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MV Project\Manuscript\Extreme Resistance\Figures and tables\Tables\"/>
    </mc:Choice>
  </mc:AlternateContent>
  <bookViews>
    <workbookView xWindow="0" yWindow="0" windowWidth="21570" windowHeight="9435" activeTab="7"/>
  </bookViews>
  <sheets>
    <sheet name="ABA" sheetId="1" r:id="rId1"/>
    <sheet name="Autophagy" sheetId="2" r:id="rId2"/>
    <sheet name="B1,3 glucanases" sheetId="3" r:id="rId3"/>
    <sheet name="BRs" sheetId="4" r:id="rId4"/>
    <sheet name="Callose synthesis" sheetId="5" r:id="rId5"/>
    <sheet name="JA" sheetId="6" r:id="rId6"/>
    <sheet name="SA" sheetId="7" r:id="rId7"/>
    <sheet name="siRNA" sheetId="8" r:id="rId8"/>
    <sheet name="WRKYs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" i="8" l="1"/>
  <c r="Y6" i="8"/>
  <c r="Y7" i="8"/>
  <c r="Y8" i="8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Y48" i="8"/>
  <c r="Y49" i="8"/>
  <c r="Y50" i="8"/>
  <c r="Y51" i="8"/>
  <c r="Y52" i="8"/>
  <c r="Y4" i="8"/>
  <c r="W131" i="9" l="1"/>
  <c r="V131" i="9"/>
  <c r="S131" i="9"/>
  <c r="R131" i="9"/>
  <c r="Q131" i="9"/>
  <c r="P131" i="9"/>
  <c r="O131" i="9"/>
  <c r="N131" i="9"/>
  <c r="W130" i="9"/>
  <c r="V130" i="9"/>
  <c r="S130" i="9"/>
  <c r="R130" i="9"/>
  <c r="Q130" i="9"/>
  <c r="P130" i="9"/>
  <c r="O130" i="9"/>
  <c r="N130" i="9"/>
  <c r="W129" i="9"/>
  <c r="V129" i="9"/>
  <c r="S129" i="9"/>
  <c r="R129" i="9"/>
  <c r="Q129" i="9"/>
  <c r="P129" i="9"/>
  <c r="O129" i="9"/>
  <c r="N129" i="9"/>
  <c r="W128" i="9"/>
  <c r="V128" i="9"/>
  <c r="S128" i="9"/>
  <c r="R128" i="9"/>
  <c r="Q128" i="9"/>
  <c r="P128" i="9"/>
  <c r="O128" i="9"/>
  <c r="N128" i="9"/>
  <c r="W127" i="9"/>
  <c r="V127" i="9"/>
  <c r="S127" i="9"/>
  <c r="R127" i="9"/>
  <c r="Q127" i="9"/>
  <c r="P127" i="9"/>
  <c r="O127" i="9"/>
  <c r="N127" i="9"/>
  <c r="W126" i="9"/>
  <c r="V126" i="9"/>
  <c r="S126" i="9"/>
  <c r="R126" i="9"/>
  <c r="Q126" i="9"/>
  <c r="P126" i="9"/>
  <c r="O126" i="9"/>
  <c r="N126" i="9"/>
  <c r="W125" i="9"/>
  <c r="V125" i="9"/>
  <c r="S125" i="9"/>
  <c r="R125" i="9"/>
  <c r="Q125" i="9"/>
  <c r="P125" i="9"/>
  <c r="O125" i="9"/>
  <c r="N125" i="9"/>
  <c r="W124" i="9"/>
  <c r="V124" i="9"/>
  <c r="S124" i="9"/>
  <c r="R124" i="9"/>
  <c r="Q124" i="9"/>
  <c r="P124" i="9"/>
  <c r="O124" i="9"/>
  <c r="N124" i="9"/>
  <c r="W123" i="9"/>
  <c r="V123" i="9"/>
  <c r="S123" i="9"/>
  <c r="R123" i="9"/>
  <c r="Q123" i="9"/>
  <c r="P123" i="9"/>
  <c r="O123" i="9"/>
  <c r="N123" i="9"/>
  <c r="W122" i="9"/>
  <c r="V122" i="9"/>
  <c r="S122" i="9"/>
  <c r="R122" i="9"/>
  <c r="Q122" i="9"/>
  <c r="P122" i="9"/>
  <c r="O122" i="9"/>
  <c r="N122" i="9"/>
  <c r="W121" i="9"/>
  <c r="V121" i="9"/>
  <c r="S121" i="9"/>
  <c r="R121" i="9"/>
  <c r="Q121" i="9"/>
  <c r="P121" i="9"/>
  <c r="O121" i="9"/>
  <c r="N121" i="9"/>
  <c r="W120" i="9"/>
  <c r="V120" i="9"/>
  <c r="S120" i="9"/>
  <c r="R120" i="9"/>
  <c r="Q120" i="9"/>
  <c r="P120" i="9"/>
  <c r="O120" i="9"/>
  <c r="N120" i="9"/>
  <c r="W119" i="9"/>
  <c r="V119" i="9"/>
  <c r="S119" i="9"/>
  <c r="R119" i="9"/>
  <c r="Q119" i="9"/>
  <c r="P119" i="9"/>
  <c r="O119" i="9"/>
  <c r="N119" i="9"/>
  <c r="W118" i="9"/>
  <c r="V118" i="9"/>
  <c r="S118" i="9"/>
  <c r="R118" i="9"/>
  <c r="Q118" i="9"/>
  <c r="P118" i="9"/>
  <c r="O118" i="9"/>
  <c r="N118" i="9"/>
  <c r="W117" i="9"/>
  <c r="V117" i="9"/>
  <c r="S117" i="9"/>
  <c r="R117" i="9"/>
  <c r="Q117" i="9"/>
  <c r="P117" i="9"/>
  <c r="O117" i="9"/>
  <c r="N117" i="9"/>
  <c r="W116" i="9"/>
  <c r="V116" i="9"/>
  <c r="S116" i="9"/>
  <c r="R116" i="9"/>
  <c r="Q116" i="9"/>
  <c r="P116" i="9"/>
  <c r="O116" i="9"/>
  <c r="N116" i="9"/>
  <c r="W115" i="9"/>
  <c r="V115" i="9"/>
  <c r="S115" i="9"/>
  <c r="R115" i="9"/>
  <c r="Q115" i="9"/>
  <c r="P115" i="9"/>
  <c r="O115" i="9"/>
  <c r="N115" i="9"/>
  <c r="W114" i="9"/>
  <c r="V114" i="9"/>
  <c r="S114" i="9"/>
  <c r="R114" i="9"/>
  <c r="Q114" i="9"/>
  <c r="P114" i="9"/>
  <c r="O114" i="9"/>
  <c r="N114" i="9"/>
  <c r="W113" i="9"/>
  <c r="V113" i="9"/>
  <c r="S113" i="9"/>
  <c r="R113" i="9"/>
  <c r="Q113" i="9"/>
  <c r="P113" i="9"/>
  <c r="O113" i="9"/>
  <c r="N113" i="9"/>
  <c r="W112" i="9"/>
  <c r="V112" i="9"/>
  <c r="S112" i="9"/>
  <c r="R112" i="9"/>
  <c r="Q112" i="9"/>
  <c r="P112" i="9"/>
  <c r="O112" i="9"/>
  <c r="N112" i="9"/>
  <c r="W111" i="9"/>
  <c r="V111" i="9"/>
  <c r="S111" i="9"/>
  <c r="R111" i="9"/>
  <c r="Q111" i="9"/>
  <c r="P111" i="9"/>
  <c r="O111" i="9"/>
  <c r="N111" i="9"/>
  <c r="W110" i="9"/>
  <c r="V110" i="9"/>
  <c r="S110" i="9"/>
  <c r="R110" i="9"/>
  <c r="Q110" i="9"/>
  <c r="P110" i="9"/>
  <c r="O110" i="9"/>
  <c r="N110" i="9"/>
  <c r="W109" i="9"/>
  <c r="V109" i="9"/>
  <c r="S109" i="9"/>
  <c r="R109" i="9"/>
  <c r="Q109" i="9"/>
  <c r="P109" i="9"/>
  <c r="O109" i="9"/>
  <c r="N109" i="9"/>
  <c r="W108" i="9"/>
  <c r="V108" i="9"/>
  <c r="S108" i="9"/>
  <c r="R108" i="9"/>
  <c r="Q108" i="9"/>
  <c r="P108" i="9"/>
  <c r="O108" i="9"/>
  <c r="N108" i="9"/>
  <c r="W107" i="9"/>
  <c r="V107" i="9"/>
  <c r="S107" i="9"/>
  <c r="R107" i="9"/>
  <c r="Q107" i="9"/>
  <c r="P107" i="9"/>
  <c r="O107" i="9"/>
  <c r="N107" i="9"/>
  <c r="W106" i="9"/>
  <c r="V106" i="9"/>
  <c r="S106" i="9"/>
  <c r="R106" i="9"/>
  <c r="Q106" i="9"/>
  <c r="P106" i="9"/>
  <c r="O106" i="9"/>
  <c r="N106" i="9"/>
  <c r="W105" i="9"/>
  <c r="V105" i="9"/>
  <c r="S105" i="9"/>
  <c r="R105" i="9"/>
  <c r="Q105" i="9"/>
  <c r="P105" i="9"/>
  <c r="O105" i="9"/>
  <c r="N105" i="9"/>
  <c r="W104" i="9"/>
  <c r="V104" i="9"/>
  <c r="S104" i="9"/>
  <c r="R104" i="9"/>
  <c r="Q104" i="9"/>
  <c r="P104" i="9"/>
  <c r="O104" i="9"/>
  <c r="N104" i="9"/>
  <c r="W103" i="9"/>
  <c r="V103" i="9"/>
  <c r="S103" i="9"/>
  <c r="R103" i="9"/>
  <c r="Q103" i="9"/>
  <c r="P103" i="9"/>
  <c r="O103" i="9"/>
  <c r="N103" i="9"/>
  <c r="W102" i="9"/>
  <c r="V102" i="9"/>
  <c r="S102" i="9"/>
  <c r="R102" i="9"/>
  <c r="Q102" i="9"/>
  <c r="P102" i="9"/>
  <c r="O102" i="9"/>
  <c r="N102" i="9"/>
  <c r="W101" i="9"/>
  <c r="V101" i="9"/>
  <c r="S101" i="9"/>
  <c r="R101" i="9"/>
  <c r="Q101" i="9"/>
  <c r="P101" i="9"/>
  <c r="O101" i="9"/>
  <c r="N101" i="9"/>
  <c r="W100" i="9"/>
  <c r="V100" i="9"/>
  <c r="S100" i="9"/>
  <c r="R100" i="9"/>
  <c r="Q100" i="9"/>
  <c r="P100" i="9"/>
  <c r="O100" i="9"/>
  <c r="N100" i="9"/>
  <c r="W99" i="9"/>
  <c r="V99" i="9"/>
  <c r="S99" i="9"/>
  <c r="R99" i="9"/>
  <c r="Q99" i="9"/>
  <c r="P99" i="9"/>
  <c r="O99" i="9"/>
  <c r="N99" i="9"/>
  <c r="W98" i="9"/>
  <c r="V98" i="9"/>
  <c r="S98" i="9"/>
  <c r="R98" i="9"/>
  <c r="Q98" i="9"/>
  <c r="P98" i="9"/>
  <c r="O98" i="9"/>
  <c r="N98" i="9"/>
  <c r="W97" i="9"/>
  <c r="V97" i="9"/>
  <c r="S97" i="9"/>
  <c r="R97" i="9"/>
  <c r="Q97" i="9"/>
  <c r="P97" i="9"/>
  <c r="O97" i="9"/>
  <c r="N97" i="9"/>
  <c r="W96" i="9"/>
  <c r="V96" i="9"/>
  <c r="S96" i="9"/>
  <c r="R96" i="9"/>
  <c r="Q96" i="9"/>
  <c r="P96" i="9"/>
  <c r="O96" i="9"/>
  <c r="N96" i="9"/>
  <c r="W95" i="9"/>
  <c r="V95" i="9"/>
  <c r="S95" i="9"/>
  <c r="R95" i="9"/>
  <c r="Q95" i="9"/>
  <c r="P95" i="9"/>
  <c r="O95" i="9"/>
  <c r="N95" i="9"/>
  <c r="W94" i="9"/>
  <c r="V94" i="9"/>
  <c r="S94" i="9"/>
  <c r="R94" i="9"/>
  <c r="Q94" i="9"/>
  <c r="P94" i="9"/>
  <c r="O94" i="9"/>
  <c r="N94" i="9"/>
  <c r="W93" i="9"/>
  <c r="V93" i="9"/>
  <c r="S93" i="9"/>
  <c r="R93" i="9"/>
  <c r="Q93" i="9"/>
  <c r="P93" i="9"/>
  <c r="O93" i="9"/>
  <c r="N93" i="9"/>
  <c r="W92" i="9"/>
  <c r="V92" i="9"/>
  <c r="S92" i="9"/>
  <c r="R92" i="9"/>
  <c r="Q92" i="9"/>
  <c r="P92" i="9"/>
  <c r="O92" i="9"/>
  <c r="N92" i="9"/>
  <c r="W91" i="9"/>
  <c r="V91" i="9"/>
  <c r="S91" i="9"/>
  <c r="R91" i="9"/>
  <c r="Q91" i="9"/>
  <c r="P91" i="9"/>
  <c r="O91" i="9"/>
  <c r="N91" i="9"/>
  <c r="W90" i="9"/>
  <c r="V90" i="9"/>
  <c r="S90" i="9"/>
  <c r="R90" i="9"/>
  <c r="Q90" i="9"/>
  <c r="P90" i="9"/>
  <c r="O90" i="9"/>
  <c r="N90" i="9"/>
  <c r="W89" i="9"/>
  <c r="V89" i="9"/>
  <c r="S89" i="9"/>
  <c r="R89" i="9"/>
  <c r="Q89" i="9"/>
  <c r="P89" i="9"/>
  <c r="O89" i="9"/>
  <c r="N89" i="9"/>
  <c r="W88" i="9"/>
  <c r="V88" i="9"/>
  <c r="S88" i="9"/>
  <c r="R88" i="9"/>
  <c r="Q88" i="9"/>
  <c r="P88" i="9"/>
  <c r="O88" i="9"/>
  <c r="N88" i="9"/>
  <c r="W87" i="9"/>
  <c r="V87" i="9"/>
  <c r="S87" i="9"/>
  <c r="R87" i="9"/>
  <c r="Q87" i="9"/>
  <c r="P87" i="9"/>
  <c r="O87" i="9"/>
  <c r="N87" i="9"/>
  <c r="W86" i="9"/>
  <c r="V86" i="9"/>
  <c r="S86" i="9"/>
  <c r="R86" i="9"/>
  <c r="Q86" i="9"/>
  <c r="P86" i="9"/>
  <c r="O86" i="9"/>
  <c r="N86" i="9"/>
  <c r="W85" i="9"/>
  <c r="V85" i="9"/>
  <c r="S85" i="9"/>
  <c r="R85" i="9"/>
  <c r="Q85" i="9"/>
  <c r="P85" i="9"/>
  <c r="O85" i="9"/>
  <c r="N85" i="9"/>
  <c r="W84" i="9"/>
  <c r="V84" i="9"/>
  <c r="S84" i="9"/>
  <c r="R84" i="9"/>
  <c r="Q84" i="9"/>
  <c r="P84" i="9"/>
  <c r="O84" i="9"/>
  <c r="N84" i="9"/>
  <c r="W83" i="9"/>
  <c r="V83" i="9"/>
  <c r="S83" i="9"/>
  <c r="R83" i="9"/>
  <c r="Q83" i="9"/>
  <c r="P83" i="9"/>
  <c r="O83" i="9"/>
  <c r="N83" i="9"/>
  <c r="W82" i="9"/>
  <c r="V82" i="9"/>
  <c r="S82" i="9"/>
  <c r="R82" i="9"/>
  <c r="Q82" i="9"/>
  <c r="P82" i="9"/>
  <c r="O82" i="9"/>
  <c r="N82" i="9"/>
  <c r="W81" i="9"/>
  <c r="V81" i="9"/>
  <c r="S81" i="9"/>
  <c r="R81" i="9"/>
  <c r="Q81" i="9"/>
  <c r="P81" i="9"/>
  <c r="O81" i="9"/>
  <c r="N81" i="9"/>
  <c r="W80" i="9"/>
  <c r="V80" i="9"/>
  <c r="S80" i="9"/>
  <c r="R80" i="9"/>
  <c r="Q80" i="9"/>
  <c r="P80" i="9"/>
  <c r="O80" i="9"/>
  <c r="N80" i="9"/>
  <c r="W79" i="9"/>
  <c r="V79" i="9"/>
  <c r="S79" i="9"/>
  <c r="R79" i="9"/>
  <c r="Q79" i="9"/>
  <c r="P79" i="9"/>
  <c r="O79" i="9"/>
  <c r="N79" i="9"/>
  <c r="W78" i="9"/>
  <c r="V78" i="9"/>
  <c r="S78" i="9"/>
  <c r="R78" i="9"/>
  <c r="Q78" i="9"/>
  <c r="P78" i="9"/>
  <c r="O78" i="9"/>
  <c r="N78" i="9"/>
  <c r="W77" i="9"/>
  <c r="V77" i="9"/>
  <c r="S77" i="9"/>
  <c r="R77" i="9"/>
  <c r="Q77" i="9"/>
  <c r="P77" i="9"/>
  <c r="O77" i="9"/>
  <c r="N77" i="9"/>
  <c r="W76" i="9"/>
  <c r="V76" i="9"/>
  <c r="S76" i="9"/>
  <c r="R76" i="9"/>
  <c r="Q76" i="9"/>
  <c r="P76" i="9"/>
  <c r="O76" i="9"/>
  <c r="N76" i="9"/>
  <c r="W75" i="9"/>
  <c r="V75" i="9"/>
  <c r="S75" i="9"/>
  <c r="R75" i="9"/>
  <c r="Q75" i="9"/>
  <c r="P75" i="9"/>
  <c r="O75" i="9"/>
  <c r="N75" i="9"/>
  <c r="W74" i="9"/>
  <c r="V74" i="9"/>
  <c r="S74" i="9"/>
  <c r="R74" i="9"/>
  <c r="Q74" i="9"/>
  <c r="P74" i="9"/>
  <c r="O74" i="9"/>
  <c r="N74" i="9"/>
  <c r="W73" i="9"/>
  <c r="V73" i="9"/>
  <c r="S73" i="9"/>
  <c r="R73" i="9"/>
  <c r="Q73" i="9"/>
  <c r="P73" i="9"/>
  <c r="O73" i="9"/>
  <c r="N73" i="9"/>
  <c r="W72" i="9"/>
  <c r="V72" i="9"/>
  <c r="S72" i="9"/>
  <c r="R72" i="9"/>
  <c r="Q72" i="9"/>
  <c r="P72" i="9"/>
  <c r="O72" i="9"/>
  <c r="N72" i="9"/>
  <c r="W71" i="9"/>
  <c r="V71" i="9"/>
  <c r="S71" i="9"/>
  <c r="R71" i="9"/>
  <c r="Q71" i="9"/>
  <c r="P71" i="9"/>
  <c r="O71" i="9"/>
  <c r="N71" i="9"/>
  <c r="W70" i="9"/>
  <c r="V70" i="9"/>
  <c r="S70" i="9"/>
  <c r="R70" i="9"/>
  <c r="Q70" i="9"/>
  <c r="P70" i="9"/>
  <c r="O70" i="9"/>
  <c r="N70" i="9"/>
  <c r="W69" i="9"/>
  <c r="V69" i="9"/>
  <c r="S69" i="9"/>
  <c r="R69" i="9"/>
  <c r="Q69" i="9"/>
  <c r="P69" i="9"/>
  <c r="O69" i="9"/>
  <c r="N69" i="9"/>
  <c r="W68" i="9"/>
  <c r="V68" i="9"/>
  <c r="S68" i="9"/>
  <c r="R68" i="9"/>
  <c r="Q68" i="9"/>
  <c r="P68" i="9"/>
  <c r="O68" i="9"/>
  <c r="N68" i="9"/>
  <c r="W67" i="9"/>
  <c r="V67" i="9"/>
  <c r="S67" i="9"/>
  <c r="R67" i="9"/>
  <c r="Q67" i="9"/>
  <c r="P67" i="9"/>
  <c r="O67" i="9"/>
  <c r="N67" i="9"/>
  <c r="W66" i="9"/>
  <c r="V66" i="9"/>
  <c r="S66" i="9"/>
  <c r="R66" i="9"/>
  <c r="Q66" i="9"/>
  <c r="P66" i="9"/>
  <c r="O66" i="9"/>
  <c r="N66" i="9"/>
  <c r="W65" i="9"/>
  <c r="V65" i="9"/>
  <c r="S65" i="9"/>
  <c r="R65" i="9"/>
  <c r="Q65" i="9"/>
  <c r="P65" i="9"/>
  <c r="O65" i="9"/>
  <c r="N65" i="9"/>
  <c r="W64" i="9"/>
  <c r="V64" i="9"/>
  <c r="S64" i="9"/>
  <c r="R64" i="9"/>
  <c r="Q64" i="9"/>
  <c r="P64" i="9"/>
  <c r="O64" i="9"/>
  <c r="N64" i="9"/>
  <c r="W63" i="9"/>
  <c r="V63" i="9"/>
  <c r="S63" i="9"/>
  <c r="R63" i="9"/>
  <c r="Q63" i="9"/>
  <c r="P63" i="9"/>
  <c r="O63" i="9"/>
  <c r="N63" i="9"/>
  <c r="W62" i="9"/>
  <c r="V62" i="9"/>
  <c r="S62" i="9"/>
  <c r="R62" i="9"/>
  <c r="Q62" i="9"/>
  <c r="P62" i="9"/>
  <c r="O62" i="9"/>
  <c r="N62" i="9"/>
  <c r="W61" i="9"/>
  <c r="V61" i="9"/>
  <c r="S61" i="9"/>
  <c r="R61" i="9"/>
  <c r="Q61" i="9"/>
  <c r="P61" i="9"/>
  <c r="O61" i="9"/>
  <c r="N61" i="9"/>
  <c r="W60" i="9"/>
  <c r="V60" i="9"/>
  <c r="S60" i="9"/>
  <c r="R60" i="9"/>
  <c r="Q60" i="9"/>
  <c r="P60" i="9"/>
  <c r="O60" i="9"/>
  <c r="N60" i="9"/>
  <c r="W59" i="9"/>
  <c r="V59" i="9"/>
  <c r="S59" i="9"/>
  <c r="R59" i="9"/>
  <c r="Q59" i="9"/>
  <c r="P59" i="9"/>
  <c r="O59" i="9"/>
  <c r="N59" i="9"/>
  <c r="W58" i="9"/>
  <c r="V58" i="9"/>
  <c r="S58" i="9"/>
  <c r="R58" i="9"/>
  <c r="Q58" i="9"/>
  <c r="P58" i="9"/>
  <c r="O58" i="9"/>
  <c r="N58" i="9"/>
  <c r="W57" i="9"/>
  <c r="V57" i="9"/>
  <c r="S57" i="9"/>
  <c r="R57" i="9"/>
  <c r="Q57" i="9"/>
  <c r="P57" i="9"/>
  <c r="O57" i="9"/>
  <c r="N57" i="9"/>
  <c r="W56" i="9"/>
  <c r="V56" i="9"/>
  <c r="S56" i="9"/>
  <c r="R56" i="9"/>
  <c r="Q56" i="9"/>
  <c r="P56" i="9"/>
  <c r="O56" i="9"/>
  <c r="N56" i="9"/>
  <c r="W55" i="9"/>
  <c r="V55" i="9"/>
  <c r="S55" i="9"/>
  <c r="R55" i="9"/>
  <c r="Q55" i="9"/>
  <c r="P55" i="9"/>
  <c r="O55" i="9"/>
  <c r="N55" i="9"/>
  <c r="W54" i="9"/>
  <c r="V54" i="9"/>
  <c r="S54" i="9"/>
  <c r="R54" i="9"/>
  <c r="Q54" i="9"/>
  <c r="P54" i="9"/>
  <c r="O54" i="9"/>
  <c r="N54" i="9"/>
  <c r="W53" i="9"/>
  <c r="V53" i="9"/>
  <c r="S53" i="9"/>
  <c r="R53" i="9"/>
  <c r="Q53" i="9"/>
  <c r="P53" i="9"/>
  <c r="O53" i="9"/>
  <c r="N53" i="9"/>
  <c r="W52" i="9"/>
  <c r="V52" i="9"/>
  <c r="S52" i="9"/>
  <c r="R52" i="9"/>
  <c r="Q52" i="9"/>
  <c r="P52" i="9"/>
  <c r="O52" i="9"/>
  <c r="N52" i="9"/>
  <c r="W51" i="9"/>
  <c r="V51" i="9"/>
  <c r="S51" i="9"/>
  <c r="R51" i="9"/>
  <c r="Q51" i="9"/>
  <c r="P51" i="9"/>
  <c r="O51" i="9"/>
  <c r="N51" i="9"/>
  <c r="W50" i="9"/>
  <c r="V50" i="9"/>
  <c r="S50" i="9"/>
  <c r="R50" i="9"/>
  <c r="Q50" i="9"/>
  <c r="P50" i="9"/>
  <c r="O50" i="9"/>
  <c r="N50" i="9"/>
  <c r="W49" i="9"/>
  <c r="V49" i="9"/>
  <c r="S49" i="9"/>
  <c r="R49" i="9"/>
  <c r="Q49" i="9"/>
  <c r="P49" i="9"/>
  <c r="O49" i="9"/>
  <c r="N49" i="9"/>
  <c r="W48" i="9"/>
  <c r="V48" i="9"/>
  <c r="S48" i="9"/>
  <c r="R48" i="9"/>
  <c r="Q48" i="9"/>
  <c r="P48" i="9"/>
  <c r="O48" i="9"/>
  <c r="N48" i="9"/>
  <c r="W47" i="9"/>
  <c r="V47" i="9"/>
  <c r="S47" i="9"/>
  <c r="R47" i="9"/>
  <c r="Q47" i="9"/>
  <c r="P47" i="9"/>
  <c r="O47" i="9"/>
  <c r="N47" i="9"/>
  <c r="W46" i="9"/>
  <c r="V46" i="9"/>
  <c r="S46" i="9"/>
  <c r="R46" i="9"/>
  <c r="Q46" i="9"/>
  <c r="P46" i="9"/>
  <c r="O46" i="9"/>
  <c r="N46" i="9"/>
  <c r="W45" i="9"/>
  <c r="V45" i="9"/>
  <c r="S45" i="9"/>
  <c r="R45" i="9"/>
  <c r="Q45" i="9"/>
  <c r="P45" i="9"/>
  <c r="O45" i="9"/>
  <c r="N45" i="9"/>
  <c r="W44" i="9"/>
  <c r="V44" i="9"/>
  <c r="S44" i="9"/>
  <c r="R44" i="9"/>
  <c r="Q44" i="9"/>
  <c r="P44" i="9"/>
  <c r="O44" i="9"/>
  <c r="N44" i="9"/>
  <c r="W43" i="9"/>
  <c r="V43" i="9"/>
  <c r="S43" i="9"/>
  <c r="R43" i="9"/>
  <c r="Q43" i="9"/>
  <c r="P43" i="9"/>
  <c r="O43" i="9"/>
  <c r="N43" i="9"/>
  <c r="W42" i="9"/>
  <c r="V42" i="9"/>
  <c r="S42" i="9"/>
  <c r="R42" i="9"/>
  <c r="Q42" i="9"/>
  <c r="P42" i="9"/>
  <c r="O42" i="9"/>
  <c r="N42" i="9"/>
  <c r="W41" i="9"/>
  <c r="V41" i="9"/>
  <c r="S41" i="9"/>
  <c r="R41" i="9"/>
  <c r="Q41" i="9"/>
  <c r="P41" i="9"/>
  <c r="O41" i="9"/>
  <c r="N41" i="9"/>
  <c r="W40" i="9"/>
  <c r="V40" i="9"/>
  <c r="S40" i="9"/>
  <c r="R40" i="9"/>
  <c r="Q40" i="9"/>
  <c r="P40" i="9"/>
  <c r="O40" i="9"/>
  <c r="N40" i="9"/>
  <c r="W39" i="9"/>
  <c r="V39" i="9"/>
  <c r="S39" i="9"/>
  <c r="R39" i="9"/>
  <c r="Q39" i="9"/>
  <c r="P39" i="9"/>
  <c r="O39" i="9"/>
  <c r="N39" i="9"/>
  <c r="W38" i="9"/>
  <c r="V38" i="9"/>
  <c r="S38" i="9"/>
  <c r="R38" i="9"/>
  <c r="Q38" i="9"/>
  <c r="P38" i="9"/>
  <c r="O38" i="9"/>
  <c r="N38" i="9"/>
  <c r="W37" i="9"/>
  <c r="V37" i="9"/>
  <c r="S37" i="9"/>
  <c r="R37" i="9"/>
  <c r="Q37" i="9"/>
  <c r="P37" i="9"/>
  <c r="O37" i="9"/>
  <c r="N37" i="9"/>
  <c r="W36" i="9"/>
  <c r="V36" i="9"/>
  <c r="S36" i="9"/>
  <c r="R36" i="9"/>
  <c r="Q36" i="9"/>
  <c r="P36" i="9"/>
  <c r="O36" i="9"/>
  <c r="N36" i="9"/>
  <c r="W35" i="9"/>
  <c r="V35" i="9"/>
  <c r="S35" i="9"/>
  <c r="R35" i="9"/>
  <c r="Q35" i="9"/>
  <c r="P35" i="9"/>
  <c r="O35" i="9"/>
  <c r="N35" i="9"/>
  <c r="W34" i="9"/>
  <c r="V34" i="9"/>
  <c r="S34" i="9"/>
  <c r="R34" i="9"/>
  <c r="Q34" i="9"/>
  <c r="P34" i="9"/>
  <c r="O34" i="9"/>
  <c r="N34" i="9"/>
  <c r="W33" i="9"/>
  <c r="V33" i="9"/>
  <c r="S33" i="9"/>
  <c r="R33" i="9"/>
  <c r="Q33" i="9"/>
  <c r="P33" i="9"/>
  <c r="O33" i="9"/>
  <c r="N33" i="9"/>
  <c r="W32" i="9"/>
  <c r="V32" i="9"/>
  <c r="S32" i="9"/>
  <c r="R32" i="9"/>
  <c r="Q32" i="9"/>
  <c r="P32" i="9"/>
  <c r="O32" i="9"/>
  <c r="N32" i="9"/>
  <c r="W31" i="9"/>
  <c r="V31" i="9"/>
  <c r="S31" i="9"/>
  <c r="R31" i="9"/>
  <c r="Q31" i="9"/>
  <c r="P31" i="9"/>
  <c r="O31" i="9"/>
  <c r="N31" i="9"/>
  <c r="W30" i="9"/>
  <c r="V30" i="9"/>
  <c r="S30" i="9"/>
  <c r="R30" i="9"/>
  <c r="Q30" i="9"/>
  <c r="P30" i="9"/>
  <c r="O30" i="9"/>
  <c r="N30" i="9"/>
  <c r="W29" i="9"/>
  <c r="V29" i="9"/>
  <c r="S29" i="9"/>
  <c r="R29" i="9"/>
  <c r="Q29" i="9"/>
  <c r="P29" i="9"/>
  <c r="O29" i="9"/>
  <c r="N29" i="9"/>
  <c r="W28" i="9"/>
  <c r="V28" i="9"/>
  <c r="S28" i="9"/>
  <c r="R28" i="9"/>
  <c r="Q28" i="9"/>
  <c r="P28" i="9"/>
  <c r="O28" i="9"/>
  <c r="N28" i="9"/>
  <c r="W27" i="9"/>
  <c r="V27" i="9"/>
  <c r="S27" i="9"/>
  <c r="R27" i="9"/>
  <c r="Q27" i="9"/>
  <c r="P27" i="9"/>
  <c r="O27" i="9"/>
  <c r="N27" i="9"/>
  <c r="W26" i="9"/>
  <c r="V26" i="9"/>
  <c r="S26" i="9"/>
  <c r="R26" i="9"/>
  <c r="Q26" i="9"/>
  <c r="P26" i="9"/>
  <c r="O26" i="9"/>
  <c r="N26" i="9"/>
  <c r="W25" i="9"/>
  <c r="V25" i="9"/>
  <c r="S25" i="9"/>
  <c r="R25" i="9"/>
  <c r="Q25" i="9"/>
  <c r="P25" i="9"/>
  <c r="O25" i="9"/>
  <c r="N25" i="9"/>
  <c r="W24" i="9"/>
  <c r="V24" i="9"/>
  <c r="S24" i="9"/>
  <c r="R24" i="9"/>
  <c r="Q24" i="9"/>
  <c r="P24" i="9"/>
  <c r="O24" i="9"/>
  <c r="N24" i="9"/>
  <c r="W23" i="9"/>
  <c r="V23" i="9"/>
  <c r="S23" i="9"/>
  <c r="R23" i="9"/>
  <c r="Q23" i="9"/>
  <c r="P23" i="9"/>
  <c r="O23" i="9"/>
  <c r="N23" i="9"/>
  <c r="W22" i="9"/>
  <c r="V22" i="9"/>
  <c r="S22" i="9"/>
  <c r="R22" i="9"/>
  <c r="Q22" i="9"/>
  <c r="P22" i="9"/>
  <c r="O22" i="9"/>
  <c r="N22" i="9"/>
  <c r="W21" i="9"/>
  <c r="V21" i="9"/>
  <c r="S21" i="9"/>
  <c r="R21" i="9"/>
  <c r="Q21" i="9"/>
  <c r="P21" i="9"/>
  <c r="O21" i="9"/>
  <c r="N21" i="9"/>
  <c r="W20" i="9"/>
  <c r="V20" i="9"/>
  <c r="S20" i="9"/>
  <c r="R20" i="9"/>
  <c r="Q20" i="9"/>
  <c r="P20" i="9"/>
  <c r="O20" i="9"/>
  <c r="N20" i="9"/>
  <c r="W19" i="9"/>
  <c r="V19" i="9"/>
  <c r="S19" i="9"/>
  <c r="R19" i="9"/>
  <c r="Q19" i="9"/>
  <c r="P19" i="9"/>
  <c r="O19" i="9"/>
  <c r="N19" i="9"/>
  <c r="W18" i="9"/>
  <c r="V18" i="9"/>
  <c r="S18" i="9"/>
  <c r="R18" i="9"/>
  <c r="Q18" i="9"/>
  <c r="P18" i="9"/>
  <c r="O18" i="9"/>
  <c r="N18" i="9"/>
  <c r="W17" i="9"/>
  <c r="V17" i="9"/>
  <c r="S17" i="9"/>
  <c r="R17" i="9"/>
  <c r="Q17" i="9"/>
  <c r="P17" i="9"/>
  <c r="O17" i="9"/>
  <c r="N17" i="9"/>
  <c r="W16" i="9"/>
  <c r="V16" i="9"/>
  <c r="S16" i="9"/>
  <c r="R16" i="9"/>
  <c r="Q16" i="9"/>
  <c r="P16" i="9"/>
  <c r="O16" i="9"/>
  <c r="N16" i="9"/>
  <c r="W15" i="9"/>
  <c r="V15" i="9"/>
  <c r="S15" i="9"/>
  <c r="R15" i="9"/>
  <c r="Q15" i="9"/>
  <c r="P15" i="9"/>
  <c r="O15" i="9"/>
  <c r="N15" i="9"/>
  <c r="W14" i="9"/>
  <c r="V14" i="9"/>
  <c r="S14" i="9"/>
  <c r="R14" i="9"/>
  <c r="Q14" i="9"/>
  <c r="P14" i="9"/>
  <c r="O14" i="9"/>
  <c r="N14" i="9"/>
  <c r="W13" i="9"/>
  <c r="V13" i="9"/>
  <c r="S13" i="9"/>
  <c r="R13" i="9"/>
  <c r="Q13" i="9"/>
  <c r="P13" i="9"/>
  <c r="O13" i="9"/>
  <c r="N13" i="9"/>
  <c r="W12" i="9"/>
  <c r="V12" i="9"/>
  <c r="S12" i="9"/>
  <c r="R12" i="9"/>
  <c r="Q12" i="9"/>
  <c r="P12" i="9"/>
  <c r="O12" i="9"/>
  <c r="N12" i="9"/>
  <c r="W11" i="9"/>
  <c r="V11" i="9"/>
  <c r="S11" i="9"/>
  <c r="R11" i="9"/>
  <c r="Q11" i="9"/>
  <c r="P11" i="9"/>
  <c r="O11" i="9"/>
  <c r="N11" i="9"/>
  <c r="W10" i="9"/>
  <c r="V10" i="9"/>
  <c r="S10" i="9"/>
  <c r="R10" i="9"/>
  <c r="Q10" i="9"/>
  <c r="P10" i="9"/>
  <c r="O10" i="9"/>
  <c r="N10" i="9"/>
  <c r="W9" i="9"/>
  <c r="V9" i="9"/>
  <c r="S9" i="9"/>
  <c r="R9" i="9"/>
  <c r="Q9" i="9"/>
  <c r="P9" i="9"/>
  <c r="O9" i="9"/>
  <c r="N9" i="9"/>
  <c r="W8" i="9"/>
  <c r="V8" i="9"/>
  <c r="S8" i="9"/>
  <c r="R8" i="9"/>
  <c r="Q8" i="9"/>
  <c r="P8" i="9"/>
  <c r="O8" i="9"/>
  <c r="N8" i="9"/>
  <c r="W7" i="9"/>
  <c r="V7" i="9"/>
  <c r="S7" i="9"/>
  <c r="R7" i="9"/>
  <c r="Q7" i="9"/>
  <c r="P7" i="9"/>
  <c r="O7" i="9"/>
  <c r="N7" i="9"/>
  <c r="W6" i="9"/>
  <c r="V6" i="9"/>
  <c r="S6" i="9"/>
  <c r="R6" i="9"/>
  <c r="Q6" i="9"/>
  <c r="P6" i="9"/>
  <c r="O6" i="9"/>
  <c r="N6" i="9"/>
  <c r="W5" i="9"/>
  <c r="V5" i="9"/>
  <c r="S5" i="9"/>
  <c r="R5" i="9"/>
  <c r="Q5" i="9"/>
  <c r="P5" i="9"/>
  <c r="O5" i="9"/>
  <c r="N5" i="9"/>
  <c r="W4" i="9"/>
  <c r="V4" i="9"/>
  <c r="S4" i="9"/>
  <c r="R4" i="9"/>
  <c r="Q4" i="9"/>
  <c r="P4" i="9"/>
  <c r="O4" i="9"/>
  <c r="N4" i="9"/>
  <c r="X52" i="8" l="1"/>
  <c r="X51" i="8"/>
  <c r="X50" i="8"/>
  <c r="X49" i="8"/>
  <c r="X48" i="8"/>
  <c r="X47" i="8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2" i="8"/>
  <c r="X11" i="8"/>
  <c r="X10" i="8"/>
  <c r="X9" i="8"/>
  <c r="X8" i="8"/>
  <c r="X7" i="8"/>
  <c r="X6" i="8"/>
  <c r="X5" i="8"/>
  <c r="X4" i="8"/>
  <c r="Z13" i="7" l="1"/>
  <c r="Y13" i="7"/>
  <c r="Z12" i="7"/>
  <c r="Y12" i="7"/>
  <c r="Z11" i="7"/>
  <c r="Y11" i="7"/>
  <c r="Z10" i="7"/>
  <c r="Y10" i="7"/>
  <c r="Z9" i="7"/>
  <c r="Y9" i="7"/>
  <c r="Z8" i="7"/>
  <c r="Y8" i="7"/>
  <c r="Z7" i="7"/>
  <c r="Y7" i="7"/>
  <c r="Z6" i="7"/>
  <c r="Y6" i="7"/>
  <c r="Z5" i="7"/>
  <c r="Y5" i="7"/>
  <c r="Z4" i="7"/>
  <c r="Y4" i="7"/>
  <c r="Z3" i="7"/>
  <c r="Y3" i="7"/>
  <c r="R44" i="6" l="1"/>
  <c r="Q44" i="6"/>
  <c r="P44" i="6"/>
  <c r="O44" i="6"/>
  <c r="N44" i="6"/>
  <c r="M44" i="6"/>
  <c r="R43" i="6"/>
  <c r="Q43" i="6"/>
  <c r="P43" i="6"/>
  <c r="O43" i="6"/>
  <c r="N43" i="6"/>
  <c r="M43" i="6"/>
  <c r="R42" i="6"/>
  <c r="Q42" i="6"/>
  <c r="P42" i="6"/>
  <c r="O42" i="6"/>
  <c r="N42" i="6"/>
  <c r="M42" i="6"/>
  <c r="R41" i="6"/>
  <c r="Q41" i="6"/>
  <c r="P41" i="6"/>
  <c r="O41" i="6"/>
  <c r="N41" i="6"/>
  <c r="M41" i="6"/>
  <c r="R40" i="6"/>
  <c r="Q40" i="6"/>
  <c r="P40" i="6"/>
  <c r="O40" i="6"/>
  <c r="N40" i="6"/>
  <c r="M40" i="6"/>
  <c r="R39" i="6"/>
  <c r="Q39" i="6"/>
  <c r="P39" i="6"/>
  <c r="O39" i="6"/>
  <c r="N39" i="6"/>
  <c r="M39" i="6"/>
  <c r="R38" i="6"/>
  <c r="Q38" i="6"/>
  <c r="P38" i="6"/>
  <c r="O38" i="6"/>
  <c r="N38" i="6"/>
  <c r="M38" i="6"/>
  <c r="R37" i="6"/>
  <c r="Q37" i="6"/>
  <c r="P37" i="6"/>
  <c r="O37" i="6"/>
  <c r="N37" i="6"/>
  <c r="M37" i="6"/>
  <c r="R36" i="6"/>
  <c r="Q36" i="6"/>
  <c r="P36" i="6"/>
  <c r="O36" i="6"/>
  <c r="N36" i="6"/>
  <c r="M36" i="6"/>
  <c r="R35" i="6"/>
  <c r="Q35" i="6"/>
  <c r="P35" i="6"/>
  <c r="O35" i="6"/>
  <c r="N35" i="6"/>
  <c r="M35" i="6"/>
  <c r="R34" i="6"/>
  <c r="Q34" i="6"/>
  <c r="P34" i="6"/>
  <c r="O34" i="6"/>
  <c r="N34" i="6"/>
  <c r="M34" i="6"/>
  <c r="R33" i="6"/>
  <c r="Q33" i="6"/>
  <c r="P33" i="6"/>
  <c r="O33" i="6"/>
  <c r="N33" i="6"/>
  <c r="M33" i="6"/>
  <c r="R32" i="6"/>
  <c r="Q32" i="6"/>
  <c r="P32" i="6"/>
  <c r="O32" i="6"/>
  <c r="N32" i="6"/>
  <c r="M32" i="6"/>
  <c r="R31" i="6"/>
  <c r="Q31" i="6"/>
  <c r="P31" i="6"/>
  <c r="O31" i="6"/>
  <c r="N31" i="6"/>
  <c r="M31" i="6"/>
  <c r="R30" i="6"/>
  <c r="Q30" i="6"/>
  <c r="P30" i="6"/>
  <c r="O30" i="6"/>
  <c r="N30" i="6"/>
  <c r="M30" i="6"/>
  <c r="R29" i="6"/>
  <c r="Q29" i="6"/>
  <c r="P29" i="6"/>
  <c r="O29" i="6"/>
  <c r="N29" i="6"/>
  <c r="M29" i="6"/>
  <c r="R28" i="6"/>
  <c r="Q28" i="6"/>
  <c r="P28" i="6"/>
  <c r="O28" i="6"/>
  <c r="N28" i="6"/>
  <c r="M28" i="6"/>
  <c r="R27" i="6"/>
  <c r="Q27" i="6"/>
  <c r="P27" i="6"/>
  <c r="O27" i="6"/>
  <c r="N27" i="6"/>
  <c r="M27" i="6"/>
  <c r="R26" i="6"/>
  <c r="Q26" i="6"/>
  <c r="P26" i="6"/>
  <c r="O26" i="6"/>
  <c r="N26" i="6"/>
  <c r="M26" i="6"/>
  <c r="R25" i="6"/>
  <c r="Q25" i="6"/>
  <c r="P25" i="6"/>
  <c r="O25" i="6"/>
  <c r="N25" i="6"/>
  <c r="M25" i="6"/>
  <c r="R24" i="6"/>
  <c r="Q24" i="6"/>
  <c r="P24" i="6"/>
  <c r="O24" i="6"/>
  <c r="N24" i="6"/>
  <c r="M24" i="6"/>
  <c r="R23" i="6"/>
  <c r="Q23" i="6"/>
  <c r="P23" i="6"/>
  <c r="O23" i="6"/>
  <c r="N23" i="6"/>
  <c r="M23" i="6"/>
  <c r="R22" i="6"/>
  <c r="Q22" i="6"/>
  <c r="P22" i="6"/>
  <c r="O22" i="6"/>
  <c r="N22" i="6"/>
  <c r="M22" i="6"/>
  <c r="R21" i="6"/>
  <c r="Q21" i="6"/>
  <c r="P21" i="6"/>
  <c r="O21" i="6"/>
  <c r="N21" i="6"/>
  <c r="M21" i="6"/>
  <c r="R20" i="6"/>
  <c r="Q20" i="6"/>
  <c r="P20" i="6"/>
  <c r="O20" i="6"/>
  <c r="N20" i="6"/>
  <c r="M20" i="6"/>
  <c r="R19" i="6"/>
  <c r="Q19" i="6"/>
  <c r="P19" i="6"/>
  <c r="O19" i="6"/>
  <c r="N19" i="6"/>
  <c r="M19" i="6"/>
  <c r="R18" i="6"/>
  <c r="Q18" i="6"/>
  <c r="P18" i="6"/>
  <c r="O18" i="6"/>
  <c r="N18" i="6"/>
  <c r="M18" i="6"/>
  <c r="R17" i="6"/>
  <c r="Q17" i="6"/>
  <c r="P17" i="6"/>
  <c r="O17" i="6"/>
  <c r="N17" i="6"/>
  <c r="M17" i="6"/>
  <c r="R16" i="6"/>
  <c r="Q16" i="6"/>
  <c r="P16" i="6"/>
  <c r="O16" i="6"/>
  <c r="N16" i="6"/>
  <c r="M16" i="6"/>
  <c r="R15" i="6"/>
  <c r="Q15" i="6"/>
  <c r="P15" i="6"/>
  <c r="O15" i="6"/>
  <c r="N15" i="6"/>
  <c r="M15" i="6"/>
  <c r="R14" i="6"/>
  <c r="Q14" i="6"/>
  <c r="P14" i="6"/>
  <c r="O14" i="6"/>
  <c r="N14" i="6"/>
  <c r="M14" i="6"/>
  <c r="R13" i="6"/>
  <c r="Q13" i="6"/>
  <c r="P13" i="6"/>
  <c r="O13" i="6"/>
  <c r="N13" i="6"/>
  <c r="M13" i="6"/>
  <c r="R12" i="6"/>
  <c r="Q12" i="6"/>
  <c r="P12" i="6"/>
  <c r="O12" i="6"/>
  <c r="N12" i="6"/>
  <c r="M12" i="6"/>
  <c r="R11" i="6"/>
  <c r="Q11" i="6"/>
  <c r="P11" i="6"/>
  <c r="O11" i="6"/>
  <c r="N11" i="6"/>
  <c r="M11" i="6"/>
  <c r="R10" i="6"/>
  <c r="Q10" i="6"/>
  <c r="P10" i="6"/>
  <c r="O10" i="6"/>
  <c r="N10" i="6"/>
  <c r="M10" i="6"/>
  <c r="R9" i="6"/>
  <c r="Q9" i="6"/>
  <c r="P9" i="6"/>
  <c r="O9" i="6"/>
  <c r="N9" i="6"/>
  <c r="M9" i="6"/>
  <c r="R8" i="6"/>
  <c r="Q8" i="6"/>
  <c r="P8" i="6"/>
  <c r="O8" i="6"/>
  <c r="N8" i="6"/>
  <c r="M8" i="6"/>
  <c r="R7" i="6"/>
  <c r="Q7" i="6"/>
  <c r="P7" i="6"/>
  <c r="O7" i="6"/>
  <c r="N7" i="6"/>
  <c r="M7" i="6"/>
  <c r="R6" i="6"/>
  <c r="Q6" i="6"/>
  <c r="P6" i="6"/>
  <c r="O6" i="6"/>
  <c r="N6" i="6"/>
  <c r="M6" i="6"/>
  <c r="R5" i="6"/>
  <c r="Q5" i="6"/>
  <c r="P5" i="6"/>
  <c r="O5" i="6"/>
  <c r="N5" i="6"/>
  <c r="M5" i="6"/>
  <c r="R4" i="6"/>
  <c r="Q4" i="6"/>
  <c r="P4" i="6"/>
  <c r="O4" i="6"/>
  <c r="N4" i="6"/>
  <c r="M4" i="6"/>
  <c r="Y37" i="5" l="1"/>
  <c r="X37" i="5"/>
  <c r="Y36" i="5"/>
  <c r="X36" i="5"/>
  <c r="Y35" i="5"/>
  <c r="X35" i="5"/>
  <c r="Y34" i="5"/>
  <c r="X34" i="5"/>
  <c r="Y33" i="5"/>
  <c r="X33" i="5"/>
  <c r="Y32" i="5"/>
  <c r="X32" i="5"/>
  <c r="Y31" i="5"/>
  <c r="X31" i="5"/>
  <c r="Y30" i="5"/>
  <c r="X30" i="5"/>
  <c r="Y29" i="5"/>
  <c r="X29" i="5"/>
  <c r="Y28" i="5"/>
  <c r="X28" i="5"/>
  <c r="Y27" i="5"/>
  <c r="X27" i="5"/>
  <c r="Y26" i="5"/>
  <c r="X26" i="5"/>
  <c r="Y25" i="5"/>
  <c r="X25" i="5"/>
  <c r="Y24" i="5"/>
  <c r="X24" i="5"/>
  <c r="Y23" i="5"/>
  <c r="X23" i="5"/>
  <c r="Y22" i="5"/>
  <c r="X22" i="5"/>
  <c r="Y21" i="5"/>
  <c r="X21" i="5"/>
  <c r="Y20" i="5"/>
  <c r="X20" i="5"/>
  <c r="Y19" i="5"/>
  <c r="X19" i="5"/>
  <c r="Y18" i="5"/>
  <c r="X18" i="5"/>
  <c r="Y17" i="5"/>
  <c r="X17" i="5"/>
  <c r="Y16" i="5"/>
  <c r="X16" i="5"/>
  <c r="Y15" i="5"/>
  <c r="X15" i="5"/>
  <c r="Y14" i="5"/>
  <c r="X14" i="5"/>
  <c r="Y13" i="5"/>
  <c r="X13" i="5"/>
  <c r="Y12" i="5"/>
  <c r="X12" i="5"/>
  <c r="Y11" i="5"/>
  <c r="X11" i="5"/>
  <c r="Y10" i="5"/>
  <c r="X10" i="5"/>
  <c r="Y9" i="5"/>
  <c r="X9" i="5"/>
  <c r="Y8" i="5"/>
  <c r="X8" i="5"/>
  <c r="Y7" i="5"/>
  <c r="X7" i="5"/>
  <c r="Y6" i="5"/>
  <c r="X6" i="5"/>
  <c r="Y5" i="5"/>
  <c r="X5" i="5"/>
  <c r="Y4" i="5"/>
  <c r="X4" i="5"/>
  <c r="W63" i="4" l="1"/>
  <c r="T63" i="4"/>
  <c r="S63" i="4"/>
  <c r="R63" i="4"/>
  <c r="Q63" i="4"/>
  <c r="P63" i="4"/>
  <c r="O63" i="4"/>
  <c r="W62" i="4"/>
  <c r="T62" i="4"/>
  <c r="S62" i="4"/>
  <c r="R62" i="4"/>
  <c r="Q62" i="4"/>
  <c r="P62" i="4"/>
  <c r="O62" i="4"/>
  <c r="W61" i="4"/>
  <c r="T61" i="4"/>
  <c r="S61" i="4"/>
  <c r="R61" i="4"/>
  <c r="Q61" i="4"/>
  <c r="P61" i="4"/>
  <c r="O61" i="4"/>
  <c r="W60" i="4"/>
  <c r="T60" i="4"/>
  <c r="S60" i="4"/>
  <c r="R60" i="4"/>
  <c r="Q60" i="4"/>
  <c r="P60" i="4"/>
  <c r="O60" i="4"/>
  <c r="W59" i="4"/>
  <c r="T59" i="4"/>
  <c r="S59" i="4"/>
  <c r="R59" i="4"/>
  <c r="Q59" i="4"/>
  <c r="P59" i="4"/>
  <c r="O59" i="4"/>
  <c r="W58" i="4"/>
  <c r="T58" i="4"/>
  <c r="S58" i="4"/>
  <c r="R58" i="4"/>
  <c r="Q58" i="4"/>
  <c r="P58" i="4"/>
  <c r="O58" i="4"/>
  <c r="W57" i="4"/>
  <c r="T57" i="4"/>
  <c r="S57" i="4"/>
  <c r="R57" i="4"/>
  <c r="Q57" i="4"/>
  <c r="P57" i="4"/>
  <c r="O57" i="4"/>
  <c r="W56" i="4"/>
  <c r="T56" i="4"/>
  <c r="S56" i="4"/>
  <c r="R56" i="4"/>
  <c r="Q56" i="4"/>
  <c r="P56" i="4"/>
  <c r="O56" i="4"/>
  <c r="W55" i="4"/>
  <c r="T55" i="4"/>
  <c r="S55" i="4"/>
  <c r="R55" i="4"/>
  <c r="Q55" i="4"/>
  <c r="P55" i="4"/>
  <c r="O55" i="4"/>
  <c r="W54" i="4"/>
  <c r="T54" i="4"/>
  <c r="S54" i="4"/>
  <c r="R54" i="4"/>
  <c r="Q54" i="4"/>
  <c r="P54" i="4"/>
  <c r="O54" i="4"/>
  <c r="W53" i="4"/>
  <c r="T53" i="4"/>
  <c r="S53" i="4"/>
  <c r="R53" i="4"/>
  <c r="Q53" i="4"/>
  <c r="P53" i="4"/>
  <c r="O53" i="4"/>
  <c r="W52" i="4"/>
  <c r="T52" i="4"/>
  <c r="S52" i="4"/>
  <c r="R52" i="4"/>
  <c r="Q52" i="4"/>
  <c r="P52" i="4"/>
  <c r="O52" i="4"/>
  <c r="W51" i="4"/>
  <c r="T51" i="4"/>
  <c r="S51" i="4"/>
  <c r="R51" i="4"/>
  <c r="Q51" i="4"/>
  <c r="P51" i="4"/>
  <c r="O51" i="4"/>
  <c r="W50" i="4"/>
  <c r="T50" i="4"/>
  <c r="S50" i="4"/>
  <c r="R50" i="4"/>
  <c r="Q50" i="4"/>
  <c r="P50" i="4"/>
  <c r="O50" i="4"/>
  <c r="W49" i="4"/>
  <c r="T49" i="4"/>
  <c r="S49" i="4"/>
  <c r="R49" i="4"/>
  <c r="Q49" i="4"/>
  <c r="P49" i="4"/>
  <c r="O49" i="4"/>
  <c r="W48" i="4"/>
  <c r="T48" i="4"/>
  <c r="S48" i="4"/>
  <c r="R48" i="4"/>
  <c r="Q48" i="4"/>
  <c r="P48" i="4"/>
  <c r="O48" i="4"/>
  <c r="W47" i="4"/>
  <c r="T47" i="4"/>
  <c r="S47" i="4"/>
  <c r="R47" i="4"/>
  <c r="Q47" i="4"/>
  <c r="P47" i="4"/>
  <c r="O47" i="4"/>
  <c r="W46" i="4"/>
  <c r="T46" i="4"/>
  <c r="S46" i="4"/>
  <c r="R46" i="4"/>
  <c r="Q46" i="4"/>
  <c r="P46" i="4"/>
  <c r="O46" i="4"/>
  <c r="W45" i="4"/>
  <c r="T45" i="4"/>
  <c r="S45" i="4"/>
  <c r="R45" i="4"/>
  <c r="Q45" i="4"/>
  <c r="P45" i="4"/>
  <c r="O45" i="4"/>
  <c r="W44" i="4"/>
  <c r="T44" i="4"/>
  <c r="S44" i="4"/>
  <c r="R44" i="4"/>
  <c r="Q44" i="4"/>
  <c r="P44" i="4"/>
  <c r="O44" i="4"/>
  <c r="W43" i="4"/>
  <c r="T43" i="4"/>
  <c r="S43" i="4"/>
  <c r="R43" i="4"/>
  <c r="Q43" i="4"/>
  <c r="P43" i="4"/>
  <c r="O43" i="4"/>
  <c r="W42" i="4"/>
  <c r="T42" i="4"/>
  <c r="S42" i="4"/>
  <c r="R42" i="4"/>
  <c r="Q42" i="4"/>
  <c r="P42" i="4"/>
  <c r="O42" i="4"/>
  <c r="W41" i="4"/>
  <c r="T41" i="4"/>
  <c r="S41" i="4"/>
  <c r="R41" i="4"/>
  <c r="Q41" i="4"/>
  <c r="P41" i="4"/>
  <c r="O41" i="4"/>
  <c r="W40" i="4"/>
  <c r="T40" i="4"/>
  <c r="S40" i="4"/>
  <c r="R40" i="4"/>
  <c r="Q40" i="4"/>
  <c r="P40" i="4"/>
  <c r="O40" i="4"/>
  <c r="W39" i="4"/>
  <c r="T39" i="4"/>
  <c r="S39" i="4"/>
  <c r="R39" i="4"/>
  <c r="Q39" i="4"/>
  <c r="P39" i="4"/>
  <c r="O39" i="4"/>
  <c r="W38" i="4"/>
  <c r="T38" i="4"/>
  <c r="S38" i="4"/>
  <c r="R38" i="4"/>
  <c r="Q38" i="4"/>
  <c r="P38" i="4"/>
  <c r="O38" i="4"/>
  <c r="W37" i="4"/>
  <c r="T37" i="4"/>
  <c r="S37" i="4"/>
  <c r="R37" i="4"/>
  <c r="Q37" i="4"/>
  <c r="P37" i="4"/>
  <c r="O37" i="4"/>
  <c r="W36" i="4"/>
  <c r="T36" i="4"/>
  <c r="S36" i="4"/>
  <c r="R36" i="4"/>
  <c r="Q36" i="4"/>
  <c r="P36" i="4"/>
  <c r="O36" i="4"/>
  <c r="W35" i="4"/>
  <c r="T35" i="4"/>
  <c r="S35" i="4"/>
  <c r="R35" i="4"/>
  <c r="Q35" i="4"/>
  <c r="P35" i="4"/>
  <c r="O35" i="4"/>
  <c r="W34" i="4"/>
  <c r="T34" i="4"/>
  <c r="S34" i="4"/>
  <c r="R34" i="4"/>
  <c r="Q34" i="4"/>
  <c r="P34" i="4"/>
  <c r="O34" i="4"/>
  <c r="W33" i="4"/>
  <c r="T33" i="4"/>
  <c r="S33" i="4"/>
  <c r="R33" i="4"/>
  <c r="Q33" i="4"/>
  <c r="P33" i="4"/>
  <c r="O33" i="4"/>
  <c r="W32" i="4"/>
  <c r="T32" i="4"/>
  <c r="S32" i="4"/>
  <c r="R32" i="4"/>
  <c r="Q32" i="4"/>
  <c r="P32" i="4"/>
  <c r="O32" i="4"/>
  <c r="W31" i="4"/>
  <c r="T31" i="4"/>
  <c r="S31" i="4"/>
  <c r="R31" i="4"/>
  <c r="Q31" i="4"/>
  <c r="P31" i="4"/>
  <c r="O31" i="4"/>
  <c r="W30" i="4"/>
  <c r="T30" i="4"/>
  <c r="S30" i="4"/>
  <c r="R30" i="4"/>
  <c r="Q30" i="4"/>
  <c r="P30" i="4"/>
  <c r="O30" i="4"/>
  <c r="W29" i="4"/>
  <c r="T29" i="4"/>
  <c r="S29" i="4"/>
  <c r="R29" i="4"/>
  <c r="Q29" i="4"/>
  <c r="P29" i="4"/>
  <c r="O29" i="4"/>
  <c r="W28" i="4"/>
  <c r="T28" i="4"/>
  <c r="S28" i="4"/>
  <c r="R28" i="4"/>
  <c r="Q28" i="4"/>
  <c r="P28" i="4"/>
  <c r="O28" i="4"/>
  <c r="W27" i="4"/>
  <c r="T27" i="4"/>
  <c r="S27" i="4"/>
  <c r="R27" i="4"/>
  <c r="Q27" i="4"/>
  <c r="P27" i="4"/>
  <c r="O27" i="4"/>
  <c r="W26" i="4"/>
  <c r="T26" i="4"/>
  <c r="S26" i="4"/>
  <c r="R26" i="4"/>
  <c r="Q26" i="4"/>
  <c r="P26" i="4"/>
  <c r="O26" i="4"/>
  <c r="W25" i="4"/>
  <c r="T25" i="4"/>
  <c r="S25" i="4"/>
  <c r="R25" i="4"/>
  <c r="Q25" i="4"/>
  <c r="P25" i="4"/>
  <c r="O25" i="4"/>
  <c r="W24" i="4"/>
  <c r="T24" i="4"/>
  <c r="S24" i="4"/>
  <c r="R24" i="4"/>
  <c r="Q24" i="4"/>
  <c r="P24" i="4"/>
  <c r="O24" i="4"/>
  <c r="W23" i="4"/>
  <c r="T23" i="4"/>
  <c r="S23" i="4"/>
  <c r="R23" i="4"/>
  <c r="Q23" i="4"/>
  <c r="P23" i="4"/>
  <c r="O23" i="4"/>
  <c r="W22" i="4"/>
  <c r="T22" i="4"/>
  <c r="S22" i="4"/>
  <c r="R22" i="4"/>
  <c r="Q22" i="4"/>
  <c r="P22" i="4"/>
  <c r="O22" i="4"/>
  <c r="W21" i="4"/>
  <c r="T21" i="4"/>
  <c r="S21" i="4"/>
  <c r="R21" i="4"/>
  <c r="Q21" i="4"/>
  <c r="P21" i="4"/>
  <c r="O21" i="4"/>
  <c r="W20" i="4"/>
  <c r="T20" i="4"/>
  <c r="S20" i="4"/>
  <c r="R20" i="4"/>
  <c r="Q20" i="4"/>
  <c r="P20" i="4"/>
  <c r="O20" i="4"/>
  <c r="W19" i="4"/>
  <c r="T19" i="4"/>
  <c r="S19" i="4"/>
  <c r="R19" i="4"/>
  <c r="Q19" i="4"/>
  <c r="P19" i="4"/>
  <c r="O19" i="4"/>
  <c r="W18" i="4"/>
  <c r="T18" i="4"/>
  <c r="S18" i="4"/>
  <c r="R18" i="4"/>
  <c r="Q18" i="4"/>
  <c r="P18" i="4"/>
  <c r="O18" i="4"/>
  <c r="W17" i="4"/>
  <c r="T17" i="4"/>
  <c r="S17" i="4"/>
  <c r="R17" i="4"/>
  <c r="Q17" i="4"/>
  <c r="P17" i="4"/>
  <c r="O17" i="4"/>
  <c r="W16" i="4"/>
  <c r="T16" i="4"/>
  <c r="S16" i="4"/>
  <c r="R16" i="4"/>
  <c r="Q16" i="4"/>
  <c r="P16" i="4"/>
  <c r="O16" i="4"/>
  <c r="W15" i="4"/>
  <c r="T15" i="4"/>
  <c r="S15" i="4"/>
  <c r="R15" i="4"/>
  <c r="Q15" i="4"/>
  <c r="P15" i="4"/>
  <c r="O15" i="4"/>
  <c r="W14" i="4"/>
  <c r="T14" i="4"/>
  <c r="S14" i="4"/>
  <c r="R14" i="4"/>
  <c r="Q14" i="4"/>
  <c r="P14" i="4"/>
  <c r="O14" i="4"/>
  <c r="W13" i="4"/>
  <c r="T13" i="4"/>
  <c r="S13" i="4"/>
  <c r="R13" i="4"/>
  <c r="Q13" i="4"/>
  <c r="P13" i="4"/>
  <c r="O13" i="4"/>
  <c r="W12" i="4"/>
  <c r="T12" i="4"/>
  <c r="S12" i="4"/>
  <c r="R12" i="4"/>
  <c r="Q12" i="4"/>
  <c r="P12" i="4"/>
  <c r="O12" i="4"/>
  <c r="W11" i="4"/>
  <c r="T11" i="4"/>
  <c r="S11" i="4"/>
  <c r="R11" i="4"/>
  <c r="Q11" i="4"/>
  <c r="P11" i="4"/>
  <c r="O11" i="4"/>
  <c r="W10" i="4"/>
  <c r="T10" i="4"/>
  <c r="S10" i="4"/>
  <c r="R10" i="4"/>
  <c r="Q10" i="4"/>
  <c r="P10" i="4"/>
  <c r="O10" i="4"/>
  <c r="W9" i="4"/>
  <c r="T9" i="4"/>
  <c r="S9" i="4"/>
  <c r="R9" i="4"/>
  <c r="Q9" i="4"/>
  <c r="P9" i="4"/>
  <c r="O9" i="4"/>
  <c r="W8" i="4"/>
  <c r="T8" i="4"/>
  <c r="S8" i="4"/>
  <c r="R8" i="4"/>
  <c r="Q8" i="4"/>
  <c r="P8" i="4"/>
  <c r="O8" i="4"/>
  <c r="W7" i="4"/>
  <c r="T7" i="4"/>
  <c r="S7" i="4"/>
  <c r="R7" i="4"/>
  <c r="Q7" i="4"/>
  <c r="P7" i="4"/>
  <c r="O7" i="4"/>
  <c r="W6" i="4"/>
  <c r="T6" i="4"/>
  <c r="S6" i="4"/>
  <c r="R6" i="4"/>
  <c r="Q6" i="4"/>
  <c r="P6" i="4"/>
  <c r="O6" i="4"/>
  <c r="W5" i="4"/>
  <c r="T5" i="4"/>
  <c r="S5" i="4"/>
  <c r="R5" i="4"/>
  <c r="Q5" i="4"/>
  <c r="P5" i="4"/>
  <c r="O5" i="4"/>
  <c r="W4" i="4"/>
  <c r="T4" i="4"/>
  <c r="S4" i="4"/>
  <c r="R4" i="4"/>
  <c r="Q4" i="4"/>
  <c r="P4" i="4"/>
  <c r="O4" i="4"/>
  <c r="AH102" i="2" l="1"/>
  <c r="AH101" i="2"/>
  <c r="AH100" i="2"/>
  <c r="AH99" i="2"/>
  <c r="AH98" i="2"/>
  <c r="AH97" i="2"/>
  <c r="AH96" i="2"/>
  <c r="AH95" i="2"/>
  <c r="AH94" i="2"/>
  <c r="AH93" i="2"/>
  <c r="AH92" i="2"/>
  <c r="AH91" i="2"/>
  <c r="AH90" i="2"/>
  <c r="AH89" i="2"/>
  <c r="AH88" i="2"/>
  <c r="AH87" i="2"/>
  <c r="AH86" i="2"/>
  <c r="AH85" i="2"/>
  <c r="AH84" i="2"/>
  <c r="AH83" i="2"/>
  <c r="AH82" i="2"/>
  <c r="AH81" i="2"/>
  <c r="AH80" i="2"/>
  <c r="AH79" i="2"/>
  <c r="AH78" i="2"/>
  <c r="AH77" i="2"/>
  <c r="AH76" i="2"/>
  <c r="AH75" i="2"/>
  <c r="AH74" i="2"/>
  <c r="AH73" i="2"/>
  <c r="AH72" i="2"/>
  <c r="AH71" i="2"/>
  <c r="AH70" i="2"/>
  <c r="AH69" i="2"/>
  <c r="AH68" i="2"/>
  <c r="AH67" i="2"/>
  <c r="AH66" i="2"/>
  <c r="AH65" i="2"/>
  <c r="AH64" i="2"/>
  <c r="AH63" i="2"/>
  <c r="AH62" i="2"/>
  <c r="AH61" i="2"/>
  <c r="AH60" i="2"/>
  <c r="AH59" i="2"/>
  <c r="AH58" i="2"/>
  <c r="AH57" i="2"/>
  <c r="AH56" i="2"/>
  <c r="AH55" i="2"/>
  <c r="AH54" i="2"/>
  <c r="AH53" i="2"/>
  <c r="AH52" i="2"/>
  <c r="AH51" i="2"/>
  <c r="AH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H9" i="2"/>
  <c r="AH8" i="2"/>
  <c r="AH7" i="2"/>
  <c r="AH6" i="2"/>
  <c r="AH5" i="2"/>
  <c r="AH4" i="2"/>
  <c r="Y44" i="1" l="1"/>
  <c r="X44" i="1"/>
  <c r="Y43" i="1"/>
  <c r="X43" i="1"/>
  <c r="Y42" i="1"/>
  <c r="X42" i="1"/>
  <c r="Y41" i="1"/>
  <c r="X41" i="1"/>
  <c r="Y40" i="1"/>
  <c r="X40" i="1"/>
  <c r="Y39" i="1"/>
  <c r="X39" i="1"/>
  <c r="Y38" i="1"/>
  <c r="X38" i="1"/>
  <c r="Y37" i="1"/>
  <c r="X37" i="1"/>
  <c r="Y36" i="1"/>
  <c r="X36" i="1"/>
  <c r="Y35" i="1"/>
  <c r="X35" i="1"/>
  <c r="Y34" i="1"/>
  <c r="X34" i="1"/>
  <c r="Y33" i="1"/>
  <c r="X33" i="1"/>
  <c r="Y32" i="1"/>
  <c r="X32" i="1"/>
  <c r="Y31" i="1"/>
  <c r="X31" i="1"/>
  <c r="Y30" i="1"/>
  <c r="X30" i="1"/>
  <c r="Y29" i="1"/>
  <c r="X29" i="1"/>
  <c r="Y28" i="1"/>
  <c r="X28" i="1"/>
  <c r="Y27" i="1"/>
  <c r="X27" i="1"/>
  <c r="Y26" i="1"/>
  <c r="X26" i="1"/>
  <c r="Y25" i="1"/>
  <c r="X25" i="1"/>
  <c r="Y24" i="1"/>
  <c r="X24" i="1"/>
  <c r="Y23" i="1"/>
  <c r="X23" i="1"/>
  <c r="Y22" i="1"/>
  <c r="X22" i="1"/>
  <c r="Y21" i="1"/>
  <c r="X21" i="1"/>
  <c r="Y20" i="1"/>
  <c r="X20" i="1"/>
  <c r="Y19" i="1"/>
  <c r="X19" i="1"/>
  <c r="Y18" i="1"/>
  <c r="X18" i="1"/>
  <c r="Y17" i="1"/>
  <c r="X17" i="1"/>
  <c r="Y16" i="1"/>
  <c r="X16" i="1"/>
  <c r="Y15" i="1"/>
  <c r="X15" i="1"/>
  <c r="Y14" i="1"/>
  <c r="X14" i="1"/>
  <c r="Y13" i="1"/>
  <c r="X13" i="1"/>
  <c r="Y12" i="1"/>
  <c r="X12" i="1"/>
  <c r="Y11" i="1"/>
  <c r="X11" i="1"/>
  <c r="Y10" i="1"/>
  <c r="X10" i="1"/>
  <c r="Y9" i="1"/>
  <c r="X9" i="1"/>
  <c r="Y8" i="1"/>
  <c r="X8" i="1"/>
  <c r="Y7" i="1"/>
  <c r="X7" i="1"/>
  <c r="Y6" i="1"/>
  <c r="X6" i="1"/>
  <c r="Y5" i="1"/>
  <c r="X5" i="1"/>
  <c r="Y4" i="1"/>
  <c r="X4" i="1"/>
</calcChain>
</file>

<file path=xl/sharedStrings.xml><?xml version="1.0" encoding="utf-8"?>
<sst xmlns="http://schemas.openxmlformats.org/spreadsheetml/2006/main" count="1244" uniqueCount="832">
  <si>
    <t>Normalized (RPKM)</t>
  </si>
  <si>
    <t>Fold change</t>
  </si>
  <si>
    <t>Ⅰ.Healthy</t>
    <phoneticPr fontId="0" type="noConversion"/>
  </si>
  <si>
    <t>Ⅱ.Mock_8hpi</t>
    <phoneticPr fontId="0" type="noConversion"/>
  </si>
  <si>
    <t>Ⅲ.Mock_24hpi</t>
    <phoneticPr fontId="0" type="noConversion"/>
  </si>
  <si>
    <t>Ⅳ.Mock_54hpi</t>
    <phoneticPr fontId="0" type="noConversion"/>
  </si>
  <si>
    <t>Ⅴ.G5H_8hpi</t>
    <phoneticPr fontId="0" type="noConversion"/>
  </si>
  <si>
    <t>Ⅵ.G5H_24hpi</t>
    <phoneticPr fontId="0" type="noConversion"/>
  </si>
  <si>
    <t>Ⅶ.G5H_54hpi</t>
    <phoneticPr fontId="0" type="noConversion"/>
  </si>
  <si>
    <t>Ⅷ.G7H_8hpi</t>
    <phoneticPr fontId="0" type="noConversion"/>
  </si>
  <si>
    <t>Ⅸ.G7H_24hpi</t>
    <phoneticPr fontId="0" type="noConversion"/>
  </si>
  <si>
    <t>Ⅹ.G7h_54hpi</t>
    <phoneticPr fontId="0" type="noConversion"/>
  </si>
  <si>
    <t>Order in the heat map</t>
  </si>
  <si>
    <t>Ⅰ</t>
  </si>
  <si>
    <t>Ⅱ</t>
  </si>
  <si>
    <t>Ⅲ</t>
  </si>
  <si>
    <t>Ⅳ</t>
  </si>
  <si>
    <t>Ⅴ</t>
  </si>
  <si>
    <t>Ⅵ</t>
  </si>
  <si>
    <t>Ⅶ</t>
  </si>
  <si>
    <t>Ⅷ</t>
  </si>
  <si>
    <t>Ⅸ</t>
  </si>
  <si>
    <t>Ⅹ</t>
  </si>
  <si>
    <t>V/II</t>
  </si>
  <si>
    <t>VI/III</t>
  </si>
  <si>
    <t>VII/IV</t>
  </si>
  <si>
    <t>VIII/II</t>
  </si>
  <si>
    <t>XI/III</t>
  </si>
  <si>
    <t>X/IV</t>
  </si>
  <si>
    <t>Glyma.11G055700.1</t>
  </si>
  <si>
    <t>ABA1</t>
  </si>
  <si>
    <t>Glyma.17G174500.1</t>
  </si>
  <si>
    <t>Glyma.18G296600.1</t>
  </si>
  <si>
    <t>ABA4</t>
  </si>
  <si>
    <t>Glyma.08G176300.1</t>
  </si>
  <si>
    <t>NCED3</t>
  </si>
  <si>
    <t>Glyma.01G154900.1</t>
  </si>
  <si>
    <t>NCED4</t>
  </si>
  <si>
    <t>Glyma.11G151700.1</t>
  </si>
  <si>
    <t>ABA2</t>
  </si>
  <si>
    <t xml:space="preserve"> Glyma.11G151400.1</t>
  </si>
  <si>
    <t>Glyma.02G272200.1</t>
  </si>
  <si>
    <t>AAO3</t>
  </si>
  <si>
    <t>Glyma.02G272400.1</t>
  </si>
  <si>
    <t>Glyma.14G045100.1</t>
  </si>
  <si>
    <t>Glyma.09G002300.1</t>
  </si>
  <si>
    <t>ABA3</t>
  </si>
  <si>
    <t>Glyma.08G240300.1</t>
  </si>
  <si>
    <t>SnRK1 Homolog</t>
  </si>
  <si>
    <t>Glyma.13G060400.2</t>
  </si>
  <si>
    <t>Glyma.18G262900.1</t>
  </si>
  <si>
    <t>Glyma.08G188300.3</t>
  </si>
  <si>
    <t>SnRK2 homolog</t>
  </si>
  <si>
    <t>Glyma.15G172500.1</t>
  </si>
  <si>
    <t>ABI1 Homolog</t>
  </si>
  <si>
    <t>Glyma.09G066500.3</t>
  </si>
  <si>
    <t>Glyma.14G108400.4</t>
  </si>
  <si>
    <t>Glyma.09G066500.2</t>
  </si>
  <si>
    <t>Glyma.06G054000.2</t>
  </si>
  <si>
    <t xml:space="preserve"> Glyma.04G053800.1</t>
  </si>
  <si>
    <t>Glyma.17G218700.7</t>
  </si>
  <si>
    <t>Glyma.17G218700.2</t>
  </si>
  <si>
    <t>Glyma13g16640.2</t>
  </si>
  <si>
    <t>Glyma.17G052500.1</t>
  </si>
  <si>
    <t>ABI2 Homolog</t>
  </si>
  <si>
    <t>Glyma.14G162100.1</t>
  </si>
  <si>
    <t>PP2C3a</t>
  </si>
  <si>
    <t>Glyma.18G035000.1</t>
  </si>
  <si>
    <t>PP2C Homolog</t>
  </si>
  <si>
    <t>Glyma.08G033800.1</t>
  </si>
  <si>
    <t>Glyma.07G213100.1</t>
  </si>
  <si>
    <t>ABI5-Like</t>
  </si>
  <si>
    <t>Glyma.02G131700.1</t>
  </si>
  <si>
    <t>ABI5 Homologue</t>
  </si>
  <si>
    <t>Glyma.15G222400.1 </t>
  </si>
  <si>
    <t>Glyma.08G227000.1</t>
  </si>
  <si>
    <t>Glyma.04G039300.1</t>
  </si>
  <si>
    <t>ABF-Like</t>
  </si>
  <si>
    <t>Glyma.19G122800.1</t>
  </si>
  <si>
    <t>Glyma.10G223800.2</t>
  </si>
  <si>
    <t>Glyma.06G040400.1 </t>
  </si>
  <si>
    <t>Glyma.08G077400.1</t>
  </si>
  <si>
    <t>Glyma.05G079800.1</t>
  </si>
  <si>
    <t>Glyma.03G003400.1</t>
  </si>
  <si>
    <t>Glyma.19G067900.1 </t>
  </si>
  <si>
    <t>Glyma.20G049200.1</t>
  </si>
  <si>
    <t>Fold Change (Log2)</t>
  </si>
  <si>
    <t>Normalized (RPKM)</t>
    <phoneticPr fontId="0" type="noConversion"/>
  </si>
  <si>
    <t>Annotation</t>
  </si>
  <si>
    <t>order in the heat map</t>
  </si>
  <si>
    <t>Ⅴ.G5H_8hpi</t>
    <phoneticPr fontId="0" type="noConversion"/>
  </si>
  <si>
    <t>Ⅵ.G5H_24hpi</t>
    <phoneticPr fontId="0" type="noConversion"/>
  </si>
  <si>
    <t>No.</t>
  </si>
  <si>
    <t>Reference ID</t>
    <phoneticPr fontId="0" type="noConversion"/>
  </si>
  <si>
    <t>Ⅰ</t>
    <phoneticPr fontId="0" type="noConversion"/>
  </si>
  <si>
    <t>Ⅱ</t>
    <phoneticPr fontId="0" type="noConversion"/>
  </si>
  <si>
    <t>Ⅲ</t>
    <phoneticPr fontId="0" type="noConversion"/>
  </si>
  <si>
    <t>Ⅳ</t>
    <phoneticPr fontId="0" type="noConversion"/>
  </si>
  <si>
    <t>Ⅴ</t>
    <phoneticPr fontId="0" type="noConversion"/>
  </si>
  <si>
    <t>Ⅵ</t>
    <phoneticPr fontId="0" type="noConversion"/>
  </si>
  <si>
    <t>Ⅶ</t>
    <phoneticPr fontId="0" type="noConversion"/>
  </si>
  <si>
    <t>Ⅷ</t>
    <phoneticPr fontId="0" type="noConversion"/>
  </si>
  <si>
    <t>Ⅸ</t>
    <phoneticPr fontId="0" type="noConversion"/>
  </si>
  <si>
    <t>Ⅹ</t>
    <phoneticPr fontId="0" type="noConversion"/>
  </si>
  <si>
    <t>Glyma17g15050.2</t>
  </si>
  <si>
    <t>Glyma.06G306300.1.p - (1 of 11) K08341 - GABA(A) receptor-associated protein (GABARAP, ATG8, LC3)</t>
  </si>
  <si>
    <t>Glyma06g46270.3</t>
  </si>
  <si>
    <t>Glyma.18G212200.1.p - (1 of 7) PTHR24347:SF215 - CBL-INTERACTING SERINE/THREONINE-PROTEIN KINASE 20</t>
  </si>
  <si>
    <t>Glyma18g44450.1</t>
  </si>
  <si>
    <t>Glyma.18G039100.1.p - (1 of 4) PTHR23315:SF65 - ARM REPEAT SUPERFAMILY PROTEIN</t>
  </si>
  <si>
    <t>Glyma18g04410.1</t>
  </si>
  <si>
    <t>Glyma.14G187000.1.p - (1 of 2) PTHR13430:SF3 - AUTOPHAGY-RELATED PROTEIN 13</t>
  </si>
  <si>
    <t>Glyma14g36553.2</t>
  </si>
  <si>
    <t>Glyma.07G125200.1.p - (1 of 2) K08333 - phosphoinositide-3-kinase, regulatory subunit 4 (PIK3R4, VPS15)</t>
  </si>
  <si>
    <t>Glyma07g14940.1</t>
  </si>
  <si>
    <t>Glyma.07G261000.1.p - (1 of 11) K08341 - GABA(A) receptor-associated protein (GABARAP, ATG8, LC3)</t>
  </si>
  <si>
    <t>Glyma07g39090.1</t>
  </si>
  <si>
    <t>Glyma.05G189000.1.p - (1 of 4) K08331 - autophagy-related protein 13 (ATG13)</t>
  </si>
  <si>
    <t>Glyma05g32250.1</t>
  </si>
  <si>
    <t>Glyma.08G146700.1.p - (1 of 4) K08331 - autophagy-related protein 13 (ATG13)</t>
  </si>
  <si>
    <t>Glyma08g15500.2</t>
  </si>
  <si>
    <t>Glyma.02G223100.1.p - (1 of 2) PTHR23315:SF88 - ARM REPEAT PROTEIN</t>
  </si>
  <si>
    <t>Glyma02g38810.1</t>
  </si>
  <si>
    <t>Glyma.17G140700.1.p - (1 of 1) PTHR10969:SF39 - AUTOPHAGY-RELATED PROTEIN 8F</t>
  </si>
  <si>
    <t>Glyma17g14970.1</t>
  </si>
  <si>
    <t>Glyma.14G190000.1.p - (1 of 2) PTHR23315:SF88 - ARM REPEAT PROTEIN</t>
  </si>
  <si>
    <t>Glyma14g36890.1</t>
  </si>
  <si>
    <t>Glyma.14G069600.1.p - (1 of 4) PTHR23315:SF65 - ARM REPEAT SUPERFAMILY PROTEIN</t>
  </si>
  <si>
    <t>Glyma14g07570.2</t>
  </si>
  <si>
    <t>Glyma.20G230900.1.p - (1 of 3) PTHR13268:SF2 - AUTOPHAGY-RELATED PROTEIN 18G</t>
  </si>
  <si>
    <t>Glyma20g37460.1</t>
  </si>
  <si>
    <t>Glyma.03G162100.1.p - (1 of 4) K17907 - autophagy-related protein 9 (ATG9)</t>
  </si>
  <si>
    <t>Glyma03g31890.4</t>
  </si>
  <si>
    <t>Glyma.03G148700.1.p - (1 of 3) PTHR13268:SF2 - AUTOPHAGY-RELATED PROTEIN 18G</t>
  </si>
  <si>
    <t>Glyma03g30510.1</t>
  </si>
  <si>
    <t>Glyma.11G153900.1.p - (1 of 2) K08334 - beclin 1 (BECN1, VPS30, ATG6)</t>
  </si>
  <si>
    <t>Glyma11g21490.1</t>
  </si>
  <si>
    <t>Glyma.04G224300.1.p - (1 of 3) PTHR11227:SF25 - AUTOPHAGY-RELATED PROTEIN 18C-RELATED</t>
  </si>
  <si>
    <t>Glyma04g40230.2</t>
  </si>
  <si>
    <t>Glyma.02G133400.1.p - (1 of 2) K17906 - autophagy-related protein 2 (ATG2)</t>
  </si>
  <si>
    <t>Glyma02g15050.3</t>
  </si>
  <si>
    <t>Glyma.04G061500.1.p - (1 of 7) PTHR24347:SF199 - CBL-INTERACTING SERINE/THREONINE-PROTEIN KINASE 25-RELATED</t>
  </si>
  <si>
    <t>Glyma04g06520.1</t>
  </si>
  <si>
    <t>Glyma.17G159900.1.p - (1 of 12) K08332 - vacuolar protein 8 (VAC8)</t>
  </si>
  <si>
    <t>Glyma17g17250.2</t>
  </si>
  <si>
    <t>Glyma.17G066300.1.p - (1 of 1) PTHR24343:SF123 - CBL-INTERACTING SERINE/THREONINE-PROTEIN KINASE 21</t>
  </si>
  <si>
    <t>Glyma09g09310.1</t>
  </si>
  <si>
    <t>Glyma.11G031800.1.p - (1 of 3) PTHR10969//PTHR10969:SF40 - MICROTUBULE-ASSOCIATED PROTEINS 1A/1B LIGHT CHAIN 3-RELATED // SUBFAMILY NOT NAMED</t>
  </si>
  <si>
    <t>Glyma11g03460.2</t>
  </si>
  <si>
    <t>Glyma.09G277000.1.p - (1 of 7) PTHR24347:SF215 - CBL-INTERACTING SERINE/THREONINE-PROTEIN KINASE 20</t>
  </si>
  <si>
    <t>Glyma09g41340.2</t>
  </si>
  <si>
    <t>Glyma.05G043700.1.p - (1 of 2) K17890 - autophagy-related protein 16, animal type (ATG16L)</t>
  </si>
  <si>
    <t>Glyma05g02850.1</t>
  </si>
  <si>
    <t>Glyma.19G152000.1.p - (1 of 3) PTHR13268:SF2 - AUTOPHAGY-RELATED PROTEIN 18G</t>
  </si>
  <si>
    <t>Glyma19g33431.3</t>
  </si>
  <si>
    <t>Glyma.05G090500.1.p - (1 of 4) PTHR19878:SF4 - TRANSDUCIN/WD40 DOMAIN-CONTAINING PROTEIN</t>
  </si>
  <si>
    <t>Glyma05g10590.1</t>
  </si>
  <si>
    <t>Glyma.19G163500.1.p - (1 of 4) K17907 - autophagy-related protein 9 (ATG9)</t>
  </si>
  <si>
    <t>Glyma19g34630.1</t>
  </si>
  <si>
    <t>Glyma.12G005700.1.p - (1 of 2) K08343 - ubiquitin-like-conjugating enzyme ATG3 (ATG3)</t>
  </si>
  <si>
    <t>Glyma12g00830.1</t>
  </si>
  <si>
    <t>Glyma.02G246500.1.p - (1 of 4) PTHR23315:SF65 - ARM REPEAT SUPERFAMILY PROTEIN</t>
  </si>
  <si>
    <t>Glyma02g41380.1</t>
  </si>
  <si>
    <t>Glyma.02G008800.1.p - (1 of 2) PTHR10969:SF25 - AUTOPHAGY-RELATED PROTEIN 8I</t>
  </si>
  <si>
    <t>Glyma02g01180.1</t>
  </si>
  <si>
    <t>Glyma.17G013000.1.p - (1 of 11) K08341 - GABA(A) receptor-associated protein (GABARAP, ATG8, LC3)</t>
  </si>
  <si>
    <t>Glyma17g01650.1</t>
  </si>
  <si>
    <t>Glyma.03G246100.1.p - (1 of 1) KOG0032//KOG0198//KOG0581//KOG0583//KOG0595 - Ca2+/calmodulin-dependent protein kinase, EF-Hand protein superfamily // MEKK and related serine/threonine protein kinases // Mitogen-activated protein kinase kinase (MAP2K) // Serine/threonine protein kinase // Serine/threonine-protein kinase involved in autophagy</t>
  </si>
  <si>
    <t>Glyma03g40620.1</t>
  </si>
  <si>
    <t>Glyma.11G114500.1.p - (1 of 4) PTHR23315//PTHR23315:SF133 - BETA CATENIN-RELATED ARMADILLO REPEAT-CONTAINING // SUBFAMILY NOT NAMED</t>
  </si>
  <si>
    <t>Glyma11g12221.4</t>
  </si>
  <si>
    <t>Glyma.11G233000.1.p - (1 of 2) PTHR15071 - CATION-DEPENDENT MANNOSE-6-PHOSPHATE RECEPTOR</t>
  </si>
  <si>
    <t>Glyma11g35651.1</t>
  </si>
  <si>
    <t>Glyma.17G113700.1.p - (1 of 6) PTHR24343:SF157 - CBL-INTERACTING SERINE/THREONINE-PROTEIN KINASE 24</t>
  </si>
  <si>
    <t>Glyma17g12250.1</t>
  </si>
  <si>
    <t>Glyma.17G180900.1.p - (1 of 1) PTHR13292:SF0 - AUTOPHAGY-RELATED PROTEIN 101</t>
  </si>
  <si>
    <t>Glyma17g21590.1</t>
  </si>
  <si>
    <t>Glyma.11G235300.1.p - (1 of 19) K07198 - 5'-AMP-activated protein kinase, catalytic alpha subunit (PRKAA, AMPK)</t>
  </si>
  <si>
    <t>Glyma11g35900.2</t>
  </si>
  <si>
    <t>Glyma.11G152500.1.p - (1 of 4) PTHR23315//PTHR23315:SF133 - BETA CATENIN-RELATED ARMADILLO REPEAT-CONTAINING // SUBFAMILY NOT NAMED</t>
  </si>
  <si>
    <t>Glyma11g21275.2</t>
  </si>
  <si>
    <t>Glyma.04G215500.1.p - (1 of 2) PTHR24348:SF24 - PROTEIN KINASE FAMILY PROTEIN</t>
  </si>
  <si>
    <t>Glyma04g39350.1</t>
  </si>
  <si>
    <t>Glyma.04G094500.1.p - (1 of 2) K00914 - phosphatidylinositol 3-kinase (PIK3C3, VPS34)</t>
  </si>
  <si>
    <t>Glyma04g10090.1</t>
  </si>
  <si>
    <t>Glyma.17G071400.1.p - (1 of 2) PTHR13222 - CGTHBA PROTEIN -14 GENE PROTEIN</t>
  </si>
  <si>
    <t>Glyma17g07920.1</t>
  </si>
  <si>
    <t>Glyma.17G070200.1.p - (1 of 3) K17908 - autophagy-related protein 18 (WIPI, ATG18)</t>
  </si>
  <si>
    <t>Glyma17g07800.2</t>
  </si>
  <si>
    <t>Glyma.17G176300.1.p - (1 of 4) PTHR19878:SF4 - TRANSDUCIN/WD40 DOMAIN-CONTAINING PROTEIN</t>
  </si>
  <si>
    <t>Glyma17g20310.1</t>
  </si>
  <si>
    <t>Glyma.17G126200.1.p - (1 of 2) K17890 - autophagy-related protein 16, animal type (ATG16L)</t>
  </si>
  <si>
    <t>Glyma17g13520.1</t>
  </si>
  <si>
    <t>Glyma.15G187400.1.p - (1 of 4) PTHR24343:SF143 - CBL-INTERACTING SERINE/THREONINE-PROTEIN KINASE 1-RELATED</t>
  </si>
  <si>
    <t>Glyma15g21340.2</t>
  </si>
  <si>
    <t>Glyma.12G161000.1.p - (1 of 1) PF00044//PF02800//PF03986 - Glyceraldehyde 3-phosphate dehydrogenase, NAD binding domain (Gp_dh_N) // Glyceraldehyde 3-phosphate dehydrogenase, C-terminal domain (Gp_dh_C) // Autophagocytosis associated protein (Atg3), N-terminal domain (Autophagy_N)</t>
  </si>
  <si>
    <t>Glyma02g36800.2</t>
  </si>
  <si>
    <t>Glyma.02G220700.1.p - (1 of 2) PTHR13430:SF3 - AUTOPHAGY-RELATED PROTEIN 13</t>
  </si>
  <si>
    <t>Glyma02g38530.1</t>
  </si>
  <si>
    <t>Glyma.02G240700.1.p - (1 of 2) K08339 - autophagy-related protein 5 (ATG5)</t>
  </si>
  <si>
    <t>Glyma02g40770.6</t>
  </si>
  <si>
    <t>Glyma.13G105900.1.p - (1 of 8) K02218 - casein kinase 1 (CSNK1, CK1)</t>
  </si>
  <si>
    <t>Glyma13g16540.2</t>
  </si>
  <si>
    <t>Glyma.13G119500.1.p - (1 of 4) PTHR24343:SF143 - CBL-INTERACTING SERINE/THREONINE-PROTEIN KINASE 1-RELATED</t>
  </si>
  <si>
    <t>Glyma13g17990.1</t>
  </si>
  <si>
    <t>Glyma.09G003900.1.p - (1 of 11) K08341 - GABA(A) receptor-associated protein (GABARAP, ATG8, LC3)</t>
  </si>
  <si>
    <t>Glyma09g00630.3</t>
  </si>
  <si>
    <t>Glyma.18G248400.1.p - (1 of 2) K08342 - cysteine protease ATG4 (ATG4)</t>
  </si>
  <si>
    <t>Glyma18g48380.3</t>
  </si>
  <si>
    <t>Glyma.18G262900.1.p - (1 of 4) PTHR24343//PTHR24343:SF156 - SERINE/THREONINE KINASE // SUBFAMILY NOT NAMED</t>
  </si>
  <si>
    <t>Glyma18g49770.5</t>
  </si>
  <si>
    <t>Glyma.02G207500.1.p - (1 of 3) K17908 - autophagy-related protein 18 (WIPI, ATG18)</t>
  </si>
  <si>
    <t>Glyma02g36960.3</t>
  </si>
  <si>
    <t>Glyma.09G231000.1.p - (1 of 2) K08343 - ubiquitin-like-conjugating enzyme ATG3 (ATG3)</t>
  </si>
  <si>
    <t>Glyma09g36540.1</t>
  </si>
  <si>
    <t>Glyma.09G244800.1.p - (1 of 2) K08342 - cysteine protease ATG4 (ATG4)</t>
  </si>
  <si>
    <t>Glyma09g38000.1</t>
  </si>
  <si>
    <t>Glyma.11G217800.1.p - (1 of 4) PTHR23315:SF65 - ARM REPEAT SUPERFAMILY PROTEIN</t>
  </si>
  <si>
    <t>Glyma11g33870.1</t>
  </si>
  <si>
    <t>Glyma.11G161300.1.p - (1 of 19) K07198 - 5'-AMP-activated protein kinase, catalytic alpha subunit (PRKAA, AMPK)</t>
  </si>
  <si>
    <t>Glyma11g30040.1</t>
  </si>
  <si>
    <t>Glyma.04G141000.1.p - (1 of 2) K08334 - beclin 1 (BECN1, VPS30, ATG6)</t>
  </si>
  <si>
    <t>Glyma04g26840.1</t>
  </si>
  <si>
    <t>Glyma.12G040400.1.p - (1 of 1) KOG0166//KOG4224 - Karyopherin (importin) alpha // Armadillo repeat protein VAC8 required for vacuole fusion, inheritance and cytosol-to-vacuole protein targeting</t>
  </si>
  <si>
    <t>Glyma12g04420.1</t>
  </si>
  <si>
    <t>Glyma.07G211600.1.p - (1 of 2) K17906 - autophagy-related protein 2 (ATG2)</t>
  </si>
  <si>
    <t>Glyma07g33400.4</t>
  </si>
  <si>
    <t>Glyma.12G214600.1.p - (1 of 4) PTHR13268:SF1 - AUTOPHAGY-RELATED PROTEIN 18F</t>
  </si>
  <si>
    <t>Glyma12g34270.4</t>
  </si>
  <si>
    <t>Glyma.14G202000.1.p - (1 of 2) PTHR23315//PTHR23315:SF117 - BETA CATENIN-RELATED ARMADILLO REPEAT-CONTAINING // SUBFAMILY NOT NAMED</t>
  </si>
  <si>
    <t>Glyma14g38240.1</t>
  </si>
  <si>
    <t>Glyma.11G057700.1.p - (1 of 4) PTHR19878:SF4 - TRANSDUCIN/WD40 DOMAIN-CONTAINING PROTEIN</t>
  </si>
  <si>
    <t>Glyma13g30100.2</t>
  </si>
  <si>
    <t>Glyma.13G122200.1.p - (1 of 4) K17907 - autophagy-related protein 9 (ATG9)</t>
  </si>
  <si>
    <t>Glyma13g18300.2</t>
  </si>
  <si>
    <t>Glyma.13G166100.1.p - (1 of 6) PTHR24343:SF157 - CBL-INTERACTING SERINE/THREONINE-PROTEIN KINASE 24</t>
  </si>
  <si>
    <t>Glyma13g23500.1</t>
  </si>
  <si>
    <t>Glyma.13G287000.1.p - (1 of 4) PTHR13268:SF1 - AUTOPHAGY-RELATED PROTEIN 18F</t>
  </si>
  <si>
    <t>Glyma13g36290.5</t>
  </si>
  <si>
    <t>Glyma.13G060400.1.p - (1 of 4) PTHR24343//PTHR24343:SF156 - SERINE/THREONINE KINASE // SUBFAMILY NOT NAMED</t>
  </si>
  <si>
    <t>Glyma13g05700.2</t>
  </si>
  <si>
    <t>Glyma.12G136000.1.p - (1 of 4) PTHR13268:SF1 - AUTOPHAGY-RELATED PROTEIN 18F</t>
  </si>
  <si>
    <t>Glyma12g16540.2</t>
  </si>
  <si>
    <t>Glyma.16G109400.1.p - (1 of 4) PTHR11227:SF17 - AUTOPHAGY-SPECIFIC GENE 18, ISOFORM E</t>
  </si>
  <si>
    <t>Glyma16g00940.2</t>
  </si>
  <si>
    <t>Glyma.16G017300.1.p - (1 of 2) PTHR24348:SF26 - PROTEIN KINASE FAMILY PROTEIN</t>
  </si>
  <si>
    <t>Glyma16g01970.2</t>
  </si>
  <si>
    <t>Glyma.02G180100.1.p - (1 of 1) KOG0032//KOG0198//KOG0583 - Ca2+/calmodulin-dependent protein kinase, EF-Hand protein superfamily // MEKK and related serine/threonine protein kinases // Serine/threonine protein kinase</t>
  </si>
  <si>
    <t>Glyma02g31110.2</t>
  </si>
  <si>
    <t>Glyma.19G170300.1.p - (1 of 2) K17985 - activating molecule in BECN1-regulated autophagy protein 1 (AMBRA1)</t>
  </si>
  <si>
    <t>Glyma19g35370.1</t>
  </si>
  <si>
    <t>Glyma.01G006600.1.p - (1 of 2) K08333 - phosphoinositide-3-kinase, regulatory subunit 4 (PIK3R4, VPS15)</t>
  </si>
  <si>
    <t>Glyma01g00990.1</t>
  </si>
  <si>
    <t>Glyma.01G210200.1.p - (1 of 3) PTHR10969//PTHR10969:SF40 - MICROTUBULE-ASSOCIATED PROTEINS 1A/1B LIGHT CHAIN 3-RELATED // SUBFAMILY NOT NAMED</t>
  </si>
  <si>
    <t>Glyma01g41910.2</t>
  </si>
  <si>
    <t>Glyma.01G184500.1.p - (1 of 4) PTHR19878:SF4 - TRANSDUCIN/WD40 DOMAIN-CONTAINING PROTEIN</t>
  </si>
  <si>
    <t>Glyma01g39110.4</t>
  </si>
  <si>
    <t>Glyma.03G169000.1.p - (1 of 2) K17985 - activating molecule in BECN1-regulated autophagy protein 1 (AMBRA1)</t>
  </si>
  <si>
    <t>Glyma03g32620.2</t>
  </si>
  <si>
    <t>Glyma.03G069800.1.p - (1 of 5) K08269 - serine/threonine-protein kinase ULK/ATG1 (ULK1_2_3, ATG1)</t>
  </si>
  <si>
    <t>Glyma03g11280.1</t>
  </si>
  <si>
    <t>Glyma.01G131500.1.p - (1 of 7) PTHR24347:SF215 - CBL-INTERACTING SERINE/THREONINE-PROTEIN KINASE 20</t>
  </si>
  <si>
    <t>Glyma01g32400.1</t>
  </si>
  <si>
    <t>Glyma.08G240400.1.p - (1 of 4) PTHR24343//PTHR24343:SF156 - SERINE/THREONINE KINASE // SUBFAMILY NOT NAMED</t>
  </si>
  <si>
    <t>Glyma06g41647.1</t>
  </si>
  <si>
    <t>Glyma.15G188600.1.p - (1 of 1) PF02991 - Autophagy protein Atg8 ubiquitin like (Atg8)</t>
  </si>
  <si>
    <t>Glyma08g26180.1</t>
  </si>
  <si>
    <t>Glyma.01G099600.1.p - (1 of 5) K08269 - serine/threonine-protein kinase ULK/ATG1 (ULK1_2_3, ATG1)</t>
  </si>
  <si>
    <t>Glyma01g24510.2</t>
  </si>
  <si>
    <t>Glyma.14G167200.1.p - (1 of 2) PTHR21297:SF1 - DNA-DIRECTED RNA POLYMERASE II PROTEIN</t>
  </si>
  <si>
    <t>Glyma14g33820.1</t>
  </si>
  <si>
    <t>Glyma.06G096300.1.p - (1 of 2) K00914 - phosphatidylinositol 3-kinase (PIK3C3, VPS34)</t>
  </si>
  <si>
    <t>Glyma06g10090.1</t>
  </si>
  <si>
    <t>Glyma.13G085400.1.p - (1 of 2) PTHR21297:SF1 - DNA-DIRECTED RNA POLYMERASE II PROTEIN</t>
  </si>
  <si>
    <t>Glyma13g02290.1</t>
  </si>
  <si>
    <t>Glyma.14G088900.1.p - (1 of 4) PTHR23315:SF64 - ARM REPEAT SUPERFAMILY PROTEIN-RELATED</t>
  </si>
  <si>
    <t>Glyma0092s00230.1</t>
  </si>
  <si>
    <t>Glyma.14G210200.1.p - (1 of 2) K08339 - autophagy-related protein 5 (ATG5)</t>
  </si>
  <si>
    <t>Glyma14g39095.1</t>
  </si>
  <si>
    <t>Glyma.07G203900.1.p - (1 of 3) PTHR11227:SF25 - AUTOPHAGY-RELATED PROTEIN 18C-RELATED</t>
  </si>
  <si>
    <t>Glyma12g10510.1</t>
  </si>
  <si>
    <t>Glyma.12G010000.1.p - (1 of 1) K08337 - ubiquitin-like modifier-activating enzyme ATG7 (ATG7)</t>
  </si>
  <si>
    <t>Glyma12g01250.1</t>
  </si>
  <si>
    <t>Glyma.07G038100.1.p - (1 of 1) K08336 - ubiquitin-like protein ATG12 (ATG12)</t>
  </si>
  <si>
    <t>Glyma07g04250.1</t>
  </si>
  <si>
    <t>Glyma.14G114700.1.p - (1 of 4) PTHR24343:SF136 - CBL-INTERACTING SERINE/THREONINE-PROTEIN KINASE 23</t>
  </si>
  <si>
    <t>Glyma07g05400.3</t>
  </si>
  <si>
    <t>Glyma.05G058300.1.p - (1 of 3) PTHR10969//PTHR10969:SF40 - MICROTUBULE-ASSOCIATED PROTEINS 1A/1B LIGHT CHAIN 3-RELATED // SUBFAMILY NOT NAMED</t>
  </si>
  <si>
    <t>Glyma05g04540.1</t>
  </si>
  <si>
    <t>Glyma.10G009300.1.p - (1 of 2) PTHR10969:SF25 - AUTOPHAGY-RELATED PROTEIN 8I</t>
  </si>
  <si>
    <t>Glyma10g01220.1</t>
  </si>
  <si>
    <t>Glyma.10G035800.1.p - (1 of 4) K17907 - autophagy-related protein 9 (ATG9)</t>
  </si>
  <si>
    <t>Glyma10g04120.1</t>
  </si>
  <si>
    <t>Glyma.07G124300.1.p - (1 of 2) K17888 - ubiquitin-like-conjugating enzyme ATG10, animal type (ATG10L, ATG10)</t>
  </si>
  <si>
    <t>Glyma07g12280.1</t>
  </si>
  <si>
    <t>Glyma.08G218400.1.p - (1 of 7) PTHR24347:SF199 - CBL-INTERACTING SERINE/THREONINE-PROTEIN KINASE 25-RELATED</t>
  </si>
  <si>
    <t>Glyma08g23340.1</t>
  </si>
  <si>
    <t>Glyma.18G024100.1.p - (1 of 2) PTHR15071 - CATION-DEPENDENT MANNOSE-6-PHOSPHATE RECEPTOR</t>
  </si>
  <si>
    <t>Glyma18g02750.1</t>
  </si>
  <si>
    <t>Glyma.15G108200.1.p - (1 of 11) K08341 - GABA(A) receptor-associated protein (GABARAP, ATG8, LC3)</t>
  </si>
  <si>
    <t>Glyma15g11510.1</t>
  </si>
  <si>
    <t>Glyma.06G140400.1.p - (1 of 3) PTHR11227:SF25 - AUTOPHAGY-RELATED PROTEIN 18C-RELATED</t>
  </si>
  <si>
    <t>Reference Info</t>
    <phoneticPr fontId="0" type="noConversion"/>
  </si>
  <si>
    <t>G5H</t>
  </si>
  <si>
    <t>G7H</t>
  </si>
  <si>
    <t>Annotation</t>
    <phoneticPr fontId="0" type="noConversion"/>
  </si>
  <si>
    <t>order in the heatmap</t>
  </si>
  <si>
    <t>Ⅲ</t>
    <phoneticPr fontId="0" type="noConversion"/>
  </si>
  <si>
    <t>Ⅴ</t>
    <phoneticPr fontId="0" type="noConversion"/>
  </si>
  <si>
    <t>Ⅵ</t>
    <phoneticPr fontId="0" type="noConversion"/>
  </si>
  <si>
    <t>Ⅸ</t>
    <phoneticPr fontId="0" type="noConversion"/>
  </si>
  <si>
    <t>Glyma03g28850.1</t>
  </si>
  <si>
    <t>beta-1,3-glucanase 1</t>
  </si>
  <si>
    <t>Glyma13g07220.1</t>
  </si>
  <si>
    <t>Glyma03g28870.1</t>
  </si>
  <si>
    <t>Annotations (ID in assembly v. 2.0)</t>
  </si>
  <si>
    <r>
      <t>Log2 Ratio (</t>
    </r>
    <r>
      <rPr>
        <b/>
        <sz val="10"/>
        <color rgb="FFFF0000"/>
        <rFont val="Calibri"/>
        <family val="3"/>
        <charset val="129"/>
        <scheme val="minor"/>
      </rPr>
      <t>UP</t>
    </r>
    <r>
      <rPr>
        <b/>
        <sz val="10"/>
        <color theme="1"/>
        <rFont val="Calibri"/>
        <family val="3"/>
        <charset val="129"/>
        <scheme val="minor"/>
      </rPr>
      <t xml:space="preserve"> &amp; </t>
    </r>
    <r>
      <rPr>
        <b/>
        <sz val="10"/>
        <color rgb="FF0070C0"/>
        <rFont val="Calibri"/>
        <family val="3"/>
        <charset val="129"/>
        <scheme val="minor"/>
      </rPr>
      <t>DOWN</t>
    </r>
    <r>
      <rPr>
        <b/>
        <sz val="10"/>
        <rFont val="Calibri"/>
        <family val="3"/>
        <charset val="129"/>
        <scheme val="minor"/>
      </rPr>
      <t xml:space="preserve">) </t>
    </r>
  </si>
  <si>
    <t xml:space="preserve">G5H </t>
  </si>
  <si>
    <t>Glyma03g34470.1</t>
  </si>
  <si>
    <t>Glyma.03G187500.1.p - (1 of 12) K13496 - UDP-glucosyl transferase 73C [EC:2.4.1.-] Glc - brassinosteroid (UGT73C)</t>
  </si>
  <si>
    <t>Glyma18g03211.1</t>
  </si>
  <si>
    <t>Glyma.18G028300.1.p - (1 of 4) K09588 - cytochrome P450, family 90, subfamily A, polypeptide 1 (CYP90A1, CPD)</t>
  </si>
  <si>
    <t>Glyma14g04520.1</t>
  </si>
  <si>
    <t>Glyma.14G041200.1.p - (1 of 11) PTHR27001:SF1 - BRASSINOSTEROID INSENSITIVE 1-ASSOCIATED RECEPTOR KINASE 1-RELATED</t>
  </si>
  <si>
    <t>Glyma14g06530.1</t>
  </si>
  <si>
    <t>Glyma.14G059900.1.p - (1 of 4) K09588 - cytochrome P450, family 90, subfamily A, polypeptide 1 (CYP90A1, CPD)</t>
  </si>
  <si>
    <t>Glyma11g00320.2</t>
  </si>
  <si>
    <t>Glyma.11G001200.1.p - (1 of 11) PTHR27001:SF1 - BRASSINOSTEROID INSENSITIVE 1-ASSOCIATED RECEPTOR KINASE 1-RELATED</t>
  </si>
  <si>
    <t>Glyma18g45250.1</t>
  </si>
  <si>
    <t>Glyma.18G220500.1.p - (1 of 2) K13265 - vestitone reductase (VR)</t>
  </si>
  <si>
    <t>Glyma07g17410.1</t>
  </si>
  <si>
    <t>Glyma.07G144400.1.p - (1 of 2) K09591 - steroid 5-alpha-reductase (DET2)</t>
  </si>
  <si>
    <t>Glyma06g43620.12</t>
  </si>
  <si>
    <t>Glyma.02G069400.1.p - (1 of 2) KOG0033 - Ca2+/calmodulin-dependent protein kinase, EF-Hand protein superfamily</t>
  </si>
  <si>
    <t>Glyma02g42390.1</t>
  </si>
  <si>
    <t>Glyma.02G256800.1.p - (1 of 4) K09588 - cytochrome P450, family 90, subfamily A, polypeptide 1 (CYP90A1, CPD)</t>
  </si>
  <si>
    <t>Glyma20g26840.1</t>
  </si>
  <si>
    <t>Glyma.20G132400.1.p - (1 of 11) PTHR27001:SF1 - BRASSINOSTEROID INSENSITIVE 1-ASSOCIATED RECEPTOR KINASE 1-RELATED</t>
  </si>
  <si>
    <t>Glyma10g07090.1</t>
  </si>
  <si>
    <t>Glyma.10G062200.1.p - (1 of 12) K13496 - UDP-glucosyl transferase 73C [EC:2.4.1.-] Glc - brassinosteroid (UGT73C)</t>
  </si>
  <si>
    <t>Glyma06g03700.1</t>
  </si>
  <si>
    <t>Glyma.06G034000.1.p - (1 of 7) K14503 - brassinosteroid resistant 1/2 (BZR1_2)</t>
  </si>
  <si>
    <t>Glyma03g34410.1</t>
  </si>
  <si>
    <t>Glyma.03G186900.1.p - (1 of 12) K13496 - UDP-glucosyl transferase 73C [EC:2.4.1.-] Glc - brassinosteroid (UGT73C)</t>
  </si>
  <si>
    <t>Glyma08g27600.1</t>
  </si>
  <si>
    <t>Glyma.08G250000.1.p - (1 of 5) K12640 - brassinosteroid-6-oxidase 2 (CYP85A2, BR6OX2)</t>
  </si>
  <si>
    <t>Glyma03g34480.1</t>
  </si>
  <si>
    <t>Glyma.03G187700.1.p - (1 of 12) K13496 - UDP-glucosyl transferase 73C [EC:2.4.1.-] Glc - brassinosteroid (UGT73C)</t>
  </si>
  <si>
    <t>Glyma02g05780.4</t>
  </si>
  <si>
    <t>Glyma.02G051600.1.p - (1 of 2) K12637 - 3-epi-6-deoxocathasterone 23-monooxygenase (CYP90C1, ROT3)</t>
  </si>
  <si>
    <t>Glyma05g29200.2</t>
  </si>
  <si>
    <t>Glyma.05G159400.1.p - (1 of 12) K14502 - protein brassinosteroid insensitive 2 (BIN2)</t>
  </si>
  <si>
    <t>Glyma05g08270.1</t>
  </si>
  <si>
    <t>Glyma.05G010200.1.p - (1 of 3) K15639 - PHYB activation tagged suppressor 1 (CYP734A1, BAS1)</t>
  </si>
  <si>
    <t>Glyma04g03610.1</t>
  </si>
  <si>
    <t>Glyma.04G033800.1.p - (1 of 7) K14503 - brassinosteroid resistant 1/2 (BZR1_2)</t>
  </si>
  <si>
    <t>Glyma11g35150.2</t>
  </si>
  <si>
    <t>Glyma.11G228900.1.p - (1 of 4) K09588 - cytochrome P450, family 90, subfamily A, polypeptide 1 (CYP90A1, CPD)</t>
  </si>
  <si>
    <t>Glyma05g24770.3</t>
  </si>
  <si>
    <t>Glyma.05G119500.1.p - (1 of 5) K13416 - brassinosteroid insensitive 1-associated receptor kinase 1 (BAK1)</t>
  </si>
  <si>
    <t>Glyma19g37100.1</t>
  </si>
  <si>
    <t>Glyma.19G187000.1.p - (1 of 12) K13496 - UDP-glucosyl transferase 73C [EC:2.4.1.-] Glc - brassinosteroid (UGT73C)</t>
  </si>
  <si>
    <t>Glyma05g24790.1</t>
  </si>
  <si>
    <t>Glyma.05G119600.1.p - (1 of 5) K13416 - brassinosteroid insensitive 1-associated receptor kinase 1 (BAK1)</t>
  </si>
  <si>
    <t>Glyma17g12700.1</t>
  </si>
  <si>
    <t>Glyma.17G118100.1.p - (1 of 3) K15639 - PHYB activation tagged suppressor 1 (CYP734A1, BAS1)</t>
  </si>
  <si>
    <t>Glyma17g36730.1</t>
  </si>
  <si>
    <t>Glyma.17G248900.1.p - (1 of 7) K14503 - brassinosteroid resistant 1/2 (BZR1_2)</t>
  </si>
  <si>
    <t>Glyma18g50790.1</t>
  </si>
  <si>
    <t>Glyma.18G272300.1.p - (1 of 5) K12640 - brassinosteroid-6-oxidase 2 (CYP85A2, BR6OX2)</t>
  </si>
  <si>
    <t>Glyma09g40590.1</t>
  </si>
  <si>
    <t>Glyma.09G269600.1.p - (1 of 2) K13265 - vestitone reductase (VR)</t>
  </si>
  <si>
    <t>Glyma09g40580.1</t>
  </si>
  <si>
    <t>Glyma.09G269500.1.p - (1 of 10) 1.1.1.348 - Vestitone reductase</t>
  </si>
  <si>
    <t>Glyma02g17040.1</t>
  </si>
  <si>
    <t>Glyma.02G151400.1.p - (1 of 2) PTHR11668:SF228 - SERINE/THREONINE-PROTEIN PHOSPHATASE BSL1-RELATED</t>
  </si>
  <si>
    <t>Glyma18g50980.1</t>
  </si>
  <si>
    <t>Glyma.18G274400.1.p - (1 of 12) K13496 - UDP-glucosyl transferase 73C [EC:2.4.1.-] Glc - brassinosteroid (UGT73C)</t>
  </si>
  <si>
    <t>Glyma12g36690.1</t>
  </si>
  <si>
    <t>Glyma.12G238200.1.p - (1 of 10) 1.1.1.348 - Vestitone reductase</t>
  </si>
  <si>
    <t>Glyma13g36570.2</t>
  </si>
  <si>
    <t>Glyma.13G289800.1.p - (1 of 12) K14502 - protein brassinosteroid insensitive 2 (BIN2)</t>
  </si>
  <si>
    <t>Glyma11g07240.1</t>
  </si>
  <si>
    <t>Glyma.11G067700.1.p - (1 of 3) K09587 - steroid 22-alpha-hydroxylase (CYP90B1, DWF4)</t>
  </si>
  <si>
    <t>Glyma04g06760.1</t>
  </si>
  <si>
    <t>Glyma.04G063600.1.p - (1 of 12) K14502 - protein brassinosteroid insensitive 2 (BIN2)</t>
  </si>
  <si>
    <t>Glyma12g15470.1</t>
  </si>
  <si>
    <t>Glyma.12G129600.1.p - (1 of 2) PTHR24057:SF12 - SHAGGY-RELATED PROTEIN KINASE IOTA-RELATED</t>
  </si>
  <si>
    <t>Glyma13g30060.3</t>
  </si>
  <si>
    <t>Glyma.13G228100.1.p - (1 of 12) K14502 - protein brassinosteroid insensitive 2 (BIN2)</t>
  </si>
  <si>
    <t>Glyma01g38450.1</t>
  </si>
  <si>
    <t>Glyma.01G178000.1.p - (1 of 7) K14503 - brassinosteroid resistant 1/2 (BZR1_2)</t>
  </si>
  <si>
    <t>Glyma11g01210.1</t>
  </si>
  <si>
    <t>Glyma.11G010000.1.p - (1 of 2) K09591 - steroid 5-alpha-reductase (DET2)</t>
  </si>
  <si>
    <t>Glyma11g06865.1</t>
  </si>
  <si>
    <t>Glyma.11G064300.1.p - (1 of 7) K14503 - brassinosteroid resistant 1/2 (BZR1_2)</t>
  </si>
  <si>
    <t>Glyma18g45260.2</t>
  </si>
  <si>
    <t>Glyma.18G220600.1.p - (1 of 10) 1.1.1.348 - Vestitone reductase</t>
  </si>
  <si>
    <t>Glyma04g39610.2</t>
  </si>
  <si>
    <t>Glyma.04G218300.1.p - (1 of 2) K13415 - protein brassinosteroid insensitive 1 (BRI1)</t>
  </si>
  <si>
    <t>Glyma02g44250.1</t>
  </si>
  <si>
    <t>Glyma.02G274800.1.p - (1 of 11) PTHR27001:SF1 - BRASSINOSTEROID INSENSITIVE 1-ASSOCIATED RECEPTOR KINASE 1-RELATED</t>
  </si>
  <si>
    <t>Glyma10g40490.2</t>
  </si>
  <si>
    <t>Glyma.10G258800.1.p - (1 of 11) PTHR27001:SF1 - BRASSINOSTEROID INSENSITIVE 1-ASSOCIATED RECEPTOR KINASE 1-RELATED</t>
  </si>
  <si>
    <t>Glyma19g37116.1</t>
  </si>
  <si>
    <t>Glyma.19G187100.1.p - (1 of 12) K13496 - UDP-glucosyl transferase 73C [EC:2.4.1.-] Glc - brassinosteroid (UGT73C)</t>
  </si>
  <si>
    <t>Glyma08g07930.1</t>
  </si>
  <si>
    <t>Glyma.08G074500.1.p - (1 of 5) K13416 - brassinosteroid insensitive 1-associated receptor kinase 1 (BAK1)</t>
  </si>
  <si>
    <t>Glyma10g02760.2</t>
  </si>
  <si>
    <t>Glyma.10G022700.1.p - (1 of 2) PTHR11668:SF228 - SERINE/THREONINE-PROTEIN PHOSPHATASE BSL1-RELATED</t>
  </si>
  <si>
    <t>Glyma03g34420.1</t>
  </si>
  <si>
    <t>Glyma.03G187000.1.p - (1 of 12) K13496 - UDP-glucosyl transferase 73C [EC:2.4.1.-] Glc - brassinosteroid (UGT73C)</t>
  </si>
  <si>
    <t>Glyma08g12370.1</t>
  </si>
  <si>
    <t>Glyma.08G117200.1.p - (1 of 12) K14502 - protein brassinosteroid insensitive 2 (BIN2)</t>
  </si>
  <si>
    <t>Glyma01g38180.2</t>
  </si>
  <si>
    <t>Glyma.01G175500.1.p - (1 of 3) K09587 - steroid 22-alpha-hydroxylase (CYP90B1, DWF4)</t>
  </si>
  <si>
    <t>Glyma14g08320.1</t>
  </si>
  <si>
    <t>Glyma.14G076900.1.p - (1 of 7) K14503 - brassinosteroid resistant 1/2 (BZR1_2)</t>
  </si>
  <si>
    <t>Glyma06g15270.1</t>
  </si>
  <si>
    <t>Glyma.06G147600.1.p - (1 of 2) K13415 - protein brassinosteroid insensitive 1 (BRI1)</t>
  </si>
  <si>
    <t>Glyma06g06850.1</t>
  </si>
  <si>
    <t>Glyma.15G051600.1.p - (1 of 5) K13416 - brassinosteroid insensitive 1-associated receptor kinase 1 (BAK1)</t>
  </si>
  <si>
    <t>Glyma12g33950.1</t>
  </si>
  <si>
    <t>Glyma.06G215200.1.p - (1 of 3) K15639 - PHYB activation tagged suppressor 1 (CYP734A1, BAS1)</t>
  </si>
  <si>
    <t>Glyma15g05730.1</t>
  </si>
  <si>
    <t>Glyma.12G238100.1.p - (1 of 10) 1.1.1.348 - Vestitone reductase</t>
  </si>
  <si>
    <t>Glyma19g04250.1</t>
  </si>
  <si>
    <t>Glyma.19G033900.1.p - (1 of 5) K12640 - brassinosteroid-6-oxidase 2 (CYP85A2, BR6OX2)</t>
  </si>
  <si>
    <t>Glyma08g19270.1</t>
  </si>
  <si>
    <t>Glyma.08G180800.1.p - (1 of 5) K13416 - brassinosteroid insensitive 1-associated receptor kinase 1 (BAK1)</t>
  </si>
  <si>
    <t>Glyma19g37140.1</t>
  </si>
  <si>
    <t>Glyma.19G187500.1.p - (1 of 12) K13496 - UDP-glucosyl transferase 73C [EC:2.4.1.-] Glc - brassinosteroid (UGT73C)</t>
  </si>
  <si>
    <t>Glyma06g42840.1</t>
  </si>
  <si>
    <t>Glyma.06G275800.1.p - (1 of 2) PTHR24057:SF12 - SHAGGY-RELATED PROTEIN KINASE IOTA-RELATED</t>
  </si>
  <si>
    <t>Glyma18g53970.1</t>
  </si>
  <si>
    <t>Glyma.18G301700.1.p - (1 of 11) PTHR27001:SF1 - BRASSINOSTEROID INSENSITIVE 1-ASSOCIATED RECEPTOR KINASE 1-RELATED</t>
  </si>
  <si>
    <t>Glyma15g09090.1</t>
  </si>
  <si>
    <t>Glyma.15G084400.1.p - (1 of 12) K14502 - protein brassinosteroid insensitive 2 (BIN2)</t>
  </si>
  <si>
    <t>Ⅵ.G5H_24hpi</t>
    <phoneticPr fontId="0" type="noConversion"/>
  </si>
  <si>
    <t>New Reference ID v.2</t>
  </si>
  <si>
    <t>ExPath</t>
  </si>
  <si>
    <t>Glyma.13G239300.1</t>
  </si>
  <si>
    <t>Gsl-like 1</t>
  </si>
  <si>
    <t>Glyma.08G156800.1</t>
  </si>
  <si>
    <t>Gsl-like 2</t>
  </si>
  <si>
    <t>Glyma.08G157400.1</t>
  </si>
  <si>
    <t>Gsl-like 3</t>
  </si>
  <si>
    <t>Glyma.15G268800.3</t>
  </si>
  <si>
    <t>Glyma.15G245800.2</t>
  </si>
  <si>
    <t>Gsl-like 4</t>
  </si>
  <si>
    <t>Glyma.13G261000.1</t>
  </si>
  <si>
    <t>Glyma.12G113300.1</t>
  </si>
  <si>
    <t>Gsl-like 5</t>
  </si>
  <si>
    <t>Glyma.06G292500.2</t>
  </si>
  <si>
    <t>Glyma.06G292500.3</t>
  </si>
  <si>
    <t>Glyma.08G308200.1</t>
  </si>
  <si>
    <t>Gsl-like 7</t>
  </si>
  <si>
    <t> Glyma.08G308700.3</t>
  </si>
  <si>
    <t>Glyma.08G308700.1</t>
  </si>
  <si>
    <t>Glyma.18G107900.3</t>
  </si>
  <si>
    <t>Glyma.18G107900.2</t>
  </si>
  <si>
    <t>Glyma.18G107900.1</t>
  </si>
  <si>
    <t>Glyma.18G109100.4</t>
  </si>
  <si>
    <t>Glyma.06G173500.1</t>
  </si>
  <si>
    <t>Gsl-like 8</t>
  </si>
  <si>
    <t>Glyma.10G295100.2</t>
  </si>
  <si>
    <t>Gsl-like 10</t>
  </si>
  <si>
    <t>Glyma.10G295100.1</t>
  </si>
  <si>
    <t>Glyma.20G244900.1 </t>
  </si>
  <si>
    <t>Glyma.08G361500.1</t>
  </si>
  <si>
    <t>Gsl-like 12</t>
  </si>
  <si>
    <t>Glyma.08G361500.2</t>
  </si>
  <si>
    <t>Glyma.10G295000.1</t>
  </si>
  <si>
    <t>Glyma.18G300200.1</t>
  </si>
  <si>
    <t>Glyma.06G202600.1</t>
  </si>
  <si>
    <t>Glyma.17G077900.1</t>
  </si>
  <si>
    <t>Glyma.05G021500.1</t>
  </si>
  <si>
    <t>Glyma.05G021500.2</t>
  </si>
  <si>
    <t>Glyma.01G058300.1</t>
  </si>
  <si>
    <t>Glyma.20G025800.1</t>
  </si>
  <si>
    <t>Glyma.07G225800.1</t>
  </si>
  <si>
    <t>Glyma.12G208500.1</t>
  </si>
  <si>
    <t>Glyma.13G292700.1</t>
  </si>
  <si>
    <t>Normalized (RPKM)</t>
    <phoneticPr fontId="0" type="noConversion"/>
  </si>
  <si>
    <r>
      <t>Log2 Ratio (</t>
    </r>
    <r>
      <rPr>
        <b/>
        <sz val="10"/>
        <color rgb="FFFF0000"/>
        <rFont val="Calibri"/>
        <family val="3"/>
        <charset val="129"/>
        <scheme val="minor"/>
      </rPr>
      <t>UP</t>
    </r>
    <r>
      <rPr>
        <b/>
        <sz val="10"/>
        <color theme="1"/>
        <rFont val="Calibri"/>
        <family val="3"/>
        <charset val="129"/>
        <scheme val="minor"/>
      </rPr>
      <t xml:space="preserve"> &amp; </t>
    </r>
    <r>
      <rPr>
        <b/>
        <sz val="10"/>
        <color rgb="FF0070C0"/>
        <rFont val="Calibri"/>
        <family val="3"/>
        <charset val="129"/>
        <scheme val="minor"/>
      </rPr>
      <t>DOWN</t>
    </r>
    <r>
      <rPr>
        <b/>
        <sz val="10"/>
        <rFont val="Calibri"/>
        <family val="3"/>
        <charset val="129"/>
        <scheme val="minor"/>
      </rPr>
      <t>)</t>
    </r>
  </si>
  <si>
    <t>New</t>
  </si>
  <si>
    <t>Ⅰ</t>
    <phoneticPr fontId="0" type="noConversion"/>
  </si>
  <si>
    <t>Ⅱ</t>
    <phoneticPr fontId="0" type="noConversion"/>
  </si>
  <si>
    <t>Annotation</t>
    <phoneticPr fontId="0" type="noConversion"/>
  </si>
  <si>
    <t>Functional Annotation of the locus (KEGGORTH)</t>
  </si>
  <si>
    <t>Glyma.06G243500.1</t>
  </si>
  <si>
    <t>Auxin-responsive GH3 family protein</t>
  </si>
  <si>
    <t>JAR1</t>
  </si>
  <si>
    <t>Glyma.07G057900.1</t>
  </si>
  <si>
    <t>Glyma.19G254000.1</t>
  </si>
  <si>
    <t>Glyma.07G057900.2</t>
  </si>
  <si>
    <t>Glyma.16G026900.1</t>
  </si>
  <si>
    <t>Glyma.03G256200.1</t>
  </si>
  <si>
    <t> Glyma.16G026900.2</t>
  </si>
  <si>
    <t>Glyma.03G256200.2</t>
  </si>
  <si>
    <t>Glyma.16G026900.3</t>
  </si>
  <si>
    <t>Glyma.14G062100.2</t>
  </si>
  <si>
    <t>RNI-like superfamily protein</t>
  </si>
  <si>
    <t>COI-1</t>
  </si>
  <si>
    <t>CORONATINE-INSENSITIVE PROTEIN 1</t>
  </si>
  <si>
    <t>Glyma.02G254300.1 </t>
  </si>
  <si>
    <t>Glyma.11G227300.1</t>
  </si>
  <si>
    <t>Glyma.18G030200.1</t>
  </si>
  <si>
    <t>Glyma.11G038600.3</t>
  </si>
  <si>
    <t>TIFY domain/Divergent CCT motif family protein</t>
  </si>
  <si>
    <t>JAZ-like</t>
  </si>
  <si>
    <t>tify domain</t>
  </si>
  <si>
    <t>Glyma.04G013800.1</t>
  </si>
  <si>
    <t>jasmonate-zim-domain protein 1</t>
  </si>
  <si>
    <t>Glyma.17G043700.1</t>
  </si>
  <si>
    <t>jasmonate-zim-domain protein 12</t>
  </si>
  <si>
    <t>PROTEIN TIFY 3A-RELATED</t>
  </si>
  <si>
    <t>Glyma.17G047700.1</t>
  </si>
  <si>
    <t xml:space="preserve">PROTEIN TIFY 10A-RELATED </t>
  </si>
  <si>
    <t>PROTEIN TIFY 10A-RELATED</t>
  </si>
  <si>
    <t>Glyma.08G043000.1</t>
  </si>
  <si>
    <t>jasmonate-zim-domain protein 3</t>
  </si>
  <si>
    <t>PROTEIN TIFY 6A-RELATED</t>
  </si>
  <si>
    <t>Glyma.08G043000.4</t>
  </si>
  <si>
    <t>Glyma.13G112000.1</t>
  </si>
  <si>
    <t>Glyma.13G116100.1</t>
  </si>
  <si>
    <t>Glyma.05G235500.6</t>
  </si>
  <si>
    <t>Glyma.05G235500.3</t>
  </si>
  <si>
    <t>Glyma.05G235500.4</t>
  </si>
  <si>
    <t>Glyma.05G235500.1 </t>
  </si>
  <si>
    <t>Glyma.01G204400.1</t>
  </si>
  <si>
    <t>Glyma.15G179600.1</t>
  </si>
  <si>
    <t>Glyma.15G184900.1</t>
  </si>
  <si>
    <t>Glyma.09G071600.1</t>
  </si>
  <si>
    <t>Glyma.09G071600.4</t>
  </si>
  <si>
    <t>Glyma.09G077500.2</t>
  </si>
  <si>
    <t>Glyma.09G077500.1</t>
  </si>
  <si>
    <t>Glyma.09G123600.1</t>
  </si>
  <si>
    <t>Glyma.09G174200.1</t>
  </si>
  <si>
    <t>Glyma.07G041400.1</t>
  </si>
  <si>
    <t>jasmonate-zim-domain protein 6</t>
  </si>
  <si>
    <t>Glyma.16G010000.1</t>
  </si>
  <si>
    <t>Glyma.08G271900.1</t>
  </si>
  <si>
    <t>Basic helix-loop-helix (bHLH) DNA-binding family protein</t>
  </si>
  <si>
    <t>MYC2</t>
  </si>
  <si>
    <t>Glyma.01G096600.1</t>
  </si>
  <si>
    <t>bHLH-MYC and R2R3-MYB transcription factors N-terminal</t>
  </si>
  <si>
    <t>Glyma.09G204500.1</t>
  </si>
  <si>
    <t>Glyma.07G051500.1</t>
  </si>
  <si>
    <t>TRANSCRIPTION FACTOR BHLH14</t>
  </si>
  <si>
    <t>Glyma.16G020500.1</t>
  </si>
  <si>
    <t>Ⅱ.Mock_8hpi</t>
    <phoneticPr fontId="0" type="noConversion"/>
  </si>
  <si>
    <t>Ⅳ.Mock_54hpi</t>
    <phoneticPr fontId="0" type="noConversion"/>
  </si>
  <si>
    <t>Ⅴ.G5H_8hpi</t>
    <phoneticPr fontId="0" type="noConversion"/>
  </si>
  <si>
    <t>Ⅷ.G7H_8hpi</t>
    <phoneticPr fontId="0" type="noConversion"/>
  </si>
  <si>
    <t>EDS1</t>
  </si>
  <si>
    <t>Glyma.04G177700</t>
  </si>
  <si>
    <t>Glyma.06G187200</t>
  </si>
  <si>
    <t>Glyma.06G187300</t>
  </si>
  <si>
    <t>Glyma.06G187400</t>
  </si>
  <si>
    <t>EDS2</t>
  </si>
  <si>
    <t>Glyma.09G212100</t>
  </si>
  <si>
    <t>ICS1</t>
  </si>
  <si>
    <t>Glyma.01G104100</t>
  </si>
  <si>
    <t>Glyma.03G070600</t>
  </si>
  <si>
    <t>NPR-1</t>
  </si>
  <si>
    <t>Glyma.15G127200</t>
  </si>
  <si>
    <t>PAD4</t>
  </si>
  <si>
    <t>Glyma.13G069800</t>
  </si>
  <si>
    <t>PR-1 basic</t>
  </si>
  <si>
    <t>Glyma.15G062700.1</t>
  </si>
  <si>
    <t>Glyma.15G062500.1</t>
  </si>
  <si>
    <t>Glyma.15G062400.1</t>
  </si>
  <si>
    <t xml:space="preserve">No. </t>
  </si>
  <si>
    <t>Gene ID</t>
  </si>
  <si>
    <t>Accession No.</t>
  </si>
  <si>
    <t>GmDCL1a</t>
  </si>
  <si>
    <t>Glyma19g45060.3</t>
  </si>
  <si>
    <t>GmDCL1b</t>
  </si>
  <si>
    <t>Glyma03g42290.3</t>
  </si>
  <si>
    <t>GmDCL2a</t>
  </si>
  <si>
    <t>Glyma09g02930.1</t>
  </si>
  <si>
    <t>GmDCL2b</t>
  </si>
  <si>
    <t>Glyma09g02920.1</t>
  </si>
  <si>
    <t>GmDCL3</t>
  </si>
  <si>
    <t>Glyma04g06060.2</t>
  </si>
  <si>
    <t>GmDCL4a</t>
  </si>
  <si>
    <t>Glyma13g22450.2</t>
  </si>
  <si>
    <t>GmDCL4b</t>
  </si>
  <si>
    <t>Glyma17g11235.1</t>
  </si>
  <si>
    <t>GmRDR1a</t>
  </si>
  <si>
    <t>Glyma02g09470.2</t>
  </si>
  <si>
    <t>GmRDR1b</t>
  </si>
  <si>
    <t>Glyma07g26900.1</t>
  </si>
  <si>
    <t>GmRDR2a</t>
  </si>
  <si>
    <t>Glyma05g02000.1</t>
  </si>
  <si>
    <t>GmRDR2b</t>
  </si>
  <si>
    <t>Glyma17g09920.1</t>
  </si>
  <si>
    <t>GmRDR3</t>
  </si>
  <si>
    <t>Glyma01g01210.2</t>
  </si>
  <si>
    <t>GmRDR6a</t>
  </si>
  <si>
    <t>Glyma04g07151.1</t>
  </si>
  <si>
    <t>GmRDR6b</t>
  </si>
  <si>
    <t>Glyma06g07251.1</t>
  </si>
  <si>
    <t>GmHEN1a</t>
  </si>
  <si>
    <t>Glyma08g08650.1</t>
  </si>
  <si>
    <t>GmHEN1b</t>
  </si>
  <si>
    <t>Glyma05g25670.1</t>
  </si>
  <si>
    <t>GmHYL1a</t>
  </si>
  <si>
    <t>Glyma04g10230.1</t>
  </si>
  <si>
    <t>GmHYL1b</t>
  </si>
  <si>
    <t>Glyma06g10200.1</t>
  </si>
  <si>
    <t>GmSEa</t>
  </si>
  <si>
    <t>Glyma04g15990.2</t>
  </si>
  <si>
    <t>GmSEb</t>
  </si>
  <si>
    <t>Glyma06g47265.1</t>
  </si>
  <si>
    <t>GmSEc</t>
  </si>
  <si>
    <t>Glyma08g24370.2</t>
  </si>
  <si>
    <t>GmHSTa</t>
  </si>
  <si>
    <t>Glyma19g42930.1</t>
  </si>
  <si>
    <t>GmHSTb</t>
  </si>
  <si>
    <t>Glyma03g40320.3</t>
  </si>
  <si>
    <t>GmNRPD1a</t>
  </si>
  <si>
    <t>Glyma11g02921.1</t>
  </si>
  <si>
    <t>GmNRPD1b</t>
  </si>
  <si>
    <t>Glyma01g42480.1</t>
  </si>
  <si>
    <t>GmNRPE1a</t>
  </si>
  <si>
    <t>Glyma15g37710.1</t>
  </si>
  <si>
    <t>GmNRPE1b</t>
  </si>
  <si>
    <t>Glyma13g26691.1</t>
  </si>
  <si>
    <t>GmNRPD2a/GmNRPE2a</t>
  </si>
  <si>
    <t>Glyma06g06480</t>
  </si>
  <si>
    <t>GmNRPD2b/GmNRPE2b</t>
  </si>
  <si>
    <t>Glyma04g06440</t>
  </si>
  <si>
    <t>GmAGO1a</t>
  </si>
  <si>
    <t>Glyma16g34300.1</t>
  </si>
  <si>
    <t>GmAGO1b</t>
  </si>
  <si>
    <t>Glyma09g29720.1</t>
  </si>
  <si>
    <t>GmAGO3a</t>
  </si>
  <si>
    <t>Glyma20g02820.1</t>
  </si>
  <si>
    <t>GmAGO3b</t>
  </si>
  <si>
    <t>Glyma15g13260.2</t>
  </si>
  <si>
    <t>GmAGO4a</t>
  </si>
  <si>
    <t>Glyma14g04510.1</t>
  </si>
  <si>
    <t>GmAGO4b</t>
  </si>
  <si>
    <t>Glyma02g44260.1</t>
  </si>
  <si>
    <t>GmAGO4c</t>
  </si>
  <si>
    <t>Glyma20g12070.2</t>
  </si>
  <si>
    <t>GmAGO5b</t>
  </si>
  <si>
    <t>Glyma11g19650.2</t>
  </si>
  <si>
    <t>GmAGO6a</t>
  </si>
  <si>
    <t>Glyma13g26240.2</t>
  </si>
  <si>
    <t>GmAGO6b</t>
  </si>
  <si>
    <t>Glyma15g37170</t>
  </si>
  <si>
    <t>GmAGO7a</t>
  </si>
  <si>
    <t>Glyma01g06370.2</t>
  </si>
  <si>
    <t>GmAGO7b</t>
  </si>
  <si>
    <t>Glyma02g12430.1</t>
  </si>
  <si>
    <t>GmAGO9</t>
  </si>
  <si>
    <t>Glyma06g47230.2</t>
  </si>
  <si>
    <t>GmAGO10a</t>
  </si>
  <si>
    <t>Glyma20g28970.1</t>
  </si>
  <si>
    <t>GmAGO10b</t>
  </si>
  <si>
    <t>Glyma10g38770.1</t>
  </si>
  <si>
    <t>GmAGO10c</t>
  </si>
  <si>
    <t>Glyma02g00510.1</t>
  </si>
  <si>
    <t>GmAGO10d</t>
  </si>
  <si>
    <t>Glyma06g23920.4</t>
  </si>
  <si>
    <t>GmAGO10e</t>
  </si>
  <si>
    <t>Glyma05g08170.2</t>
  </si>
  <si>
    <t>GmAGO10f</t>
  </si>
  <si>
    <t>Glyma17g12850.1</t>
  </si>
  <si>
    <t>GmAGO10g</t>
  </si>
  <si>
    <t>Glyma04g21450.2</t>
  </si>
  <si>
    <t>Annotation</t>
    <phoneticPr fontId="0" type="noConversion"/>
  </si>
  <si>
    <t>Ⅳ</t>
    <phoneticPr fontId="0" type="noConversion"/>
  </si>
  <si>
    <t>Ⅶ</t>
    <phoneticPr fontId="0" type="noConversion"/>
  </si>
  <si>
    <t>Ⅷ</t>
    <phoneticPr fontId="0" type="noConversion"/>
  </si>
  <si>
    <t>Glyma04g08060.1</t>
  </si>
  <si>
    <t>WRKY DNA-binding protein 11</t>
  </si>
  <si>
    <t>Glyma06g08120.1</t>
  </si>
  <si>
    <t>Glyma14g17730.1</t>
  </si>
  <si>
    <t>Glyma17g29190.1</t>
  </si>
  <si>
    <t>Glyma15g18250.1</t>
  </si>
  <si>
    <t>Glyma17g06450.1</t>
  </si>
  <si>
    <t>Glyma09g06980.1</t>
  </si>
  <si>
    <t>Glyma13g00380.1</t>
  </si>
  <si>
    <t>Glyma04g39621.1</t>
  </si>
  <si>
    <t>WRKY DNA-binding protein 13</t>
  </si>
  <si>
    <t>Glyma04g39621.2</t>
  </si>
  <si>
    <t>Glyma01g39600.2</t>
  </si>
  <si>
    <t>WRKY DNA-binding protein 15</t>
  </si>
  <si>
    <t>Glyma17g18480.1</t>
  </si>
  <si>
    <t>Glyma05g20710.2</t>
  </si>
  <si>
    <t>Glyma01g39600.1</t>
  </si>
  <si>
    <t>Glyma05g20710.1</t>
  </si>
  <si>
    <t>Glyma10g13720.1</t>
  </si>
  <si>
    <t>WRKY DNA-binding protein 18</t>
  </si>
  <si>
    <t>Glyma09g38581.1</t>
  </si>
  <si>
    <t>WRKY DNA-binding protein 2</t>
  </si>
  <si>
    <t>Glyma18g47741.1</t>
  </si>
  <si>
    <t>Glyma04g12830.2</t>
  </si>
  <si>
    <t>Glyma04g12830.3</t>
  </si>
  <si>
    <t>Glyma06g47880.3</t>
  </si>
  <si>
    <t>Glyma03g31630.1</t>
  </si>
  <si>
    <t>WRKY DNA-binding protein 21</t>
  </si>
  <si>
    <t>Glyma02g15920.2</t>
  </si>
  <si>
    <t>Glyma02g15920.3</t>
  </si>
  <si>
    <t>Glyma02g15920.5</t>
  </si>
  <si>
    <t>Glyma10g03820.2</t>
  </si>
  <si>
    <t>Glyma10g03820.1</t>
  </si>
  <si>
    <t>Glyma02g15920.4</t>
  </si>
  <si>
    <t>Glyma02g15920.1</t>
  </si>
  <si>
    <t>Glyma07g36640.1</t>
  </si>
  <si>
    <t>WRKY DNA-binding protein 23</t>
  </si>
  <si>
    <t>Glyma07g36640.2</t>
  </si>
  <si>
    <t>Glyma17g03950.3</t>
  </si>
  <si>
    <t>Glyma17g03950.4</t>
  </si>
  <si>
    <t>Glyma19g40560.1</t>
  </si>
  <si>
    <t>Glyma10g01450.2</t>
  </si>
  <si>
    <t>Glyma10g01450.1</t>
  </si>
  <si>
    <t>Glyma03g37940.1</t>
  </si>
  <si>
    <t>Glyma02g01420.1</t>
  </si>
  <si>
    <t>Glyma14g38010.2</t>
  </si>
  <si>
    <t>WRKY DNA-binding protein 26</t>
  </si>
  <si>
    <t>Glyma14g03280.1</t>
  </si>
  <si>
    <t>WRKY DNA-binding protein 28</t>
  </si>
  <si>
    <t>Glyma05g25770.1</t>
  </si>
  <si>
    <t>Glyma08g08720.2</t>
  </si>
  <si>
    <t>Glyma01g06550.1</t>
  </si>
  <si>
    <t>WRKY DNA-binding protein 3</t>
  </si>
  <si>
    <t>Glyma07g35381.1</t>
  </si>
  <si>
    <t>Glyma20g03410.1</t>
    <phoneticPr fontId="0" type="noConversion"/>
  </si>
  <si>
    <t>Glyma18g49830.1</t>
  </si>
  <si>
    <t>Glyma02g12490.1</t>
  </si>
  <si>
    <t>Glyma06g13090.1</t>
  </si>
  <si>
    <t>WRKY DNA-binding protein 30</t>
  </si>
  <si>
    <t>Glyma03g41750.1</t>
  </si>
  <si>
    <t>Glyma06g27440.3</t>
  </si>
  <si>
    <t>WRKY DNA-binding protein 32</t>
  </si>
  <si>
    <t>Glyma06g27440.2</t>
  </si>
  <si>
    <t>Glyma12g23950.2</t>
  </si>
  <si>
    <t>Glyma17g08170.1</t>
  </si>
  <si>
    <t>Glyma12g23950.1</t>
  </si>
  <si>
    <t>Glyma02g36510.1</t>
  </si>
  <si>
    <t>Glyma09g41670.2</t>
  </si>
  <si>
    <t>WRKY DNA-binding protein 33</t>
  </si>
  <si>
    <t>Glyma18g06360.2</t>
  </si>
  <si>
    <t>Glyma09g41670.1</t>
  </si>
  <si>
    <t>Glyma01g31921.1</t>
  </si>
  <si>
    <t>Glyma18g44030.3</t>
  </si>
  <si>
    <t>Glyma01g31921.2</t>
  </si>
  <si>
    <t>Glyma18g44030.1</t>
  </si>
  <si>
    <t>Glyma03g05220.2</t>
  </si>
  <si>
    <t>Glyma11g29720.1</t>
  </si>
  <si>
    <t>Glyma14g38010.1</t>
  </si>
  <si>
    <t>Glyma02g39870.1</t>
  </si>
  <si>
    <t>Glyma05g25331.1</t>
  </si>
  <si>
    <t>WRKY DNA-binding protein 35</t>
  </si>
  <si>
    <t>Glyma19g40470.1</t>
  </si>
  <si>
    <t>Glyma03g37870.1</t>
    <phoneticPr fontId="0" type="noConversion"/>
  </si>
  <si>
    <t>Glyma08g26230.1</t>
  </si>
  <si>
    <t>WRKY DNA-binding protein 4</t>
  </si>
  <si>
    <t>Glyma08g23380.1</t>
  </si>
  <si>
    <t>WRKY DNA-binding protein 40</t>
  </si>
  <si>
    <t>Glyma08g23380.4</t>
  </si>
  <si>
    <t>Glyma08g23380.3</t>
  </si>
  <si>
    <t>Glyma08g23380.2</t>
  </si>
  <si>
    <t>Glyma04g06495.1</t>
  </si>
  <si>
    <t>Glyma06g06530.1</t>
  </si>
  <si>
    <t>Glyma13g44730.1</t>
    <phoneticPr fontId="0" type="noConversion"/>
  </si>
  <si>
    <t>Glyma07g02630.1</t>
  </si>
  <si>
    <t>Glyma15g00570.1</t>
  </si>
  <si>
    <t>Glyma05g31800.1</t>
  </si>
  <si>
    <t>WRKY DNA-binding protein 51</t>
  </si>
  <si>
    <t>Glyma08g15050.1</t>
  </si>
  <si>
    <t>Glyma06g15220.1</t>
  </si>
  <si>
    <t>Glyma01g06870.2</t>
  </si>
  <si>
    <t>WRKY DNA-binding protein 57</t>
  </si>
  <si>
    <t>Glyma01g06870.1</t>
  </si>
  <si>
    <t>Glyma02g12830.1</t>
  </si>
  <si>
    <t>Glyma08g12460.1</t>
  </si>
  <si>
    <t>WRKY DNA-binding protein 65</t>
  </si>
  <si>
    <t>Glyma05g29310.1</t>
  </si>
  <si>
    <t>Glyma13g36540.1</t>
  </si>
  <si>
    <t>WRKY DNA-binding protein 69</t>
  </si>
  <si>
    <t>Glyma12g33990.1</t>
  </si>
  <si>
    <t>Glyma17g35750.2</t>
  </si>
  <si>
    <t>WRKY DNA-binding protein 7</t>
  </si>
  <si>
    <t>Glyma11g05650.2</t>
  </si>
  <si>
    <t>Glyma11g05650.1</t>
  </si>
  <si>
    <t>Glyma14g36430.2</t>
  </si>
  <si>
    <t>WRKY DNA-binding protein 70</t>
  </si>
  <si>
    <t>Glyma06g14720.1</t>
  </si>
  <si>
    <t>Glyma18g44560.1</t>
  </si>
  <si>
    <t>Glyma04g40130.1</t>
  </si>
  <si>
    <t>Glyma09g41050.1</t>
  </si>
  <si>
    <t>Glyma17g04710.1</t>
  </si>
  <si>
    <t>WRKY family transcription factor</t>
  </si>
  <si>
    <t>Glyma09g09400.2</t>
  </si>
  <si>
    <t>Glyma08g02160.1</t>
  </si>
  <si>
    <t>Glyma16g03570.1</t>
  </si>
  <si>
    <t>Glyma07g39250.2</t>
  </si>
  <si>
    <t>Glyma03g25770.1</t>
  </si>
  <si>
    <t>Glyma01g43420.1</t>
  </si>
  <si>
    <t>Glyma04g06460.1</t>
  </si>
  <si>
    <t>Glyma03g38360.2</t>
  </si>
  <si>
    <t>Glyma06g46420.2</t>
  </si>
  <si>
    <t>Glyma03g38360.1</t>
  </si>
  <si>
    <t>Glyma13g17800.1</t>
  </si>
  <si>
    <t>Glyma09g39040.1</t>
  </si>
  <si>
    <t>Glyma07g13611.1</t>
  </si>
  <si>
    <t>Glyma12g10350.1</t>
  </si>
  <si>
    <t>Glyma18g47300.1</t>
  </si>
  <si>
    <t>Glyma07g06320.1</t>
  </si>
  <si>
    <t>Glyma19g44380.1</t>
  </si>
  <si>
    <t>Glyma09g00820.1</t>
  </si>
  <si>
    <t>Glyma08g02580.1</t>
  </si>
  <si>
    <t>Glyma16g02960.1</t>
  </si>
  <si>
    <t>Glyma15g11680.1</t>
  </si>
  <si>
    <t>Glyma05g36970.1</t>
  </si>
  <si>
    <t>Glyma13g38630.1</t>
  </si>
  <si>
    <t>Glyma18g09040.2</t>
  </si>
  <si>
    <t>WRKY family transcription factor family protein</t>
  </si>
  <si>
    <t>Glyma18g09040.1</t>
  </si>
  <si>
    <t>Glyma18g09040.3</t>
  </si>
  <si>
    <t>Glyma02g46690.3</t>
  </si>
  <si>
    <t>Glyma02g46690.1</t>
  </si>
  <si>
    <t>Glyma14g01980.1</t>
  </si>
  <si>
    <t>Glyma08g43770.1</t>
  </si>
  <si>
    <t>PDCB 3</t>
  </si>
  <si>
    <t>PDCB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</si>
</sst>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5" tint="-0.249977111117893"/>
      <name val="Calibri"/>
      <family val="3"/>
      <charset val="129"/>
      <scheme val="minor"/>
    </font>
    <font>
      <b/>
      <sz val="10"/>
      <color theme="8" tint="-0.499984740745262"/>
      <name val="Calibri"/>
      <family val="3"/>
      <charset val="129"/>
      <scheme val="minor"/>
    </font>
    <font>
      <b/>
      <sz val="10"/>
      <color theme="5" tint="-0.499984740745262"/>
      <name val="Calibri"/>
      <family val="3"/>
      <charset val="129"/>
      <scheme val="minor"/>
    </font>
    <font>
      <sz val="10.1"/>
      <name val="Times New Roman"/>
      <family val="1"/>
    </font>
    <font>
      <sz val="10"/>
      <color rgb="FF333333"/>
      <name val="Times New Roman"/>
      <family val="1"/>
    </font>
    <font>
      <sz val="10.1"/>
      <color theme="1"/>
      <name val="Times New Roman"/>
      <family val="1"/>
    </font>
    <font>
      <sz val="11"/>
      <name val="Times New Roman"/>
      <family val="1"/>
    </font>
    <font>
      <b/>
      <sz val="10"/>
      <color theme="1"/>
      <name val="Calibri"/>
      <family val="3"/>
      <charset val="129"/>
      <scheme val="minor"/>
    </font>
    <font>
      <sz val="9"/>
      <name val="Arial"/>
      <family val="2"/>
    </font>
    <font>
      <sz val="10"/>
      <color theme="1"/>
      <name val="Calibri"/>
      <family val="2"/>
      <charset val="129"/>
      <scheme val="minor"/>
    </font>
    <font>
      <b/>
      <sz val="10"/>
      <color rgb="FFFF0000"/>
      <name val="Calibri"/>
      <family val="3"/>
      <charset val="129"/>
      <scheme val="minor"/>
    </font>
    <font>
      <b/>
      <sz val="10"/>
      <color rgb="FF0070C0"/>
      <name val="Calibri"/>
      <family val="3"/>
      <charset val="129"/>
      <scheme val="minor"/>
    </font>
    <font>
      <b/>
      <sz val="10"/>
      <name val="Calibri"/>
      <family val="3"/>
      <charset val="129"/>
      <scheme val="minor"/>
    </font>
    <font>
      <sz val="9"/>
      <color rgb="FF000000"/>
      <name val="Arial"/>
      <family val="2"/>
    </font>
    <font>
      <sz val="12"/>
      <color rgb="FF7030A0"/>
      <name val="Times New Roman"/>
      <family val="1"/>
    </font>
    <font>
      <b/>
      <sz val="12"/>
      <color rgb="FF7030A0"/>
      <name val="Times New Roman"/>
      <family val="1"/>
    </font>
    <font>
      <sz val="12"/>
      <name val="Times New Roman"/>
      <family val="1"/>
    </font>
    <font>
      <sz val="11"/>
      <color rgb="FF333333"/>
      <name val="Times New Roman"/>
      <family val="1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1"/>
      <color rgb="FF333333"/>
      <name val="Roboto"/>
    </font>
    <font>
      <sz val="11"/>
      <name val="Calibri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C4DDFD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0" fillId="0" borderId="0" xfId="0" applyFont="1" applyFill="1" applyBorder="1"/>
    <xf numFmtId="0" fontId="1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0" fillId="0" borderId="0" xfId="0" applyFill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8" fillId="5" borderId="0" xfId="0" applyFont="1" applyFill="1"/>
    <xf numFmtId="0" fontId="19" fillId="5" borderId="1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/>
    <xf numFmtId="0" fontId="20" fillId="0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1" fillId="0" borderId="0" xfId="0" applyFont="1" applyFill="1"/>
    <xf numFmtId="0" fontId="13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vertical="top" wrapText="1"/>
    </xf>
    <xf numFmtId="0" fontId="23" fillId="0" borderId="0" xfId="0" applyFont="1" applyFill="1"/>
    <xf numFmtId="0" fontId="24" fillId="0" borderId="0" xfId="0" applyFont="1" applyFill="1"/>
    <xf numFmtId="0" fontId="17" fillId="0" borderId="0" xfId="0" applyFont="1" applyFill="1"/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24" fillId="0" borderId="0" xfId="0" applyFont="1" applyFill="1" applyAlignment="1">
      <alignment vertical="top" wrapText="1"/>
    </xf>
    <xf numFmtId="0" fontId="0" fillId="0" borderId="0" xfId="0" applyFill="1" applyAlignment="1">
      <alignment horizontal="center"/>
    </xf>
    <xf numFmtId="0" fontId="25" fillId="0" borderId="3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3" xfId="0" applyNumberFormat="1" applyBorder="1"/>
    <xf numFmtId="0" fontId="0" fillId="0" borderId="0" xfId="0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workbookViewId="0">
      <selection activeCell="F32" sqref="F32"/>
    </sheetView>
  </sheetViews>
  <sheetFormatPr defaultRowHeight="15"/>
  <cols>
    <col min="2" max="2" width="18.28515625" bestFit="1" customWidth="1"/>
    <col min="3" max="3" width="20.28515625" customWidth="1"/>
    <col min="24" max="24" width="19.140625" bestFit="1" customWidth="1"/>
    <col min="25" max="25" width="16.42578125" bestFit="1" customWidth="1"/>
  </cols>
  <sheetData>
    <row r="1" spans="1:25">
      <c r="D1" s="87" t="s">
        <v>0</v>
      </c>
      <c r="E1" s="87"/>
      <c r="F1" s="87"/>
      <c r="G1" s="87"/>
      <c r="H1" s="87"/>
      <c r="I1" s="87"/>
      <c r="J1" s="87"/>
      <c r="K1" s="87"/>
      <c r="L1" s="87"/>
      <c r="M1" s="87"/>
      <c r="O1" s="88" t="s">
        <v>1</v>
      </c>
      <c r="P1" s="88"/>
      <c r="Q1" s="88"/>
      <c r="R1" s="88"/>
      <c r="S1" s="88"/>
      <c r="T1" s="88"/>
    </row>
    <row r="2" spans="1:25">
      <c r="C2" s="1"/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W2" s="88" t="s">
        <v>12</v>
      </c>
      <c r="X2" s="88"/>
      <c r="Y2" s="88"/>
    </row>
    <row r="3" spans="1:25" s="4" customFormat="1" ht="18.75" customHeight="1">
      <c r="C3" s="1"/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5" t="s">
        <v>21</v>
      </c>
      <c r="M3" s="5" t="s">
        <v>22</v>
      </c>
      <c r="O3" s="6" t="s">
        <v>23</v>
      </c>
      <c r="P3" s="3" t="s">
        <v>24</v>
      </c>
      <c r="Q3" s="3" t="s">
        <v>25</v>
      </c>
      <c r="R3" s="3" t="s">
        <v>26</v>
      </c>
      <c r="S3" s="3" t="s">
        <v>27</v>
      </c>
      <c r="T3" s="3" t="s">
        <v>28</v>
      </c>
    </row>
    <row r="4" spans="1:25" s="4" customFormat="1" ht="18.75" customHeight="1">
      <c r="A4" s="4">
        <v>1</v>
      </c>
      <c r="B4" s="7" t="s">
        <v>29</v>
      </c>
      <c r="C4" s="8" t="s">
        <v>30</v>
      </c>
      <c r="D4" s="5">
        <v>5.5685417191979276</v>
      </c>
      <c r="E4" s="5">
        <v>3.9751713635279904</v>
      </c>
      <c r="F4" s="5">
        <v>11.46376260877242</v>
      </c>
      <c r="G4" s="5">
        <v>5.3353840820849285</v>
      </c>
      <c r="H4" s="5">
        <v>10.953266555579093</v>
      </c>
      <c r="I4" s="5">
        <v>11.657898449130183</v>
      </c>
      <c r="J4" s="5">
        <v>4.8311511747330904</v>
      </c>
      <c r="K4" s="5">
        <v>3.5079156461951166</v>
      </c>
      <c r="L4" s="5">
        <v>9.1863186163998805</v>
      </c>
      <c r="M4" s="5">
        <v>5.7475063772031758</v>
      </c>
      <c r="O4" s="4">
        <v>1.4622722248338267</v>
      </c>
      <c r="P4" s="4">
        <v>2.4227099889889341E-2</v>
      </c>
      <c r="Q4" s="4">
        <v>-0.14322513330409775</v>
      </c>
      <c r="R4" s="4">
        <v>-0.18040299796253728</v>
      </c>
      <c r="S4" s="4">
        <v>-0.31952191205988945</v>
      </c>
      <c r="T4" s="4">
        <v>0.10734403059998111</v>
      </c>
      <c r="W4" s="4">
        <v>21</v>
      </c>
      <c r="X4" s="4" t="str">
        <f>VLOOKUP($W4,$A$4:$C$44,2, FALSE)</f>
        <v xml:space="preserve"> Glyma.04G053800.1</v>
      </c>
      <c r="Y4" s="4" t="str">
        <f>VLOOKUP($W4,$A$4:$C$44,3, FALSE)</f>
        <v>ABI1 Homolog</v>
      </c>
    </row>
    <row r="5" spans="1:25" s="4" customFormat="1" ht="18.75" customHeight="1">
      <c r="A5" s="4">
        <v>2</v>
      </c>
      <c r="B5" s="7" t="s">
        <v>31</v>
      </c>
      <c r="C5" s="8" t="s">
        <v>30</v>
      </c>
      <c r="D5" s="5">
        <v>162.03868534773264</v>
      </c>
      <c r="E5" s="5">
        <v>69.795475067455754</v>
      </c>
      <c r="F5" s="5">
        <v>147.61998631678179</v>
      </c>
      <c r="G5" s="5">
        <v>109.16549476618717</v>
      </c>
      <c r="H5" s="5">
        <v>73.699188701454275</v>
      </c>
      <c r="I5" s="5">
        <v>186.65572372060686</v>
      </c>
      <c r="J5" s="5">
        <v>74.802502980964292</v>
      </c>
      <c r="K5" s="5">
        <v>77.531349387455307</v>
      </c>
      <c r="L5" s="5">
        <v>187.43215524357603</v>
      </c>
      <c r="M5" s="5">
        <v>129.8195234219298</v>
      </c>
      <c r="O5" s="4">
        <v>7.8515230223128771E-2</v>
      </c>
      <c r="P5" s="4">
        <v>0.33849168740483893</v>
      </c>
      <c r="Q5" s="4">
        <v>-0.54535846823331768</v>
      </c>
      <c r="R5" s="4">
        <v>0.15164626674969259</v>
      </c>
      <c r="S5" s="4">
        <v>0.34448041668076529</v>
      </c>
      <c r="T5" s="4">
        <v>0.2499904464836428</v>
      </c>
      <c r="W5" s="4">
        <v>15</v>
      </c>
      <c r="X5" s="4" t="str">
        <f t="shared" ref="X5:X44" si="0">VLOOKUP($W5,$A$4:$C$44,2, FALSE)</f>
        <v>Glyma.08G188300.3</v>
      </c>
      <c r="Y5" s="4" t="str">
        <f t="shared" ref="Y5:Y44" si="1">VLOOKUP($W5,$A$4:$C$44,3, FALSE)</f>
        <v>SnRK2 homolog</v>
      </c>
    </row>
    <row r="6" spans="1:25" s="4" customFormat="1" ht="18.75" customHeight="1">
      <c r="A6" s="4">
        <v>3</v>
      </c>
      <c r="B6" s="7" t="s">
        <v>32</v>
      </c>
      <c r="C6" s="8" t="s">
        <v>33</v>
      </c>
      <c r="D6" s="5">
        <v>1.0063383178901661</v>
      </c>
      <c r="E6" s="5">
        <v>6.2356623279687904</v>
      </c>
      <c r="F6" s="5">
        <v>1.0856961864003343</v>
      </c>
      <c r="G6" s="5">
        <v>0.85536706310966515</v>
      </c>
      <c r="H6" s="5">
        <v>4.4233360495636402</v>
      </c>
      <c r="I6" s="5">
        <v>1.061325769938448</v>
      </c>
      <c r="J6" s="5">
        <v>1.2546457524247454</v>
      </c>
      <c r="K6" s="5">
        <v>3.0833935444234073</v>
      </c>
      <c r="L6" s="5">
        <v>1.0399730613281988</v>
      </c>
      <c r="M6" s="5">
        <v>0.49277964415575537</v>
      </c>
      <c r="O6" s="4">
        <v>-0.4954079549010339</v>
      </c>
      <c r="P6" s="4">
        <v>-3.2752891939308415E-2</v>
      </c>
      <c r="Q6" s="4">
        <v>0.55266451785919257</v>
      </c>
      <c r="R6" s="4">
        <v>-1.0160237682212077</v>
      </c>
      <c r="S6" s="4">
        <v>-6.2074287590337993E-2</v>
      </c>
      <c r="T6" s="4">
        <v>-0.79560099353944225</v>
      </c>
      <c r="W6" s="4">
        <v>2</v>
      </c>
      <c r="X6" s="4" t="str">
        <f t="shared" si="0"/>
        <v>Glyma.17G174500.1</v>
      </c>
      <c r="Y6" s="4" t="str">
        <f t="shared" si="1"/>
        <v>ABA1</v>
      </c>
    </row>
    <row r="7" spans="1:25" s="4" customFormat="1" ht="18.75" customHeight="1">
      <c r="A7" s="4">
        <v>4</v>
      </c>
      <c r="B7" s="7" t="s">
        <v>34</v>
      </c>
      <c r="C7" s="9" t="s">
        <v>35</v>
      </c>
      <c r="D7" s="5">
        <v>0.59760209389780539</v>
      </c>
      <c r="E7" s="5">
        <v>1.40323234213356</v>
      </c>
      <c r="F7" s="5">
        <v>0.86433223731370912</v>
      </c>
      <c r="G7" s="5">
        <v>0.54875441758283872</v>
      </c>
      <c r="H7" s="5">
        <v>8.3644975942657389</v>
      </c>
      <c r="I7" s="5">
        <v>0.4264888474172</v>
      </c>
      <c r="J7" s="5">
        <v>0.61811112132027302</v>
      </c>
      <c r="K7" s="5">
        <v>5.3879789400984439</v>
      </c>
      <c r="L7" s="5">
        <v>0.73133963054427353</v>
      </c>
      <c r="M7" s="5">
        <v>1.546861404531531</v>
      </c>
      <c r="O7" s="4">
        <v>2.5755249837754448</v>
      </c>
      <c r="P7" s="4">
        <v>-1.0190779550422324</v>
      </c>
      <c r="Q7" s="4">
        <v>0.17170557418672014</v>
      </c>
      <c r="R7" s="4">
        <v>1.9409903068131431</v>
      </c>
      <c r="S7" s="4">
        <v>-0.24104442863565731</v>
      </c>
      <c r="T7" s="4">
        <v>1.4951113864009398</v>
      </c>
      <c r="W7" s="4">
        <v>14</v>
      </c>
      <c r="X7" s="4" t="str">
        <f t="shared" si="0"/>
        <v>Glyma.18G262900.1</v>
      </c>
      <c r="Y7" s="4" t="str">
        <f t="shared" si="1"/>
        <v>SnRK1 Homolog</v>
      </c>
    </row>
    <row r="8" spans="1:25" s="4" customFormat="1">
      <c r="A8" s="4">
        <v>5</v>
      </c>
      <c r="B8" s="10" t="s">
        <v>36</v>
      </c>
      <c r="C8" s="9" t="s">
        <v>37</v>
      </c>
      <c r="D8" s="5">
        <v>162.10083556061832</v>
      </c>
      <c r="E8" s="5">
        <v>38.753156686819366</v>
      </c>
      <c r="F8" s="5">
        <v>64.324820981097744</v>
      </c>
      <c r="G8" s="5">
        <v>154.25813640508656</v>
      </c>
      <c r="H8" s="5">
        <v>55.630712825837982</v>
      </c>
      <c r="I8" s="5">
        <v>104.81170374712171</v>
      </c>
      <c r="J8" s="5">
        <v>118.48463451944197</v>
      </c>
      <c r="K8" s="5">
        <v>59.417381795865531</v>
      </c>
      <c r="L8" s="5">
        <v>84.208854104473716</v>
      </c>
      <c r="M8" s="5">
        <v>207.98038804063808</v>
      </c>
      <c r="O8" s="4">
        <v>0.52156776002564731</v>
      </c>
      <c r="P8" s="4">
        <v>0.70435238170814596</v>
      </c>
      <c r="Q8" s="4">
        <v>-0.38064660911580156</v>
      </c>
      <c r="R8" s="4">
        <v>0.61657120306911872</v>
      </c>
      <c r="S8" s="4">
        <v>0.38859639595028128</v>
      </c>
      <c r="T8" s="4">
        <v>0.43110090584926547</v>
      </c>
      <c r="W8" s="4">
        <v>12</v>
      </c>
      <c r="X8" s="4" t="str">
        <f t="shared" si="0"/>
        <v>Glyma.08G240300.1</v>
      </c>
      <c r="Y8" s="4" t="str">
        <f t="shared" si="1"/>
        <v>SnRK1 Homolog</v>
      </c>
    </row>
    <row r="9" spans="1:25" s="4" customFormat="1" ht="18.75" customHeight="1">
      <c r="A9" s="4">
        <v>6</v>
      </c>
      <c r="B9" s="7" t="s">
        <v>38</v>
      </c>
      <c r="C9" s="9" t="s">
        <v>39</v>
      </c>
      <c r="D9" s="5">
        <v>1.3138400817212605</v>
      </c>
      <c r="E9" s="5">
        <v>1.0929097550014288</v>
      </c>
      <c r="F9" s="5">
        <v>2.0882521428839569</v>
      </c>
      <c r="G9" s="5">
        <v>3.2608406988220153</v>
      </c>
      <c r="H9" s="5">
        <v>2.2804588648894479</v>
      </c>
      <c r="I9" s="5">
        <v>1.7664164861347897</v>
      </c>
      <c r="J9" s="5">
        <v>3.1261985972352311</v>
      </c>
      <c r="K9" s="5">
        <v>1.654344114956144</v>
      </c>
      <c r="L9" s="5">
        <v>1.9529315707737056</v>
      </c>
      <c r="M9" s="5">
        <v>2.6209374875266511</v>
      </c>
      <c r="O9" s="4">
        <v>1.0611498689174805</v>
      </c>
      <c r="P9" s="4">
        <v>-0.24147037637868013</v>
      </c>
      <c r="Q9" s="4">
        <v>-6.0834532149367029E-2</v>
      </c>
      <c r="R9" s="4">
        <v>0.59808507815946499</v>
      </c>
      <c r="S9" s="4">
        <v>-9.6654519300482619E-2</v>
      </c>
      <c r="T9" s="4">
        <v>-0.31516101903895871</v>
      </c>
      <c r="W9" s="4">
        <v>9</v>
      </c>
      <c r="X9" s="4" t="str">
        <f t="shared" si="0"/>
        <v>Glyma.02G272400.1</v>
      </c>
      <c r="Y9" s="4" t="str">
        <f t="shared" si="1"/>
        <v>AAO3</v>
      </c>
    </row>
    <row r="10" spans="1:25" s="4" customFormat="1" ht="18.75" customHeight="1">
      <c r="A10" s="4">
        <v>7</v>
      </c>
      <c r="B10" s="7" t="s">
        <v>40</v>
      </c>
      <c r="C10" s="9" t="s">
        <v>39</v>
      </c>
      <c r="D10" s="5">
        <v>27.62651918727887</v>
      </c>
      <c r="E10" s="5">
        <v>33.202923404010271</v>
      </c>
      <c r="F10" s="5">
        <v>17.210487682621739</v>
      </c>
      <c r="G10" s="5">
        <v>26.02426952834891</v>
      </c>
      <c r="H10" s="5">
        <v>27.431518338250218</v>
      </c>
      <c r="I10" s="5">
        <v>18.975754022954778</v>
      </c>
      <c r="J10" s="5">
        <v>20.980917477897339</v>
      </c>
      <c r="K10" s="5">
        <v>31.008796019054586</v>
      </c>
      <c r="L10" s="5">
        <v>18.821682406385801</v>
      </c>
      <c r="M10" s="5">
        <v>26.171845231792769</v>
      </c>
      <c r="O10" s="4">
        <v>-0.27547579377392045</v>
      </c>
      <c r="P10" s="4">
        <v>0.1408692352045042</v>
      </c>
      <c r="Q10" s="4">
        <v>-0.31077990214694146</v>
      </c>
      <c r="R10" s="4">
        <v>-9.8632760130867497E-2</v>
      </c>
      <c r="S10" s="4">
        <v>0.1291076127620599</v>
      </c>
      <c r="T10" s="4">
        <v>8.157975121583937E-3</v>
      </c>
      <c r="W10" s="4">
        <v>20</v>
      </c>
      <c r="X10" s="4" t="str">
        <f t="shared" si="0"/>
        <v>Glyma.06G054000.2</v>
      </c>
      <c r="Y10" s="4" t="str">
        <f t="shared" si="1"/>
        <v>ABI1 Homolog</v>
      </c>
    </row>
    <row r="11" spans="1:25" s="4" customFormat="1" ht="18.75" customHeight="1">
      <c r="A11" s="4">
        <v>8</v>
      </c>
      <c r="B11" s="7" t="s">
        <v>41</v>
      </c>
      <c r="C11" s="9" t="s">
        <v>42</v>
      </c>
      <c r="D11" s="5">
        <v>1.4550987576761085</v>
      </c>
      <c r="E11" s="5">
        <v>1.4484339600678933</v>
      </c>
      <c r="F11" s="5">
        <v>0.80833162880705511</v>
      </c>
      <c r="G11" s="5">
        <v>2.3812157338882858</v>
      </c>
      <c r="H11" s="5">
        <v>1.300147933843</v>
      </c>
      <c r="I11" s="5">
        <v>1.4123637665868511</v>
      </c>
      <c r="J11" s="5">
        <v>1.8151267844693424</v>
      </c>
      <c r="K11" s="5">
        <v>1.0982528181716391</v>
      </c>
      <c r="L11" s="5">
        <v>1.1702433407946509</v>
      </c>
      <c r="M11" s="5">
        <v>2.9020727968020887</v>
      </c>
      <c r="O11" s="4">
        <v>-0.15581812205985265</v>
      </c>
      <c r="P11" s="4">
        <v>0.80509251076416943</v>
      </c>
      <c r="Q11" s="4">
        <v>-0.39162800982988694</v>
      </c>
      <c r="R11" s="4">
        <v>-0.39928370637310084</v>
      </c>
      <c r="S11" s="4">
        <v>0.53378935112099235</v>
      </c>
      <c r="T11" s="4">
        <v>0.28538537690065247</v>
      </c>
      <c r="W11" s="4">
        <v>34</v>
      </c>
      <c r="X11" s="4" t="str">
        <f t="shared" si="0"/>
        <v>Glyma.19G122800.1</v>
      </c>
      <c r="Y11" s="4" t="str">
        <f t="shared" si="1"/>
        <v>ABF-Like</v>
      </c>
    </row>
    <row r="12" spans="1:25" s="4" customFormat="1">
      <c r="A12" s="4">
        <v>9</v>
      </c>
      <c r="B12" s="10" t="s">
        <v>43</v>
      </c>
      <c r="C12" s="9" t="s">
        <v>42</v>
      </c>
      <c r="D12" s="5">
        <v>30.379182682673171</v>
      </c>
      <c r="E12" s="5">
        <v>32.67529101076213</v>
      </c>
      <c r="F12" s="5">
        <v>24.865135368326619</v>
      </c>
      <c r="G12" s="5">
        <v>29.128385556266263</v>
      </c>
      <c r="H12" s="5">
        <v>34.42789996135982</v>
      </c>
      <c r="I12" s="5">
        <v>29.849091276454029</v>
      </c>
      <c r="J12" s="5">
        <v>21.992189709237575</v>
      </c>
      <c r="K12" s="5">
        <v>28.289776087576318</v>
      </c>
      <c r="L12" s="5">
        <v>27.298826364771923</v>
      </c>
      <c r="M12" s="5">
        <v>28.448931087327075</v>
      </c>
      <c r="O12" s="4">
        <v>7.5378096921028981E-2</v>
      </c>
      <c r="P12" s="4">
        <v>0.26356272551597332</v>
      </c>
      <c r="Q12" s="4">
        <v>-0.40543448516769387</v>
      </c>
      <c r="R12" s="4">
        <v>-0.20791932701700139</v>
      </c>
      <c r="S12" s="4">
        <v>0.13471464257666055</v>
      </c>
      <c r="T12" s="4">
        <v>-3.4051295055208389E-2</v>
      </c>
      <c r="W12" s="4">
        <v>7</v>
      </c>
      <c r="X12" s="4" t="str">
        <f t="shared" si="0"/>
        <v xml:space="preserve"> Glyma.11G151400.1</v>
      </c>
      <c r="Y12" s="4" t="str">
        <f t="shared" si="1"/>
        <v>ABA2</v>
      </c>
    </row>
    <row r="13" spans="1:25" s="4" customFormat="1" ht="18.75" customHeight="1">
      <c r="A13" s="4">
        <v>10</v>
      </c>
      <c r="B13" s="7" t="s">
        <v>44</v>
      </c>
      <c r="C13" s="8" t="s">
        <v>42</v>
      </c>
      <c r="D13" s="5">
        <v>2.3898805596656088</v>
      </c>
      <c r="E13" s="5">
        <v>3.7101182252574354</v>
      </c>
      <c r="F13" s="5">
        <v>2.9450323935007487</v>
      </c>
      <c r="G13" s="5">
        <v>8.627775925585631</v>
      </c>
      <c r="H13" s="5">
        <v>4.827336546894327</v>
      </c>
      <c r="I13" s="5">
        <v>3.6946927671288674</v>
      </c>
      <c r="J13" s="5">
        <v>8.2050798502029281</v>
      </c>
      <c r="K13" s="5">
        <v>2.9407031408563</v>
      </c>
      <c r="L13" s="5">
        <v>3.103794450029763</v>
      </c>
      <c r="M13" s="5">
        <v>6.9264047738180903</v>
      </c>
      <c r="O13" s="4">
        <v>0.37976225053516843</v>
      </c>
      <c r="P13" s="4">
        <v>0.32717089890250517</v>
      </c>
      <c r="Q13" s="4">
        <v>-7.2471334514922409E-2</v>
      </c>
      <c r="R13" s="4">
        <v>-0.33530400608130512</v>
      </c>
      <c r="S13" s="4">
        <v>7.5749514780268271E-2</v>
      </c>
      <c r="T13" s="4">
        <v>-0.31688200834521651</v>
      </c>
      <c r="W13" s="4">
        <v>25</v>
      </c>
      <c r="X13" s="4" t="str">
        <f t="shared" si="0"/>
        <v>Glyma.17G052500.1</v>
      </c>
      <c r="Y13" s="4" t="str">
        <f t="shared" si="1"/>
        <v>ABI2 Homolog</v>
      </c>
    </row>
    <row r="14" spans="1:25" s="4" customFormat="1" ht="18.75" customHeight="1">
      <c r="A14" s="4">
        <v>11</v>
      </c>
      <c r="B14" s="7" t="s">
        <v>45</v>
      </c>
      <c r="C14" s="9" t="s">
        <v>46</v>
      </c>
      <c r="D14" s="5">
        <v>1.5613423524824885</v>
      </c>
      <c r="E14" s="5">
        <v>1.3769548081297691</v>
      </c>
      <c r="F14" s="5">
        <v>1.3570342065304506</v>
      </c>
      <c r="G14" s="5">
        <v>1.4716779920505347</v>
      </c>
      <c r="H14" s="5">
        <v>1.4658326550237124</v>
      </c>
      <c r="I14" s="5">
        <v>1.46299940391255</v>
      </c>
      <c r="J14" s="5">
        <v>1.1233002644237424</v>
      </c>
      <c r="K14" s="5">
        <v>1.0012836938481564</v>
      </c>
      <c r="L14" s="5">
        <v>1.0225257930084357</v>
      </c>
      <c r="M14" s="5">
        <v>1.5213729599092267</v>
      </c>
      <c r="O14" s="4">
        <v>9.0239198598465631E-2</v>
      </c>
      <c r="P14" s="4">
        <v>0.10847209467827905</v>
      </c>
      <c r="Q14" s="4">
        <v>-0.38971841982125555</v>
      </c>
      <c r="R14" s="4">
        <v>-0.45963041969682228</v>
      </c>
      <c r="S14" s="4">
        <v>-0.40831985166402057</v>
      </c>
      <c r="T14" s="4">
        <v>4.7911829140135302E-2</v>
      </c>
      <c r="W14" s="4">
        <v>19</v>
      </c>
      <c r="X14" s="4" t="str">
        <f t="shared" si="0"/>
        <v>Glyma.09G066500.2</v>
      </c>
      <c r="Y14" s="4" t="str">
        <f t="shared" si="1"/>
        <v>ABI1 Homolog</v>
      </c>
    </row>
    <row r="15" spans="1:25" s="4" customFormat="1" ht="18.75" customHeight="1">
      <c r="A15" s="4">
        <v>12</v>
      </c>
      <c r="B15" s="7" t="s">
        <v>47</v>
      </c>
      <c r="C15" s="9" t="s">
        <v>48</v>
      </c>
      <c r="D15" s="5">
        <v>13.226629470763742</v>
      </c>
      <c r="E15" s="5">
        <v>14.468574714838669</v>
      </c>
      <c r="F15" s="5">
        <v>12.572180137400466</v>
      </c>
      <c r="G15" s="5">
        <v>16.494051060377654</v>
      </c>
      <c r="H15" s="5">
        <v>14.134619302380258</v>
      </c>
      <c r="I15" s="5">
        <v>15.077073293757312</v>
      </c>
      <c r="J15" s="5">
        <v>13.338996335133332</v>
      </c>
      <c r="K15" s="5">
        <v>13.26886437713336</v>
      </c>
      <c r="L15" s="5">
        <v>13.126060171164315</v>
      </c>
      <c r="M15" s="5">
        <v>19.373482862723197</v>
      </c>
      <c r="O15" s="4">
        <v>-3.3689783815486686E-2</v>
      </c>
      <c r="P15" s="4">
        <v>0.26212155640776086</v>
      </c>
      <c r="Q15" s="4">
        <v>-0.30629566078343645</v>
      </c>
      <c r="R15" s="4">
        <v>-0.12487790822641341</v>
      </c>
      <c r="S15" s="4">
        <v>6.2199102986778325E-2</v>
      </c>
      <c r="T15" s="4">
        <v>0.2321375585537975</v>
      </c>
      <c r="W15" s="4">
        <v>32</v>
      </c>
      <c r="X15" s="4" t="str">
        <f t="shared" si="0"/>
        <v>Glyma.08G227000.1</v>
      </c>
      <c r="Y15" s="4" t="str">
        <f t="shared" si="1"/>
        <v>ABI5 Homologue</v>
      </c>
    </row>
    <row r="16" spans="1:25" s="4" customFormat="1" ht="18.75" customHeight="1">
      <c r="A16" s="4">
        <v>13</v>
      </c>
      <c r="B16" s="7" t="s">
        <v>49</v>
      </c>
      <c r="C16" s="9" t="s">
        <v>48</v>
      </c>
      <c r="D16" s="5">
        <v>5.5795200739242397</v>
      </c>
      <c r="E16" s="5">
        <v>9.401496222313245</v>
      </c>
      <c r="F16" s="5">
        <v>6.0013761683995925</v>
      </c>
      <c r="G16" s="5">
        <v>6.8462845551697757</v>
      </c>
      <c r="H16" s="5">
        <v>9.5054451845059926</v>
      </c>
      <c r="I16" s="5">
        <v>6.2971362862814058</v>
      </c>
      <c r="J16" s="5">
        <v>5.5998595649955032</v>
      </c>
      <c r="K16" s="5">
        <v>7.6400818854714352</v>
      </c>
      <c r="L16" s="5">
        <v>5.354146392155652</v>
      </c>
      <c r="M16" s="5">
        <v>6.1930214797626446</v>
      </c>
      <c r="O16" s="4">
        <v>1.5863820602710882E-2</v>
      </c>
      <c r="P16" s="4">
        <v>6.9402529999686866E-2</v>
      </c>
      <c r="Q16" s="4">
        <v>-0.28993060969661932</v>
      </c>
      <c r="R16" s="4">
        <v>-0.2993022750429909</v>
      </c>
      <c r="S16" s="4">
        <v>-0.16463677589431377</v>
      </c>
      <c r="T16" s="4">
        <v>-0.1446778070882743</v>
      </c>
      <c r="W16" s="4">
        <v>23</v>
      </c>
      <c r="X16" s="4" t="str">
        <f t="shared" si="0"/>
        <v>Glyma.17G218700.2</v>
      </c>
      <c r="Y16" s="4" t="str">
        <f t="shared" si="1"/>
        <v>ABI1 Homolog</v>
      </c>
    </row>
    <row r="17" spans="1:25" s="4" customFormat="1" ht="18.75" customHeight="1">
      <c r="A17" s="4">
        <v>14</v>
      </c>
      <c r="B17" s="7" t="s">
        <v>50</v>
      </c>
      <c r="C17" s="9" t="s">
        <v>48</v>
      </c>
      <c r="D17" s="5">
        <v>5.0027268703381242</v>
      </c>
      <c r="E17" s="5">
        <v>4.9727297831676323</v>
      </c>
      <c r="F17" s="5">
        <v>4.0309516558826033</v>
      </c>
      <c r="G17" s="5">
        <v>5.8864282531375141</v>
      </c>
      <c r="H17" s="5">
        <v>5.45127452050163</v>
      </c>
      <c r="I17" s="5">
        <v>5.0584879700776417</v>
      </c>
      <c r="J17" s="5">
        <v>4.9443248886754896</v>
      </c>
      <c r="K17" s="5">
        <v>4.8263573390612722</v>
      </c>
      <c r="L17" s="5">
        <v>4.2521797276667197</v>
      </c>
      <c r="M17" s="5">
        <v>6.9231073125992593</v>
      </c>
      <c r="O17" s="4">
        <v>0.13255553714037149</v>
      </c>
      <c r="P17" s="4">
        <v>0.32758573343311526</v>
      </c>
      <c r="Q17" s="4">
        <v>-0.2516189609570732</v>
      </c>
      <c r="R17" s="4">
        <v>-4.3103302277491831E-2</v>
      </c>
      <c r="S17" s="4">
        <v>7.7082096091848809E-2</v>
      </c>
      <c r="T17" s="4">
        <v>0.23402720507022176</v>
      </c>
      <c r="W17" s="4">
        <v>13</v>
      </c>
      <c r="X17" s="4" t="str">
        <f t="shared" si="0"/>
        <v>Glyma.13G060400.2</v>
      </c>
      <c r="Y17" s="4" t="str">
        <f t="shared" si="1"/>
        <v>SnRK1 Homolog</v>
      </c>
    </row>
    <row r="18" spans="1:25" s="4" customFormat="1">
      <c r="A18" s="4">
        <v>15</v>
      </c>
      <c r="B18" s="10" t="s">
        <v>51</v>
      </c>
      <c r="C18" s="9" t="s">
        <v>52</v>
      </c>
      <c r="D18" s="5">
        <v>4.4846142095788695</v>
      </c>
      <c r="E18" s="5">
        <v>3.8519703935693954</v>
      </c>
      <c r="F18" s="5">
        <v>4.2081524951622873</v>
      </c>
      <c r="G18" s="5">
        <v>4.293814417614084</v>
      </c>
      <c r="H18" s="5">
        <v>4.4049194829672205</v>
      </c>
      <c r="I18" s="5">
        <v>4.1552251566931364</v>
      </c>
      <c r="J18" s="5">
        <v>2.8891916065821159</v>
      </c>
      <c r="K18" s="5">
        <v>4.2273332730925395</v>
      </c>
      <c r="L18" s="5">
        <v>3.8620858458661877</v>
      </c>
      <c r="M18" s="5">
        <v>4.1218806492053899</v>
      </c>
      <c r="O18" s="4">
        <v>0.19351903392450162</v>
      </c>
      <c r="P18" s="4">
        <v>-1.8260332441210173E-2</v>
      </c>
      <c r="Q18" s="4">
        <v>-0.57159395370153665</v>
      </c>
      <c r="R18" s="4">
        <v>0.13415124096330952</v>
      </c>
      <c r="S18" s="4">
        <v>-0.12380675335128397</v>
      </c>
      <c r="T18" s="4">
        <v>-5.8957106374433001E-2</v>
      </c>
      <c r="W18" s="4">
        <v>11</v>
      </c>
      <c r="X18" s="4" t="str">
        <f t="shared" si="0"/>
        <v>Glyma.09G002300.1</v>
      </c>
      <c r="Y18" s="4" t="str">
        <f t="shared" si="1"/>
        <v>ABA3</v>
      </c>
    </row>
    <row r="19" spans="1:25" s="4" customFormat="1">
      <c r="A19" s="4">
        <v>16</v>
      </c>
      <c r="B19" s="10" t="s">
        <v>53</v>
      </c>
      <c r="C19" s="9" t="s">
        <v>54</v>
      </c>
      <c r="D19" s="5">
        <v>2.2004769535243316</v>
      </c>
      <c r="E19" s="5">
        <v>2.7194055403553241</v>
      </c>
      <c r="F19" s="5">
        <v>1.5571318732099133</v>
      </c>
      <c r="G19" s="5">
        <v>2.0400942142990202</v>
      </c>
      <c r="H19" s="5">
        <v>2.6911802360051755</v>
      </c>
      <c r="I19" s="5">
        <v>1.2506602105436098</v>
      </c>
      <c r="J19" s="5">
        <v>1.6397633714930933</v>
      </c>
      <c r="K19" s="5">
        <v>1.6646358969212938</v>
      </c>
      <c r="L19" s="5">
        <v>1.0847534407231358</v>
      </c>
      <c r="M19" s="5">
        <v>2.356790809445255</v>
      </c>
      <c r="O19" s="4">
        <v>-1.5052298471504078E-2</v>
      </c>
      <c r="P19" s="4">
        <v>-0.31620125145530659</v>
      </c>
      <c r="Q19" s="4">
        <v>-0.31514813973875294</v>
      </c>
      <c r="R19" s="4">
        <v>-0.7080846605984259</v>
      </c>
      <c r="S19" s="4">
        <v>-0.52152396892886055</v>
      </c>
      <c r="T19" s="4">
        <v>0.20818793021995763</v>
      </c>
      <c r="W19" s="4">
        <v>17</v>
      </c>
      <c r="X19" s="4" t="str">
        <f t="shared" si="0"/>
        <v>Glyma.09G066500.3</v>
      </c>
      <c r="Y19" s="4" t="str">
        <f t="shared" si="1"/>
        <v>ABI1 Homolog</v>
      </c>
    </row>
    <row r="20" spans="1:25" s="4" customFormat="1">
      <c r="A20" s="4">
        <v>17</v>
      </c>
      <c r="B20" s="10" t="s">
        <v>55</v>
      </c>
      <c r="C20" s="9" t="s">
        <v>54</v>
      </c>
      <c r="D20" s="5">
        <v>4.7115752641142139</v>
      </c>
      <c r="E20" s="5">
        <v>2.6557503422681883</v>
      </c>
      <c r="F20" s="5">
        <v>1.4044205588366521</v>
      </c>
      <c r="G20" s="5">
        <v>5.391321328874449</v>
      </c>
      <c r="H20" s="5">
        <v>3.2893653019832985</v>
      </c>
      <c r="I20" s="5">
        <v>1.9285310689392499</v>
      </c>
      <c r="J20" s="5">
        <v>4.0234819172663459</v>
      </c>
      <c r="K20" s="5">
        <v>2.329416034970559</v>
      </c>
      <c r="L20" s="5">
        <v>1.147814821983641</v>
      </c>
      <c r="M20" s="5">
        <v>5.0361987497553082</v>
      </c>
      <c r="O20" s="4">
        <v>0.30868970585300781</v>
      </c>
      <c r="P20" s="4">
        <v>0.45752736758850554</v>
      </c>
      <c r="Q20" s="4">
        <v>-0.42219434959062319</v>
      </c>
      <c r="R20" s="4">
        <v>-0.1891512017018642</v>
      </c>
      <c r="S20" s="4">
        <v>-0.29108511113525293</v>
      </c>
      <c r="T20" s="4">
        <v>-9.8303679351040368E-2</v>
      </c>
      <c r="W20" s="4">
        <v>10</v>
      </c>
      <c r="X20" s="4" t="str">
        <f t="shared" si="0"/>
        <v>Glyma.14G045100.1</v>
      </c>
      <c r="Y20" s="4" t="str">
        <f t="shared" si="1"/>
        <v>AAO3</v>
      </c>
    </row>
    <row r="21" spans="1:25" s="4" customFormat="1">
      <c r="A21" s="4">
        <v>18</v>
      </c>
      <c r="B21" s="10" t="s">
        <v>56</v>
      </c>
      <c r="C21" s="9" t="s">
        <v>54</v>
      </c>
      <c r="D21" s="5">
        <v>1.9290496469829448</v>
      </c>
      <c r="E21" s="5">
        <v>2.1399253334853059</v>
      </c>
      <c r="F21" s="5">
        <v>1.4471570856487557</v>
      </c>
      <c r="G21" s="5">
        <v>2.3465168501042646</v>
      </c>
      <c r="H21" s="5">
        <v>2.3418494339702782</v>
      </c>
      <c r="I21" s="5">
        <v>1.5301565371473855</v>
      </c>
      <c r="J21" s="5">
        <v>1.4564836639806236</v>
      </c>
      <c r="K21" s="5">
        <v>1.3885882902138713</v>
      </c>
      <c r="L21" s="5">
        <v>1.1199573469112509</v>
      </c>
      <c r="M21" s="5">
        <v>1.4859020579744315</v>
      </c>
      <c r="O21" s="4">
        <v>0.13008786387450164</v>
      </c>
      <c r="P21" s="4">
        <v>8.0457718508682538E-2</v>
      </c>
      <c r="Q21" s="4">
        <v>-0.68803130004930235</v>
      </c>
      <c r="R21" s="4">
        <v>-0.62394154828635962</v>
      </c>
      <c r="S21" s="4">
        <v>-0.36977774275786007</v>
      </c>
      <c r="T21" s="4">
        <v>-0.65918179531284715</v>
      </c>
      <c r="W21" s="4">
        <v>22</v>
      </c>
      <c r="X21" s="4" t="str">
        <f t="shared" si="0"/>
        <v>Glyma.17G218700.7</v>
      </c>
      <c r="Y21" s="4" t="str">
        <f t="shared" si="1"/>
        <v>ABI1 Homolog</v>
      </c>
    </row>
    <row r="22" spans="1:25" s="4" customFormat="1" ht="18.75" customHeight="1">
      <c r="A22" s="4">
        <v>19</v>
      </c>
      <c r="B22" s="7" t="s">
        <v>57</v>
      </c>
      <c r="C22" s="9" t="s">
        <v>54</v>
      </c>
      <c r="D22" s="5">
        <v>1.3604032214781279</v>
      </c>
      <c r="E22" s="5">
        <v>1.78626935601424</v>
      </c>
      <c r="F22" s="5">
        <v>1.4142757380530406</v>
      </c>
      <c r="G22" s="5">
        <v>1.90183390797334</v>
      </c>
      <c r="H22" s="5">
        <v>2.0401336780799042</v>
      </c>
      <c r="I22" s="5">
        <v>1.4012739183979497</v>
      </c>
      <c r="J22" s="5">
        <v>1.2833488711194261</v>
      </c>
      <c r="K22" s="5">
        <v>1.4999344482633081</v>
      </c>
      <c r="L22" s="5">
        <v>1.0041941716036049</v>
      </c>
      <c r="M22" s="5">
        <v>1.7171119969819066</v>
      </c>
      <c r="O22" s="4">
        <v>0.19171404225009092</v>
      </c>
      <c r="P22" s="4">
        <v>-1.3324427811934643E-2</v>
      </c>
      <c r="Q22" s="4">
        <v>-0.567477845229305</v>
      </c>
      <c r="R22" s="4">
        <v>-0.25205019254898847</v>
      </c>
      <c r="S22" s="4">
        <v>-0.49402516980552824</v>
      </c>
      <c r="T22" s="4">
        <v>-0.14740711663827372</v>
      </c>
      <c r="W22" s="4">
        <v>41</v>
      </c>
      <c r="X22" s="4" t="str">
        <f t="shared" si="0"/>
        <v>Glyma.20G049200.1</v>
      </c>
      <c r="Y22" s="4" t="str">
        <f t="shared" si="1"/>
        <v>ABF-Like</v>
      </c>
    </row>
    <row r="23" spans="1:25" s="4" customFormat="1" ht="18.75" customHeight="1">
      <c r="A23" s="4">
        <v>20</v>
      </c>
      <c r="B23" s="7" t="s">
        <v>58</v>
      </c>
      <c r="C23" s="9" t="s">
        <v>54</v>
      </c>
      <c r="D23" s="5">
        <v>5.1374568400499898</v>
      </c>
      <c r="E23" s="5">
        <v>4.5976718064013768</v>
      </c>
      <c r="F23" s="5">
        <v>3.4123525258068725</v>
      </c>
      <c r="G23" s="5">
        <v>5.6859400037237222</v>
      </c>
      <c r="H23" s="5">
        <v>4.2288775678799704</v>
      </c>
      <c r="I23" s="5">
        <v>3.2827455855483909</v>
      </c>
      <c r="J23" s="5">
        <v>4.9941223027712693</v>
      </c>
      <c r="K23" s="5">
        <v>3.9017681111238933</v>
      </c>
      <c r="L23" s="5">
        <v>3.2935759469730486</v>
      </c>
      <c r="M23" s="5">
        <v>6.7381912602112788</v>
      </c>
      <c r="O23" s="4">
        <v>-0.12062869359755256</v>
      </c>
      <c r="P23" s="4">
        <v>-5.5863752704098081E-2</v>
      </c>
      <c r="Q23" s="4">
        <v>-0.18716772387327726</v>
      </c>
      <c r="R23" s="4">
        <v>-0.23677544784634813</v>
      </c>
      <c r="S23" s="4">
        <v>-5.1111879558285334E-2</v>
      </c>
      <c r="T23" s="4">
        <v>0.24496250299792058</v>
      </c>
      <c r="W23" s="4">
        <v>16</v>
      </c>
      <c r="X23" s="4" t="str">
        <f t="shared" si="0"/>
        <v>Glyma.15G172500.1</v>
      </c>
      <c r="Y23" s="4" t="str">
        <f t="shared" si="1"/>
        <v>ABI1 Homolog</v>
      </c>
    </row>
    <row r="24" spans="1:25" s="4" customFormat="1" ht="18.75" customHeight="1">
      <c r="A24" s="4">
        <v>21</v>
      </c>
      <c r="B24" s="7" t="s">
        <v>59</v>
      </c>
      <c r="C24" s="9" t="s">
        <v>54</v>
      </c>
      <c r="D24" s="5">
        <v>8.106968290413656</v>
      </c>
      <c r="E24" s="5">
        <v>9.7160621183567368</v>
      </c>
      <c r="F24" s="5">
        <v>6.1399470358424058</v>
      </c>
      <c r="G24" s="5">
        <v>10.676867252480873</v>
      </c>
      <c r="H24" s="5">
        <v>11.816832923090587</v>
      </c>
      <c r="I24" s="5">
        <v>6.4175794701022628</v>
      </c>
      <c r="J24" s="5">
        <v>7.7729780042796213</v>
      </c>
      <c r="K24" s="5">
        <v>9.834156683350411</v>
      </c>
      <c r="L24" s="5">
        <v>6.4660599510662493</v>
      </c>
      <c r="M24" s="5">
        <v>11.516866711238897</v>
      </c>
      <c r="O24" s="4">
        <v>0.28239980602678888</v>
      </c>
      <c r="P24" s="4">
        <v>6.3803045344550627E-2</v>
      </c>
      <c r="Q24" s="4">
        <v>-0.45794906262538138</v>
      </c>
      <c r="R24" s="4">
        <v>1.7429627492605296E-2</v>
      </c>
      <c r="S24" s="4">
        <v>7.4660672961542857E-2</v>
      </c>
      <c r="T24" s="4">
        <v>0.10925986780519716</v>
      </c>
      <c r="W24" s="4">
        <v>18</v>
      </c>
      <c r="X24" s="4" t="str">
        <f t="shared" si="0"/>
        <v>Glyma.14G108400.4</v>
      </c>
      <c r="Y24" s="4" t="str">
        <f t="shared" si="1"/>
        <v>ABI1 Homolog</v>
      </c>
    </row>
    <row r="25" spans="1:25" s="4" customFormat="1" ht="18.75" customHeight="1">
      <c r="A25" s="4">
        <v>22</v>
      </c>
      <c r="B25" s="7" t="s">
        <v>60</v>
      </c>
      <c r="C25" s="9" t="s">
        <v>54</v>
      </c>
      <c r="D25" s="5">
        <v>1.3058273583855613</v>
      </c>
      <c r="E25" s="5">
        <v>1.8144379592049162</v>
      </c>
      <c r="F25" s="5">
        <v>1.2565646996762438</v>
      </c>
      <c r="G25" s="5">
        <v>1.4692808851465409</v>
      </c>
      <c r="H25" s="5">
        <v>1.2243208990299272</v>
      </c>
      <c r="I25" s="5">
        <v>1.2604979936206981</v>
      </c>
      <c r="J25" s="5">
        <v>1.0034094087716319</v>
      </c>
      <c r="K25" s="5">
        <v>1.3777616773062533</v>
      </c>
      <c r="L25" s="5">
        <v>1.107521124814997</v>
      </c>
      <c r="M25" s="5">
        <v>1.4995907049817532</v>
      </c>
      <c r="O25" s="4">
        <v>-0.56754098451959889</v>
      </c>
      <c r="P25" s="4">
        <v>4.5088652753840896E-3</v>
      </c>
      <c r="Q25" s="4">
        <v>-0.5501998537974695</v>
      </c>
      <c r="R25" s="4">
        <v>-0.39719637293800536</v>
      </c>
      <c r="S25" s="4">
        <v>-0.18215073958208858</v>
      </c>
      <c r="T25" s="4">
        <v>2.9458563466603575E-2</v>
      </c>
      <c r="W25" s="4">
        <v>35</v>
      </c>
      <c r="X25" s="4" t="str">
        <f t="shared" si="0"/>
        <v>Glyma.10G223800.2</v>
      </c>
      <c r="Y25" s="4" t="str">
        <f t="shared" si="1"/>
        <v>ABF-Like</v>
      </c>
    </row>
    <row r="26" spans="1:25" s="4" customFormat="1" ht="18.75" customHeight="1">
      <c r="A26" s="4">
        <v>23</v>
      </c>
      <c r="B26" s="7" t="s">
        <v>61</v>
      </c>
      <c r="C26" s="9" t="s">
        <v>54</v>
      </c>
      <c r="D26" s="5">
        <v>1.5804718876997061</v>
      </c>
      <c r="E26" s="5">
        <v>2.2640231673329123</v>
      </c>
      <c r="F26" s="5">
        <v>1.3595175255129039</v>
      </c>
      <c r="G26" s="5">
        <v>2.007070679212545</v>
      </c>
      <c r="H26" s="5">
        <v>2.0907131317633794</v>
      </c>
      <c r="I26" s="5">
        <v>1.5581958588978191</v>
      </c>
      <c r="J26" s="5">
        <v>1.5836803051318653</v>
      </c>
      <c r="K26" s="5">
        <v>1.7751185349007963</v>
      </c>
      <c r="L26" s="5">
        <v>1.130574404792787</v>
      </c>
      <c r="M26" s="5">
        <v>1.9755015902528272</v>
      </c>
      <c r="O26" s="4">
        <v>-0.11489359878481721</v>
      </c>
      <c r="P26" s="4">
        <v>0.19678183647591466</v>
      </c>
      <c r="Q26" s="4">
        <v>-0.34181029185999584</v>
      </c>
      <c r="R26" s="4">
        <v>-0.3509733561773597</v>
      </c>
      <c r="S26" s="4">
        <v>-0.2660388081025265</v>
      </c>
      <c r="T26" s="4">
        <v>-2.2872414591470415E-2</v>
      </c>
      <c r="W26" s="4">
        <v>8</v>
      </c>
      <c r="X26" s="4" t="str">
        <f t="shared" si="0"/>
        <v>Glyma.02G272200.1</v>
      </c>
      <c r="Y26" s="4" t="str">
        <f t="shared" si="1"/>
        <v>AAO3</v>
      </c>
    </row>
    <row r="27" spans="1:25" s="4" customFormat="1" ht="18.75" customHeight="1">
      <c r="A27" s="4">
        <v>24</v>
      </c>
      <c r="B27" s="7" t="s">
        <v>62</v>
      </c>
      <c r="C27" s="9" t="s">
        <v>54</v>
      </c>
      <c r="D27" s="5">
        <v>2.1076393033216196</v>
      </c>
      <c r="E27" s="5">
        <v>2.0303830321605023</v>
      </c>
      <c r="F27" s="5">
        <v>2.3026688683205823</v>
      </c>
      <c r="G27" s="5">
        <v>2.1767007009980044</v>
      </c>
      <c r="H27" s="5">
        <v>2.9111977700176754</v>
      </c>
      <c r="I27" s="5">
        <v>2.7430637422965569</v>
      </c>
      <c r="J27" s="5">
        <v>1.5448787119582308</v>
      </c>
      <c r="K27" s="5">
        <v>1.3759410827851335</v>
      </c>
      <c r="L27" s="5">
        <v>1.6909919537565172</v>
      </c>
      <c r="M27" s="5">
        <v>2.4925095669880601</v>
      </c>
      <c r="O27" s="4">
        <v>0.51986093339546047</v>
      </c>
      <c r="P27" s="4">
        <v>0.25248118583499263</v>
      </c>
      <c r="Q27" s="4">
        <v>-0.49464947188648933</v>
      </c>
      <c r="R27" s="4">
        <v>-0.56133322201891056</v>
      </c>
      <c r="S27" s="4">
        <v>-0.44543716656088361</v>
      </c>
      <c r="T27" s="4">
        <v>0.19545599328901345</v>
      </c>
      <c r="W27" s="4">
        <v>40</v>
      </c>
      <c r="X27" s="4" t="str">
        <f t="shared" si="0"/>
        <v>Glyma.19G067900.1 </v>
      </c>
      <c r="Y27" s="4" t="str">
        <f t="shared" si="1"/>
        <v>ABF-Like</v>
      </c>
    </row>
    <row r="28" spans="1:25" s="4" customFormat="1" ht="18.75" customHeight="1">
      <c r="A28" s="4">
        <v>25</v>
      </c>
      <c r="B28" s="7" t="s">
        <v>63</v>
      </c>
      <c r="C28" s="8" t="s">
        <v>64</v>
      </c>
      <c r="D28" s="5">
        <v>4.6764060844691784</v>
      </c>
      <c r="E28" s="5">
        <v>4.6276421892588147</v>
      </c>
      <c r="F28" s="5">
        <v>5.2000429759000939</v>
      </c>
      <c r="G28" s="5">
        <v>4.9271901844459274</v>
      </c>
      <c r="H28" s="5">
        <v>5.2754428683924504</v>
      </c>
      <c r="I28" s="5">
        <v>5.7777043391996665</v>
      </c>
      <c r="J28" s="5">
        <v>3.0972895588716876</v>
      </c>
      <c r="K28" s="5">
        <v>3.8591369390017598</v>
      </c>
      <c r="L28" s="5">
        <v>4.4089418073017912</v>
      </c>
      <c r="M28" s="5">
        <v>4.0300275358077648</v>
      </c>
      <c r="O28" s="4">
        <v>0.18901489264913571</v>
      </c>
      <c r="P28" s="4">
        <v>0.15197283267717474</v>
      </c>
      <c r="Q28" s="4">
        <v>-0.66975889551903689</v>
      </c>
      <c r="R28" s="4">
        <v>-0.26199908122933147</v>
      </c>
      <c r="S28" s="4">
        <v>-0.23809111124630994</v>
      </c>
      <c r="T28" s="4">
        <v>-0.28997546302998412</v>
      </c>
      <c r="W28" s="4">
        <v>38</v>
      </c>
      <c r="X28" s="4" t="str">
        <f t="shared" si="0"/>
        <v>Glyma.05G079800.1</v>
      </c>
      <c r="Y28" s="4" t="str">
        <f t="shared" si="1"/>
        <v>ABF-Like</v>
      </c>
    </row>
    <row r="29" spans="1:25" s="4" customFormat="1" ht="18.75" customHeight="1">
      <c r="A29" s="4">
        <v>26</v>
      </c>
      <c r="B29" s="11" t="s">
        <v>65</v>
      </c>
      <c r="C29" s="9" t="s">
        <v>66</v>
      </c>
      <c r="D29" s="5">
        <v>4.649365776268839</v>
      </c>
      <c r="E29" s="5">
        <v>8.634479423396126</v>
      </c>
      <c r="F29" s="5">
        <v>8.72230225752498</v>
      </c>
      <c r="G29" s="5">
        <v>6.2757528820353539</v>
      </c>
      <c r="H29" s="5">
        <v>36.18518934090843</v>
      </c>
      <c r="I29" s="5">
        <v>7.025061710587428</v>
      </c>
      <c r="J29" s="5">
        <v>6.6422825701086996</v>
      </c>
      <c r="K29" s="5">
        <v>4.4412320505453478</v>
      </c>
      <c r="L29" s="5">
        <v>2.7173900788508045</v>
      </c>
      <c r="M29" s="5">
        <v>5.5797405364079529</v>
      </c>
      <c r="O29" s="4">
        <v>2.067218215842022</v>
      </c>
      <c r="P29" s="4">
        <v>-0.31219808706531715</v>
      </c>
      <c r="Q29" s="4">
        <v>8.1890553038637015E-2</v>
      </c>
      <c r="R29" s="4">
        <v>-0.95914924680429114</v>
      </c>
      <c r="S29" s="4">
        <v>-1.682487307615844</v>
      </c>
      <c r="T29" s="4">
        <v>-0.16959050813144436</v>
      </c>
      <c r="W29" s="4">
        <v>39</v>
      </c>
      <c r="X29" s="4" t="str">
        <f t="shared" si="0"/>
        <v>Glyma.03G003400.1</v>
      </c>
      <c r="Y29" s="4" t="str">
        <f t="shared" si="1"/>
        <v>ABF-Like</v>
      </c>
    </row>
    <row r="30" spans="1:25" s="4" customFormat="1" ht="18.75" customHeight="1">
      <c r="A30" s="4">
        <v>27</v>
      </c>
      <c r="B30" s="11" t="s">
        <v>67</v>
      </c>
      <c r="C30" s="9" t="s">
        <v>68</v>
      </c>
      <c r="D30" s="5">
        <v>7.1250061317099247</v>
      </c>
      <c r="E30" s="5">
        <v>9.7351061565240737</v>
      </c>
      <c r="F30" s="5">
        <v>6.99094454255673</v>
      </c>
      <c r="G30" s="5">
        <v>10.590826632147916</v>
      </c>
      <c r="H30" s="5">
        <v>22.071392358398352</v>
      </c>
      <c r="I30" s="5">
        <v>7.5001489023505252</v>
      </c>
      <c r="J30" s="5">
        <v>9.7471950040777156</v>
      </c>
      <c r="K30" s="5">
        <v>9.5395211241544988</v>
      </c>
      <c r="L30" s="5">
        <v>4.4704805822053642</v>
      </c>
      <c r="M30" s="5">
        <v>11.824422390680557</v>
      </c>
      <c r="O30" s="4">
        <v>1.180909027878327</v>
      </c>
      <c r="P30" s="4">
        <v>0.10143184760242385</v>
      </c>
      <c r="Q30" s="4">
        <v>-0.11975618594481159</v>
      </c>
      <c r="R30" s="4">
        <v>-2.9279864923474515E-2</v>
      </c>
      <c r="S30" s="4">
        <v>-0.64505745922836455</v>
      </c>
      <c r="T30" s="4">
        <v>0.15895451276392616</v>
      </c>
      <c r="W30" s="4">
        <v>37</v>
      </c>
      <c r="X30" s="4" t="str">
        <f t="shared" si="0"/>
        <v>Glyma.08G077400.1</v>
      </c>
      <c r="Y30" s="4" t="str">
        <f t="shared" si="1"/>
        <v>ABF-Like</v>
      </c>
    </row>
    <row r="31" spans="1:25" s="4" customFormat="1" ht="18.75" customHeight="1">
      <c r="A31" s="4">
        <v>28</v>
      </c>
      <c r="B31" s="11" t="s">
        <v>69</v>
      </c>
      <c r="C31" s="9" t="s">
        <v>68</v>
      </c>
      <c r="D31" s="5">
        <v>1.0017048537585165</v>
      </c>
      <c r="E31" s="5">
        <v>3.044673094760789</v>
      </c>
      <c r="F31" s="5">
        <v>2.7816956264686494</v>
      </c>
      <c r="G31" s="5">
        <v>1.7122915392000257</v>
      </c>
      <c r="H31" s="5">
        <v>7.0064311636743426</v>
      </c>
      <c r="I31" s="5">
        <v>3.009319621728034</v>
      </c>
      <c r="J31" s="5">
        <v>0.60159613383047816</v>
      </c>
      <c r="K31" s="5">
        <v>2.0999767133685054</v>
      </c>
      <c r="L31" s="5">
        <v>1.8115732834416949</v>
      </c>
      <c r="M31" s="5">
        <v>1.1583686322182751</v>
      </c>
      <c r="O31" s="4">
        <v>1.2023924369316916</v>
      </c>
      <c r="P31" s="4">
        <v>0.11347277573664563</v>
      </c>
      <c r="Q31" s="4">
        <v>-1.5090611590039831</v>
      </c>
      <c r="R31" s="4">
        <v>-0.53591400495967079</v>
      </c>
      <c r="S31" s="4">
        <v>-0.61872140041057377</v>
      </c>
      <c r="T31" s="4">
        <v>-0.56383391872536592</v>
      </c>
      <c r="W31" s="4">
        <v>3</v>
      </c>
      <c r="X31" s="4" t="str">
        <f t="shared" si="0"/>
        <v>Glyma.18G296600.1</v>
      </c>
      <c r="Y31" s="4" t="str">
        <f t="shared" si="1"/>
        <v>ABA4</v>
      </c>
    </row>
    <row r="32" spans="1:25" s="4" customFormat="1" ht="18.75" customHeight="1">
      <c r="A32" s="4">
        <v>29</v>
      </c>
      <c r="B32" s="11" t="s">
        <v>70</v>
      </c>
      <c r="C32" s="9" t="s">
        <v>71</v>
      </c>
      <c r="D32" s="5">
        <v>2.2555690897967859</v>
      </c>
      <c r="E32" s="5">
        <v>1.6419803616253783</v>
      </c>
      <c r="F32" s="5">
        <v>1.9457236351421885</v>
      </c>
      <c r="G32" s="5">
        <v>2.9424633675264231</v>
      </c>
      <c r="H32" s="5">
        <v>3.2999897134533325</v>
      </c>
      <c r="I32" s="5">
        <v>2.7906189204525287</v>
      </c>
      <c r="J32" s="5">
        <v>1.5198825862128358</v>
      </c>
      <c r="K32" s="5">
        <v>1.7793745897648177</v>
      </c>
      <c r="L32" s="5">
        <v>1.4874112106198591</v>
      </c>
      <c r="M32" s="5">
        <v>2.5186178355106956</v>
      </c>
      <c r="O32" s="4">
        <v>1.0070246550565127</v>
      </c>
      <c r="P32" s="4">
        <v>0.52027831871741426</v>
      </c>
      <c r="Q32" s="4">
        <v>-0.95306457733898486</v>
      </c>
      <c r="R32" s="4">
        <v>0.11593338302208418</v>
      </c>
      <c r="S32" s="4">
        <v>-0.38750325762007243</v>
      </c>
      <c r="T32" s="4">
        <v>-0.22439222421428973</v>
      </c>
      <c r="W32" s="4">
        <v>31</v>
      </c>
      <c r="X32" s="4" t="str">
        <f t="shared" si="0"/>
        <v>Glyma.15G222400.1 </v>
      </c>
      <c r="Y32" s="4" t="str">
        <f t="shared" si="1"/>
        <v>ABI5 Homologue</v>
      </c>
    </row>
    <row r="33" spans="1:25" s="4" customFormat="1" ht="18.75" customHeight="1">
      <c r="A33" s="4">
        <v>30</v>
      </c>
      <c r="B33" s="12" t="s">
        <v>72</v>
      </c>
      <c r="C33" s="13" t="s">
        <v>73</v>
      </c>
      <c r="D33" s="14">
        <v>5.564125746383338</v>
      </c>
      <c r="E33" s="15">
        <v>4.7775936676784516</v>
      </c>
      <c r="F33" s="15">
        <v>8.5796190872287585</v>
      </c>
      <c r="G33" s="15">
        <v>5.1872201253483299</v>
      </c>
      <c r="H33" s="15">
        <v>13.672877734808116</v>
      </c>
      <c r="I33" s="15">
        <v>8.4814525955577178</v>
      </c>
      <c r="J33" s="15">
        <v>2.796650745217069</v>
      </c>
      <c r="K33" s="15">
        <v>5.009331218629713</v>
      </c>
      <c r="L33" s="15">
        <v>5.1083432871139287</v>
      </c>
      <c r="M33" s="16">
        <v>5.4703906851113038</v>
      </c>
      <c r="O33" s="4">
        <v>1.5169608558531251</v>
      </c>
      <c r="P33" s="4">
        <v>-1.6602224793024475E-2</v>
      </c>
      <c r="Q33" s="4">
        <v>-0.89126149669514898</v>
      </c>
      <c r="R33" s="4">
        <v>6.8333847812297496E-2</v>
      </c>
      <c r="S33" s="4">
        <v>-0.74805811801404487</v>
      </c>
      <c r="T33" s="4">
        <v>7.6682277950036626E-2</v>
      </c>
      <c r="W33" s="4">
        <v>5</v>
      </c>
      <c r="X33" s="4" t="str">
        <f t="shared" si="0"/>
        <v>Glyma.01G154900.1</v>
      </c>
      <c r="Y33" s="4" t="str">
        <f t="shared" si="1"/>
        <v>NCED4</v>
      </c>
    </row>
    <row r="34" spans="1:25" s="4" customFormat="1" ht="18.75" customHeight="1">
      <c r="A34" s="4">
        <v>31</v>
      </c>
      <c r="B34" s="12" t="s">
        <v>74</v>
      </c>
      <c r="C34" s="13" t="s">
        <v>73</v>
      </c>
      <c r="D34" s="14">
        <v>1.5148900783582431</v>
      </c>
      <c r="E34" s="15">
        <v>1.0860813759174954</v>
      </c>
      <c r="F34" s="15">
        <v>1.3608975782227395</v>
      </c>
      <c r="G34" s="15">
        <v>1.5458229324544397</v>
      </c>
      <c r="H34" s="15">
        <v>1.5310098615228642</v>
      </c>
      <c r="I34" s="15">
        <v>1.9078210160298963</v>
      </c>
      <c r="J34" s="15">
        <v>1.7460826059258916</v>
      </c>
      <c r="K34" s="15">
        <v>1.7785176980527342</v>
      </c>
      <c r="L34" s="15">
        <v>1.4878929008334736</v>
      </c>
      <c r="M34" s="16">
        <v>1.7432288845716513</v>
      </c>
      <c r="O34" s="4">
        <v>0.49535137273254898</v>
      </c>
      <c r="P34" s="4">
        <v>0.48736733690412581</v>
      </c>
      <c r="Q34" s="4">
        <v>0.17574673940858385</v>
      </c>
      <c r="R34" s="4">
        <v>0.7115431279427491</v>
      </c>
      <c r="S34" s="4">
        <v>0.12871219134232015</v>
      </c>
      <c r="T34" s="4">
        <v>0.17338693256704429</v>
      </c>
      <c r="W34" s="4">
        <v>30</v>
      </c>
      <c r="X34" s="4" t="str">
        <f t="shared" si="0"/>
        <v>Glyma.02G131700.1</v>
      </c>
      <c r="Y34" s="4" t="str">
        <f t="shared" si="1"/>
        <v>ABI5 Homologue</v>
      </c>
    </row>
    <row r="35" spans="1:25" s="4" customFormat="1" ht="18.75" customHeight="1">
      <c r="A35" s="4">
        <v>32</v>
      </c>
      <c r="B35" s="12" t="s">
        <v>75</v>
      </c>
      <c r="C35" s="13" t="s">
        <v>73</v>
      </c>
      <c r="D35" s="14">
        <v>0.80240233301469666</v>
      </c>
      <c r="E35" s="15">
        <v>1.0540631327573302</v>
      </c>
      <c r="F35" s="15">
        <v>0.6958092776091851</v>
      </c>
      <c r="G35" s="15">
        <v>1.3461032205785326</v>
      </c>
      <c r="H35" s="15">
        <v>0.98123813852147213</v>
      </c>
      <c r="I35" s="15">
        <v>0.71499193624633517</v>
      </c>
      <c r="J35" s="15">
        <v>0.78335615093129773</v>
      </c>
      <c r="K35" s="15">
        <v>0.86048870979316106</v>
      </c>
      <c r="L35" s="15">
        <v>0.48716730503080191</v>
      </c>
      <c r="M35" s="16">
        <v>1.0967512169112803</v>
      </c>
      <c r="O35" s="4">
        <v>-0.10328606488568359</v>
      </c>
      <c r="P35" s="4">
        <v>3.9235055782169272E-2</v>
      </c>
      <c r="Q35" s="4">
        <v>-0.78104876202624862</v>
      </c>
      <c r="R35" s="4">
        <v>-0.29273311095207771</v>
      </c>
      <c r="S35" s="4">
        <v>-0.51427460157533966</v>
      </c>
      <c r="T35" s="4">
        <v>-0.29555273441380941</v>
      </c>
      <c r="W35" s="4">
        <v>29</v>
      </c>
      <c r="X35" s="4" t="str">
        <f t="shared" si="0"/>
        <v>Glyma.07G213100.1</v>
      </c>
      <c r="Y35" s="4" t="str">
        <f t="shared" si="1"/>
        <v>ABI5-Like</v>
      </c>
    </row>
    <row r="36" spans="1:25" s="4" customFormat="1" ht="18.75" customHeight="1">
      <c r="A36" s="4">
        <v>33</v>
      </c>
      <c r="B36" s="12" t="s">
        <v>76</v>
      </c>
      <c r="C36" s="13" t="s">
        <v>77</v>
      </c>
      <c r="D36" s="14">
        <v>5.9193694492916427</v>
      </c>
      <c r="E36" s="15">
        <v>7.4153336867197925</v>
      </c>
      <c r="F36" s="15">
        <v>6.8112641382030867</v>
      </c>
      <c r="G36" s="15">
        <v>7.2403076348578974</v>
      </c>
      <c r="H36" s="15">
        <v>15.092681177738111</v>
      </c>
      <c r="I36" s="15">
        <v>7.2710298888262317</v>
      </c>
      <c r="J36" s="15">
        <v>5.3742993275471402</v>
      </c>
      <c r="K36" s="15">
        <v>6.529601759435292</v>
      </c>
      <c r="L36" s="15">
        <v>5.9595803420623739</v>
      </c>
      <c r="M36" s="16">
        <v>7.6982298655488899</v>
      </c>
      <c r="O36" s="4">
        <v>1.0252655999734264</v>
      </c>
      <c r="P36" s="4">
        <v>9.4237145522476529E-2</v>
      </c>
      <c r="Q36" s="4">
        <v>-0.42997432147936993</v>
      </c>
      <c r="R36" s="4">
        <v>-0.18351661032579658</v>
      </c>
      <c r="S36" s="4">
        <v>-0.19271183693770513</v>
      </c>
      <c r="T36" s="4">
        <v>8.847575242744353E-2</v>
      </c>
      <c r="W36" s="4">
        <v>36</v>
      </c>
      <c r="X36" s="4" t="str">
        <f t="shared" si="0"/>
        <v>Glyma.06G040400.1 </v>
      </c>
      <c r="Y36" s="4" t="str">
        <f t="shared" si="1"/>
        <v>ABF-Like</v>
      </c>
    </row>
    <row r="37" spans="1:25" s="4" customFormat="1" ht="18.75" customHeight="1">
      <c r="A37" s="4">
        <v>34</v>
      </c>
      <c r="B37" s="12" t="s">
        <v>78</v>
      </c>
      <c r="C37" s="13" t="s">
        <v>77</v>
      </c>
      <c r="D37" s="14">
        <v>3.111193134307813</v>
      </c>
      <c r="E37" s="15">
        <v>3.9523247039801079</v>
      </c>
      <c r="F37" s="15">
        <v>1.8224994385125803</v>
      </c>
      <c r="G37" s="15">
        <v>3.3508302047727274</v>
      </c>
      <c r="H37" s="15">
        <v>3.3337146102733102</v>
      </c>
      <c r="I37" s="15">
        <v>1.8388614774787642</v>
      </c>
      <c r="J37" s="15">
        <v>2.9553610114061586</v>
      </c>
      <c r="K37" s="15">
        <v>3.4229385140943425</v>
      </c>
      <c r="L37" s="15">
        <v>1.71341786370302</v>
      </c>
      <c r="M37" s="16">
        <v>2.7533455964386042</v>
      </c>
      <c r="O37" s="4">
        <v>-0.24557087203991979</v>
      </c>
      <c r="P37" s="4">
        <v>1.2894434696047801E-2</v>
      </c>
      <c r="Q37" s="4">
        <v>-0.18118421007831451</v>
      </c>
      <c r="R37" s="4">
        <v>-0.20746609908194627</v>
      </c>
      <c r="S37" s="4">
        <v>-8.9041335190607349E-2</v>
      </c>
      <c r="T37" s="4">
        <v>-0.28333287676143798</v>
      </c>
      <c r="W37" s="4">
        <v>33</v>
      </c>
      <c r="X37" s="4" t="str">
        <f t="shared" si="0"/>
        <v>Glyma.04G039300.1</v>
      </c>
      <c r="Y37" s="4" t="str">
        <f t="shared" si="1"/>
        <v>ABF-Like</v>
      </c>
    </row>
    <row r="38" spans="1:25" s="4" customFormat="1" ht="18.75" customHeight="1">
      <c r="A38" s="4">
        <v>35</v>
      </c>
      <c r="B38" s="11" t="s">
        <v>79</v>
      </c>
      <c r="C38" s="13" t="s">
        <v>77</v>
      </c>
      <c r="D38" s="14">
        <v>2.71582328097282</v>
      </c>
      <c r="E38" s="15">
        <v>3.1885188340990207</v>
      </c>
      <c r="F38" s="15">
        <v>1.9552649370234725</v>
      </c>
      <c r="G38" s="15">
        <v>2.8007666685008887</v>
      </c>
      <c r="H38" s="15">
        <v>3.0325958956499917</v>
      </c>
      <c r="I38" s="15">
        <v>3.0641912235775579</v>
      </c>
      <c r="J38" s="15">
        <v>2.5371859139475226</v>
      </c>
      <c r="K38" s="15">
        <v>2.5879359693027402</v>
      </c>
      <c r="L38" s="15">
        <v>3.36052698655066</v>
      </c>
      <c r="M38" s="16">
        <v>3.8161580804102058</v>
      </c>
      <c r="O38" s="4">
        <v>-7.2333136556771468E-2</v>
      </c>
      <c r="P38" s="4">
        <v>0.64814222779800335</v>
      </c>
      <c r="Q38" s="4">
        <v>-0.14259255999411394</v>
      </c>
      <c r="R38" s="4">
        <v>-0.3010844803850003</v>
      </c>
      <c r="S38" s="4">
        <v>0.78132338439279736</v>
      </c>
      <c r="T38" s="4">
        <v>0.44629913704799584</v>
      </c>
      <c r="W38" s="4">
        <v>24</v>
      </c>
      <c r="X38" s="4" t="str">
        <f t="shared" si="0"/>
        <v>Glyma13g16640.2</v>
      </c>
      <c r="Y38" s="4" t="str">
        <f t="shared" si="1"/>
        <v>ABI1 Homolog</v>
      </c>
    </row>
    <row r="39" spans="1:25" s="4" customFormat="1" ht="18.75" customHeight="1">
      <c r="A39" s="4">
        <v>36</v>
      </c>
      <c r="B39" s="12" t="s">
        <v>80</v>
      </c>
      <c r="C39" s="13" t="s">
        <v>77</v>
      </c>
      <c r="D39" s="14">
        <v>7.4248962548293278</v>
      </c>
      <c r="E39" s="15">
        <v>11.004684279101687</v>
      </c>
      <c r="F39" s="15">
        <v>6.7947572649159858</v>
      </c>
      <c r="G39" s="15">
        <v>6.805897883245061</v>
      </c>
      <c r="H39" s="15">
        <v>20.649348778524153</v>
      </c>
      <c r="I39" s="15">
        <v>6.6870743409319076</v>
      </c>
      <c r="J39" s="15">
        <v>4.9917759920816893</v>
      </c>
      <c r="K39" s="15">
        <v>8.1057291450645828</v>
      </c>
      <c r="L39" s="15">
        <v>6.4402826707618068</v>
      </c>
      <c r="M39" s="16">
        <v>8.5826761896608588</v>
      </c>
      <c r="O39" s="4">
        <v>0.90797852852111649</v>
      </c>
      <c r="P39" s="4">
        <v>-2.3046857245177611E-2</v>
      </c>
      <c r="Q39" s="4">
        <v>-0.44723231090030924</v>
      </c>
      <c r="R39" s="4">
        <v>-0.4411038820677276</v>
      </c>
      <c r="S39" s="4">
        <v>-7.7298002122469123E-2</v>
      </c>
      <c r="T39" s="4">
        <v>0.33464206384049816</v>
      </c>
      <c r="W39" s="4">
        <v>27</v>
      </c>
      <c r="X39" s="4" t="str">
        <f t="shared" si="0"/>
        <v>Glyma.18G035000.1</v>
      </c>
      <c r="Y39" s="4" t="str">
        <f t="shared" si="1"/>
        <v>PP2C Homolog</v>
      </c>
    </row>
    <row r="40" spans="1:25" s="4" customFormat="1" ht="18.75" customHeight="1">
      <c r="A40" s="4">
        <v>37</v>
      </c>
      <c r="B40" s="12" t="s">
        <v>81</v>
      </c>
      <c r="C40" s="13" t="s">
        <v>77</v>
      </c>
      <c r="D40" s="14">
        <v>2.9679620705689103</v>
      </c>
      <c r="E40" s="15">
        <v>11.357738091778844</v>
      </c>
      <c r="F40" s="15">
        <v>5.7162147855764172</v>
      </c>
      <c r="G40" s="15">
        <v>5.5152304886003769</v>
      </c>
      <c r="H40" s="15">
        <v>9.3463212548671457</v>
      </c>
      <c r="I40" s="15">
        <v>5.1174440421366372</v>
      </c>
      <c r="J40" s="15">
        <v>6.5955951737930443</v>
      </c>
      <c r="K40" s="15">
        <v>8.0172224231471034</v>
      </c>
      <c r="L40" s="15">
        <v>5.4981370261645406</v>
      </c>
      <c r="M40" s="16">
        <v>4.3746006968380691</v>
      </c>
      <c r="O40" s="4">
        <v>-0.28120501690414351</v>
      </c>
      <c r="P40" s="4">
        <v>-0.15963670456122447</v>
      </c>
      <c r="Q40" s="4">
        <v>0.25808167220589001</v>
      </c>
      <c r="R40" s="4">
        <v>-0.50250114403352597</v>
      </c>
      <c r="S40" s="4">
        <v>-5.6117263854098397E-2</v>
      </c>
      <c r="T40" s="4">
        <v>-0.33426984198666343</v>
      </c>
      <c r="W40" s="4">
        <v>1</v>
      </c>
      <c r="X40" s="4" t="str">
        <f t="shared" si="0"/>
        <v>Glyma.11G055700.1</v>
      </c>
      <c r="Y40" s="4" t="str">
        <f t="shared" si="1"/>
        <v>ABA1</v>
      </c>
    </row>
    <row r="41" spans="1:25" s="4" customFormat="1" ht="18.75" customHeight="1">
      <c r="A41" s="4">
        <v>38</v>
      </c>
      <c r="B41" s="12" t="s">
        <v>82</v>
      </c>
      <c r="C41" s="13" t="s">
        <v>77</v>
      </c>
      <c r="D41" s="14">
        <v>0.48188842060715492</v>
      </c>
      <c r="E41" s="15">
        <v>0.69469447021479591</v>
      </c>
      <c r="F41" s="15">
        <v>0.28827125315049607</v>
      </c>
      <c r="G41" s="15">
        <v>0.48834675055194454</v>
      </c>
      <c r="H41" s="15">
        <v>0.47815477300841613</v>
      </c>
      <c r="I41" s="15">
        <v>0.26670402853805408</v>
      </c>
      <c r="J41" s="15">
        <v>0.49875441364507617</v>
      </c>
      <c r="K41" s="15">
        <v>0.75331283786110403</v>
      </c>
      <c r="L41" s="15">
        <v>0.15244730460277567</v>
      </c>
      <c r="M41" s="16">
        <v>0.45225676921549157</v>
      </c>
      <c r="O41" s="4">
        <v>-0.53890093647569748</v>
      </c>
      <c r="P41" s="4">
        <v>-0.11218735943371315</v>
      </c>
      <c r="Q41" s="4">
        <v>3.0423711199349807E-2</v>
      </c>
      <c r="R41" s="4">
        <v>0.11687050227613807</v>
      </c>
      <c r="S41" s="4">
        <v>-0.91911633374829482</v>
      </c>
      <c r="T41" s="4">
        <v>-0.1107638003395071</v>
      </c>
      <c r="W41" s="4">
        <v>6</v>
      </c>
      <c r="X41" s="4" t="str">
        <f t="shared" si="0"/>
        <v>Glyma.11G151700.1</v>
      </c>
      <c r="Y41" s="4" t="str">
        <f t="shared" si="1"/>
        <v>ABA2</v>
      </c>
    </row>
    <row r="42" spans="1:25" s="4" customFormat="1" ht="18.75" customHeight="1">
      <c r="A42" s="4">
        <v>39</v>
      </c>
      <c r="B42" s="12" t="s">
        <v>83</v>
      </c>
      <c r="C42" s="13" t="s">
        <v>77</v>
      </c>
      <c r="D42" s="14">
        <v>0.9137561261677567</v>
      </c>
      <c r="E42" s="15">
        <v>0.7062263577195822</v>
      </c>
      <c r="F42" s="15">
        <v>0.61200816024262905</v>
      </c>
      <c r="G42" s="15">
        <v>0.94941484292232836</v>
      </c>
      <c r="H42" s="15">
        <v>0.73828096972601542</v>
      </c>
      <c r="I42" s="15">
        <v>0.40602913859596673</v>
      </c>
      <c r="J42" s="15">
        <v>0.85955326394263776</v>
      </c>
      <c r="K42" s="15">
        <v>0.73893014040017013</v>
      </c>
      <c r="L42" s="15">
        <v>0.44422550610711414</v>
      </c>
      <c r="M42" s="16">
        <v>0.57734757937729042</v>
      </c>
      <c r="O42" s="4">
        <v>6.4039305174514186E-2</v>
      </c>
      <c r="P42" s="4">
        <v>-0.59196762346281318</v>
      </c>
      <c r="Q42" s="4">
        <v>-0.14345156272320647</v>
      </c>
      <c r="R42" s="4">
        <v>6.5307309952116296E-2</v>
      </c>
      <c r="S42" s="4">
        <v>-0.4622586587748243</v>
      </c>
      <c r="T42" s="4">
        <v>-0.71759848153816896</v>
      </c>
      <c r="W42" s="4">
        <v>28</v>
      </c>
      <c r="X42" s="4" t="str">
        <f t="shared" si="0"/>
        <v>Glyma.08G033800.1</v>
      </c>
      <c r="Y42" s="4" t="str">
        <f t="shared" si="1"/>
        <v>PP2C Homolog</v>
      </c>
    </row>
    <row r="43" spans="1:25" s="4" customFormat="1" ht="18.75" customHeight="1">
      <c r="A43" s="4">
        <v>40</v>
      </c>
      <c r="B43" s="12" t="s">
        <v>84</v>
      </c>
      <c r="C43" s="13" t="s">
        <v>77</v>
      </c>
      <c r="D43" s="14">
        <v>1.1229765663010502</v>
      </c>
      <c r="E43" s="15">
        <v>1.3663763601353491</v>
      </c>
      <c r="F43" s="15">
        <v>0.99748799885328288</v>
      </c>
      <c r="G43" s="15">
        <v>1.5619208684927814</v>
      </c>
      <c r="H43" s="15">
        <v>0.97767725109760262</v>
      </c>
      <c r="I43" s="15">
        <v>0.75147188102914975</v>
      </c>
      <c r="J43" s="15">
        <v>1.4108500453261787</v>
      </c>
      <c r="K43" s="15">
        <v>1.2796252069901741</v>
      </c>
      <c r="L43" s="15">
        <v>0.56706723883205967</v>
      </c>
      <c r="M43" s="16">
        <v>1.7214091389223869</v>
      </c>
      <c r="O43" s="4">
        <v>-0.48292473080442355</v>
      </c>
      <c r="P43" s="4">
        <v>-0.40858036221393834</v>
      </c>
      <c r="Q43" s="4">
        <v>-0.14675670744687849</v>
      </c>
      <c r="R43" s="4">
        <v>-9.4633602917574056E-2</v>
      </c>
      <c r="S43" s="4">
        <v>-0.81477967393355966</v>
      </c>
      <c r="T43" s="4">
        <v>0.14026866904084231</v>
      </c>
      <c r="W43" s="4">
        <v>26</v>
      </c>
      <c r="X43" s="4" t="str">
        <f t="shared" si="0"/>
        <v>Glyma.14G162100.1</v>
      </c>
      <c r="Y43" s="4" t="str">
        <f t="shared" si="1"/>
        <v>PP2C3a</v>
      </c>
    </row>
    <row r="44" spans="1:25">
      <c r="A44" s="4">
        <v>41</v>
      </c>
      <c r="B44" s="12" t="s">
        <v>85</v>
      </c>
      <c r="C44" s="13" t="s">
        <v>77</v>
      </c>
      <c r="D44" s="14">
        <v>1.2108378870854657</v>
      </c>
      <c r="E44" s="15">
        <v>1.6707312594465817</v>
      </c>
      <c r="F44" s="15">
        <v>1.1434448277956846</v>
      </c>
      <c r="G44" s="15">
        <v>1.6752916923169481</v>
      </c>
      <c r="H44" s="15">
        <v>1.6184566977963124</v>
      </c>
      <c r="I44" s="15">
        <v>1.3702287113121845</v>
      </c>
      <c r="J44" s="15">
        <v>1.8042448261200694</v>
      </c>
      <c r="K44" s="15">
        <v>1.3560357477336453</v>
      </c>
      <c r="L44" s="15">
        <v>0.9997560712576844</v>
      </c>
      <c r="M44" s="16">
        <v>2.5513287000331797</v>
      </c>
      <c r="O44" s="4">
        <v>-4.5860925195580556E-2</v>
      </c>
      <c r="P44" s="4">
        <v>0.26102996415050345</v>
      </c>
      <c r="Q44" s="4">
        <v>0.10698280633095404</v>
      </c>
      <c r="R44" s="4">
        <v>-0.30108448038500052</v>
      </c>
      <c r="S44" s="4">
        <v>-0.19373871385730063</v>
      </c>
      <c r="T44" s="4">
        <v>0.60683646895976795</v>
      </c>
      <c r="W44" s="4">
        <v>4</v>
      </c>
      <c r="X44" s="4" t="str">
        <f t="shared" si="0"/>
        <v>Glyma.08G176300.1</v>
      </c>
      <c r="Y44" s="4" t="str">
        <f t="shared" si="1"/>
        <v>NCED3</v>
      </c>
    </row>
    <row r="45" spans="1:25">
      <c r="C45" s="17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8" spans="1:25">
      <c r="C48" s="17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3:13"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3:13"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3:13"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3:13">
      <c r="C52" s="17"/>
      <c r="D52" s="18"/>
      <c r="E52" s="18"/>
      <c r="F52" s="18"/>
      <c r="G52" s="18"/>
      <c r="H52" s="18"/>
      <c r="I52" s="18"/>
      <c r="J52" s="18"/>
      <c r="K52" s="18"/>
      <c r="L52" s="18"/>
      <c r="M52" s="18"/>
    </row>
  </sheetData>
  <mergeCells count="3">
    <mergeCell ref="D1:M1"/>
    <mergeCell ref="O1:T1"/>
    <mergeCell ref="W2:Y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9"/>
  <sheetViews>
    <sheetView workbookViewId="0">
      <selection activeCell="K33" sqref="K33"/>
    </sheetView>
  </sheetViews>
  <sheetFormatPr defaultRowHeight="15"/>
  <cols>
    <col min="2" max="2" width="16.5703125" customWidth="1"/>
    <col min="11" max="11" width="12" bestFit="1" customWidth="1"/>
    <col min="12" max="13" width="12.7109375" bestFit="1" customWidth="1"/>
    <col min="14" max="19" width="12" bestFit="1" customWidth="1"/>
    <col min="33" max="33" width="9.140625" style="4"/>
    <col min="34" max="34" width="16.28515625" style="4" bestFit="1" customWidth="1"/>
  </cols>
  <sheetData>
    <row r="1" spans="1:34">
      <c r="C1" s="88" t="s">
        <v>86</v>
      </c>
      <c r="D1" s="88"/>
      <c r="E1" s="88"/>
      <c r="F1" s="88"/>
      <c r="G1" s="88"/>
      <c r="H1" s="88"/>
      <c r="J1" s="89" t="s">
        <v>87</v>
      </c>
      <c r="K1" s="90"/>
      <c r="L1" s="90"/>
      <c r="M1" s="90"/>
      <c r="N1" s="90"/>
      <c r="O1" s="90"/>
      <c r="P1" s="90"/>
      <c r="Q1" s="90"/>
      <c r="R1" s="90"/>
      <c r="S1" s="91"/>
      <c r="U1" t="s">
        <v>88</v>
      </c>
      <c r="AG1" s="4" t="s">
        <v>89</v>
      </c>
    </row>
    <row r="2" spans="1:34">
      <c r="J2" s="2" t="s">
        <v>2</v>
      </c>
      <c r="K2" s="3" t="s">
        <v>3</v>
      </c>
      <c r="L2" s="3" t="s">
        <v>4</v>
      </c>
      <c r="M2" s="3" t="s">
        <v>5</v>
      </c>
      <c r="N2" s="3" t="s">
        <v>90</v>
      </c>
      <c r="O2" s="3" t="s">
        <v>91</v>
      </c>
      <c r="P2" s="3" t="s">
        <v>8</v>
      </c>
      <c r="Q2" s="3" t="s">
        <v>9</v>
      </c>
      <c r="R2" s="3" t="s">
        <v>10</v>
      </c>
      <c r="S2" s="3" t="s">
        <v>11</v>
      </c>
    </row>
    <row r="3" spans="1:34">
      <c r="A3" s="4" t="s">
        <v>92</v>
      </c>
      <c r="B3" s="19" t="s">
        <v>93</v>
      </c>
      <c r="C3" s="6" t="s">
        <v>23</v>
      </c>
      <c r="D3" s="3" t="s">
        <v>24</v>
      </c>
      <c r="E3" s="3" t="s">
        <v>25</v>
      </c>
      <c r="F3" s="3" t="s">
        <v>26</v>
      </c>
      <c r="G3" s="3" t="s">
        <v>27</v>
      </c>
      <c r="H3" s="3" t="s">
        <v>28</v>
      </c>
      <c r="J3" s="6" t="s">
        <v>94</v>
      </c>
      <c r="K3" s="3" t="s">
        <v>95</v>
      </c>
      <c r="L3" s="3" t="s">
        <v>96</v>
      </c>
      <c r="M3" s="3" t="s">
        <v>97</v>
      </c>
      <c r="N3" s="3" t="s">
        <v>98</v>
      </c>
      <c r="O3" s="3" t="s">
        <v>99</v>
      </c>
      <c r="P3" s="3" t="s">
        <v>100</v>
      </c>
      <c r="Q3" s="3" t="s">
        <v>101</v>
      </c>
      <c r="R3" s="3" t="s">
        <v>102</v>
      </c>
      <c r="S3" s="3" t="s">
        <v>103</v>
      </c>
    </row>
    <row r="4" spans="1:34">
      <c r="A4" s="4">
        <v>1</v>
      </c>
      <c r="B4" s="20" t="s">
        <v>104</v>
      </c>
      <c r="C4" s="20">
        <v>-0.13094529670911439</v>
      </c>
      <c r="D4" s="20">
        <v>0.20790173580369603</v>
      </c>
      <c r="E4" s="20">
        <v>-0.41775449175012852</v>
      </c>
      <c r="F4" s="20">
        <v>-8.1851422858655987E-2</v>
      </c>
      <c r="G4" s="20">
        <v>0.13499107162393151</v>
      </c>
      <c r="H4" s="20">
        <v>-0.26026926054421629</v>
      </c>
      <c r="J4" s="20">
        <v>6.0753667389999997</v>
      </c>
      <c r="K4" s="20">
        <v>8.5050554609999995</v>
      </c>
      <c r="L4" s="20">
        <v>6.1638211839999997</v>
      </c>
      <c r="M4" s="20">
        <v>7.3770541779999999</v>
      </c>
      <c r="N4" s="20">
        <v>7.7670962660000002</v>
      </c>
      <c r="O4" s="20">
        <v>7.1192573079999999</v>
      </c>
      <c r="P4" s="20">
        <v>5.5223806690000004</v>
      </c>
      <c r="Q4" s="20">
        <v>8.0359535270000002</v>
      </c>
      <c r="R4" s="20">
        <v>6.7684058599999997</v>
      </c>
      <c r="S4" s="20">
        <v>6.1593391559999997</v>
      </c>
      <c r="U4" s="21" t="s">
        <v>105</v>
      </c>
      <c r="AG4" s="4">
        <v>80</v>
      </c>
      <c r="AH4" s="4" t="str">
        <f>VLOOKUP($AG4,$A$4:$B$102,2,FALSE)</f>
        <v>Glyma01g32400.1</v>
      </c>
    </row>
    <row r="5" spans="1:34">
      <c r="A5" s="4">
        <v>2</v>
      </c>
      <c r="B5" s="20" t="s">
        <v>106</v>
      </c>
      <c r="C5" s="20">
        <v>2.9813750581580239E-2</v>
      </c>
      <c r="D5" s="20">
        <v>0.21990090790579067</v>
      </c>
      <c r="E5" s="20">
        <v>-0.39857575373824378</v>
      </c>
      <c r="F5" s="20">
        <v>-4.0464627211746422E-2</v>
      </c>
      <c r="G5" s="20">
        <v>3.1237648809951224E-2</v>
      </c>
      <c r="H5" s="20">
        <v>0.42151962652598118</v>
      </c>
      <c r="J5" s="20">
        <v>19.409925829999999</v>
      </c>
      <c r="K5" s="20">
        <v>14.04184147</v>
      </c>
      <c r="L5" s="20">
        <v>14.22978973</v>
      </c>
      <c r="M5" s="20">
        <v>17.619802450000002</v>
      </c>
      <c r="N5" s="20">
        <v>14.33503966</v>
      </c>
      <c r="O5" s="20">
        <v>16.572775679999999</v>
      </c>
      <c r="P5" s="20">
        <v>13.366502300000001</v>
      </c>
      <c r="Q5" s="20">
        <v>13.653468699999999</v>
      </c>
      <c r="R5" s="20">
        <v>14.54125706</v>
      </c>
      <c r="S5" s="20">
        <v>23.598863390000002</v>
      </c>
      <c r="U5" s="21" t="s">
        <v>107</v>
      </c>
      <c r="AG5" s="4">
        <v>5</v>
      </c>
      <c r="AH5" s="4" t="str">
        <f t="shared" ref="AH5:AH68" si="0">VLOOKUP($AG5,$A$4:$B$102,2,FALSE)</f>
        <v>Glyma14g36553.2</v>
      </c>
    </row>
    <row r="6" spans="1:34">
      <c r="A6" s="4">
        <v>3</v>
      </c>
      <c r="B6" s="20" t="s">
        <v>108</v>
      </c>
      <c r="C6" s="20">
        <v>1.0690227145139561</v>
      </c>
      <c r="D6" s="20">
        <v>0.19293245083622179</v>
      </c>
      <c r="E6" s="20">
        <v>-1.2395922943139361</v>
      </c>
      <c r="F6" s="20">
        <v>-1.3340995337278709</v>
      </c>
      <c r="G6" s="20">
        <v>-1.2216791020116236</v>
      </c>
      <c r="H6" s="20">
        <v>-0.34425393407532018</v>
      </c>
      <c r="J6" s="20">
        <v>0.29006344899999997</v>
      </c>
      <c r="K6" s="20">
        <v>0.18518105900000001</v>
      </c>
      <c r="L6" s="20">
        <v>0.397210275</v>
      </c>
      <c r="M6" s="20">
        <v>0.34210012499999998</v>
      </c>
      <c r="N6" s="20">
        <v>0.38851202600000001</v>
      </c>
      <c r="O6" s="20">
        <v>0.45404503299999999</v>
      </c>
      <c r="P6" s="20">
        <v>0.14487677500000001</v>
      </c>
      <c r="Q6" s="20">
        <v>7.3450133000000001E-2</v>
      </c>
      <c r="R6" s="20">
        <v>0.17031716499999999</v>
      </c>
      <c r="S6" s="20">
        <v>0.26947747700000002</v>
      </c>
      <c r="U6" s="21" t="s">
        <v>109</v>
      </c>
      <c r="AG6" s="4">
        <v>93</v>
      </c>
      <c r="AH6" s="4" t="str">
        <f t="shared" si="0"/>
        <v>Glyma05g04540.1</v>
      </c>
    </row>
    <row r="7" spans="1:34">
      <c r="A7" s="4">
        <v>4</v>
      </c>
      <c r="B7" s="20" t="s">
        <v>110</v>
      </c>
      <c r="C7" s="20">
        <v>0.71455768290063104</v>
      </c>
      <c r="D7" s="20">
        <v>0.40964162916278907</v>
      </c>
      <c r="E7" s="20">
        <v>-0.10781411348053205</v>
      </c>
      <c r="F7" s="20">
        <v>0.37620568786925751</v>
      </c>
      <c r="G7" s="20">
        <v>0.68591178995446034</v>
      </c>
      <c r="H7" s="20">
        <v>0.8964881609743538</v>
      </c>
      <c r="J7" s="20">
        <v>1.642125705</v>
      </c>
      <c r="K7" s="20">
        <v>3.3343503160000001</v>
      </c>
      <c r="L7" s="20">
        <v>3.6718056670000001</v>
      </c>
      <c r="M7" s="20">
        <v>1.91565659</v>
      </c>
      <c r="N7" s="20">
        <v>5.4716022850000003</v>
      </c>
      <c r="O7" s="20">
        <v>4.8774643710000003</v>
      </c>
      <c r="P7" s="20">
        <v>1.777715978</v>
      </c>
      <c r="Q7" s="20">
        <v>4.3277326370000004</v>
      </c>
      <c r="R7" s="20">
        <v>5.9069012560000003</v>
      </c>
      <c r="S7" s="20">
        <v>3.5660504679999998</v>
      </c>
      <c r="U7" s="21" t="s">
        <v>111</v>
      </c>
      <c r="AG7" s="4">
        <v>23</v>
      </c>
      <c r="AH7" s="4" t="str">
        <f t="shared" si="0"/>
        <v>Glyma11g03460.2</v>
      </c>
    </row>
    <row r="8" spans="1:34">
      <c r="A8" s="4">
        <v>5</v>
      </c>
      <c r="B8" s="20" t="s">
        <v>112</v>
      </c>
      <c r="C8" s="20">
        <v>5.775160034697787E-2</v>
      </c>
      <c r="D8" s="20">
        <v>-0.16465477858355346</v>
      </c>
      <c r="E8" s="20">
        <v>-0.20680604914917655</v>
      </c>
      <c r="F8" s="20">
        <v>-0.57983590387272577</v>
      </c>
      <c r="G8" s="20">
        <v>-0.52679891089366948</v>
      </c>
      <c r="H8" s="20">
        <v>-4.5093222059817487E-3</v>
      </c>
      <c r="J8" s="20">
        <v>1.1571094260000001</v>
      </c>
      <c r="K8" s="20">
        <v>2.4087110209999998</v>
      </c>
      <c r="L8" s="20">
        <v>1.1823135149999999</v>
      </c>
      <c r="M8" s="20">
        <v>1.71532285</v>
      </c>
      <c r="N8" s="20">
        <v>2.507088494</v>
      </c>
      <c r="O8" s="20">
        <v>1.0547915130000001</v>
      </c>
      <c r="P8" s="20">
        <v>1.486247198</v>
      </c>
      <c r="Q8" s="20">
        <v>1.6115237120000001</v>
      </c>
      <c r="R8" s="20">
        <v>0.82063565100000002</v>
      </c>
      <c r="S8" s="20">
        <v>1.7099697659999999</v>
      </c>
      <c r="U8" s="21" t="s">
        <v>113</v>
      </c>
      <c r="AG8" s="4">
        <v>22</v>
      </c>
      <c r="AH8" s="4" t="str">
        <f t="shared" si="0"/>
        <v>Glyma09g09310.1</v>
      </c>
    </row>
    <row r="9" spans="1:34">
      <c r="A9" s="4">
        <v>6</v>
      </c>
      <c r="B9" s="20" t="s">
        <v>114</v>
      </c>
      <c r="C9" s="20">
        <v>1.988062592779774E-2</v>
      </c>
      <c r="D9" s="20">
        <v>0.5581592522326686</v>
      </c>
      <c r="E9" s="20">
        <v>-0.30500798450376015</v>
      </c>
      <c r="F9" s="20">
        <v>-0.48560334279435607</v>
      </c>
      <c r="G9" s="20">
        <v>0.22205972906088206</v>
      </c>
      <c r="H9" s="20">
        <v>9.7936789320817369E-2</v>
      </c>
      <c r="J9" s="20">
        <v>1.960551309</v>
      </c>
      <c r="K9" s="20">
        <v>2.0923492060000002</v>
      </c>
      <c r="L9" s="20">
        <v>1.546559169</v>
      </c>
      <c r="M9" s="20">
        <v>2.2553169849999999</v>
      </c>
      <c r="N9" s="20">
        <v>2.1213817740000001</v>
      </c>
      <c r="O9" s="20">
        <v>2.2771373009999998</v>
      </c>
      <c r="P9" s="20">
        <v>1.8255386760000001</v>
      </c>
      <c r="Q9" s="20">
        <v>1.4943523000000001</v>
      </c>
      <c r="R9" s="20">
        <v>1.803902994</v>
      </c>
      <c r="S9" s="20">
        <v>2.4137345219999999</v>
      </c>
      <c r="U9" s="21" t="s">
        <v>115</v>
      </c>
      <c r="AG9" s="4">
        <v>41</v>
      </c>
      <c r="AH9" s="4" t="str">
        <f t="shared" si="0"/>
        <v>Glyma04g10090.1</v>
      </c>
    </row>
    <row r="10" spans="1:34">
      <c r="A10" s="4">
        <v>7</v>
      </c>
      <c r="B10" s="20" t="s">
        <v>116</v>
      </c>
      <c r="C10" s="20">
        <v>0.12276493610443831</v>
      </c>
      <c r="D10" s="20">
        <v>0.18062188046662586</v>
      </c>
      <c r="E10" s="20">
        <v>-0.48577320453709694</v>
      </c>
      <c r="F10" s="20">
        <v>-0.16788258484462387</v>
      </c>
      <c r="G10" s="20">
        <v>0.4817073063606459</v>
      </c>
      <c r="H10" s="20">
        <v>8.9826996808739512E-2</v>
      </c>
      <c r="J10" s="20">
        <v>10.28352932</v>
      </c>
      <c r="K10" s="20">
        <v>8.1208758910000007</v>
      </c>
      <c r="L10" s="20">
        <v>6.0619736299999998</v>
      </c>
      <c r="M10" s="20">
        <v>11.058413180000001</v>
      </c>
      <c r="N10" s="20">
        <v>8.8421688009999997</v>
      </c>
      <c r="O10" s="20">
        <v>6.8704731499999996</v>
      </c>
      <c r="P10" s="20">
        <v>7.8969703420000004</v>
      </c>
      <c r="Q10" s="20">
        <v>7.228782861</v>
      </c>
      <c r="R10" s="20">
        <v>8.4649108999999996</v>
      </c>
      <c r="S10" s="20">
        <v>11.76883389</v>
      </c>
      <c r="U10" s="21" t="s">
        <v>117</v>
      </c>
      <c r="AG10" s="4">
        <v>25</v>
      </c>
      <c r="AH10" s="4" t="str">
        <f t="shared" si="0"/>
        <v>Glyma05g02850.1</v>
      </c>
    </row>
    <row r="11" spans="1:34">
      <c r="A11" s="4">
        <v>8</v>
      </c>
      <c r="B11" s="20" t="s">
        <v>118</v>
      </c>
      <c r="C11" s="20">
        <v>-5.7066380380894927E-2</v>
      </c>
      <c r="D11" s="20">
        <v>0.28399111222787204</v>
      </c>
      <c r="E11" s="20">
        <v>-0.63306618618364763</v>
      </c>
      <c r="F11" s="20">
        <v>-0.38618804897108311</v>
      </c>
      <c r="G11" s="20">
        <v>-0.20862295131786895</v>
      </c>
      <c r="H11" s="20">
        <v>7.0425712945869856E-2</v>
      </c>
      <c r="J11" s="20">
        <v>1.2432157669999999</v>
      </c>
      <c r="K11" s="20">
        <v>1.419850984</v>
      </c>
      <c r="L11" s="20">
        <v>0.982494113</v>
      </c>
      <c r="M11" s="20">
        <v>1.3740476420000001</v>
      </c>
      <c r="N11" s="20">
        <v>1.364784478</v>
      </c>
      <c r="O11" s="20">
        <v>1.1962440759999999</v>
      </c>
      <c r="P11" s="20">
        <v>0.88599216199999997</v>
      </c>
      <c r="Q11" s="20">
        <v>1.086397056</v>
      </c>
      <c r="R11" s="20">
        <v>0.85021387999999998</v>
      </c>
      <c r="S11" s="20">
        <v>1.4427864109999999</v>
      </c>
      <c r="U11" s="21" t="s">
        <v>119</v>
      </c>
      <c r="AG11" s="4">
        <v>74</v>
      </c>
      <c r="AH11" s="4" t="str">
        <f t="shared" si="0"/>
        <v>Glyma19g35370.1</v>
      </c>
    </row>
    <row r="12" spans="1:34">
      <c r="A12" s="4">
        <v>9</v>
      </c>
      <c r="B12" s="20" t="s">
        <v>120</v>
      </c>
      <c r="C12" s="20">
        <v>0.91517591962892209</v>
      </c>
      <c r="D12" s="20">
        <v>0.99066104900922547</v>
      </c>
      <c r="E12" s="20">
        <v>-0.19452574791714353</v>
      </c>
      <c r="F12" s="20">
        <v>0.37650899876083194</v>
      </c>
      <c r="G12" s="20">
        <v>0.90940319944060022</v>
      </c>
      <c r="H12" s="20">
        <v>1.0771564035374022</v>
      </c>
      <c r="J12" s="20">
        <v>0.72506460500000003</v>
      </c>
      <c r="K12" s="20">
        <v>0.59223027100000003</v>
      </c>
      <c r="L12" s="20">
        <v>0.58366239099999995</v>
      </c>
      <c r="M12" s="20">
        <v>1.326940491</v>
      </c>
      <c r="N12" s="20">
        <v>1.116827258</v>
      </c>
      <c r="O12" s="20">
        <v>1.1597927809999999</v>
      </c>
      <c r="P12" s="20">
        <v>1.159560363</v>
      </c>
      <c r="Q12" s="20">
        <v>0.76883138600000001</v>
      </c>
      <c r="R12" s="20">
        <v>1.0962745979999999</v>
      </c>
      <c r="S12" s="20">
        <v>2.7996763850000002</v>
      </c>
      <c r="U12" s="21" t="s">
        <v>121</v>
      </c>
      <c r="AG12" s="4">
        <v>28</v>
      </c>
      <c r="AH12" s="4" t="str">
        <f t="shared" si="0"/>
        <v>Glyma19g34630.1</v>
      </c>
    </row>
    <row r="13" spans="1:34">
      <c r="A13" s="4">
        <v>10</v>
      </c>
      <c r="B13" s="20" t="s">
        <v>122</v>
      </c>
      <c r="C13" s="20">
        <v>0.11450733528484448</v>
      </c>
      <c r="D13" s="20">
        <v>0.50521037240505673</v>
      </c>
      <c r="E13" s="20">
        <v>-0.25197601951485943</v>
      </c>
      <c r="F13" s="20">
        <v>0.26201385383619741</v>
      </c>
      <c r="G13" s="20">
        <v>0.47629235848356144</v>
      </c>
      <c r="H13" s="20">
        <v>-1.6529544295658265E-2</v>
      </c>
      <c r="J13" s="20">
        <v>3.4637931580000001</v>
      </c>
      <c r="K13" s="20">
        <v>2.8670730770000001</v>
      </c>
      <c r="L13" s="20">
        <v>1.7521844369999999</v>
      </c>
      <c r="M13" s="20">
        <v>3.5905722419999999</v>
      </c>
      <c r="N13" s="20">
        <v>3.1039084639999999</v>
      </c>
      <c r="O13" s="20">
        <v>2.4869284739999999</v>
      </c>
      <c r="P13" s="20">
        <v>3.0151667070000001</v>
      </c>
      <c r="Q13" s="20">
        <v>3.4380547770000001</v>
      </c>
      <c r="R13" s="20">
        <v>2.4375756630000001</v>
      </c>
      <c r="S13" s="20">
        <v>3.5496683679999999</v>
      </c>
      <c r="U13" s="21" t="s">
        <v>123</v>
      </c>
      <c r="AG13" s="4">
        <v>27</v>
      </c>
      <c r="AH13" s="4" t="str">
        <f t="shared" si="0"/>
        <v>Glyma05g10590.1</v>
      </c>
    </row>
    <row r="14" spans="1:34">
      <c r="A14" s="4">
        <v>11</v>
      </c>
      <c r="B14" s="20" t="s">
        <v>124</v>
      </c>
      <c r="C14" s="20">
        <v>-0.43393137726781333</v>
      </c>
      <c r="D14" s="20">
        <v>0.81036855479370562</v>
      </c>
      <c r="E14" s="20">
        <v>-0.78506927990921338</v>
      </c>
      <c r="F14" s="20">
        <v>-0.75216473076814849</v>
      </c>
      <c r="G14" s="20">
        <v>0.7677257808159641</v>
      </c>
      <c r="H14" s="20">
        <v>0.32304350299596174</v>
      </c>
      <c r="J14" s="20">
        <v>1.027994206</v>
      </c>
      <c r="K14" s="20">
        <v>1.106892073</v>
      </c>
      <c r="L14" s="20">
        <v>0.843887147</v>
      </c>
      <c r="M14" s="20">
        <v>1.583197296</v>
      </c>
      <c r="N14" s="20">
        <v>0.81936784500000004</v>
      </c>
      <c r="O14" s="20">
        <v>1.4798906110000001</v>
      </c>
      <c r="P14" s="20">
        <v>0.91876752800000006</v>
      </c>
      <c r="Q14" s="20">
        <v>0.65717514799999999</v>
      </c>
      <c r="R14" s="20">
        <v>1.4367885579999999</v>
      </c>
      <c r="S14" s="20">
        <v>1.9805272570000001</v>
      </c>
      <c r="U14" s="21" t="s">
        <v>125</v>
      </c>
      <c r="AG14" s="4">
        <v>50</v>
      </c>
      <c r="AH14" s="4" t="str">
        <f t="shared" si="0"/>
        <v>Glyma13g16540.2</v>
      </c>
    </row>
    <row r="15" spans="1:34">
      <c r="A15" s="4">
        <v>12</v>
      </c>
      <c r="B15" s="20" t="s">
        <v>126</v>
      </c>
      <c r="C15" s="20">
        <v>7.4606329691791614E-3</v>
      </c>
      <c r="D15" s="20">
        <v>0.46120204061332931</v>
      </c>
      <c r="E15" s="20">
        <v>-0.26846414196645751</v>
      </c>
      <c r="F15" s="20">
        <v>-3.7573858951857983E-2</v>
      </c>
      <c r="G15" s="20">
        <v>0.36156103313680343</v>
      </c>
      <c r="H15" s="20">
        <v>-1.409152887405153E-2</v>
      </c>
      <c r="J15" s="20">
        <v>3.213777656</v>
      </c>
      <c r="K15" s="20">
        <v>3.610831315</v>
      </c>
      <c r="L15" s="20">
        <v>2.275666706</v>
      </c>
      <c r="M15" s="20">
        <v>3.3229519500000002</v>
      </c>
      <c r="N15" s="20">
        <v>3.6295524320000001</v>
      </c>
      <c r="O15" s="20">
        <v>3.132883922</v>
      </c>
      <c r="P15" s="20">
        <v>2.7587243099999998</v>
      </c>
      <c r="Q15" s="20">
        <v>3.518004103</v>
      </c>
      <c r="R15" s="20">
        <v>2.923811513</v>
      </c>
      <c r="S15" s="20">
        <v>3.290653002</v>
      </c>
      <c r="U15" s="21" t="s">
        <v>127</v>
      </c>
      <c r="AG15" s="4">
        <v>18</v>
      </c>
      <c r="AH15" s="4" t="str">
        <f t="shared" si="0"/>
        <v>Glyma04g40230.2</v>
      </c>
    </row>
    <row r="16" spans="1:34">
      <c r="A16" s="4">
        <v>13</v>
      </c>
      <c r="B16" s="20" t="s">
        <v>128</v>
      </c>
      <c r="C16" s="20">
        <v>1.1452582986846411</v>
      </c>
      <c r="D16" s="20">
        <v>0.15846022996834169</v>
      </c>
      <c r="E16" s="20">
        <v>-0.54148263171143141</v>
      </c>
      <c r="F16" s="20">
        <v>-1.0099364363085779</v>
      </c>
      <c r="G16" s="20">
        <v>-0.56547938040907897</v>
      </c>
      <c r="H16" s="20">
        <v>1.1131891351442189</v>
      </c>
      <c r="J16" s="20">
        <v>9.1251661999999997E-2</v>
      </c>
      <c r="K16" s="20">
        <v>0.69467197000000003</v>
      </c>
      <c r="L16" s="20">
        <v>0.57317194999999999</v>
      </c>
      <c r="M16" s="20">
        <v>0.19244720000000001</v>
      </c>
      <c r="N16" s="20">
        <v>1.536515254</v>
      </c>
      <c r="O16" s="20">
        <v>0.63971452399999995</v>
      </c>
      <c r="P16" s="20">
        <v>0.13222363200000001</v>
      </c>
      <c r="Q16" s="20">
        <v>0.344951958</v>
      </c>
      <c r="R16" s="20">
        <v>0.38730996699999998</v>
      </c>
      <c r="S16" s="20">
        <v>0.41630815399999999</v>
      </c>
      <c r="U16" s="21" t="s">
        <v>129</v>
      </c>
      <c r="AG16" s="4">
        <v>73</v>
      </c>
      <c r="AH16" s="4" t="str">
        <f t="shared" si="0"/>
        <v>Glyma02g31110.2</v>
      </c>
    </row>
    <row r="17" spans="1:34">
      <c r="A17" s="4">
        <v>14</v>
      </c>
      <c r="B17" s="20" t="s">
        <v>130</v>
      </c>
      <c r="C17" s="20">
        <v>-2.870620435591377E-2</v>
      </c>
      <c r="D17" s="20">
        <v>0.27370379418131785</v>
      </c>
      <c r="E17" s="20">
        <v>-0.44953658781246997</v>
      </c>
      <c r="F17" s="20">
        <v>-0.16623834402331003</v>
      </c>
      <c r="G17" s="20">
        <v>0.15127299439274339</v>
      </c>
      <c r="H17" s="20">
        <v>-1.876801637967828E-2</v>
      </c>
      <c r="J17" s="20">
        <v>2.39500673</v>
      </c>
      <c r="K17" s="20">
        <v>2.0835030479999999</v>
      </c>
      <c r="L17" s="20">
        <v>2.1614323280000001</v>
      </c>
      <c r="M17" s="20">
        <v>2.9926000020000001</v>
      </c>
      <c r="N17" s="20">
        <v>2.04245601</v>
      </c>
      <c r="O17" s="20">
        <v>2.6129716319999998</v>
      </c>
      <c r="P17" s="20">
        <v>2.1914152260000002</v>
      </c>
      <c r="Q17" s="20">
        <v>1.856741362</v>
      </c>
      <c r="R17" s="20">
        <v>2.4003764190000001</v>
      </c>
      <c r="S17" s="20">
        <v>2.9539214060000001</v>
      </c>
      <c r="U17" s="21" t="s">
        <v>131</v>
      </c>
      <c r="AG17" s="4">
        <v>44</v>
      </c>
      <c r="AH17" s="4" t="str">
        <f t="shared" si="0"/>
        <v>Glyma17g20310.1</v>
      </c>
    </row>
    <row r="18" spans="1:34">
      <c r="A18" s="4">
        <v>15</v>
      </c>
      <c r="B18" s="20" t="s">
        <v>132</v>
      </c>
      <c r="C18" s="20">
        <v>-0.24636253533165742</v>
      </c>
      <c r="D18" s="20">
        <v>0.25144391480086947</v>
      </c>
      <c r="E18" s="20">
        <v>-0.46124331826243037</v>
      </c>
      <c r="F18" s="20">
        <v>-9.9889328340513006E-2</v>
      </c>
      <c r="G18" s="20">
        <v>0.11860333162161427</v>
      </c>
      <c r="H18" s="20">
        <v>0.18952879572224357</v>
      </c>
      <c r="J18" s="20">
        <v>1.733995838</v>
      </c>
      <c r="K18" s="20">
        <v>1.3959403269999999</v>
      </c>
      <c r="L18" s="20">
        <v>1.2590151759999999</v>
      </c>
      <c r="M18" s="20">
        <v>1.9423449580000001</v>
      </c>
      <c r="N18" s="20">
        <v>1.1768045549999999</v>
      </c>
      <c r="O18" s="20">
        <v>1.498729051</v>
      </c>
      <c r="P18" s="20">
        <v>1.410841703</v>
      </c>
      <c r="Q18" s="20">
        <v>1.302558297</v>
      </c>
      <c r="R18" s="20">
        <v>1.3668917599999999</v>
      </c>
      <c r="S18" s="20">
        <v>2.2150330729999999</v>
      </c>
      <c r="U18" s="21" t="s">
        <v>133</v>
      </c>
      <c r="AG18" s="4">
        <v>53</v>
      </c>
      <c r="AH18" s="4" t="str">
        <f t="shared" si="0"/>
        <v>Glyma18g48380.3</v>
      </c>
    </row>
    <row r="19" spans="1:34">
      <c r="A19" s="4">
        <v>16</v>
      </c>
      <c r="B19" s="20" t="s">
        <v>134</v>
      </c>
      <c r="C19" s="20">
        <v>3.8016335863172816E-2</v>
      </c>
      <c r="D19" s="20">
        <v>0.33571477389493959</v>
      </c>
      <c r="E19" s="20">
        <v>-0.29574771690798496</v>
      </c>
      <c r="F19" s="20">
        <v>-0.20982768906790178</v>
      </c>
      <c r="G19" s="20">
        <v>0.37093608701275149</v>
      </c>
      <c r="H19" s="20">
        <v>6.2695584698460705E-2</v>
      </c>
      <c r="J19" s="20">
        <v>5.6832339080000001</v>
      </c>
      <c r="K19" s="20">
        <v>6.3738215460000003</v>
      </c>
      <c r="L19" s="20">
        <v>5.9240704109999998</v>
      </c>
      <c r="M19" s="20">
        <v>8.2166371510000005</v>
      </c>
      <c r="N19" s="20">
        <v>6.5440100460000004</v>
      </c>
      <c r="O19" s="20">
        <v>7.4761916980000001</v>
      </c>
      <c r="P19" s="20">
        <v>6.6936835200000004</v>
      </c>
      <c r="Q19" s="20">
        <v>5.5110642170000004</v>
      </c>
      <c r="R19" s="20">
        <v>7.6609583350000001</v>
      </c>
      <c r="S19" s="20">
        <v>8.5815820739999999</v>
      </c>
      <c r="U19" s="21" t="s">
        <v>135</v>
      </c>
      <c r="AG19" s="4">
        <v>85</v>
      </c>
      <c r="AH19" s="4" t="str">
        <f t="shared" si="0"/>
        <v>Glyma06g10090.1</v>
      </c>
    </row>
    <row r="20" spans="1:34">
      <c r="A20" s="4">
        <v>17</v>
      </c>
      <c r="B20" s="20" t="s">
        <v>136</v>
      </c>
      <c r="C20" s="20">
        <v>2.5698946620334284E-2</v>
      </c>
      <c r="D20" s="20">
        <v>0.25334209543280589</v>
      </c>
      <c r="E20" s="20">
        <v>-0.34766858488950392</v>
      </c>
      <c r="F20" s="20">
        <v>-8.3853764106156276E-2</v>
      </c>
      <c r="G20" s="20">
        <v>2.6549816638740106E-2</v>
      </c>
      <c r="H20" s="20">
        <v>8.2830861015216736E-2</v>
      </c>
      <c r="J20" s="20">
        <v>5.4972637689999999</v>
      </c>
      <c r="K20" s="20">
        <v>5.6380431460000002</v>
      </c>
      <c r="L20" s="20">
        <v>5.637508725</v>
      </c>
      <c r="M20" s="20">
        <v>7.1106050610000002</v>
      </c>
      <c r="N20" s="20">
        <v>5.7393743019999999</v>
      </c>
      <c r="O20" s="20">
        <v>6.7197141179999997</v>
      </c>
      <c r="P20" s="20">
        <v>5.5878904729999999</v>
      </c>
      <c r="Q20" s="20">
        <v>5.319684756</v>
      </c>
      <c r="R20" s="20">
        <v>5.7422159109999997</v>
      </c>
      <c r="S20" s="20">
        <v>7.5308003020000003</v>
      </c>
      <c r="U20" s="21" t="s">
        <v>137</v>
      </c>
      <c r="AG20" s="4">
        <v>26</v>
      </c>
      <c r="AH20" s="4" t="str">
        <f t="shared" si="0"/>
        <v>Glyma19g33431.3</v>
      </c>
    </row>
    <row r="21" spans="1:34">
      <c r="A21" s="4">
        <v>18</v>
      </c>
      <c r="B21" s="20" t="s">
        <v>138</v>
      </c>
      <c r="C21" s="20">
        <v>-0.25840556073864257</v>
      </c>
      <c r="D21" s="20">
        <v>0.2970328134969652</v>
      </c>
      <c r="E21" s="20">
        <v>3.1605764807299319E-2</v>
      </c>
      <c r="F21" s="20">
        <v>-0.33959971639504333</v>
      </c>
      <c r="G21" s="20">
        <v>-2.7742626794440687E-3</v>
      </c>
      <c r="H21" s="20">
        <v>0.24595474043647292</v>
      </c>
      <c r="J21" s="20">
        <v>1.219514676</v>
      </c>
      <c r="K21" s="20">
        <v>1.362051246</v>
      </c>
      <c r="L21" s="20">
        <v>0.87037976399999994</v>
      </c>
      <c r="M21" s="20">
        <v>1.2325598440000001</v>
      </c>
      <c r="N21" s="20">
        <v>1.1386903049999999</v>
      </c>
      <c r="O21" s="20">
        <v>1.0693615679999999</v>
      </c>
      <c r="P21" s="20">
        <v>1.25986003</v>
      </c>
      <c r="Q21" s="20">
        <v>1.0763753579999999</v>
      </c>
      <c r="R21" s="20">
        <v>0.86870765599999999</v>
      </c>
      <c r="S21" s="20">
        <v>1.461664735</v>
      </c>
      <c r="U21" s="21" t="s">
        <v>139</v>
      </c>
      <c r="AG21" s="4">
        <v>56</v>
      </c>
      <c r="AH21" s="4" t="str">
        <f t="shared" si="0"/>
        <v>Glyma09g36540.1</v>
      </c>
    </row>
    <row r="22" spans="1:34">
      <c r="A22" s="4">
        <v>19</v>
      </c>
      <c r="B22" s="20" t="s">
        <v>140</v>
      </c>
      <c r="C22" s="20">
        <v>1.0407294472358299E-2</v>
      </c>
      <c r="D22" s="20">
        <v>0.35205413808506736</v>
      </c>
      <c r="E22" s="20">
        <v>-0.36359659996906252</v>
      </c>
      <c r="F22" s="20">
        <v>-0.29317928235890867</v>
      </c>
      <c r="G22" s="20">
        <v>0.13812761789600897</v>
      </c>
      <c r="H22" s="20">
        <v>0.12212793679495418</v>
      </c>
      <c r="J22" s="20">
        <v>1.867374541</v>
      </c>
      <c r="K22" s="20">
        <v>1.95697053</v>
      </c>
      <c r="L22" s="20">
        <v>1.6072156319999999</v>
      </c>
      <c r="M22" s="20">
        <v>2.110887355</v>
      </c>
      <c r="N22" s="20">
        <v>1.97113874</v>
      </c>
      <c r="O22" s="20">
        <v>2.0514125280000002</v>
      </c>
      <c r="P22" s="20">
        <v>1.6406335009999999</v>
      </c>
      <c r="Q22" s="20">
        <v>1.597086827</v>
      </c>
      <c r="R22" s="20">
        <v>1.7687021510000001</v>
      </c>
      <c r="S22" s="20">
        <v>2.2973609279999998</v>
      </c>
      <c r="U22" s="21" t="s">
        <v>141</v>
      </c>
      <c r="AG22" s="4">
        <v>55</v>
      </c>
      <c r="AH22" s="4" t="str">
        <f t="shared" si="0"/>
        <v>Glyma02g36960.3</v>
      </c>
    </row>
    <row r="23" spans="1:34">
      <c r="A23" s="4">
        <v>20</v>
      </c>
      <c r="B23" s="20" t="s">
        <v>142</v>
      </c>
      <c r="C23" s="20">
        <v>2.2215805816183094</v>
      </c>
      <c r="D23" s="20">
        <v>0.28507543777355943</v>
      </c>
      <c r="E23" s="20">
        <v>-1.1278547084748993</v>
      </c>
      <c r="F23" s="20">
        <v>0.95981418017773024</v>
      </c>
      <c r="G23" s="20">
        <v>0.71536630258787715</v>
      </c>
      <c r="H23" s="20">
        <v>1.6227405347106302E-2</v>
      </c>
      <c r="J23" s="20">
        <v>1.5308047259999999</v>
      </c>
      <c r="K23" s="20">
        <v>0.46975609000000002</v>
      </c>
      <c r="L23" s="20">
        <v>1.8696464020000001</v>
      </c>
      <c r="M23" s="20">
        <v>1.252237303</v>
      </c>
      <c r="N23" s="20">
        <v>2.1909618320000002</v>
      </c>
      <c r="O23" s="20">
        <v>2.2781154840000002</v>
      </c>
      <c r="P23" s="20">
        <v>0.573018362</v>
      </c>
      <c r="Q23" s="20">
        <v>0.91370347699999999</v>
      </c>
      <c r="R23" s="20">
        <v>3.0697725130000002</v>
      </c>
      <c r="S23" s="20">
        <v>1.2664019559999999</v>
      </c>
      <c r="U23" s="21" t="s">
        <v>143</v>
      </c>
      <c r="AG23" s="4">
        <v>59</v>
      </c>
      <c r="AH23" s="4" t="str">
        <f t="shared" si="0"/>
        <v>Glyma11g30040.1</v>
      </c>
    </row>
    <row r="24" spans="1:34">
      <c r="A24" s="4">
        <v>21</v>
      </c>
      <c r="B24" s="20" t="s">
        <v>144</v>
      </c>
      <c r="C24" s="20">
        <v>-0.84994071512345282</v>
      </c>
      <c r="D24" s="20">
        <v>0.97354251325598928</v>
      </c>
      <c r="E24" s="20">
        <v>-1.0820510202077145</v>
      </c>
      <c r="F24" s="20">
        <v>-3.8050075724526955E-2</v>
      </c>
      <c r="G24" s="20">
        <v>0.59545683852726194</v>
      </c>
      <c r="H24" s="20">
        <v>0.20887248316254697</v>
      </c>
      <c r="J24" s="20">
        <v>0.20584596999999999</v>
      </c>
      <c r="K24" s="20">
        <v>0.34786402500000002</v>
      </c>
      <c r="L24" s="20">
        <v>0.15998799899999999</v>
      </c>
      <c r="M24" s="20">
        <v>0.35160406399999999</v>
      </c>
      <c r="N24" s="20">
        <v>0.192997582</v>
      </c>
      <c r="O24" s="20">
        <v>0.31416145899999998</v>
      </c>
      <c r="P24" s="20">
        <v>0.16608257600000001</v>
      </c>
      <c r="Q24" s="20">
        <v>0.33880928500000002</v>
      </c>
      <c r="R24" s="20">
        <v>0.24173402099999999</v>
      </c>
      <c r="S24" s="20">
        <v>0.40637854299999998</v>
      </c>
      <c r="U24" s="21" t="s">
        <v>145</v>
      </c>
      <c r="AG24" s="4">
        <v>1</v>
      </c>
      <c r="AH24" s="4" t="str">
        <f t="shared" si="0"/>
        <v>Glyma17g15050.2</v>
      </c>
    </row>
    <row r="25" spans="1:34">
      <c r="A25" s="4">
        <v>22</v>
      </c>
      <c r="B25" s="22" t="s">
        <v>146</v>
      </c>
      <c r="C25" s="23">
        <v>0.52718520011955994</v>
      </c>
      <c r="D25" s="24">
        <v>0.26700644871688278</v>
      </c>
      <c r="E25" s="24">
        <v>-0.70373513390622222</v>
      </c>
      <c r="F25" s="24">
        <v>-0.32605700861646275</v>
      </c>
      <c r="G25" s="24">
        <v>-0.21005323990029434</v>
      </c>
      <c r="H25" s="24">
        <v>-0.24116043759518199</v>
      </c>
      <c r="J25" s="23">
        <v>12.939718962512543</v>
      </c>
      <c r="K25" s="24">
        <v>7.4163158725781653</v>
      </c>
      <c r="L25" s="24">
        <v>29.407129871438016</v>
      </c>
      <c r="M25" s="24">
        <v>14.208585201019613</v>
      </c>
      <c r="N25" s="24">
        <v>10.687762077590179</v>
      </c>
      <c r="O25" s="24">
        <v>35.385846531454852</v>
      </c>
      <c r="P25" s="24">
        <v>8.7237949994791872</v>
      </c>
      <c r="Q25" s="24">
        <v>5.9160969029410806</v>
      </c>
      <c r="R25" s="24">
        <v>25.42262044928421</v>
      </c>
      <c r="S25" s="25">
        <v>12.021379579076566</v>
      </c>
      <c r="U25" s="21" t="s">
        <v>147</v>
      </c>
      <c r="AG25" s="4">
        <v>69</v>
      </c>
      <c r="AH25" s="4" t="str">
        <f t="shared" si="0"/>
        <v>Glyma13g05700.2</v>
      </c>
    </row>
    <row r="26" spans="1:34">
      <c r="A26" s="4">
        <v>23</v>
      </c>
      <c r="B26" s="22" t="s">
        <v>148</v>
      </c>
      <c r="C26" s="23">
        <v>0.72134684860375597</v>
      </c>
      <c r="D26" s="24">
        <v>0.32066141596159087</v>
      </c>
      <c r="E26" s="24">
        <v>-0.57366304244550992</v>
      </c>
      <c r="F26" s="24">
        <v>1.0335956683968663E-2</v>
      </c>
      <c r="G26" s="24">
        <v>-0.32720107238537205</v>
      </c>
      <c r="H26" s="24">
        <v>-7.8971084932474706E-2</v>
      </c>
      <c r="J26" s="23">
        <v>4.1788911429365614</v>
      </c>
      <c r="K26" s="24">
        <v>2.9199650267359414</v>
      </c>
      <c r="L26" s="24">
        <v>3.7464675822617726</v>
      </c>
      <c r="M26" s="24">
        <v>5.5785455440521297</v>
      </c>
      <c r="N26" s="24">
        <v>4.814206207378259</v>
      </c>
      <c r="O26" s="24">
        <v>4.6789745579257405</v>
      </c>
      <c r="P26" s="24">
        <v>3.7482728732914143</v>
      </c>
      <c r="Q26" s="24">
        <v>2.9409597636462408</v>
      </c>
      <c r="R26" s="24">
        <v>2.986239540739366</v>
      </c>
      <c r="S26" s="25">
        <v>5.2813909597053579</v>
      </c>
      <c r="U26" s="21" t="s">
        <v>149</v>
      </c>
      <c r="AG26" s="4">
        <v>45</v>
      </c>
      <c r="AH26" s="4" t="str">
        <f t="shared" si="0"/>
        <v>Glyma17g13520.1</v>
      </c>
    </row>
    <row r="27" spans="1:34">
      <c r="A27" s="4">
        <v>24</v>
      </c>
      <c r="B27" s="22" t="s">
        <v>150</v>
      </c>
      <c r="C27" s="23">
        <v>0.31670915418912748</v>
      </c>
      <c r="D27" s="24">
        <v>1.4903335126717474</v>
      </c>
      <c r="E27" s="24">
        <v>-0.4319934891160217</v>
      </c>
      <c r="F27" s="24">
        <v>-0.31702602425402177</v>
      </c>
      <c r="G27" s="24">
        <v>1.498495109194375</v>
      </c>
      <c r="H27" s="24">
        <v>1.0561438703233581</v>
      </c>
      <c r="J27" s="23">
        <v>0.48404162340562512</v>
      </c>
      <c r="K27" s="24">
        <v>0.45807636594575879</v>
      </c>
      <c r="L27" s="24">
        <v>1.5048310327527974</v>
      </c>
      <c r="M27" s="24">
        <v>0.76773182434990006</v>
      </c>
      <c r="N27" s="24">
        <v>0.57052783883679725</v>
      </c>
      <c r="O27" s="24">
        <v>4.2278817262983015</v>
      </c>
      <c r="P27" s="24">
        <v>0.56907111919989817</v>
      </c>
      <c r="Q27" s="24">
        <v>0.36770839281326845</v>
      </c>
      <c r="R27" s="24">
        <v>4.2518674282917068</v>
      </c>
      <c r="S27" s="25">
        <v>1.5963956225638645</v>
      </c>
      <c r="U27" s="21" t="s">
        <v>151</v>
      </c>
      <c r="AG27" s="4">
        <v>81</v>
      </c>
      <c r="AH27" s="4" t="str">
        <f t="shared" si="0"/>
        <v>Glyma06g41647.1</v>
      </c>
    </row>
    <row r="28" spans="1:34">
      <c r="A28" s="4">
        <v>25</v>
      </c>
      <c r="B28" s="22" t="s">
        <v>152</v>
      </c>
      <c r="C28" s="23">
        <v>-0.230448672142748</v>
      </c>
      <c r="D28" s="24">
        <v>0.1190790125359895</v>
      </c>
      <c r="E28" s="24">
        <v>-0.44632540365602041</v>
      </c>
      <c r="F28" s="24">
        <v>-0.4856033422345879</v>
      </c>
      <c r="G28" s="24">
        <v>0.21686133577067976</v>
      </c>
      <c r="H28" s="24">
        <v>-0.16991971101227638</v>
      </c>
      <c r="J28" s="23">
        <v>5.7539313442512992</v>
      </c>
      <c r="K28" s="24">
        <v>7.6958323530961676</v>
      </c>
      <c r="L28" s="24">
        <v>5.2250998061262717</v>
      </c>
      <c r="M28" s="24">
        <v>6.7318859143891423</v>
      </c>
      <c r="N28" s="24">
        <v>6.5596948304487803</v>
      </c>
      <c r="O28" s="24">
        <v>5.6746743651032192</v>
      </c>
      <c r="P28" s="24">
        <v>4.9405968031898446</v>
      </c>
      <c r="Q28" s="24">
        <v>5.4963505846670797</v>
      </c>
      <c r="R28" s="24">
        <v>6.0726235212933064</v>
      </c>
      <c r="S28" s="25">
        <v>5.9839205338437207</v>
      </c>
      <c r="U28" s="21" t="s">
        <v>153</v>
      </c>
      <c r="AG28" s="4">
        <v>90</v>
      </c>
      <c r="AH28" s="4" t="str">
        <f t="shared" si="0"/>
        <v>Glyma12g01250.1</v>
      </c>
    </row>
    <row r="29" spans="1:34">
      <c r="A29" s="4">
        <v>26</v>
      </c>
      <c r="B29" s="22" t="s">
        <v>154</v>
      </c>
      <c r="C29" s="23">
        <v>-0.1754266295208752</v>
      </c>
      <c r="D29" s="24">
        <v>0.34780511721355922</v>
      </c>
      <c r="E29" s="24">
        <v>-0.32183007159255383</v>
      </c>
      <c r="F29" s="24">
        <v>-0.70772753892161155</v>
      </c>
      <c r="G29" s="24">
        <v>7.2218805124577484E-2</v>
      </c>
      <c r="H29" s="24">
        <v>-0.26388051409526564</v>
      </c>
      <c r="J29" s="23">
        <v>1.7666828247405137</v>
      </c>
      <c r="K29" s="24">
        <v>2.0092689723454988</v>
      </c>
      <c r="L29" s="24">
        <v>1.1403224096154454</v>
      </c>
      <c r="M29" s="24">
        <v>2.4010303525885339</v>
      </c>
      <c r="N29" s="24">
        <v>1.7792189696568832</v>
      </c>
      <c r="O29" s="24">
        <v>1.4512005425688983</v>
      </c>
      <c r="P29" s="24">
        <v>1.9209547960853448</v>
      </c>
      <c r="Q29" s="24">
        <v>1.2302428788356019</v>
      </c>
      <c r="R29" s="24">
        <v>1.1988578345866736</v>
      </c>
      <c r="S29" s="25">
        <v>1.9996855125161086</v>
      </c>
      <c r="U29" s="21" t="s">
        <v>155</v>
      </c>
      <c r="AG29" s="4">
        <v>37</v>
      </c>
      <c r="AH29" s="4" t="str">
        <f t="shared" si="0"/>
        <v>Glyma17g21590.1</v>
      </c>
    </row>
    <row r="30" spans="1:34">
      <c r="A30" s="4">
        <v>27</v>
      </c>
      <c r="B30" s="22" t="s">
        <v>156</v>
      </c>
      <c r="C30" s="23">
        <v>-0.19674803876624591</v>
      </c>
      <c r="D30" s="24">
        <v>0.25784403343165591</v>
      </c>
      <c r="E30" s="24">
        <v>-0.16647613840429581</v>
      </c>
      <c r="F30" s="24">
        <v>-0.3890608129956567</v>
      </c>
      <c r="G30" s="24">
        <v>0.1200220601586633</v>
      </c>
      <c r="H30" s="24">
        <v>0.11132921619700999</v>
      </c>
      <c r="J30" s="23">
        <v>10.946348202922641</v>
      </c>
      <c r="K30" s="24">
        <v>12.700676447416782</v>
      </c>
      <c r="L30" s="24">
        <v>11.117928008704897</v>
      </c>
      <c r="M30" s="24">
        <v>13.433478665914864</v>
      </c>
      <c r="N30" s="24">
        <v>11.081531649397654</v>
      </c>
      <c r="O30" s="24">
        <v>13.293601192447529</v>
      </c>
      <c r="P30" s="24">
        <v>11.969449554171121</v>
      </c>
      <c r="Q30" s="24">
        <v>9.6985738606793319</v>
      </c>
      <c r="R30" s="24">
        <v>12.082424716294511</v>
      </c>
      <c r="S30" s="25">
        <v>14.511153075032606</v>
      </c>
      <c r="U30" s="21" t="s">
        <v>157</v>
      </c>
      <c r="AG30" s="4">
        <v>8</v>
      </c>
      <c r="AH30" s="4" t="str">
        <f t="shared" si="0"/>
        <v>Glyma05g32250.1</v>
      </c>
    </row>
    <row r="31" spans="1:34">
      <c r="A31" s="4">
        <v>28</v>
      </c>
      <c r="B31" s="22" t="s">
        <v>158</v>
      </c>
      <c r="C31" s="23">
        <v>-0.2575923875784617</v>
      </c>
      <c r="D31" s="24">
        <v>0.2958973792033634</v>
      </c>
      <c r="E31" s="24">
        <v>-0.2183724892718433</v>
      </c>
      <c r="F31" s="24">
        <v>-0.36355444814177468</v>
      </c>
      <c r="G31" s="24">
        <v>2.7902374565533294E-2</v>
      </c>
      <c r="H31" s="24">
        <v>0.20991552083024778</v>
      </c>
      <c r="J31" s="23">
        <v>3.6928401523546106</v>
      </c>
      <c r="K31" s="24">
        <v>4.7692217709274045</v>
      </c>
      <c r="L31" s="24">
        <v>2.9270860776793368</v>
      </c>
      <c r="M31" s="24">
        <v>3.7731013350791085</v>
      </c>
      <c r="N31" s="24">
        <v>3.9893715157964769</v>
      </c>
      <c r="O31" s="24">
        <v>3.5934324127909365</v>
      </c>
      <c r="P31" s="24">
        <v>3.2431108995391851</v>
      </c>
      <c r="Q31" s="24">
        <v>3.7068646078661058</v>
      </c>
      <c r="R31" s="24">
        <v>2.9842482354243924</v>
      </c>
      <c r="S31" s="25">
        <v>4.3640461802184012</v>
      </c>
      <c r="U31" s="21" t="s">
        <v>159</v>
      </c>
      <c r="AG31" s="4">
        <v>16</v>
      </c>
      <c r="AH31" s="4" t="str">
        <f t="shared" si="0"/>
        <v>Glyma03g30510.1</v>
      </c>
    </row>
    <row r="32" spans="1:34">
      <c r="A32" s="4">
        <v>29</v>
      </c>
      <c r="B32" s="22" t="s">
        <v>160</v>
      </c>
      <c r="C32" s="23">
        <v>-0.14554298351054837</v>
      </c>
      <c r="D32" s="24">
        <v>0.13794321316944233</v>
      </c>
      <c r="E32" s="24">
        <v>-0.41424744840025257</v>
      </c>
      <c r="F32" s="24">
        <v>-0.1877430073090556</v>
      </c>
      <c r="G32" s="24">
        <v>0.13272259777132281</v>
      </c>
      <c r="H32" s="24">
        <v>0.20706572633423467</v>
      </c>
      <c r="J32" s="23">
        <v>4.3401582908138225</v>
      </c>
      <c r="K32" s="24">
        <v>5.1293187648681133</v>
      </c>
      <c r="L32" s="24">
        <v>4.317908319323764</v>
      </c>
      <c r="M32" s="24">
        <v>5.4390606548510503</v>
      </c>
      <c r="N32" s="24">
        <v>4.6371045280245076</v>
      </c>
      <c r="O32" s="24">
        <v>4.751146935212506</v>
      </c>
      <c r="P32" s="24">
        <v>4.081530012993464</v>
      </c>
      <c r="Q32" s="24">
        <v>4.5034299601502905</v>
      </c>
      <c r="R32" s="24">
        <v>4.7339852441862611</v>
      </c>
      <c r="S32" s="25">
        <v>6.2785144290750363</v>
      </c>
      <c r="U32" s="21" t="s">
        <v>161</v>
      </c>
      <c r="AG32" s="4">
        <v>12</v>
      </c>
      <c r="AH32" s="4" t="str">
        <f t="shared" si="0"/>
        <v>Glyma14g36890.1</v>
      </c>
    </row>
    <row r="33" spans="1:34">
      <c r="A33" s="4">
        <v>30</v>
      </c>
      <c r="B33" s="22" t="s">
        <v>162</v>
      </c>
      <c r="C33" s="23">
        <v>-0.24790470114022634</v>
      </c>
      <c r="D33" s="24">
        <v>0.23246081195373253</v>
      </c>
      <c r="E33" s="24">
        <v>-3.6247328445938524E-2</v>
      </c>
      <c r="F33" s="24">
        <v>0.10700025825207637</v>
      </c>
      <c r="G33" s="24">
        <v>0.76893965993696478</v>
      </c>
      <c r="H33" s="24">
        <v>0.58927809757546323</v>
      </c>
      <c r="J33" s="23">
        <v>0.83047189593077186</v>
      </c>
      <c r="K33" s="24">
        <v>1.1400204854366103</v>
      </c>
      <c r="L33" s="24">
        <v>0.56176382323839136</v>
      </c>
      <c r="M33" s="24">
        <v>0.53155651422025152</v>
      </c>
      <c r="N33" s="24">
        <v>0.96003243107918534</v>
      </c>
      <c r="O33" s="24">
        <v>0.65998101840538625</v>
      </c>
      <c r="P33" s="24">
        <v>0.51836767526730709</v>
      </c>
      <c r="Q33" s="24">
        <v>1.2277867511782481</v>
      </c>
      <c r="R33" s="24">
        <v>0.95725505923974508</v>
      </c>
      <c r="S33" s="25">
        <v>0.79972344463909451</v>
      </c>
      <c r="U33" s="21" t="s">
        <v>163</v>
      </c>
      <c r="AG33" s="4">
        <v>7</v>
      </c>
      <c r="AH33" s="4" t="str">
        <f t="shared" si="0"/>
        <v>Glyma07g39090.1</v>
      </c>
    </row>
    <row r="34" spans="1:34">
      <c r="A34" s="4">
        <v>31</v>
      </c>
      <c r="B34" s="22" t="s">
        <v>164</v>
      </c>
      <c r="C34" s="23">
        <v>0.2029448650317692</v>
      </c>
      <c r="D34" s="24">
        <v>0.24982794392382035</v>
      </c>
      <c r="E34" s="24">
        <v>-0.85397645057906912</v>
      </c>
      <c r="F34" s="24">
        <v>-5.8370058930802472E-2</v>
      </c>
      <c r="G34" s="24">
        <v>-7.167420322051922E-2</v>
      </c>
      <c r="H34" s="24">
        <v>0.26496903182199499</v>
      </c>
      <c r="J34" s="23">
        <v>11.268447146788265</v>
      </c>
      <c r="K34" s="24">
        <v>8.5816797149549675</v>
      </c>
      <c r="L34" s="24">
        <v>11.110115447851827</v>
      </c>
      <c r="M34" s="24">
        <v>15.29205261031194</v>
      </c>
      <c r="N34" s="24">
        <v>9.8779038302403226</v>
      </c>
      <c r="O34" s="24">
        <v>13.210652740257888</v>
      </c>
      <c r="P34" s="24">
        <v>8.4604459688780356</v>
      </c>
      <c r="Q34" s="24">
        <v>8.2414032234912806</v>
      </c>
      <c r="R34" s="24">
        <v>10.571642950685796</v>
      </c>
      <c r="S34" s="25">
        <v>18.37508725304636</v>
      </c>
      <c r="U34" s="21" t="s">
        <v>165</v>
      </c>
      <c r="AG34" s="4">
        <v>67</v>
      </c>
      <c r="AH34" s="4" t="str">
        <f t="shared" si="0"/>
        <v>Glyma13g23500.1</v>
      </c>
    </row>
    <row r="35" spans="1:34">
      <c r="A35" s="4">
        <v>32</v>
      </c>
      <c r="B35" s="22" t="s">
        <v>166</v>
      </c>
      <c r="C35" s="23">
        <v>0.52874902952766145</v>
      </c>
      <c r="D35" s="24">
        <v>0.61600802510476094</v>
      </c>
      <c r="E35" s="24">
        <v>-0.17054590387797852</v>
      </c>
      <c r="F35" s="24">
        <v>0.81160844467332949</v>
      </c>
      <c r="G35" s="24">
        <v>1.0022738315553386</v>
      </c>
      <c r="H35" s="24">
        <v>0.78663171442614188</v>
      </c>
      <c r="J35" s="23">
        <v>12.750746827807502</v>
      </c>
      <c r="K35" s="24">
        <v>4.9870657794378355</v>
      </c>
      <c r="L35" s="24">
        <v>5.4671550737576204</v>
      </c>
      <c r="M35" s="24">
        <v>13.259102356602275</v>
      </c>
      <c r="N35" s="24">
        <v>7.1947285763393074</v>
      </c>
      <c r="O35" s="24">
        <v>8.3791176009639656</v>
      </c>
      <c r="P35" s="24">
        <v>11.780797488620705</v>
      </c>
      <c r="Q35" s="24">
        <v>8.7531341237078379</v>
      </c>
      <c r="R35" s="24">
        <v>10.951557301039847</v>
      </c>
      <c r="S35" s="25">
        <v>22.872512037976218</v>
      </c>
      <c r="U35" s="21" t="s">
        <v>167</v>
      </c>
      <c r="AG35" s="4">
        <v>57</v>
      </c>
      <c r="AH35" s="4" t="str">
        <f t="shared" si="0"/>
        <v>Glyma09g38000.1</v>
      </c>
    </row>
    <row r="36" spans="1:34">
      <c r="A36" s="4">
        <v>33</v>
      </c>
      <c r="B36" s="22" t="s">
        <v>168</v>
      </c>
      <c r="C36" s="23">
        <v>2.9549907474653576E-3</v>
      </c>
      <c r="D36" s="24">
        <v>0.32838523195226804</v>
      </c>
      <c r="E36" s="24">
        <v>-0.41067376552043344</v>
      </c>
      <c r="F36" s="24">
        <v>8.3511905329706745E-2</v>
      </c>
      <c r="G36" s="24">
        <v>0.54031528488900216</v>
      </c>
      <c r="H36" s="24">
        <v>-0.54072071945408984</v>
      </c>
      <c r="J36" s="23">
        <v>0.38638251877041485</v>
      </c>
      <c r="K36" s="24">
        <v>0.83796155405946304</v>
      </c>
      <c r="L36" s="24">
        <v>0.37752623759608972</v>
      </c>
      <c r="M36" s="24">
        <v>0.70004733287980159</v>
      </c>
      <c r="N36" s="24">
        <v>0.83967966232154057</v>
      </c>
      <c r="O36" s="24">
        <v>0.47402467035582485</v>
      </c>
      <c r="P36" s="24">
        <v>0.52662598381935988</v>
      </c>
      <c r="Q36" s="24">
        <v>0.88789923543245852</v>
      </c>
      <c r="R36" s="24">
        <v>0.54903274589727413</v>
      </c>
      <c r="S36" s="25">
        <v>0.48123172410595055</v>
      </c>
      <c r="U36" s="21" t="s">
        <v>169</v>
      </c>
      <c r="AG36" s="4">
        <v>70</v>
      </c>
      <c r="AH36" s="4" t="str">
        <f t="shared" si="0"/>
        <v>Glyma12g16540.2</v>
      </c>
    </row>
    <row r="37" spans="1:34">
      <c r="A37" s="4">
        <v>34</v>
      </c>
      <c r="B37" s="22" t="s">
        <v>170</v>
      </c>
      <c r="C37" s="23">
        <v>-1.3439447503203229E-2</v>
      </c>
      <c r="D37" s="24">
        <v>0.68190834201840744</v>
      </c>
      <c r="E37" s="24">
        <v>-0.7159231192611657</v>
      </c>
      <c r="F37" s="24">
        <v>8.593864272424688E-2</v>
      </c>
      <c r="G37" s="24">
        <v>0.86675886089885779</v>
      </c>
      <c r="H37" s="24">
        <v>-0.2055365278644605</v>
      </c>
      <c r="J37" s="23">
        <v>0.28415959975940458</v>
      </c>
      <c r="K37" s="24">
        <v>0.15092254590018361</v>
      </c>
      <c r="L37" s="24">
        <v>0.23963526162167154</v>
      </c>
      <c r="M37" s="24">
        <v>0.40860316219669029</v>
      </c>
      <c r="N37" s="24">
        <v>0.14952315279174941</v>
      </c>
      <c r="O37" s="24">
        <v>0.38443736230205788</v>
      </c>
      <c r="P37" s="24">
        <v>0.24876391889774291</v>
      </c>
      <c r="Q37" s="24">
        <v>0.16018588018232865</v>
      </c>
      <c r="R37" s="24">
        <v>0.43698963871284308</v>
      </c>
      <c r="S37" s="25">
        <v>0.35434724720977434</v>
      </c>
      <c r="U37" s="21" t="s">
        <v>171</v>
      </c>
      <c r="AG37" s="4">
        <v>2</v>
      </c>
      <c r="AH37" s="4" t="str">
        <f t="shared" si="0"/>
        <v>Glyma06g46270.3</v>
      </c>
    </row>
    <row r="38" spans="1:34">
      <c r="A38" s="4">
        <v>35</v>
      </c>
      <c r="B38" s="22" t="s">
        <v>172</v>
      </c>
      <c r="C38" s="23">
        <v>-0.37774614466111728</v>
      </c>
      <c r="D38" s="24">
        <v>0.14108407746018317</v>
      </c>
      <c r="E38" s="24">
        <v>0.11259641279448057</v>
      </c>
      <c r="F38" s="24">
        <v>-0.16305006608964914</v>
      </c>
      <c r="G38" s="24">
        <v>0.3356385943209324</v>
      </c>
      <c r="H38" s="24">
        <v>-0.21731369564081418</v>
      </c>
      <c r="J38" s="23">
        <v>5.7209738461413746</v>
      </c>
      <c r="K38" s="24">
        <v>6.2077240773394333</v>
      </c>
      <c r="L38" s="24">
        <v>3.7512485240011735</v>
      </c>
      <c r="M38" s="24">
        <v>4.7766141910560203</v>
      </c>
      <c r="N38" s="24">
        <v>4.7777066949669358</v>
      </c>
      <c r="O38" s="24">
        <v>4.1366271379810149</v>
      </c>
      <c r="P38" s="24">
        <v>5.1643427996324149</v>
      </c>
      <c r="Q38" s="24">
        <v>5.5443347573836173</v>
      </c>
      <c r="R38" s="24">
        <v>4.7338350634617976</v>
      </c>
      <c r="S38" s="25">
        <v>4.1086791076747771</v>
      </c>
      <c r="U38" s="21" t="s">
        <v>173</v>
      </c>
      <c r="AG38" s="4">
        <v>76</v>
      </c>
      <c r="AH38" s="4" t="str">
        <f t="shared" si="0"/>
        <v>Glyma01g41910.2</v>
      </c>
    </row>
    <row r="39" spans="1:34">
      <c r="A39" s="4">
        <v>36</v>
      </c>
      <c r="B39" s="22" t="s">
        <v>174</v>
      </c>
      <c r="C39" s="23">
        <v>-2.2417043622460654E-2</v>
      </c>
      <c r="D39" s="24">
        <v>0.18853993117722836</v>
      </c>
      <c r="E39" s="24">
        <v>-0.20886410586283288</v>
      </c>
      <c r="F39" s="24">
        <v>2.3539778715189499E-2</v>
      </c>
      <c r="G39" s="24">
        <v>0.19199569111023898</v>
      </c>
      <c r="H39" s="24">
        <v>5.3969066489086795E-2</v>
      </c>
      <c r="J39" s="23">
        <v>18.702927260020314</v>
      </c>
      <c r="K39" s="24">
        <v>19.821286698832203</v>
      </c>
      <c r="L39" s="24">
        <v>16.044489339868992</v>
      </c>
      <c r="M39" s="24">
        <v>24.528106526602098</v>
      </c>
      <c r="N39" s="24">
        <v>19.515677861262809</v>
      </c>
      <c r="O39" s="24">
        <v>18.284457262207471</v>
      </c>
      <c r="P39" s="24">
        <v>21.222163826635249</v>
      </c>
      <c r="Q39" s="24">
        <v>20.147354254320703</v>
      </c>
      <c r="R39" s="24">
        <v>18.328307438858769</v>
      </c>
      <c r="S39" s="25">
        <v>25.463044646218439</v>
      </c>
      <c r="U39" s="21" t="s">
        <v>175</v>
      </c>
      <c r="AG39" s="4">
        <v>62</v>
      </c>
      <c r="AH39" s="4" t="str">
        <f t="shared" si="0"/>
        <v>Glyma07g33400.4</v>
      </c>
    </row>
    <row r="40" spans="1:34">
      <c r="A40" s="4">
        <v>37</v>
      </c>
      <c r="B40" s="22" t="s">
        <v>176</v>
      </c>
      <c r="C40" s="23">
        <v>-0.15143968154927823</v>
      </c>
      <c r="D40" s="24">
        <v>3.0755101632400448E-2</v>
      </c>
      <c r="E40" s="24">
        <v>-0.62445839908554679</v>
      </c>
      <c r="F40" s="24">
        <v>-0.334513450982863</v>
      </c>
      <c r="G40" s="24">
        <v>-0.13577238553559809</v>
      </c>
      <c r="H40" s="24">
        <v>-1.8899295665611941E-2</v>
      </c>
      <c r="J40" s="23">
        <v>13.439968605299649</v>
      </c>
      <c r="K40" s="24">
        <v>11.425087948190965</v>
      </c>
      <c r="L40" s="24">
        <v>9.7287769101640631</v>
      </c>
      <c r="M40" s="24">
        <v>16.717089524056636</v>
      </c>
      <c r="N40" s="24">
        <v>10.286595566143605</v>
      </c>
      <c r="O40" s="24">
        <v>9.9383995567476244</v>
      </c>
      <c r="P40" s="24">
        <v>10.843761549970324</v>
      </c>
      <c r="Q40" s="24">
        <v>9.0606836857835251</v>
      </c>
      <c r="R40" s="24">
        <v>8.8549616390394288</v>
      </c>
      <c r="S40" s="25">
        <v>16.499523925189294</v>
      </c>
      <c r="U40" s="21" t="s">
        <v>177</v>
      </c>
      <c r="AG40" s="4">
        <v>54</v>
      </c>
      <c r="AH40" s="4" t="str">
        <f t="shared" si="0"/>
        <v>Glyma18g49770.5</v>
      </c>
    </row>
    <row r="41" spans="1:34">
      <c r="A41" s="4">
        <v>38</v>
      </c>
      <c r="B41" s="22" t="s">
        <v>178</v>
      </c>
      <c r="C41" s="23">
        <v>0.81787871790511657</v>
      </c>
      <c r="D41" s="24">
        <v>0.4366015287339578</v>
      </c>
      <c r="E41" s="24">
        <v>0.79765474822322524</v>
      </c>
      <c r="F41" s="24">
        <v>0.2173104033971659</v>
      </c>
      <c r="G41" s="24">
        <v>0.79457948109506416</v>
      </c>
      <c r="H41" s="24">
        <v>0.28490837407240566</v>
      </c>
      <c r="J41" s="23">
        <v>0.15902212968793833</v>
      </c>
      <c r="K41" s="24">
        <v>0.30079494809233887</v>
      </c>
      <c r="L41" s="24">
        <v>0.25555457299740242</v>
      </c>
      <c r="M41" s="24">
        <v>0.28081489548220673</v>
      </c>
      <c r="N41" s="24">
        <v>0.53024497905469781</v>
      </c>
      <c r="O41" s="24">
        <v>0.34587073204776936</v>
      </c>
      <c r="P41" s="24">
        <v>0.48813297433434144</v>
      </c>
      <c r="Q41" s="24">
        <v>0.34969344192079693</v>
      </c>
      <c r="R41" s="24">
        <v>0.44327773142004251</v>
      </c>
      <c r="S41" s="25">
        <v>0.34212602164806843</v>
      </c>
      <c r="U41" s="21" t="s">
        <v>179</v>
      </c>
      <c r="AG41" s="4">
        <v>19</v>
      </c>
      <c r="AH41" s="4" t="str">
        <f t="shared" si="0"/>
        <v>Glyma02g15050.3</v>
      </c>
    </row>
    <row r="42" spans="1:34">
      <c r="A42" s="4">
        <v>39</v>
      </c>
      <c r="B42" s="22" t="s">
        <v>180</v>
      </c>
      <c r="C42" s="23">
        <v>-0.62487415958555059</v>
      </c>
      <c r="D42" s="24">
        <v>0.35729792386750653</v>
      </c>
      <c r="E42" s="24">
        <v>-1.2589287801431426</v>
      </c>
      <c r="F42" s="24">
        <v>-1.1441894273918063</v>
      </c>
      <c r="G42" s="24">
        <v>-6.4967200211749662E-2</v>
      </c>
      <c r="H42" s="24">
        <v>9.6845592306976317E-3</v>
      </c>
      <c r="J42" s="23">
        <v>0.39146710541831758</v>
      </c>
      <c r="K42" s="24">
        <v>0.60250809444341058</v>
      </c>
      <c r="L42" s="24">
        <v>0.40100206809340244</v>
      </c>
      <c r="M42" s="24">
        <v>0.88127833142662759</v>
      </c>
      <c r="N42" s="24">
        <v>0.3907122431876926</v>
      </c>
      <c r="O42" s="24">
        <v>0.51369342247776606</v>
      </c>
      <c r="P42" s="24">
        <v>0.36824576990766555</v>
      </c>
      <c r="Q42" s="24">
        <v>0.27260106454592797</v>
      </c>
      <c r="R42" s="24">
        <v>0.38334476461440148</v>
      </c>
      <c r="S42" s="25">
        <v>0.88721409917137417</v>
      </c>
      <c r="U42" s="21" t="s">
        <v>181</v>
      </c>
      <c r="AG42" s="4">
        <v>14</v>
      </c>
      <c r="AH42" s="4" t="str">
        <f t="shared" si="0"/>
        <v>Glyma20g37460.1</v>
      </c>
    </row>
    <row r="43" spans="1:34">
      <c r="A43" s="4">
        <v>40</v>
      </c>
      <c r="B43" s="22" t="s">
        <v>182</v>
      </c>
      <c r="C43" s="23">
        <v>-0.75040504166940925</v>
      </c>
      <c r="D43" s="24">
        <v>0.70724039492446578</v>
      </c>
      <c r="E43" s="24">
        <v>-0.9069643115009719</v>
      </c>
      <c r="F43" s="24">
        <v>-8.1577450092127315E-2</v>
      </c>
      <c r="G43" s="24">
        <v>0.95920510966345274</v>
      </c>
      <c r="H43" s="24">
        <v>0.27834900163735804</v>
      </c>
      <c r="J43" s="23">
        <v>0.44035559107239813</v>
      </c>
      <c r="K43" s="24">
        <v>0.63188954575106049</v>
      </c>
      <c r="L43" s="24">
        <v>0.96242858751503146</v>
      </c>
      <c r="M43" s="24">
        <v>0.96424584308225048</v>
      </c>
      <c r="N43" s="24">
        <v>0.37561830089720216</v>
      </c>
      <c r="O43" s="24">
        <v>1.5713360981153404</v>
      </c>
      <c r="P43" s="24">
        <v>0.51423817347787593</v>
      </c>
      <c r="Q43" s="24">
        <v>0.59715065199775486</v>
      </c>
      <c r="R43" s="24">
        <v>1.8711905891820455</v>
      </c>
      <c r="S43" s="25">
        <v>1.1694433106966227</v>
      </c>
      <c r="U43" s="21" t="s">
        <v>183</v>
      </c>
      <c r="AG43" s="4">
        <v>82</v>
      </c>
      <c r="AH43" s="4" t="str">
        <f t="shared" si="0"/>
        <v>Glyma08g26180.1</v>
      </c>
    </row>
    <row r="44" spans="1:34">
      <c r="A44" s="4">
        <v>41</v>
      </c>
      <c r="B44" s="22" t="s">
        <v>184</v>
      </c>
      <c r="C44" s="23">
        <v>-0.14563405986807282</v>
      </c>
      <c r="D44" s="24">
        <v>0.14561039803393314</v>
      </c>
      <c r="E44" s="24">
        <v>-0.3415221123169207</v>
      </c>
      <c r="F44" s="24">
        <v>-0.41822474702758056</v>
      </c>
      <c r="G44" s="24">
        <v>0.16465202394430245</v>
      </c>
      <c r="H44" s="24">
        <v>0.11372419310945281</v>
      </c>
      <c r="J44" s="23">
        <v>11.315149928397965</v>
      </c>
      <c r="K44" s="24">
        <v>11.332985476715743</v>
      </c>
      <c r="L44" s="24">
        <v>9.4705135434893091</v>
      </c>
      <c r="M44" s="24">
        <v>12.197623283850293</v>
      </c>
      <c r="N44" s="24">
        <v>10.244814798343452</v>
      </c>
      <c r="O44" s="24">
        <v>10.476268654145644</v>
      </c>
      <c r="P44" s="24">
        <v>9.6264645603266317</v>
      </c>
      <c r="Q44" s="24">
        <v>8.4809819407806444</v>
      </c>
      <c r="R44" s="24">
        <v>10.615457783870003</v>
      </c>
      <c r="S44" s="25">
        <v>13.198045148001754</v>
      </c>
      <c r="U44" s="21" t="s">
        <v>185</v>
      </c>
      <c r="AG44" s="4">
        <v>17</v>
      </c>
      <c r="AH44" s="4" t="str">
        <f t="shared" si="0"/>
        <v>Glyma11g21490.1</v>
      </c>
    </row>
    <row r="45" spans="1:34">
      <c r="A45" s="4">
        <v>42</v>
      </c>
      <c r="B45" s="22" t="s">
        <v>186</v>
      </c>
      <c r="C45" s="23">
        <v>0.13158204553074843</v>
      </c>
      <c r="D45" s="24">
        <v>0.57474986028977471</v>
      </c>
      <c r="E45" s="24">
        <v>-0.21061350806871193</v>
      </c>
      <c r="F45" s="24">
        <v>0.16286261937479024</v>
      </c>
      <c r="G45" s="24">
        <v>0.57517580803279744</v>
      </c>
      <c r="H45" s="24">
        <v>0.44640948029486854</v>
      </c>
      <c r="J45" s="23">
        <v>2.4827368729760524</v>
      </c>
      <c r="K45" s="24">
        <v>2.8029487104092392</v>
      </c>
      <c r="L45" s="24">
        <v>2.0850284144572031</v>
      </c>
      <c r="M45" s="24">
        <v>3.2738640029622164</v>
      </c>
      <c r="N45" s="24">
        <v>3.0706144795671282</v>
      </c>
      <c r="O45" s="24">
        <v>3.1054813526613434</v>
      </c>
      <c r="P45" s="24">
        <v>2.8291739547996491</v>
      </c>
      <c r="Q45" s="24">
        <v>3.1379186798990886</v>
      </c>
      <c r="R45" s="24">
        <v>3.1063983642442259</v>
      </c>
      <c r="S45" s="25">
        <v>4.461113561041091</v>
      </c>
      <c r="U45" s="21" t="s">
        <v>187</v>
      </c>
      <c r="AG45" s="4">
        <v>27</v>
      </c>
      <c r="AH45" s="4" t="str">
        <f t="shared" si="0"/>
        <v>Glyma05g10590.1</v>
      </c>
    </row>
    <row r="46" spans="1:34">
      <c r="A46" s="4">
        <v>43</v>
      </c>
      <c r="B46" s="22" t="s">
        <v>188</v>
      </c>
      <c r="C46" s="23">
        <v>0.35977787608101386</v>
      </c>
      <c r="D46" s="24">
        <v>0.26687084273956402</v>
      </c>
      <c r="E46" s="24">
        <v>-0.34508542389285651</v>
      </c>
      <c r="F46" s="24">
        <v>0.25721006987407607</v>
      </c>
      <c r="G46" s="24">
        <v>0.10554572048597444</v>
      </c>
      <c r="H46" s="24">
        <v>0.12341199470067418</v>
      </c>
      <c r="J46" s="23">
        <v>1.1360941188784623</v>
      </c>
      <c r="K46" s="24">
        <v>0.92395794371349838</v>
      </c>
      <c r="L46" s="24">
        <v>0.83832179233235038</v>
      </c>
      <c r="M46" s="24">
        <v>1.4294262579193713</v>
      </c>
      <c r="N46" s="24">
        <v>1.1856489912322454</v>
      </c>
      <c r="O46" s="24">
        <v>1.0086648447215727</v>
      </c>
      <c r="P46" s="24">
        <v>1.1253320603961181</v>
      </c>
      <c r="Q46" s="24">
        <v>1.1042823985214709</v>
      </c>
      <c r="R46" s="24">
        <v>0.90195149686910381</v>
      </c>
      <c r="S46" s="25">
        <v>1.5570855265624983</v>
      </c>
      <c r="U46" s="21" t="s">
        <v>189</v>
      </c>
      <c r="AG46" s="4">
        <v>15</v>
      </c>
      <c r="AH46" s="4" t="str">
        <f t="shared" si="0"/>
        <v>Glyma03g31890.4</v>
      </c>
    </row>
    <row r="47" spans="1:34">
      <c r="A47" s="4">
        <v>44</v>
      </c>
      <c r="B47" s="22" t="s">
        <v>190</v>
      </c>
      <c r="C47" s="23">
        <v>-0.22208612030594607</v>
      </c>
      <c r="D47" s="24">
        <v>0.18405160863395026</v>
      </c>
      <c r="E47" s="24">
        <v>-5.8885033480020575E-2</v>
      </c>
      <c r="F47" s="24">
        <v>-0.54441455110672587</v>
      </c>
      <c r="G47" s="24">
        <v>-9.7121630843791436E-3</v>
      </c>
      <c r="H47" s="24">
        <v>1.8667481858237554E-2</v>
      </c>
      <c r="J47" s="23">
        <v>9.5584675431535171</v>
      </c>
      <c r="K47" s="24">
        <v>13.826254112049368</v>
      </c>
      <c r="L47" s="24">
        <v>9.3960945927787662</v>
      </c>
      <c r="M47" s="24">
        <v>11.55053943029006</v>
      </c>
      <c r="N47" s="24">
        <v>11.85359134212424</v>
      </c>
      <c r="O47" s="24">
        <v>10.674620281834374</v>
      </c>
      <c r="P47" s="24">
        <v>11.088584379798942</v>
      </c>
      <c r="Q47" s="24">
        <v>9.4802420201023256</v>
      </c>
      <c r="R47" s="24">
        <v>9.3330529093829195</v>
      </c>
      <c r="S47" s="25">
        <v>11.700966581755317</v>
      </c>
      <c r="U47" s="21" t="s">
        <v>191</v>
      </c>
      <c r="AG47" s="4">
        <v>86</v>
      </c>
      <c r="AH47" s="4" t="str">
        <f t="shared" si="0"/>
        <v>Glyma13g02290.1</v>
      </c>
    </row>
    <row r="48" spans="1:34">
      <c r="A48" s="4">
        <v>45</v>
      </c>
      <c r="B48" s="22" t="s">
        <v>192</v>
      </c>
      <c r="C48" s="23">
        <v>-0.17991302375658638</v>
      </c>
      <c r="D48" s="24">
        <v>8.8319836281652797E-2</v>
      </c>
      <c r="E48" s="24">
        <v>-0.35958499358797186</v>
      </c>
      <c r="F48" s="24">
        <v>-0.28456615199494623</v>
      </c>
      <c r="G48" s="24">
        <v>-0.10389929391772024</v>
      </c>
      <c r="H48" s="24">
        <v>7.7159052419521852E-3</v>
      </c>
      <c r="J48" s="23">
        <v>2.1096870328701018</v>
      </c>
      <c r="K48" s="24">
        <v>2.2390741128319802</v>
      </c>
      <c r="L48" s="24">
        <v>2.4180996575878626</v>
      </c>
      <c r="M48" s="24">
        <v>2.3231624121445238</v>
      </c>
      <c r="N48" s="24">
        <v>1.9765565860565188</v>
      </c>
      <c r="O48" s="24">
        <v>2.5707575235823286</v>
      </c>
      <c r="P48" s="24">
        <v>1.8106466409969</v>
      </c>
      <c r="Q48" s="24">
        <v>1.8382540072044182</v>
      </c>
      <c r="R48" s="24">
        <v>2.2500770578998548</v>
      </c>
      <c r="S48" s="25">
        <v>2.3356205690392482</v>
      </c>
      <c r="U48" s="21" t="s">
        <v>193</v>
      </c>
      <c r="AG48" s="4">
        <v>36</v>
      </c>
      <c r="AH48" s="4" t="str">
        <f t="shared" si="0"/>
        <v>Glyma17g12250.1</v>
      </c>
    </row>
    <row r="49" spans="1:34">
      <c r="A49" s="4">
        <v>46</v>
      </c>
      <c r="B49" s="22" t="s">
        <v>194</v>
      </c>
      <c r="C49" s="23">
        <v>1.3002210314005589</v>
      </c>
      <c r="D49" s="24">
        <v>1.0346540288955577</v>
      </c>
      <c r="E49" s="24">
        <v>9.4826744025016438E-2</v>
      </c>
      <c r="F49" s="24">
        <v>6.1485598999707729E-2</v>
      </c>
      <c r="G49" s="24">
        <v>0.25080866769401738</v>
      </c>
      <c r="H49" s="24">
        <v>0.44959672714857118</v>
      </c>
      <c r="J49" s="23">
        <v>0.74636758576853979</v>
      </c>
      <c r="K49" s="24">
        <v>0.2909975753052102</v>
      </c>
      <c r="L49" s="24">
        <v>0.16387866964533349</v>
      </c>
      <c r="M49" s="24">
        <v>0.77658325466535394</v>
      </c>
      <c r="N49" s="24">
        <v>0.71662986277846696</v>
      </c>
      <c r="O49" s="24">
        <v>0.33572549865399881</v>
      </c>
      <c r="P49" s="24">
        <v>0.82934210753500137</v>
      </c>
      <c r="Q49" s="24">
        <v>0.30366754604169915</v>
      </c>
      <c r="R49" s="24">
        <v>0.19499494899903727</v>
      </c>
      <c r="S49" s="25">
        <v>1.0605474950308649</v>
      </c>
      <c r="U49" s="21" t="s">
        <v>195</v>
      </c>
      <c r="AG49" s="4">
        <v>94</v>
      </c>
      <c r="AH49" s="4" t="str">
        <f t="shared" si="0"/>
        <v>Glyma10g01220.1</v>
      </c>
    </row>
    <row r="50" spans="1:34">
      <c r="A50" s="4">
        <v>47</v>
      </c>
      <c r="B50" s="22" t="s">
        <v>196</v>
      </c>
      <c r="C50" s="23">
        <v>0.22955720509404548</v>
      </c>
      <c r="D50" s="24">
        <v>0.70894759477075997</v>
      </c>
      <c r="E50" s="24">
        <v>-0.17105602411780799</v>
      </c>
      <c r="F50" s="24">
        <v>-7.683453497665825E-2</v>
      </c>
      <c r="G50" s="24">
        <v>0.42908545534817599</v>
      </c>
      <c r="H50" s="24">
        <v>0.66757858240570511</v>
      </c>
      <c r="J50" s="23">
        <v>1.639271606715065</v>
      </c>
      <c r="K50" s="24">
        <v>2.3628554116130034</v>
      </c>
      <c r="L50" s="24">
        <v>1.9807092156000616</v>
      </c>
      <c r="M50" s="24">
        <v>2.7529690893261969</v>
      </c>
      <c r="N50" s="24">
        <v>2.7703889827812267</v>
      </c>
      <c r="O50" s="24">
        <v>3.2376896250322087</v>
      </c>
      <c r="P50" s="24">
        <v>2.445165958391565</v>
      </c>
      <c r="Q50" s="24">
        <v>2.2403075746676606</v>
      </c>
      <c r="R50" s="24">
        <v>2.666786911646879</v>
      </c>
      <c r="S50" s="25">
        <v>4.3728291846289506</v>
      </c>
      <c r="U50" s="21" t="s">
        <v>197</v>
      </c>
      <c r="AG50" s="4">
        <v>63</v>
      </c>
      <c r="AH50" s="4" t="str">
        <f t="shared" si="0"/>
        <v>Glyma12g34270.4</v>
      </c>
    </row>
    <row r="51" spans="1:34">
      <c r="A51" s="4">
        <v>48</v>
      </c>
      <c r="B51" s="22" t="s">
        <v>198</v>
      </c>
      <c r="C51" s="23">
        <v>0.27273145712852553</v>
      </c>
      <c r="D51" s="24">
        <v>0.38661100163567397</v>
      </c>
      <c r="E51" s="24">
        <v>-0.51423260228815981</v>
      </c>
      <c r="F51" s="24">
        <v>7.9062572455741845E-2</v>
      </c>
      <c r="G51" s="24">
        <v>8.08836662517049E-2</v>
      </c>
      <c r="H51" s="24">
        <v>-4.4803642644316244E-2</v>
      </c>
      <c r="J51" s="23">
        <v>4.1152506913594511</v>
      </c>
      <c r="K51" s="24">
        <v>4.0223552468238308</v>
      </c>
      <c r="L51" s="24">
        <v>3.8726121452295548</v>
      </c>
      <c r="M51" s="24">
        <v>6.5289721557266374</v>
      </c>
      <c r="N51" s="24">
        <v>4.8593790094839742</v>
      </c>
      <c r="O51" s="24">
        <v>5.06273868023652</v>
      </c>
      <c r="P51" s="24">
        <v>4.5713595219648671</v>
      </c>
      <c r="Q51" s="24">
        <v>4.2489403079868548</v>
      </c>
      <c r="R51" s="24">
        <v>4.0959289340169329</v>
      </c>
      <c r="S51" s="25">
        <v>6.3293276172485813</v>
      </c>
      <c r="U51" s="21" t="s">
        <v>199</v>
      </c>
      <c r="AG51" s="4">
        <v>31</v>
      </c>
      <c r="AH51" s="4" t="str">
        <f t="shared" si="0"/>
        <v>Glyma02g01180.1</v>
      </c>
    </row>
    <row r="52" spans="1:34">
      <c r="A52" s="4">
        <v>49</v>
      </c>
      <c r="B52" s="22" t="s">
        <v>200</v>
      </c>
      <c r="C52" s="23">
        <v>-1.343944750320307E-2</v>
      </c>
      <c r="D52" s="24">
        <v>0.61097243520746214</v>
      </c>
      <c r="E52" s="24">
        <v>0.47049000496971566</v>
      </c>
      <c r="F52" s="24">
        <v>0.3204038963612697</v>
      </c>
      <c r="G52" s="24">
        <v>-8.9041335190607182E-2</v>
      </c>
      <c r="H52" s="24">
        <v>6.6268087597065414E-2</v>
      </c>
      <c r="J52" s="23">
        <v>0.35119463075729906</v>
      </c>
      <c r="K52" s="24">
        <v>0.35609532118573844</v>
      </c>
      <c r="L52" s="24">
        <v>0.35094363938555118</v>
      </c>
      <c r="M52" s="24">
        <v>0.64272117600494216</v>
      </c>
      <c r="N52" s="24">
        <v>0.35279351272868686</v>
      </c>
      <c r="O52" s="24">
        <v>0.53599212022267118</v>
      </c>
      <c r="P52" s="24">
        <v>0.89054160338405675</v>
      </c>
      <c r="Q52" s="24">
        <v>0.44464913413792367</v>
      </c>
      <c r="R52" s="24">
        <v>0.32993870295340749</v>
      </c>
      <c r="S52" s="25">
        <v>0.67293217092387958</v>
      </c>
      <c r="U52" s="21" t="s">
        <v>201</v>
      </c>
      <c r="AG52" s="4">
        <v>89</v>
      </c>
      <c r="AH52" s="4" t="str">
        <f t="shared" si="0"/>
        <v>Glyma12g10510.1</v>
      </c>
    </row>
    <row r="53" spans="1:34">
      <c r="A53" s="4">
        <v>50</v>
      </c>
      <c r="B53" s="22" t="s">
        <v>202</v>
      </c>
      <c r="C53" s="23">
        <v>-0.20171047503692191</v>
      </c>
      <c r="D53" s="24">
        <v>0.17203803421341934</v>
      </c>
      <c r="E53" s="24">
        <v>-4.1101389879798875E-2</v>
      </c>
      <c r="F53" s="24">
        <v>-0.28455625632245096</v>
      </c>
      <c r="G53" s="24">
        <v>0.12424003544608715</v>
      </c>
      <c r="H53" s="24">
        <v>8.8500344476905898E-2</v>
      </c>
      <c r="J53" s="23">
        <v>10.349689984091185</v>
      </c>
      <c r="K53" s="24">
        <v>13.033363269170994</v>
      </c>
      <c r="L53" s="24">
        <v>9.5126818856158977</v>
      </c>
      <c r="M53" s="24">
        <v>12.307331707270707</v>
      </c>
      <c r="N53" s="24">
        <v>11.332757525985473</v>
      </c>
      <c r="O53" s="24">
        <v>10.71745287069704</v>
      </c>
      <c r="P53" s="24">
        <v>11.961651760437075</v>
      </c>
      <c r="Q53" s="24">
        <v>10.700314230866111</v>
      </c>
      <c r="R53" s="24">
        <v>10.368190092518816</v>
      </c>
      <c r="S53" s="25">
        <v>13.085947215946044</v>
      </c>
      <c r="U53" s="21" t="s">
        <v>203</v>
      </c>
      <c r="AG53" s="4">
        <v>48</v>
      </c>
      <c r="AH53" s="4" t="str">
        <f t="shared" si="0"/>
        <v>Glyma02g38530.1</v>
      </c>
    </row>
    <row r="54" spans="1:34">
      <c r="A54" s="4">
        <v>51</v>
      </c>
      <c r="B54" s="22" t="s">
        <v>204</v>
      </c>
      <c r="C54" s="23">
        <v>6.1409214663133583E-3</v>
      </c>
      <c r="D54" s="24">
        <v>0.50459742489477877</v>
      </c>
      <c r="E54" s="24">
        <v>-0.10374608915838206</v>
      </c>
      <c r="F54" s="24">
        <v>-0.19673179053630996</v>
      </c>
      <c r="G54" s="24">
        <v>0.36706609985412475</v>
      </c>
      <c r="H54" s="24">
        <v>1.2377148047362825</v>
      </c>
      <c r="J54" s="23">
        <v>1.7803362847985038</v>
      </c>
      <c r="K54" s="24">
        <v>1.7160350314740256</v>
      </c>
      <c r="L54" s="24">
        <v>2.4895435476861203</v>
      </c>
      <c r="M54" s="24">
        <v>1.5467234277283368</v>
      </c>
      <c r="N54" s="24">
        <v>1.7233550095864547</v>
      </c>
      <c r="O54" s="24">
        <v>3.5319836791324546</v>
      </c>
      <c r="P54" s="24">
        <v>1.4394015928022452</v>
      </c>
      <c r="Q54" s="24">
        <v>1.4972832952725963</v>
      </c>
      <c r="R54" s="24">
        <v>3.2108323791803852</v>
      </c>
      <c r="S54" s="25">
        <v>3.6475558133208827</v>
      </c>
      <c r="U54" s="21" t="s">
        <v>205</v>
      </c>
      <c r="AG54" s="4">
        <v>43</v>
      </c>
      <c r="AH54" s="4" t="str">
        <f t="shared" si="0"/>
        <v>Glyma17g07800.2</v>
      </c>
    </row>
    <row r="55" spans="1:34">
      <c r="A55" s="4">
        <v>52</v>
      </c>
      <c r="B55" s="22" t="s">
        <v>206</v>
      </c>
      <c r="C55" s="23">
        <v>0.14267975441407893</v>
      </c>
      <c r="D55" s="24">
        <v>0.35421853093553468</v>
      </c>
      <c r="E55" s="24">
        <v>-0.78437046941837774</v>
      </c>
      <c r="F55" s="24">
        <v>-0.29656192169430645</v>
      </c>
      <c r="G55" s="24">
        <v>0.14407749273889905</v>
      </c>
      <c r="H55" s="24">
        <v>-0.21325444102529761</v>
      </c>
      <c r="J55" s="23">
        <v>1.671838855159014</v>
      </c>
      <c r="K55" s="24">
        <v>2.476140099396885</v>
      </c>
      <c r="L55" s="24">
        <v>1.6683802820088744</v>
      </c>
      <c r="M55" s="24">
        <v>2.6268057765037405</v>
      </c>
      <c r="N55" s="24">
        <v>2.733544190989929</v>
      </c>
      <c r="O55" s="24">
        <v>2.132678797156077</v>
      </c>
      <c r="P55" s="24">
        <v>1.525137233216991</v>
      </c>
      <c r="Q55" s="24">
        <v>2.0160494451911815</v>
      </c>
      <c r="R55" s="24">
        <v>1.8435999829969933</v>
      </c>
      <c r="S55" s="25">
        <v>2.2658542946595199</v>
      </c>
      <c r="U55" s="21" t="s">
        <v>207</v>
      </c>
      <c r="AG55" s="4">
        <v>10</v>
      </c>
      <c r="AH55" s="4" t="str">
        <f t="shared" si="0"/>
        <v>Glyma02g38810.1</v>
      </c>
    </row>
    <row r="56" spans="1:34">
      <c r="A56" s="4">
        <v>53</v>
      </c>
      <c r="B56" s="22" t="s">
        <v>208</v>
      </c>
      <c r="C56" s="23">
        <v>-0.17515769578146481</v>
      </c>
      <c r="D56" s="24">
        <v>-4.5073163575176482E-2</v>
      </c>
      <c r="E56" s="24">
        <v>-0.14175726418333051</v>
      </c>
      <c r="F56" s="24">
        <v>-0.51160890643791024</v>
      </c>
      <c r="G56" s="24">
        <v>0.31261395216748911</v>
      </c>
      <c r="H56" s="24">
        <v>7.6863202836264452E-2</v>
      </c>
      <c r="J56" s="23">
        <v>1.7160025728654804</v>
      </c>
      <c r="K56" s="24">
        <v>1.790191588884001</v>
      </c>
      <c r="L56" s="24">
        <v>1.562997499347335</v>
      </c>
      <c r="M56" s="24">
        <v>1.9256730447393839</v>
      </c>
      <c r="N56" s="24">
        <v>1.5855202454430934</v>
      </c>
      <c r="O56" s="24">
        <v>1.5149207316985329</v>
      </c>
      <c r="P56" s="24">
        <v>1.7454578374461345</v>
      </c>
      <c r="Q56" s="24">
        <v>1.2557115398877643</v>
      </c>
      <c r="R56" s="24">
        <v>1.9411739735975861</v>
      </c>
      <c r="S56" s="25">
        <v>2.0310503084920888</v>
      </c>
      <c r="U56" s="21" t="s">
        <v>209</v>
      </c>
      <c r="AG56" s="4">
        <v>75</v>
      </c>
      <c r="AH56" s="4" t="str">
        <f t="shared" si="0"/>
        <v>Glyma01g00990.1</v>
      </c>
    </row>
    <row r="57" spans="1:34">
      <c r="A57" s="4">
        <v>54</v>
      </c>
      <c r="B57" s="22" t="s">
        <v>210</v>
      </c>
      <c r="C57" s="23">
        <v>0.13255553714037149</v>
      </c>
      <c r="D57" s="24">
        <v>0.32758573343311526</v>
      </c>
      <c r="E57" s="24">
        <v>-0.2516189609570732</v>
      </c>
      <c r="F57" s="24">
        <v>-4.3103302277491831E-2</v>
      </c>
      <c r="G57" s="24">
        <v>7.7082096091848809E-2</v>
      </c>
      <c r="H57" s="24">
        <v>0.23402720507022176</v>
      </c>
      <c r="J57" s="23">
        <v>5.0027268703381242</v>
      </c>
      <c r="K57" s="24">
        <v>4.9727297831676323</v>
      </c>
      <c r="L57" s="24">
        <v>4.0309516558826033</v>
      </c>
      <c r="M57" s="24">
        <v>5.8864282531375141</v>
      </c>
      <c r="N57" s="24">
        <v>5.45127452050163</v>
      </c>
      <c r="O57" s="24">
        <v>5.0584879700776417</v>
      </c>
      <c r="P57" s="24">
        <v>4.9443248886754896</v>
      </c>
      <c r="Q57" s="24">
        <v>4.8263573390612722</v>
      </c>
      <c r="R57" s="24">
        <v>4.2521797276667197</v>
      </c>
      <c r="S57" s="25">
        <v>6.9231073125992593</v>
      </c>
      <c r="U57" s="21" t="s">
        <v>211</v>
      </c>
      <c r="AG57" s="4">
        <v>6</v>
      </c>
      <c r="AH57" s="4" t="str">
        <f t="shared" si="0"/>
        <v>Glyma07g14940.1</v>
      </c>
    </row>
    <row r="58" spans="1:34">
      <c r="A58" s="4">
        <v>55</v>
      </c>
      <c r="B58" s="22" t="s">
        <v>212</v>
      </c>
      <c r="C58" s="23">
        <v>-0.42235084398520534</v>
      </c>
      <c r="D58" s="24">
        <v>0.20294172503367722</v>
      </c>
      <c r="E58" s="24">
        <v>-0.54671928506250755</v>
      </c>
      <c r="F58" s="24">
        <v>-0.74233185898669263</v>
      </c>
      <c r="G58" s="24">
        <v>0.1169529209592267</v>
      </c>
      <c r="H58" s="24">
        <v>4.905879756484216E-2</v>
      </c>
      <c r="J58" s="23">
        <v>0.85469372100891294</v>
      </c>
      <c r="K58" s="24">
        <v>1.2603171653066234</v>
      </c>
      <c r="L58" s="24">
        <v>1.0438790871554162</v>
      </c>
      <c r="M58" s="24">
        <v>1.001863790237326</v>
      </c>
      <c r="N58" s="24">
        <v>0.94045837562366619</v>
      </c>
      <c r="O58" s="24">
        <v>1.2015497121091319</v>
      </c>
      <c r="P58" s="24">
        <v>0.6858510003776136</v>
      </c>
      <c r="Q58" s="24">
        <v>0.75338278983787632</v>
      </c>
      <c r="R58" s="24">
        <v>1.1320263458999269</v>
      </c>
      <c r="S58" s="25">
        <v>1.0365180040115007</v>
      </c>
      <c r="U58" s="21" t="s">
        <v>213</v>
      </c>
      <c r="AG58" s="4">
        <v>78</v>
      </c>
      <c r="AH58" s="4" t="str">
        <f t="shared" si="0"/>
        <v>Glyma03g32620.2</v>
      </c>
    </row>
    <row r="59" spans="1:34">
      <c r="A59" s="4">
        <v>56</v>
      </c>
      <c r="B59" s="22" t="s">
        <v>214</v>
      </c>
      <c r="C59" s="23">
        <v>-0.39466472607433761</v>
      </c>
      <c r="D59" s="24">
        <v>0.31492297214570558</v>
      </c>
      <c r="E59" s="24">
        <v>-0.52989466242114802</v>
      </c>
      <c r="F59" s="24">
        <v>-0.41656169780493618</v>
      </c>
      <c r="G59" s="24">
        <v>-5.5123026956671539E-2</v>
      </c>
      <c r="H59" s="24">
        <v>0.16259506127787821</v>
      </c>
      <c r="J59" s="23">
        <v>8.0628940314002744</v>
      </c>
      <c r="K59" s="24">
        <v>13.534839521493225</v>
      </c>
      <c r="L59" s="24">
        <v>8.6241149900856744</v>
      </c>
      <c r="M59" s="24">
        <v>11.181692856227157</v>
      </c>
      <c r="N59" s="24">
        <v>10.295494005214662</v>
      </c>
      <c r="O59" s="24">
        <v>10.727926750158142</v>
      </c>
      <c r="P59" s="24">
        <v>7.7444997620494096</v>
      </c>
      <c r="Q59" s="24">
        <v>10.140410697710806</v>
      </c>
      <c r="R59" s="24">
        <v>8.300817277208921</v>
      </c>
      <c r="S59" s="25">
        <v>12.515654025277383</v>
      </c>
      <c r="U59" s="21" t="s">
        <v>215</v>
      </c>
      <c r="AG59" s="4">
        <v>99</v>
      </c>
      <c r="AH59" s="4" t="str">
        <f t="shared" si="0"/>
        <v>Glyma15g11510.1</v>
      </c>
    </row>
    <row r="60" spans="1:34">
      <c r="A60" s="4">
        <v>57</v>
      </c>
      <c r="B60" s="22" t="s">
        <v>216</v>
      </c>
      <c r="C60" s="23">
        <v>-0.26573335455351338</v>
      </c>
      <c r="D60" s="24">
        <v>0.3270457709785079</v>
      </c>
      <c r="E60" s="24">
        <v>-0.24701764435450821</v>
      </c>
      <c r="F60" s="24">
        <v>-0.27689791154871229</v>
      </c>
      <c r="G60" s="24">
        <v>0.4107844744460078</v>
      </c>
      <c r="H60" s="24">
        <v>0.25313583466282163</v>
      </c>
      <c r="J60" s="23">
        <v>5.1580450343829503</v>
      </c>
      <c r="K60" s="24">
        <v>6.6606261927549903</v>
      </c>
      <c r="L60" s="24">
        <v>4.7729186585464864</v>
      </c>
      <c r="M60" s="24">
        <v>6.2355104130055681</v>
      </c>
      <c r="N60" s="24">
        <v>5.5401477915535793</v>
      </c>
      <c r="O60" s="24">
        <v>5.9873496390694401</v>
      </c>
      <c r="P60" s="24">
        <v>5.2542688190452944</v>
      </c>
      <c r="Q60" s="24">
        <v>5.4974398188060158</v>
      </c>
      <c r="R60" s="24">
        <v>6.3451585952244045</v>
      </c>
      <c r="S60" s="25">
        <v>7.4314487660843893</v>
      </c>
      <c r="U60" s="21" t="s">
        <v>217</v>
      </c>
      <c r="AG60" s="4">
        <v>95</v>
      </c>
      <c r="AH60" s="4" t="str">
        <f t="shared" si="0"/>
        <v>Glyma10g04120.1</v>
      </c>
    </row>
    <row r="61" spans="1:34">
      <c r="A61" s="4">
        <v>58</v>
      </c>
      <c r="B61" s="22" t="s">
        <v>218</v>
      </c>
      <c r="C61" s="23">
        <v>0.1659370292836809</v>
      </c>
      <c r="D61" s="24">
        <v>-0.32775851491414748</v>
      </c>
      <c r="E61" s="24">
        <v>-0.31991484815795118</v>
      </c>
      <c r="F61" s="24">
        <v>9.9027099875557523E-2</v>
      </c>
      <c r="G61" s="24">
        <v>0.35413791440337772</v>
      </c>
      <c r="H61" s="24">
        <v>9.2263296130009664E-2</v>
      </c>
      <c r="J61" s="23">
        <v>1.8425891606360285</v>
      </c>
      <c r="K61" s="24">
        <v>3.3543524171322456</v>
      </c>
      <c r="L61" s="24">
        <v>3.2747839164512489</v>
      </c>
      <c r="M61" s="24">
        <v>2.1318011411681623</v>
      </c>
      <c r="N61" s="24">
        <v>3.7632295648704042</v>
      </c>
      <c r="O61" s="24">
        <v>2.6092608883333042</v>
      </c>
      <c r="P61" s="24">
        <v>1.7078224766211512</v>
      </c>
      <c r="Q61" s="24">
        <v>3.5926823156331138</v>
      </c>
      <c r="R61" s="24">
        <v>4.1858993700843126</v>
      </c>
      <c r="S61" s="25">
        <v>2.2725880044761655</v>
      </c>
      <c r="U61" s="21" t="s">
        <v>219</v>
      </c>
      <c r="AG61" s="4">
        <v>83</v>
      </c>
      <c r="AH61" s="4" t="str">
        <f t="shared" si="0"/>
        <v>Glyma01g24510.2</v>
      </c>
    </row>
    <row r="62" spans="1:34">
      <c r="A62" s="4">
        <v>59</v>
      </c>
      <c r="B62" s="22" t="s">
        <v>220</v>
      </c>
      <c r="C62" s="23">
        <v>-4.8746316239155686E-2</v>
      </c>
      <c r="D62" s="24">
        <v>0.19411450030424987</v>
      </c>
      <c r="E62" s="24">
        <v>-0.36985332904179902</v>
      </c>
      <c r="F62" s="24">
        <v>-0.25193099603213664</v>
      </c>
      <c r="G62" s="24">
        <v>-0.26489117059002498</v>
      </c>
      <c r="H62" s="24">
        <v>-0.39700559733462587</v>
      </c>
      <c r="J62" s="23">
        <v>2.2176545134570955</v>
      </c>
      <c r="K62" s="24">
        <v>1.087366679320948</v>
      </c>
      <c r="L62" s="24">
        <v>1.4366982641653876</v>
      </c>
      <c r="M62" s="24">
        <v>2.4327644986346373</v>
      </c>
      <c r="N62" s="24">
        <v>1.0512400959772898</v>
      </c>
      <c r="O62" s="24">
        <v>1.6436140847078882</v>
      </c>
      <c r="P62" s="24">
        <v>1.882621974017866</v>
      </c>
      <c r="Q62" s="24">
        <v>0.91313971934614668</v>
      </c>
      <c r="R62" s="24">
        <v>1.195708672241707</v>
      </c>
      <c r="S62" s="25">
        <v>1.8475213944966031</v>
      </c>
      <c r="U62" s="21" t="s">
        <v>221</v>
      </c>
      <c r="AG62" s="4">
        <v>84</v>
      </c>
      <c r="AH62" s="4" t="str">
        <f t="shared" si="0"/>
        <v>Glyma14g33820.1</v>
      </c>
    </row>
    <row r="63" spans="1:34">
      <c r="A63" s="4">
        <v>60</v>
      </c>
      <c r="B63" s="22" t="s">
        <v>222</v>
      </c>
      <c r="C63" s="23">
        <v>8.2661530255664275E-3</v>
      </c>
      <c r="D63" s="24">
        <v>0.16465284592511062</v>
      </c>
      <c r="E63" s="24">
        <v>-0.16785817172933368</v>
      </c>
      <c r="F63" s="24">
        <v>1.9920776034867114E-2</v>
      </c>
      <c r="G63" s="24">
        <v>0.32881117969529028</v>
      </c>
      <c r="H63" s="24">
        <v>0.44787451727366079</v>
      </c>
      <c r="J63" s="23">
        <v>4.799931044770303</v>
      </c>
      <c r="K63" s="24">
        <v>5.2096674458545271</v>
      </c>
      <c r="L63" s="24">
        <v>5.2221715223808456</v>
      </c>
      <c r="M63" s="24">
        <v>5.2555631766587529</v>
      </c>
      <c r="N63" s="24">
        <v>5.2396027501625344</v>
      </c>
      <c r="O63" s="24">
        <v>5.8535128708832298</v>
      </c>
      <c r="P63" s="24">
        <v>4.6783091401012413</v>
      </c>
      <c r="Q63" s="24">
        <v>5.2821016246816628</v>
      </c>
      <c r="R63" s="24">
        <v>6.5589324798844864</v>
      </c>
      <c r="S63" s="25">
        <v>7.1687415786030533</v>
      </c>
      <c r="U63" s="21" t="s">
        <v>223</v>
      </c>
      <c r="AG63" s="4">
        <v>66</v>
      </c>
      <c r="AH63" s="4" t="str">
        <f t="shared" si="0"/>
        <v>Glyma13g18300.2</v>
      </c>
    </row>
    <row r="64" spans="1:34">
      <c r="A64" s="4">
        <v>61</v>
      </c>
      <c r="B64" s="22" t="s">
        <v>224</v>
      </c>
      <c r="C64" s="23">
        <v>-0.41782970258253843</v>
      </c>
      <c r="D64" s="24">
        <v>0.80878439440101579</v>
      </c>
      <c r="E64" s="24">
        <v>-1.0820510180590632</v>
      </c>
      <c r="F64" s="24">
        <v>0.36770961113962641</v>
      </c>
      <c r="G64" s="24">
        <v>0.68721981776542829</v>
      </c>
      <c r="H64" s="24">
        <v>-0.74930734126550724</v>
      </c>
      <c r="J64" s="23">
        <v>0.23662017974407146</v>
      </c>
      <c r="K64" s="24">
        <v>0.19793569863731147</v>
      </c>
      <c r="L64" s="24">
        <v>0.48406788969763209</v>
      </c>
      <c r="M64" s="24">
        <v>0.25404926014962176</v>
      </c>
      <c r="N64" s="24">
        <v>0.14816473710595637</v>
      </c>
      <c r="O64" s="24">
        <v>0.84795857766888061</v>
      </c>
      <c r="P64" s="24">
        <v>0.1200018996918731</v>
      </c>
      <c r="Q64" s="24">
        <v>0.25539697613839385</v>
      </c>
      <c r="R64" s="24">
        <v>0.77943526947004182</v>
      </c>
      <c r="S64" s="25">
        <v>0.15113113669213579</v>
      </c>
      <c r="U64" s="21" t="s">
        <v>225</v>
      </c>
      <c r="AG64" s="4">
        <v>88</v>
      </c>
      <c r="AH64" s="4" t="str">
        <f t="shared" si="0"/>
        <v>Glyma14g39095.1</v>
      </c>
    </row>
    <row r="65" spans="1:34">
      <c r="A65" s="4">
        <v>62</v>
      </c>
      <c r="B65" s="22" t="s">
        <v>226</v>
      </c>
      <c r="C65" s="23">
        <v>0.14952800322666843</v>
      </c>
      <c r="D65" s="24">
        <v>0.39437329334466037</v>
      </c>
      <c r="E65" s="24">
        <v>-0.29928173427973204</v>
      </c>
      <c r="F65" s="24">
        <v>7.2798133073531035E-3</v>
      </c>
      <c r="G65" s="24">
        <v>0.19601937697318542</v>
      </c>
      <c r="H65" s="24">
        <v>0.25007201125626555</v>
      </c>
      <c r="J65" s="23">
        <v>1.6379393078241453</v>
      </c>
      <c r="K65" s="24">
        <v>1.4267866227049248</v>
      </c>
      <c r="L65" s="24">
        <v>1.1778277231171779</v>
      </c>
      <c r="M65" s="24">
        <v>1.8517734288636578</v>
      </c>
      <c r="N65" s="24">
        <v>1.5826010261337276</v>
      </c>
      <c r="O65" s="24">
        <v>1.5481033951551921</v>
      </c>
      <c r="P65" s="24">
        <v>1.5048564322615128</v>
      </c>
      <c r="Q65" s="24">
        <v>1.4340043573844765</v>
      </c>
      <c r="R65" s="24">
        <v>1.3492408592270315</v>
      </c>
      <c r="S65" s="25">
        <v>2.2022520583227814</v>
      </c>
      <c r="U65" s="21" t="s">
        <v>227</v>
      </c>
      <c r="AG65" s="4">
        <v>35</v>
      </c>
      <c r="AH65" s="4" t="str">
        <f t="shared" si="0"/>
        <v>Glyma11g35651.1</v>
      </c>
    </row>
    <row r="66" spans="1:34">
      <c r="A66" s="4">
        <v>63</v>
      </c>
      <c r="B66" s="22" t="s">
        <v>228</v>
      </c>
      <c r="C66" s="23">
        <v>0.21033552788336357</v>
      </c>
      <c r="D66" s="24">
        <v>0.17470804430473347</v>
      </c>
      <c r="E66" s="24">
        <v>-0.56909976225329506</v>
      </c>
      <c r="F66" s="24">
        <v>-0.2305887551307543</v>
      </c>
      <c r="G66" s="24">
        <v>3.1344205450389753E-2</v>
      </c>
      <c r="H66" s="24">
        <v>7.5082952337108849E-2</v>
      </c>
      <c r="J66" s="23">
        <v>1.0475318369466591</v>
      </c>
      <c r="K66" s="24">
        <v>1.0234350135299692</v>
      </c>
      <c r="L66" s="24">
        <v>1.6043290837129551</v>
      </c>
      <c r="M66" s="24">
        <v>1.3240414974657542</v>
      </c>
      <c r="N66" s="24">
        <v>1.1840705346535894</v>
      </c>
      <c r="O66" s="24">
        <v>1.8108639306291272</v>
      </c>
      <c r="P66" s="24">
        <v>0.89245329597017087</v>
      </c>
      <c r="Q66" s="24">
        <v>0.87226036516373351</v>
      </c>
      <c r="R66" s="24">
        <v>1.6395663734561472</v>
      </c>
      <c r="S66" s="25">
        <v>1.3947739180720047</v>
      </c>
      <c r="U66" s="21" t="s">
        <v>229</v>
      </c>
      <c r="AG66" s="4">
        <v>58</v>
      </c>
      <c r="AH66" s="4" t="str">
        <f t="shared" si="0"/>
        <v>Glyma11g33870.1</v>
      </c>
    </row>
    <row r="67" spans="1:34">
      <c r="A67" s="4">
        <v>64</v>
      </c>
      <c r="B67" s="22" t="s">
        <v>230</v>
      </c>
      <c r="C67" s="23">
        <v>-0.43393137687415517</v>
      </c>
      <c r="D67" s="24">
        <v>-0.40496910866155961</v>
      </c>
      <c r="E67" s="24">
        <v>0.10557598511670829</v>
      </c>
      <c r="F67" s="24">
        <v>-1.237591556759617</v>
      </c>
      <c r="G67" s="24">
        <v>-0.10198039089810579</v>
      </c>
      <c r="H67" s="24">
        <v>0.4867600169680173</v>
      </c>
      <c r="J67" s="23">
        <v>1.269989304052038</v>
      </c>
      <c r="K67" s="24">
        <v>1.6683013611986524</v>
      </c>
      <c r="L67" s="24">
        <v>1.3029238474230156</v>
      </c>
      <c r="M67" s="24">
        <v>1.2271812957677097</v>
      </c>
      <c r="N67" s="24">
        <v>1.2349465000720963</v>
      </c>
      <c r="O67" s="24">
        <v>0.98403644650731137</v>
      </c>
      <c r="P67" s="24">
        <v>1.3203536356909849</v>
      </c>
      <c r="Q67" s="24">
        <v>0.70749328657197208</v>
      </c>
      <c r="R67" s="24">
        <v>1.2140033255627511</v>
      </c>
      <c r="S67" s="25">
        <v>1.7196421958159789</v>
      </c>
      <c r="U67" s="21" t="s">
        <v>231</v>
      </c>
      <c r="AG67" s="4">
        <v>68</v>
      </c>
      <c r="AH67" s="4" t="str">
        <f t="shared" si="0"/>
        <v>Glyma13g36290.5</v>
      </c>
    </row>
    <row r="68" spans="1:34">
      <c r="A68" s="4">
        <v>65</v>
      </c>
      <c r="B68" s="22" t="s">
        <v>232</v>
      </c>
      <c r="C68" s="23">
        <v>-0.83786788291974867</v>
      </c>
      <c r="D68" s="24">
        <v>0.58295805903786557</v>
      </c>
      <c r="E68" s="24">
        <v>1.1023735530783645</v>
      </c>
      <c r="F68" s="24">
        <v>-0.59713394344675708</v>
      </c>
      <c r="G68" s="24">
        <v>8.08836662517049E-2</v>
      </c>
      <c r="H68" s="24">
        <v>0.3762235408183518</v>
      </c>
      <c r="J68" s="23">
        <v>0.58554263873315016</v>
      </c>
      <c r="K68" s="24">
        <v>0.39793700652048708</v>
      </c>
      <c r="L68" s="24">
        <v>0.27683293771117634</v>
      </c>
      <c r="M68" s="24">
        <v>0.27884681248756549</v>
      </c>
      <c r="N68" s="24">
        <v>0.22263373048760526</v>
      </c>
      <c r="O68" s="24">
        <v>0.4146728708152968</v>
      </c>
      <c r="P68" s="24">
        <v>0.59870542074871491</v>
      </c>
      <c r="Q68" s="24">
        <v>0.26306259518547692</v>
      </c>
      <c r="R68" s="24">
        <v>0.29279669559908938</v>
      </c>
      <c r="S68" s="25">
        <v>0.36192639355408268</v>
      </c>
      <c r="U68" s="21" t="s">
        <v>233</v>
      </c>
      <c r="AG68" s="4">
        <v>47</v>
      </c>
      <c r="AH68" s="4" t="str">
        <f t="shared" si="0"/>
        <v>Glyma02g36800.2</v>
      </c>
    </row>
    <row r="69" spans="1:34">
      <c r="A69" s="4">
        <v>66</v>
      </c>
      <c r="B69" s="22" t="s">
        <v>234</v>
      </c>
      <c r="C69" s="23">
        <v>-6.1068012687340448E-3</v>
      </c>
      <c r="D69" s="24">
        <v>-0.12599315895874375</v>
      </c>
      <c r="E69" s="24">
        <v>0.24696650161461875</v>
      </c>
      <c r="F69" s="24">
        <v>-0.15467639202463507</v>
      </c>
      <c r="G69" s="24">
        <v>7.3997280666465229E-2</v>
      </c>
      <c r="H69" s="24">
        <v>0.52552349203213344</v>
      </c>
      <c r="J69" s="23">
        <v>2.5658977206663276</v>
      </c>
      <c r="K69" s="24">
        <v>2.5536466721917788</v>
      </c>
      <c r="L69" s="24">
        <v>1.6831451188828916</v>
      </c>
      <c r="M69" s="24">
        <v>1.787865273785495</v>
      </c>
      <c r="N69" s="24">
        <v>2.54286015563454</v>
      </c>
      <c r="O69" s="24">
        <v>1.5423887251389075</v>
      </c>
      <c r="P69" s="24">
        <v>2.1216762452201903</v>
      </c>
      <c r="Q69" s="24">
        <v>2.2940272560603656</v>
      </c>
      <c r="R69" s="24">
        <v>1.7717276505035409</v>
      </c>
      <c r="S69" s="25">
        <v>2.5735530413851184</v>
      </c>
      <c r="U69" s="21" t="s">
        <v>235</v>
      </c>
      <c r="AG69" s="4">
        <v>42</v>
      </c>
      <c r="AH69" s="4" t="str">
        <f t="shared" ref="AH69:AH102" si="1">VLOOKUP($AG69,$A$4:$B$102,2,FALSE)</f>
        <v>Glyma17g07920.1</v>
      </c>
    </row>
    <row r="70" spans="1:34">
      <c r="A70" s="4">
        <v>67</v>
      </c>
      <c r="B70" s="22" t="s">
        <v>236</v>
      </c>
      <c r="C70" s="23">
        <v>-0.11550927775855344</v>
      </c>
      <c r="D70" s="24">
        <v>0.31005393262396996</v>
      </c>
      <c r="E70" s="24">
        <v>-0.26442776054763178</v>
      </c>
      <c r="F70" s="24">
        <v>-2.0703917320927485E-2</v>
      </c>
      <c r="G70" s="24">
        <v>0.47929894458313554</v>
      </c>
      <c r="H70" s="24">
        <v>0.22154631307497658</v>
      </c>
      <c r="J70" s="23">
        <v>5.3795943668143922</v>
      </c>
      <c r="K70" s="24">
        <v>5.1196072492116347</v>
      </c>
      <c r="L70" s="24">
        <v>4.599252507889485</v>
      </c>
      <c r="M70" s="24">
        <v>6.5386947814743328</v>
      </c>
      <c r="N70" s="24">
        <v>4.7256862890766875</v>
      </c>
      <c r="O70" s="24">
        <v>5.7019419011082499</v>
      </c>
      <c r="P70" s="24">
        <v>5.4436522994418057</v>
      </c>
      <c r="Q70" s="24">
        <v>5.0466611441630524</v>
      </c>
      <c r="R70" s="24">
        <v>6.4116618999333665</v>
      </c>
      <c r="S70" s="25">
        <v>7.6240046260370997</v>
      </c>
      <c r="U70" s="21" t="s">
        <v>237</v>
      </c>
      <c r="AG70" s="4">
        <v>79</v>
      </c>
      <c r="AH70" s="4" t="str">
        <f t="shared" si="1"/>
        <v>Glyma03g11280.1</v>
      </c>
    </row>
    <row r="71" spans="1:34">
      <c r="A71" s="4">
        <v>68</v>
      </c>
      <c r="B71" s="22" t="s">
        <v>238</v>
      </c>
      <c r="C71" s="23">
        <v>0.16617895014295306</v>
      </c>
      <c r="D71" s="24">
        <v>0.47937555242424956</v>
      </c>
      <c r="E71" s="24">
        <v>-0.12728027205206094</v>
      </c>
      <c r="F71" s="24">
        <v>-9.7879262421228005E-2</v>
      </c>
      <c r="G71" s="24">
        <v>0.37910750054779896</v>
      </c>
      <c r="H71" s="24">
        <v>0.50180389719246721</v>
      </c>
      <c r="J71" s="23">
        <v>0.82963792134156644</v>
      </c>
      <c r="K71" s="24">
        <v>1.220073272932964</v>
      </c>
      <c r="L71" s="24">
        <v>0.91194949634065225</v>
      </c>
      <c r="M71" s="24">
        <v>1.2025095047039727</v>
      </c>
      <c r="N71" s="24">
        <v>1.369023055764709</v>
      </c>
      <c r="O71" s="24">
        <v>1.271385366030491</v>
      </c>
      <c r="P71" s="24">
        <v>1.1009645567732673</v>
      </c>
      <c r="Q71" s="24">
        <v>1.1400432290881419</v>
      </c>
      <c r="R71" s="24">
        <v>1.18602410842008</v>
      </c>
      <c r="S71" s="25">
        <v>1.7027329597804663</v>
      </c>
      <c r="U71" s="21" t="s">
        <v>239</v>
      </c>
      <c r="AG71" s="4">
        <v>71</v>
      </c>
      <c r="AH71" s="4" t="str">
        <f t="shared" si="1"/>
        <v>Glyma16g00940.2</v>
      </c>
    </row>
    <row r="72" spans="1:34">
      <c r="A72" s="4">
        <v>69</v>
      </c>
      <c r="B72" s="22" t="s">
        <v>240</v>
      </c>
      <c r="C72" s="23">
        <v>1.5863820602710882E-2</v>
      </c>
      <c r="D72" s="24">
        <v>6.9402529999686866E-2</v>
      </c>
      <c r="E72" s="24">
        <v>-0.28993060969661932</v>
      </c>
      <c r="F72" s="24">
        <v>-0.2993022750429909</v>
      </c>
      <c r="G72" s="24">
        <v>-0.16463677589431377</v>
      </c>
      <c r="H72" s="24">
        <v>-0.1446778070882743</v>
      </c>
      <c r="J72" s="23">
        <v>5.5795200739242397</v>
      </c>
      <c r="K72" s="24">
        <v>9.401496222313245</v>
      </c>
      <c r="L72" s="24">
        <v>6.0013761683995925</v>
      </c>
      <c r="M72" s="24">
        <v>6.8462845551697757</v>
      </c>
      <c r="N72" s="24">
        <v>9.5054451845059926</v>
      </c>
      <c r="O72" s="24">
        <v>6.2971362862814058</v>
      </c>
      <c r="P72" s="24">
        <v>5.5998595649955032</v>
      </c>
      <c r="Q72" s="24">
        <v>7.6400818854714352</v>
      </c>
      <c r="R72" s="24">
        <v>5.354146392155652</v>
      </c>
      <c r="S72" s="25">
        <v>6.1930214797626446</v>
      </c>
      <c r="U72" s="21" t="s">
        <v>241</v>
      </c>
      <c r="AG72" s="4">
        <v>60</v>
      </c>
      <c r="AH72" s="4" t="str">
        <f t="shared" si="1"/>
        <v>Glyma04g26840.1</v>
      </c>
    </row>
    <row r="73" spans="1:34">
      <c r="A73" s="4">
        <v>70</v>
      </c>
      <c r="B73" s="22" t="s">
        <v>242</v>
      </c>
      <c r="C73" s="23">
        <v>3.0760356407331883E-2</v>
      </c>
      <c r="D73" s="24">
        <v>0.1208371800245221</v>
      </c>
      <c r="E73" s="24">
        <v>-0.36632657146702718</v>
      </c>
      <c r="F73" s="24">
        <v>-7.5524779969869338E-2</v>
      </c>
      <c r="G73" s="24">
        <v>-4.7513688145887231E-2</v>
      </c>
      <c r="H73" s="24">
        <v>0.28793970200326086</v>
      </c>
      <c r="J73" s="23">
        <v>4.0489692995770978</v>
      </c>
      <c r="K73" s="24">
        <v>3.6517657744472558</v>
      </c>
      <c r="L73" s="24">
        <v>3.0524301896902926</v>
      </c>
      <c r="M73" s="24">
        <v>3.8082029906444297</v>
      </c>
      <c r="N73" s="24">
        <v>3.730462716905528</v>
      </c>
      <c r="O73" s="24">
        <v>3.319107785491354</v>
      </c>
      <c r="P73" s="24">
        <v>2.9542333976388968</v>
      </c>
      <c r="Q73" s="24">
        <v>3.4655142562656787</v>
      </c>
      <c r="R73" s="24">
        <v>2.9535388982037762</v>
      </c>
      <c r="S73" s="25">
        <v>4.6494178326874938</v>
      </c>
      <c r="U73" s="21" t="s">
        <v>243</v>
      </c>
      <c r="AG73" s="4">
        <v>30</v>
      </c>
      <c r="AH73" s="4" t="str">
        <f t="shared" si="1"/>
        <v>Glyma02g41380.1</v>
      </c>
    </row>
    <row r="74" spans="1:34">
      <c r="A74" s="4">
        <v>71</v>
      </c>
      <c r="B74" s="22" t="s">
        <v>244</v>
      </c>
      <c r="C74" s="23">
        <v>-0.18480786581518424</v>
      </c>
      <c r="D74" s="24">
        <v>0.32438330139477156</v>
      </c>
      <c r="E74" s="24">
        <v>-0.14345156272320611</v>
      </c>
      <c r="F74" s="24">
        <v>0.19696995511299079</v>
      </c>
      <c r="G74" s="24">
        <v>0.47681234258284433</v>
      </c>
      <c r="H74" s="24">
        <v>0.40989125358374695</v>
      </c>
      <c r="J74" s="23">
        <v>1.1289614220323059</v>
      </c>
      <c r="K74" s="24">
        <v>1.2719059302688278</v>
      </c>
      <c r="L74" s="24">
        <v>0.95266386518388257</v>
      </c>
      <c r="M74" s="24">
        <v>1.3223116287729584</v>
      </c>
      <c r="N74" s="24">
        <v>1.1189798889835785</v>
      </c>
      <c r="O74" s="24">
        <v>1.1928581342835722</v>
      </c>
      <c r="P74" s="24">
        <v>1.1971555794963353</v>
      </c>
      <c r="Q74" s="24">
        <v>1.4579709036362529</v>
      </c>
      <c r="R74" s="24">
        <v>1.3257893011723949</v>
      </c>
      <c r="S74" s="25">
        <v>1.7568042748611465</v>
      </c>
      <c r="U74" s="21" t="s">
        <v>245</v>
      </c>
      <c r="AG74" s="4">
        <v>51</v>
      </c>
      <c r="AH74" s="4" t="str">
        <f t="shared" si="1"/>
        <v>Glyma13g17990.1</v>
      </c>
    </row>
    <row r="75" spans="1:34">
      <c r="A75" s="4">
        <v>72</v>
      </c>
      <c r="B75" s="22" t="s">
        <v>246</v>
      </c>
      <c r="C75" s="23">
        <v>0.32916221564890918</v>
      </c>
      <c r="D75" s="24">
        <v>1.1080888374858731</v>
      </c>
      <c r="E75" s="24">
        <v>-0.12122161533974085</v>
      </c>
      <c r="F75" s="24">
        <v>-0.36542284881313525</v>
      </c>
      <c r="G75" s="24">
        <v>0.60894377573838399</v>
      </c>
      <c r="H75" s="24">
        <v>-0.13039750862101321</v>
      </c>
      <c r="J75" s="23">
        <v>1.8836352297389465</v>
      </c>
      <c r="K75" s="24">
        <v>1.7970765172001515</v>
      </c>
      <c r="L75" s="24">
        <v>1.6523974734003251</v>
      </c>
      <c r="M75" s="24">
        <v>2.2470899097284995</v>
      </c>
      <c r="N75" s="24">
        <v>2.2576378084015132</v>
      </c>
      <c r="O75" s="24">
        <v>3.56190637810914</v>
      </c>
      <c r="P75" s="24">
        <v>2.0659942442144112</v>
      </c>
      <c r="Q75" s="24">
        <v>1.3949650623524581</v>
      </c>
      <c r="R75" s="24">
        <v>2.5201411421975082</v>
      </c>
      <c r="S75" s="25">
        <v>2.05289571464936</v>
      </c>
      <c r="U75" s="21" t="s">
        <v>247</v>
      </c>
      <c r="AG75" s="4">
        <v>34</v>
      </c>
      <c r="AH75" s="4" t="str">
        <f t="shared" si="1"/>
        <v>Glyma11g12221.4</v>
      </c>
    </row>
    <row r="76" spans="1:34">
      <c r="A76" s="4">
        <v>73</v>
      </c>
      <c r="B76" s="22" t="s">
        <v>248</v>
      </c>
      <c r="C76" s="23">
        <v>-0.14486166352580113</v>
      </c>
      <c r="D76" s="24">
        <v>0.25922320744487243</v>
      </c>
      <c r="E76" s="24">
        <v>-0.12635424467589595</v>
      </c>
      <c r="F76" s="24">
        <v>-0.59682305129149982</v>
      </c>
      <c r="G76" s="24">
        <v>4.9856770631080495E-2</v>
      </c>
      <c r="H76" s="24">
        <v>0.13443959023864469</v>
      </c>
      <c r="J76" s="23">
        <v>2.5048525139622453</v>
      </c>
      <c r="K76" s="24">
        <v>3.1795855437085234</v>
      </c>
      <c r="L76" s="24">
        <v>3.1741065351137565</v>
      </c>
      <c r="M76" s="24">
        <v>3.6807964524236043</v>
      </c>
      <c r="N76" s="24">
        <v>2.8758273377014096</v>
      </c>
      <c r="O76" s="24">
        <v>3.798878994848482</v>
      </c>
      <c r="P76" s="24">
        <v>3.3721383474478506</v>
      </c>
      <c r="Q76" s="24">
        <v>2.1023686566598769</v>
      </c>
      <c r="R76" s="24">
        <v>3.285714941542988</v>
      </c>
      <c r="S76" s="25">
        <v>4.0402863936684401</v>
      </c>
      <c r="U76" s="21" t="s">
        <v>249</v>
      </c>
      <c r="AG76" s="4">
        <v>33</v>
      </c>
      <c r="AH76" s="4" t="str">
        <f t="shared" si="1"/>
        <v>Glyma03g40620.1</v>
      </c>
    </row>
    <row r="77" spans="1:34">
      <c r="A77" s="4">
        <v>74</v>
      </c>
      <c r="B77" s="22" t="s">
        <v>250</v>
      </c>
      <c r="C77" s="23">
        <v>-0.32452016015357293</v>
      </c>
      <c r="D77" s="24">
        <v>0.35937823430855387</v>
      </c>
      <c r="E77" s="24">
        <v>-0.39309079680368925</v>
      </c>
      <c r="F77" s="24">
        <v>-0.29899210142376015</v>
      </c>
      <c r="G77" s="24">
        <v>0.20641454833556411</v>
      </c>
      <c r="H77" s="24">
        <v>-2.6470423600085155E-2</v>
      </c>
      <c r="J77" s="23">
        <v>4.8795450101281306</v>
      </c>
      <c r="K77" s="24">
        <v>6.3590646034720111</v>
      </c>
      <c r="L77" s="24">
        <v>4.5091350770831857</v>
      </c>
      <c r="M77" s="24">
        <v>7.1464053977331972</v>
      </c>
      <c r="N77" s="24">
        <v>5.0781197116143941</v>
      </c>
      <c r="O77" s="24">
        <v>5.7846471571465141</v>
      </c>
      <c r="P77" s="24">
        <v>5.4419622916616657</v>
      </c>
      <c r="Q77" s="24">
        <v>5.168775222053462</v>
      </c>
      <c r="R77" s="24">
        <v>5.2027171523301936</v>
      </c>
      <c r="S77" s="25">
        <v>7.0164794488246809</v>
      </c>
      <c r="U77" s="21" t="s">
        <v>251</v>
      </c>
      <c r="AG77" s="4">
        <v>92</v>
      </c>
      <c r="AH77" s="4" t="str">
        <f t="shared" si="1"/>
        <v>Glyma07g05400.3</v>
      </c>
    </row>
    <row r="78" spans="1:34">
      <c r="A78" s="4">
        <v>75</v>
      </c>
      <c r="B78" s="22" t="s">
        <v>252</v>
      </c>
      <c r="C78" s="23">
        <v>6.120320822947075E-2</v>
      </c>
      <c r="D78" s="24">
        <v>0.57394431547287605</v>
      </c>
      <c r="E78" s="24">
        <v>-0.27535052787518405</v>
      </c>
      <c r="F78" s="24">
        <v>-0.57392655228543177</v>
      </c>
      <c r="G78" s="24">
        <v>0.15799259194947129</v>
      </c>
      <c r="H78" s="24">
        <v>0.31430516588147756</v>
      </c>
      <c r="J78" s="23">
        <v>3.1597666043848052</v>
      </c>
      <c r="K78" s="24">
        <v>3.3740488463569416</v>
      </c>
      <c r="L78" s="24">
        <v>2.6961372976769677</v>
      </c>
      <c r="M78" s="24">
        <v>3.6597284453881738</v>
      </c>
      <c r="N78" s="24">
        <v>3.5202650762541077</v>
      </c>
      <c r="O78" s="24">
        <v>4.0134370835440416</v>
      </c>
      <c r="P78" s="24">
        <v>3.0238489520449181</v>
      </c>
      <c r="Q78" s="24">
        <v>2.2666384836165232</v>
      </c>
      <c r="R78" s="24">
        <v>3.0081709548007045</v>
      </c>
      <c r="S78" s="25">
        <v>4.5505526584287397</v>
      </c>
      <c r="U78" s="21" t="s">
        <v>253</v>
      </c>
      <c r="AG78" s="4">
        <v>52</v>
      </c>
      <c r="AH78" s="4" t="str">
        <f t="shared" si="1"/>
        <v>Glyma09g00630.3</v>
      </c>
    </row>
    <row r="79" spans="1:34">
      <c r="A79" s="4">
        <v>76</v>
      </c>
      <c r="B79" s="22" t="s">
        <v>254</v>
      </c>
      <c r="C79" s="23">
        <v>0.11413154103547229</v>
      </c>
      <c r="D79" s="24">
        <v>0.24604378422665754</v>
      </c>
      <c r="E79" s="24">
        <v>-0.50360182429658118</v>
      </c>
      <c r="F79" s="24">
        <v>-3.5957695589966539E-2</v>
      </c>
      <c r="G79" s="24">
        <v>5.4652124678525253E-2</v>
      </c>
      <c r="H79" s="24">
        <v>0.23501103650222313</v>
      </c>
      <c r="J79" s="23">
        <v>6.3567306948208548</v>
      </c>
      <c r="K79" s="24">
        <v>4.4774363161373323</v>
      </c>
      <c r="L79" s="24">
        <v>4.6208049745752691</v>
      </c>
      <c r="M79" s="24">
        <v>6.7700653302583325</v>
      </c>
      <c r="N79" s="24">
        <v>4.8460337537386282</v>
      </c>
      <c r="O79" s="24">
        <v>5.4800459292139276</v>
      </c>
      <c r="P79" s="24">
        <v>4.7752224164344357</v>
      </c>
      <c r="Q79" s="24">
        <v>4.3672200234991365</v>
      </c>
      <c r="R79" s="24">
        <v>4.7992079456244685</v>
      </c>
      <c r="S79" s="25">
        <v>7.9677964513676987</v>
      </c>
      <c r="U79" s="21" t="s">
        <v>255</v>
      </c>
      <c r="AG79" s="4">
        <v>49</v>
      </c>
      <c r="AH79" s="4" t="str">
        <f t="shared" si="1"/>
        <v>Glyma02g40770.6</v>
      </c>
    </row>
    <row r="80" spans="1:34">
      <c r="A80" s="4">
        <v>77</v>
      </c>
      <c r="B80" s="22" t="s">
        <v>256</v>
      </c>
      <c r="C80" s="23">
        <v>-0.29097342303211204</v>
      </c>
      <c r="D80" s="24">
        <v>0.54758372893598062</v>
      </c>
      <c r="E80" s="24">
        <v>-0.86864737994986996</v>
      </c>
      <c r="F80" s="24">
        <v>-0.62996533591412962</v>
      </c>
      <c r="G80" s="24">
        <v>0.5169827810583788</v>
      </c>
      <c r="H80" s="24">
        <v>0.57512760923243</v>
      </c>
      <c r="J80" s="23">
        <v>0.392626406562882</v>
      </c>
      <c r="K80" s="24">
        <v>0.60821635449171396</v>
      </c>
      <c r="L80" s="24">
        <v>0.25475231074101901</v>
      </c>
      <c r="M80" s="24">
        <v>0.56810000037204866</v>
      </c>
      <c r="N80" s="24">
        <v>0.49712587173478534</v>
      </c>
      <c r="O80" s="24">
        <v>0.37235505966013699</v>
      </c>
      <c r="P80" s="24">
        <v>0.31112568983246275</v>
      </c>
      <c r="Q80" s="24">
        <v>0.39302450689323976</v>
      </c>
      <c r="R80" s="24">
        <v>0.36454022418335325</v>
      </c>
      <c r="S80" s="25">
        <v>0.84636062631639353</v>
      </c>
      <c r="U80" s="21" t="s">
        <v>257</v>
      </c>
      <c r="AG80" s="4">
        <v>72</v>
      </c>
      <c r="AH80" s="4" t="str">
        <f t="shared" si="1"/>
        <v>Glyma16g01970.2</v>
      </c>
    </row>
    <row r="81" spans="1:34">
      <c r="A81" s="4">
        <v>78</v>
      </c>
      <c r="B81" s="22" t="s">
        <v>258</v>
      </c>
      <c r="C81" s="23">
        <v>-0.11368111325851174</v>
      </c>
      <c r="D81" s="24">
        <v>0.67279974959543609</v>
      </c>
      <c r="E81" s="24">
        <v>-0.45898391231240454</v>
      </c>
      <c r="F81" s="24">
        <v>-0.52157786888059221</v>
      </c>
      <c r="G81" s="24">
        <v>0.22174620209155468</v>
      </c>
      <c r="H81" s="24">
        <v>0.21443677336065603</v>
      </c>
      <c r="J81" s="23">
        <v>2.0104992856016244</v>
      </c>
      <c r="K81" s="24">
        <v>2.7874997865522158</v>
      </c>
      <c r="L81" s="24">
        <v>1.8345844615273161</v>
      </c>
      <c r="M81" s="24">
        <v>2.8326319291278179</v>
      </c>
      <c r="N81" s="24">
        <v>2.5762821101999904</v>
      </c>
      <c r="O81" s="24">
        <v>2.9246278853067484</v>
      </c>
      <c r="P81" s="24">
        <v>2.0607353497745931</v>
      </c>
      <c r="Q81" s="24">
        <v>1.9417989378397358</v>
      </c>
      <c r="R81" s="24">
        <v>2.1393900374118617</v>
      </c>
      <c r="S81" s="25">
        <v>3.2865636466395598</v>
      </c>
      <c r="U81" s="21" t="s">
        <v>259</v>
      </c>
      <c r="AG81" s="4">
        <v>77</v>
      </c>
      <c r="AH81" s="4" t="str">
        <f t="shared" si="1"/>
        <v>Glyma01g39110.4</v>
      </c>
    </row>
    <row r="82" spans="1:34">
      <c r="A82" s="4">
        <v>79</v>
      </c>
      <c r="B82" s="22" t="s">
        <v>260</v>
      </c>
      <c r="C82" s="23">
        <v>0.13065388560708335</v>
      </c>
      <c r="D82" s="24">
        <v>0.31832154860757023</v>
      </c>
      <c r="E82" s="24">
        <v>-0.17934821941397786</v>
      </c>
      <c r="F82" s="24">
        <v>-0.32118364972767788</v>
      </c>
      <c r="G82" s="24">
        <v>0.62908761696274351</v>
      </c>
      <c r="H82" s="24">
        <v>0.51372706456828654</v>
      </c>
      <c r="J82" s="23">
        <v>1.556487966407003</v>
      </c>
      <c r="K82" s="24">
        <v>1.3079022357362209</v>
      </c>
      <c r="L82" s="24">
        <v>0.98296364403127034</v>
      </c>
      <c r="M82" s="24">
        <v>1.4062002159746838</v>
      </c>
      <c r="N82" s="24">
        <v>1.4318780142901752</v>
      </c>
      <c r="O82" s="24">
        <v>1.2256367926927982</v>
      </c>
      <c r="P82" s="24">
        <v>1.2418180457159742</v>
      </c>
      <c r="Q82" s="24">
        <v>1.0468618404856891</v>
      </c>
      <c r="R82" s="24">
        <v>1.5202383986776795</v>
      </c>
      <c r="S82" s="25">
        <v>2.0076796469958675</v>
      </c>
      <c r="U82" s="21" t="s">
        <v>261</v>
      </c>
      <c r="AG82" s="4">
        <v>11</v>
      </c>
      <c r="AH82" s="4" t="str">
        <f t="shared" si="1"/>
        <v>Glyma17g14970.1</v>
      </c>
    </row>
    <row r="83" spans="1:34">
      <c r="A83" s="4">
        <v>80</v>
      </c>
      <c r="B83" s="22" t="s">
        <v>262</v>
      </c>
      <c r="C83" s="23">
        <v>0.19363855235657521</v>
      </c>
      <c r="D83" s="24">
        <v>-0.25489089214100147</v>
      </c>
      <c r="E83" s="24">
        <v>-0.62351188014363301</v>
      </c>
      <c r="F83" s="24">
        <v>-0.69694967038899847</v>
      </c>
      <c r="G83" s="24">
        <v>-0.39601908861199825</v>
      </c>
      <c r="H83" s="24">
        <v>-0.22105923153867255</v>
      </c>
      <c r="J83" s="23">
        <v>4.8550769453455063</v>
      </c>
      <c r="K83" s="24">
        <v>1.9804811257637325</v>
      </c>
      <c r="L83" s="24">
        <v>2.8640972291797442</v>
      </c>
      <c r="M83" s="24">
        <v>3.4269503097473848</v>
      </c>
      <c r="N83" s="24">
        <v>2.2649661740112403</v>
      </c>
      <c r="O83" s="24">
        <v>2.4002581498816307</v>
      </c>
      <c r="P83" s="24">
        <v>2.2243956069319575</v>
      </c>
      <c r="Q83" s="24">
        <v>1.2217095018676403</v>
      </c>
      <c r="R83" s="24">
        <v>2.1765774859296667</v>
      </c>
      <c r="S83" s="25">
        <v>2.9401016632032113</v>
      </c>
      <c r="U83" s="21" t="s">
        <v>263</v>
      </c>
      <c r="AG83" s="4">
        <v>91</v>
      </c>
      <c r="AH83" s="4" t="str">
        <f t="shared" si="1"/>
        <v>Glyma07g04250.1</v>
      </c>
    </row>
    <row r="84" spans="1:34">
      <c r="A84" s="4">
        <v>81</v>
      </c>
      <c r="B84" s="22" t="s">
        <v>264</v>
      </c>
      <c r="C84" s="23">
        <v>5.3621862670440515E-2</v>
      </c>
      <c r="D84" s="24">
        <v>-5.8062145572745534E-2</v>
      </c>
      <c r="E84" s="24">
        <v>-0.30809737560172662</v>
      </c>
      <c r="F84" s="24">
        <v>-0.21593989913970754</v>
      </c>
      <c r="G84" s="24">
        <v>-0.31397595108950838</v>
      </c>
      <c r="H84" s="24">
        <v>0.1156199612393197</v>
      </c>
      <c r="J84" s="23">
        <v>3.1869795145239137</v>
      </c>
      <c r="K84" s="24">
        <v>3.2326367047595106</v>
      </c>
      <c r="L84" s="24">
        <v>2.7362509824551866</v>
      </c>
      <c r="M84" s="24">
        <v>4.1854051914202675</v>
      </c>
      <c r="N84" s="24">
        <v>3.3550476211898199</v>
      </c>
      <c r="O84" s="24">
        <v>2.6283154204055514</v>
      </c>
      <c r="P84" s="24">
        <v>3.3805779701135017</v>
      </c>
      <c r="Q84" s="24">
        <v>2.7832518915142677</v>
      </c>
      <c r="R84" s="24">
        <v>2.2010998860695699</v>
      </c>
      <c r="S84" s="25">
        <v>4.5346376034485267</v>
      </c>
      <c r="U84" s="21" t="s">
        <v>265</v>
      </c>
      <c r="AG84" s="4">
        <v>40</v>
      </c>
      <c r="AH84" s="4" t="str">
        <f t="shared" si="1"/>
        <v>Glyma04g39350.1</v>
      </c>
    </row>
    <row r="85" spans="1:34">
      <c r="A85" s="4">
        <v>82</v>
      </c>
      <c r="B85" s="22" t="s">
        <v>266</v>
      </c>
      <c r="C85" s="23">
        <v>-3.3689783815486686E-2</v>
      </c>
      <c r="D85" s="24">
        <v>0.26212155640776086</v>
      </c>
      <c r="E85" s="24">
        <v>-0.30629566078343645</v>
      </c>
      <c r="F85" s="24">
        <v>-0.12487790822641341</v>
      </c>
      <c r="G85" s="24">
        <v>6.2199102986778325E-2</v>
      </c>
      <c r="H85" s="24">
        <v>0.2321375585537975</v>
      </c>
      <c r="J85" s="23">
        <v>13.226629470763742</v>
      </c>
      <c r="K85" s="24">
        <v>14.468574714838669</v>
      </c>
      <c r="L85" s="24">
        <v>12.572180137400466</v>
      </c>
      <c r="M85" s="24">
        <v>16.494051060377654</v>
      </c>
      <c r="N85" s="24">
        <v>14.134619302380258</v>
      </c>
      <c r="O85" s="24">
        <v>15.077073293757312</v>
      </c>
      <c r="P85" s="24">
        <v>13.338996335133332</v>
      </c>
      <c r="Q85" s="24">
        <v>13.26886437713336</v>
      </c>
      <c r="R85" s="24">
        <v>13.126060171164315</v>
      </c>
      <c r="S85" s="25">
        <v>19.373482862723197</v>
      </c>
      <c r="U85" s="21" t="s">
        <v>267</v>
      </c>
      <c r="AG85" s="4">
        <v>21</v>
      </c>
      <c r="AH85" s="4" t="str">
        <f t="shared" si="1"/>
        <v>Glyma17g17250.2</v>
      </c>
    </row>
    <row r="86" spans="1:34">
      <c r="A86" s="4">
        <v>83</v>
      </c>
      <c r="B86" s="22" t="s">
        <v>268</v>
      </c>
      <c r="C86" s="23">
        <v>-0.12447075989194679</v>
      </c>
      <c r="D86" s="24">
        <v>0.10526110950925492</v>
      </c>
      <c r="E86" s="24">
        <v>8.1773783846831635E-2</v>
      </c>
      <c r="F86" s="24">
        <v>3.8004165660544889E-2</v>
      </c>
      <c r="G86" s="24">
        <v>3.807443233063867E-3</v>
      </c>
      <c r="H86" s="24">
        <v>0.25434043574963677</v>
      </c>
      <c r="J86" s="23">
        <v>1.5136797239690314</v>
      </c>
      <c r="K86" s="24">
        <v>1.6250846086821833</v>
      </c>
      <c r="L86" s="24">
        <v>1.7103231485878736</v>
      </c>
      <c r="M86" s="24">
        <v>1.7164282013533589</v>
      </c>
      <c r="N86" s="24">
        <v>1.4907559272416491</v>
      </c>
      <c r="O86" s="24">
        <v>1.8397758981547472</v>
      </c>
      <c r="P86" s="24">
        <v>1.8165276102167982</v>
      </c>
      <c r="Q86" s="24">
        <v>1.6684621961817283</v>
      </c>
      <c r="R86" s="24">
        <v>1.7148428555202559</v>
      </c>
      <c r="S86" s="25">
        <v>2.0473389166587421</v>
      </c>
      <c r="U86" s="21" t="s">
        <v>269</v>
      </c>
      <c r="AG86" s="4">
        <v>95</v>
      </c>
      <c r="AH86" s="4" t="str">
        <f t="shared" si="1"/>
        <v>Glyma10g04120.1</v>
      </c>
    </row>
    <row r="87" spans="1:34">
      <c r="A87" s="4">
        <v>84</v>
      </c>
      <c r="B87" s="22" t="s">
        <v>270</v>
      </c>
      <c r="C87" s="23">
        <v>-0.19334853751813741</v>
      </c>
      <c r="D87" s="24">
        <v>-2.4511841092860115E-2</v>
      </c>
      <c r="E87" s="24">
        <v>-0.29080376285309129</v>
      </c>
      <c r="F87" s="24">
        <v>-8.4718134052491012E-2</v>
      </c>
      <c r="G87" s="24">
        <v>2.9353365611623144E-2</v>
      </c>
      <c r="H87" s="24">
        <v>0.13072339292915577</v>
      </c>
      <c r="J87" s="23">
        <v>2.1890810218743915</v>
      </c>
      <c r="K87" s="24">
        <v>2.0613141163042674</v>
      </c>
      <c r="L87" s="24">
        <v>1.9964670532102666</v>
      </c>
      <c r="M87" s="24">
        <v>2.4760523933183176</v>
      </c>
      <c r="N87" s="24">
        <v>1.8027706046342908</v>
      </c>
      <c r="O87" s="24">
        <v>1.962832987748925</v>
      </c>
      <c r="P87" s="24">
        <v>2.0240403899772055</v>
      </c>
      <c r="Q87" s="24">
        <v>1.9437547957163721</v>
      </c>
      <c r="R87" s="24">
        <v>2.0375036299967095</v>
      </c>
      <c r="S87" s="25">
        <v>2.7108874844266131</v>
      </c>
      <c r="U87" s="21" t="s">
        <v>271</v>
      </c>
      <c r="AG87" s="4">
        <v>97</v>
      </c>
      <c r="AH87" s="4" t="str">
        <f t="shared" si="1"/>
        <v>Glyma08g23340.1</v>
      </c>
    </row>
    <row r="88" spans="1:34">
      <c r="A88" s="4">
        <v>85</v>
      </c>
      <c r="B88" s="22" t="s">
        <v>272</v>
      </c>
      <c r="C88" s="23">
        <v>-0.25965788256590394</v>
      </c>
      <c r="D88" s="24">
        <v>0.42441211972604398</v>
      </c>
      <c r="E88" s="24">
        <v>-0.28083088217356034</v>
      </c>
      <c r="F88" s="24">
        <v>-0.42279365151645093</v>
      </c>
      <c r="G88" s="24">
        <v>-1.4693993730525852E-2</v>
      </c>
      <c r="H88" s="24">
        <v>-0.19028810779663283</v>
      </c>
      <c r="J88" s="23">
        <v>1.3449791486722538</v>
      </c>
      <c r="K88" s="24">
        <v>1.97294982474042</v>
      </c>
      <c r="L88" s="24">
        <v>1.3074460043278573</v>
      </c>
      <c r="M88" s="24">
        <v>1.8603172671723223</v>
      </c>
      <c r="N88" s="24">
        <v>1.6479773155539941</v>
      </c>
      <c r="O88" s="24">
        <v>1.7546259203611421</v>
      </c>
      <c r="P88" s="24">
        <v>1.531258448578741</v>
      </c>
      <c r="Q88" s="24">
        <v>1.4717785512497215</v>
      </c>
      <c r="R88" s="24">
        <v>1.2941971207401821</v>
      </c>
      <c r="S88" s="25">
        <v>1.6304391268542942</v>
      </c>
      <c r="U88" s="21" t="s">
        <v>273</v>
      </c>
      <c r="AG88" s="4">
        <v>64</v>
      </c>
      <c r="AH88" s="4" t="str">
        <f t="shared" si="1"/>
        <v>Glyma14g38240.1</v>
      </c>
    </row>
    <row r="89" spans="1:34">
      <c r="A89" s="4">
        <v>86</v>
      </c>
      <c r="B89" s="22" t="s">
        <v>274</v>
      </c>
      <c r="C89" s="23">
        <v>0.23085839574900502</v>
      </c>
      <c r="D89" s="24">
        <v>0.14487444700445268</v>
      </c>
      <c r="E89" s="24">
        <v>-0.34288451569958567</v>
      </c>
      <c r="F89" s="24">
        <v>3.1827750040776044E-2</v>
      </c>
      <c r="G89" s="24">
        <v>0.20091436995847509</v>
      </c>
      <c r="H89" s="24">
        <v>-1.0140838906029849E-2</v>
      </c>
      <c r="J89" s="23">
        <v>4.6466860265418823</v>
      </c>
      <c r="K89" s="24">
        <v>4.0387905231920929</v>
      </c>
      <c r="L89" s="24">
        <v>2.8119322821271902</v>
      </c>
      <c r="M89" s="24">
        <v>5.5448496810506764</v>
      </c>
      <c r="N89" s="24">
        <v>4.7396539078787772</v>
      </c>
      <c r="O89" s="24">
        <v>3.1089691442952088</v>
      </c>
      <c r="P89" s="24">
        <v>4.3719104006601741</v>
      </c>
      <c r="Q89" s="24">
        <v>4.128881664572928</v>
      </c>
      <c r="R89" s="24">
        <v>3.2321098262705603</v>
      </c>
      <c r="S89" s="25">
        <v>5.5060110720288016</v>
      </c>
      <c r="U89" s="21" t="s">
        <v>275</v>
      </c>
      <c r="AG89" s="4">
        <v>39</v>
      </c>
      <c r="AH89" s="4" t="str">
        <f t="shared" si="1"/>
        <v>Glyma11g21275.2</v>
      </c>
    </row>
    <row r="90" spans="1:34">
      <c r="A90" s="4">
        <v>87</v>
      </c>
      <c r="B90" s="22" t="s">
        <v>276</v>
      </c>
      <c r="C90" s="23">
        <v>0.73848148749669951</v>
      </c>
      <c r="D90" s="24">
        <v>0.25565766199166917</v>
      </c>
      <c r="E90" s="24">
        <v>-0.2516189609570732</v>
      </c>
      <c r="F90" s="24">
        <v>1.4054400002170695</v>
      </c>
      <c r="G90" s="24">
        <v>0.6499046231038399</v>
      </c>
      <c r="H90" s="24">
        <v>1.4182668034474897</v>
      </c>
      <c r="J90" s="23">
        <v>8.466622324026412</v>
      </c>
      <c r="K90" s="24">
        <v>4.9745294103329361</v>
      </c>
      <c r="L90" s="24">
        <v>7.4980362811891368</v>
      </c>
      <c r="M90" s="24">
        <v>11.430731297294901</v>
      </c>
      <c r="N90" s="24">
        <v>8.29959846733456</v>
      </c>
      <c r="O90" s="24">
        <v>8.9517544828847448</v>
      </c>
      <c r="P90" s="24">
        <v>9.6012805760187252</v>
      </c>
      <c r="Q90" s="24">
        <v>13.17745676598626</v>
      </c>
      <c r="R90" s="24">
        <v>11.76490225728268</v>
      </c>
      <c r="S90" s="25">
        <v>30.55025682727927</v>
      </c>
      <c r="U90" s="21" t="s">
        <v>277</v>
      </c>
      <c r="AG90" s="4">
        <v>61</v>
      </c>
      <c r="AH90" s="4" t="str">
        <f t="shared" si="1"/>
        <v>Glyma12g04420.1</v>
      </c>
    </row>
    <row r="91" spans="1:34">
      <c r="A91" s="4">
        <v>88</v>
      </c>
      <c r="B91" s="22" t="s">
        <v>278</v>
      </c>
      <c r="C91" s="23">
        <v>-0.33536754239056538</v>
      </c>
      <c r="D91" s="24">
        <v>0.17999339205959669</v>
      </c>
      <c r="E91" s="24">
        <v>0.14422483776461298</v>
      </c>
      <c r="F91" s="24">
        <v>-3.8050074551206486E-2</v>
      </c>
      <c r="G91" s="24">
        <v>0.21212819952995776</v>
      </c>
      <c r="H91" s="24">
        <v>0.13158144684681727</v>
      </c>
      <c r="J91" s="23">
        <v>0.88328824485772905</v>
      </c>
      <c r="K91" s="24">
        <v>1.1522518683576564</v>
      </c>
      <c r="L91" s="24">
        <v>0.79490745336561452</v>
      </c>
      <c r="M91" s="24">
        <v>1.1022487936991854</v>
      </c>
      <c r="N91" s="24">
        <v>0.91325431141861479</v>
      </c>
      <c r="O91" s="24">
        <v>0.90053371951766392</v>
      </c>
      <c r="P91" s="24">
        <v>1.2181355968082046</v>
      </c>
      <c r="Q91" s="24">
        <v>1.1222592850056066</v>
      </c>
      <c r="R91" s="24">
        <v>0.92081740607543439</v>
      </c>
      <c r="S91" s="25">
        <v>1.2075068262679896</v>
      </c>
      <c r="U91" s="21" t="s">
        <v>279</v>
      </c>
      <c r="AG91" s="4">
        <v>65</v>
      </c>
      <c r="AH91" s="4" t="str">
        <f t="shared" si="1"/>
        <v>Glyma13g30100.2</v>
      </c>
    </row>
    <row r="92" spans="1:34">
      <c r="A92" s="4">
        <v>89</v>
      </c>
      <c r="B92" s="22" t="s">
        <v>280</v>
      </c>
      <c r="C92" s="23">
        <v>-0.12725934706036504</v>
      </c>
      <c r="D92" s="24">
        <v>5.2113092814721103E-2</v>
      </c>
      <c r="E92" s="24">
        <v>-0.71575785263163716</v>
      </c>
      <c r="F92" s="24">
        <v>1.085952592973996E-2</v>
      </c>
      <c r="G92" s="24">
        <v>7.1620663607771594E-5</v>
      </c>
      <c r="H92" s="24">
        <v>3.0535241781353632E-2</v>
      </c>
      <c r="J92" s="23">
        <v>8.0710574645558015</v>
      </c>
      <c r="K92" s="24">
        <v>8.0326003781891977</v>
      </c>
      <c r="L92" s="24">
        <v>7.7950675936178833</v>
      </c>
      <c r="M92" s="24">
        <v>10.032051237519578</v>
      </c>
      <c r="N92" s="24">
        <v>7.3544005681582227</v>
      </c>
      <c r="O92" s="24">
        <v>8.0817886631320306</v>
      </c>
      <c r="P92" s="24">
        <v>6.1083675075131838</v>
      </c>
      <c r="Q92" s="24">
        <v>8.0932919011863884</v>
      </c>
      <c r="R92" s="24">
        <v>7.7954545789169636</v>
      </c>
      <c r="S92" s="25">
        <v>10.24664677372426</v>
      </c>
      <c r="U92" s="21" t="s">
        <v>281</v>
      </c>
      <c r="AG92" s="4">
        <v>46</v>
      </c>
      <c r="AH92" s="4" t="str">
        <f t="shared" si="1"/>
        <v>Glyma15g21340.2</v>
      </c>
    </row>
    <row r="93" spans="1:34">
      <c r="A93" s="4">
        <v>90</v>
      </c>
      <c r="B93" s="22" t="s">
        <v>282</v>
      </c>
      <c r="C93" s="23">
        <v>-0.13643071858044556</v>
      </c>
      <c r="D93" s="24">
        <v>0.16935076809909411</v>
      </c>
      <c r="E93" s="24">
        <v>-0.59387881415000365</v>
      </c>
      <c r="F93" s="24">
        <v>-0.33530108264859321</v>
      </c>
      <c r="G93" s="24">
        <v>7.1620663607451266E-5</v>
      </c>
      <c r="H93" s="24">
        <v>-0.13146557276925191</v>
      </c>
      <c r="J93" s="23">
        <v>9.5703986991089582</v>
      </c>
      <c r="K93" s="24">
        <v>10.922024330486016</v>
      </c>
      <c r="L93" s="24">
        <v>8.2907639119152812</v>
      </c>
      <c r="M93" s="24">
        <v>13.29318891144885</v>
      </c>
      <c r="N93" s="24">
        <v>9.9364991799800801</v>
      </c>
      <c r="O93" s="24">
        <v>9.3233976868581347</v>
      </c>
      <c r="P93" s="24">
        <v>8.8075240909838826</v>
      </c>
      <c r="Q93" s="24">
        <v>8.6570007711289172</v>
      </c>
      <c r="R93" s="24">
        <v>8.2911755060051995</v>
      </c>
      <c r="S93" s="25">
        <v>12.135399998620258</v>
      </c>
      <c r="U93" s="21" t="s">
        <v>283</v>
      </c>
      <c r="AG93" s="4">
        <v>38</v>
      </c>
      <c r="AH93" s="4" t="str">
        <f t="shared" si="1"/>
        <v>Glyma11g35900.2</v>
      </c>
    </row>
    <row r="94" spans="1:34">
      <c r="A94" s="4">
        <v>91</v>
      </c>
      <c r="B94" s="22" t="s">
        <v>284</v>
      </c>
      <c r="C94" s="23">
        <v>-0.37384169020520103</v>
      </c>
      <c r="D94" s="24">
        <v>0.26687084273956374</v>
      </c>
      <c r="E94" s="24">
        <v>-0.59862654379996882</v>
      </c>
      <c r="F94" s="24">
        <v>-0.34256111636115921</v>
      </c>
      <c r="G94" s="24">
        <v>0.61522009390289323</v>
      </c>
      <c r="H94" s="24">
        <v>0.11262875624731687</v>
      </c>
      <c r="J94" s="23">
        <v>2.2809182469751104</v>
      </c>
      <c r="K94" s="24">
        <v>1.7140571464406305</v>
      </c>
      <c r="L94" s="24">
        <v>1.7188957712198252</v>
      </c>
      <c r="M94" s="24">
        <v>3.354248684900019</v>
      </c>
      <c r="N94" s="24">
        <v>1.3227803498637491</v>
      </c>
      <c r="O94" s="24">
        <v>2.0681673219377035</v>
      </c>
      <c r="P94" s="24">
        <v>2.2150866123535962</v>
      </c>
      <c r="Q94" s="24">
        <v>1.3517741145498849</v>
      </c>
      <c r="R94" s="24">
        <v>2.6329902162664967</v>
      </c>
      <c r="S94" s="25">
        <v>3.6266019620768031</v>
      </c>
      <c r="U94" s="21" t="s">
        <v>285</v>
      </c>
      <c r="AG94" s="4">
        <v>32</v>
      </c>
      <c r="AH94" s="4" t="str">
        <f t="shared" si="1"/>
        <v>Glyma17g01650.1</v>
      </c>
    </row>
    <row r="95" spans="1:34">
      <c r="A95" s="4">
        <v>92</v>
      </c>
      <c r="B95" s="22" t="s">
        <v>286</v>
      </c>
      <c r="C95" s="23">
        <v>0.13542393841127948</v>
      </c>
      <c r="D95" s="24">
        <v>0.47972790192920978</v>
      </c>
      <c r="E95" s="24">
        <v>-0.5103853399513647</v>
      </c>
      <c r="F95" s="24">
        <v>-0.42442381557790665</v>
      </c>
      <c r="G95" s="24">
        <v>0.4317908281108333</v>
      </c>
      <c r="H95" s="24">
        <v>-0.41315500622769785</v>
      </c>
      <c r="J95" s="23">
        <v>0.891933540698442</v>
      </c>
      <c r="K95" s="24">
        <v>0.84743745012942873</v>
      </c>
      <c r="L95" s="24">
        <v>0.62638308875359106</v>
      </c>
      <c r="M95" s="24">
        <v>1.0873113340454135</v>
      </c>
      <c r="N95" s="24">
        <v>0.93083846241478896</v>
      </c>
      <c r="O95" s="24">
        <v>0.87347908855234968</v>
      </c>
      <c r="P95" s="24">
        <v>0.76333050496764043</v>
      </c>
      <c r="Q95" s="24">
        <v>0.63145637650986863</v>
      </c>
      <c r="R95" s="24">
        <v>0.84493249947559457</v>
      </c>
      <c r="S95" s="25">
        <v>0.81654827443035605</v>
      </c>
      <c r="U95" s="21" t="s">
        <v>287</v>
      </c>
      <c r="AG95" s="4">
        <v>4</v>
      </c>
      <c r="AH95" s="4" t="str">
        <f t="shared" si="1"/>
        <v>Glyma18g04410.1</v>
      </c>
    </row>
    <row r="96" spans="1:34">
      <c r="A96" s="4">
        <v>93</v>
      </c>
      <c r="B96" s="22" t="s">
        <v>288</v>
      </c>
      <c r="C96" s="23">
        <v>0.22613598550660158</v>
      </c>
      <c r="D96" s="24">
        <v>-0.10595540572219891</v>
      </c>
      <c r="E96" s="24">
        <v>0.1925713620499426</v>
      </c>
      <c r="F96" s="24">
        <v>-0.1133701654991601</v>
      </c>
      <c r="G96" s="24">
        <v>-0.34880060899154014</v>
      </c>
      <c r="H96" s="24">
        <v>0.10385127040522187</v>
      </c>
      <c r="J96" s="23">
        <v>1.2429501352985413</v>
      </c>
      <c r="K96" s="24">
        <v>1.3643190116063819</v>
      </c>
      <c r="L96" s="24">
        <v>1.4313283889664405</v>
      </c>
      <c r="M96" s="24">
        <v>1.4774865055778321</v>
      </c>
      <c r="N96" s="24">
        <v>1.595841099460688</v>
      </c>
      <c r="O96" s="24">
        <v>1.3299751603926144</v>
      </c>
      <c r="P96" s="24">
        <v>1.6884697301836138</v>
      </c>
      <c r="Q96" s="24">
        <v>1.261212047403699</v>
      </c>
      <c r="R96" s="24">
        <v>1.1239314900534061</v>
      </c>
      <c r="S96" s="25">
        <v>1.5877637063963823</v>
      </c>
      <c r="U96" s="21" t="s">
        <v>289</v>
      </c>
      <c r="AG96" s="4">
        <v>9</v>
      </c>
      <c r="AH96" s="4" t="str">
        <f t="shared" si="1"/>
        <v>Glyma08g15500.2</v>
      </c>
    </row>
    <row r="97" spans="1:34">
      <c r="A97" s="4">
        <v>94</v>
      </c>
      <c r="B97" s="22" t="s">
        <v>290</v>
      </c>
      <c r="C97" s="23">
        <v>0.21187529238143207</v>
      </c>
      <c r="D97" s="24">
        <v>0.21796124225861743</v>
      </c>
      <c r="E97" s="24">
        <v>-0.64863498946536458</v>
      </c>
      <c r="F97" s="24">
        <v>-0.11903891558585221</v>
      </c>
      <c r="G97" s="24">
        <v>-7.9581005941541189E-2</v>
      </c>
      <c r="H97" s="24">
        <v>0.12717812224913838</v>
      </c>
      <c r="J97" s="23">
        <v>13.306021083295523</v>
      </c>
      <c r="K97" s="24">
        <v>11.334488724557199</v>
      </c>
      <c r="L97" s="24">
        <v>13.692884524648564</v>
      </c>
      <c r="M97" s="24">
        <v>18.530779399322437</v>
      </c>
      <c r="N97" s="24">
        <v>13.127521949867425</v>
      </c>
      <c r="O97" s="24">
        <v>15.926040561272371</v>
      </c>
      <c r="P97" s="24">
        <v>11.820479603388305</v>
      </c>
      <c r="Q97" s="24">
        <v>10.436806953639294</v>
      </c>
      <c r="R97" s="24">
        <v>12.958020891235931</v>
      </c>
      <c r="S97" s="25">
        <v>20.238490422393248</v>
      </c>
      <c r="U97" s="21" t="s">
        <v>291</v>
      </c>
      <c r="AG97" s="4">
        <v>87</v>
      </c>
      <c r="AH97" s="4" t="str">
        <f t="shared" si="1"/>
        <v>Glyma0092s00230.1</v>
      </c>
    </row>
    <row r="98" spans="1:34">
      <c r="A98" s="4">
        <v>95</v>
      </c>
      <c r="B98" s="22" t="s">
        <v>292</v>
      </c>
      <c r="C98" s="23">
        <v>-9.6942603900773056E-2</v>
      </c>
      <c r="D98" s="24">
        <v>1.7834043807697841E-3</v>
      </c>
      <c r="E98" s="24">
        <v>-5.8204276104695071E-2</v>
      </c>
      <c r="F98" s="24">
        <v>-0.18591410990686322</v>
      </c>
      <c r="G98" s="24">
        <v>6.4673439070446162E-2</v>
      </c>
      <c r="H98" s="24">
        <v>0.36172397112323684</v>
      </c>
      <c r="J98" s="23">
        <v>3.7100536885453246</v>
      </c>
      <c r="K98" s="24">
        <v>3.8491201064953784</v>
      </c>
      <c r="L98" s="24">
        <v>2.8711405763645423</v>
      </c>
      <c r="M98" s="24">
        <v>3.1725641682277428</v>
      </c>
      <c r="N98" s="24">
        <v>3.5989750113130792</v>
      </c>
      <c r="O98" s="24">
        <v>2.8746919650261016</v>
      </c>
      <c r="P98" s="24">
        <v>3.0471173632895754</v>
      </c>
      <c r="Q98" s="24">
        <v>3.3837302909234217</v>
      </c>
      <c r="R98" s="24">
        <v>3.0027771470471714</v>
      </c>
      <c r="S98" s="25">
        <v>4.0766195263537757</v>
      </c>
      <c r="U98" s="21" t="s">
        <v>293</v>
      </c>
      <c r="AG98" s="4">
        <v>24</v>
      </c>
      <c r="AH98" s="4" t="str">
        <f t="shared" si="1"/>
        <v>Glyma09g41340.2</v>
      </c>
    </row>
    <row r="99" spans="1:34">
      <c r="A99" s="4">
        <v>96</v>
      </c>
      <c r="B99" s="22" t="s">
        <v>294</v>
      </c>
      <c r="C99" s="23">
        <v>-0.67640446022563261</v>
      </c>
      <c r="D99" s="24">
        <v>-0.94420433572558671</v>
      </c>
      <c r="E99" s="24">
        <v>0.5236700428288904</v>
      </c>
      <c r="F99" s="24">
        <v>0.34673804417473242</v>
      </c>
      <c r="G99" s="24">
        <v>-1.0468718809466677</v>
      </c>
      <c r="H99" s="24">
        <v>0.89705570411979196</v>
      </c>
      <c r="J99" s="23">
        <v>0.58674233634770956</v>
      </c>
      <c r="K99" s="24">
        <v>0.95279967452573733</v>
      </c>
      <c r="L99" s="24">
        <v>1.4579449410173488</v>
      </c>
      <c r="M99" s="24">
        <v>0.62453018187987397</v>
      </c>
      <c r="N99" s="24">
        <v>0.5961884640445303</v>
      </c>
      <c r="O99" s="24">
        <v>0.7577174624395363</v>
      </c>
      <c r="P99" s="24">
        <v>0.89782939934819206</v>
      </c>
      <c r="Q99" s="24">
        <v>1.2116582733067844</v>
      </c>
      <c r="R99" s="24">
        <v>0.7056693999592667</v>
      </c>
      <c r="S99" s="25">
        <v>1.1630385397447096</v>
      </c>
      <c r="U99" s="21" t="s">
        <v>295</v>
      </c>
      <c r="AG99" s="4">
        <v>13</v>
      </c>
      <c r="AH99" s="4" t="str">
        <f t="shared" si="1"/>
        <v>Glyma14g07570.2</v>
      </c>
    </row>
    <row r="100" spans="1:34">
      <c r="A100" s="4">
        <v>97</v>
      </c>
      <c r="B100" s="22" t="s">
        <v>296</v>
      </c>
      <c r="C100" s="23">
        <v>-0.51073462890112586</v>
      </c>
      <c r="D100" s="24">
        <v>0.11893186632331819</v>
      </c>
      <c r="E100" s="24">
        <v>0.13821510216899693</v>
      </c>
      <c r="F100" s="24">
        <v>-0.11917578718036539</v>
      </c>
      <c r="G100" s="24">
        <v>0.75407334998459674</v>
      </c>
      <c r="H100" s="24">
        <v>-0.8637933562823934</v>
      </c>
      <c r="J100" s="23">
        <v>0.51584108970223885</v>
      </c>
      <c r="K100" s="24">
        <v>0.69815042847232756</v>
      </c>
      <c r="L100" s="24">
        <v>0.30672116754229728</v>
      </c>
      <c r="M100" s="24">
        <v>0.88358888234732624</v>
      </c>
      <c r="N100" s="24">
        <v>0.49000731770068151</v>
      </c>
      <c r="O100" s="24">
        <v>0.33307789237113866</v>
      </c>
      <c r="P100" s="24">
        <v>0.97242728124029809</v>
      </c>
      <c r="Q100" s="24">
        <v>0.64279652784475627</v>
      </c>
      <c r="R100" s="24">
        <v>0.51729996135715983</v>
      </c>
      <c r="S100" s="25">
        <v>0.48553722569199204</v>
      </c>
      <c r="U100" s="21" t="s">
        <v>297</v>
      </c>
      <c r="AG100" s="4">
        <v>3</v>
      </c>
      <c r="AH100" s="4" t="str">
        <f t="shared" si="1"/>
        <v>Glyma18g44450.1</v>
      </c>
    </row>
    <row r="101" spans="1:34">
      <c r="A101" s="4">
        <v>98</v>
      </c>
      <c r="B101" s="22" t="s">
        <v>298</v>
      </c>
      <c r="C101" s="23">
        <v>-0.40692080341559939</v>
      </c>
      <c r="D101" s="24">
        <v>0.17509459264675772</v>
      </c>
      <c r="E101" s="24">
        <v>-9.9538444787903885E-2</v>
      </c>
      <c r="F101" s="24">
        <v>-1.3206003573727858E-2</v>
      </c>
      <c r="G101" s="24">
        <v>-0.75736526375168289</v>
      </c>
      <c r="H101" s="24">
        <v>-0.49207855711291903</v>
      </c>
      <c r="J101" s="23">
        <v>1.512042688832733</v>
      </c>
      <c r="K101" s="24">
        <v>1.708501659390917</v>
      </c>
      <c r="L101" s="24">
        <v>1.0682073850560982</v>
      </c>
      <c r="M101" s="24">
        <v>1.6512701900247337</v>
      </c>
      <c r="N101" s="24">
        <v>1.2886056679294182</v>
      </c>
      <c r="O101" s="24">
        <v>1.2060471885324739</v>
      </c>
      <c r="P101" s="24">
        <v>1.5411825502677137</v>
      </c>
      <c r="Q101" s="24">
        <v>1.6929339007027302</v>
      </c>
      <c r="R101" s="24">
        <v>0.63192554850562743</v>
      </c>
      <c r="S101" s="25">
        <v>1.1740530871470041</v>
      </c>
      <c r="U101" s="21" t="s">
        <v>299</v>
      </c>
      <c r="AG101" s="4">
        <v>96</v>
      </c>
      <c r="AH101" s="4" t="str">
        <f t="shared" si="1"/>
        <v>Glyma07g12280.1</v>
      </c>
    </row>
    <row r="102" spans="1:34">
      <c r="A102" s="4">
        <v>99</v>
      </c>
      <c r="B102" s="22" t="s">
        <v>300</v>
      </c>
      <c r="C102" s="23">
        <v>0.22952933527648542</v>
      </c>
      <c r="D102" s="24">
        <v>0.24169175968695042</v>
      </c>
      <c r="E102" s="24">
        <v>-0.46462412209139553</v>
      </c>
      <c r="F102" s="24">
        <v>-0.54354252477555376</v>
      </c>
      <c r="G102" s="24">
        <v>5.8566208436813139E-3</v>
      </c>
      <c r="H102" s="24">
        <v>0.39082739795186205</v>
      </c>
      <c r="J102" s="23">
        <v>4.3994645050026993</v>
      </c>
      <c r="K102" s="24">
        <v>9.8684050893779798</v>
      </c>
      <c r="L102" s="24">
        <v>7.9524549441288457</v>
      </c>
      <c r="M102" s="24">
        <v>7.3509816247518529</v>
      </c>
      <c r="N102" s="24">
        <v>11.570235093567005</v>
      </c>
      <c r="O102" s="24">
        <v>9.4028105643520021</v>
      </c>
      <c r="P102" s="24">
        <v>5.3269612755808762</v>
      </c>
      <c r="Q102" s="24">
        <v>6.770556470468664</v>
      </c>
      <c r="R102" s="24">
        <v>7.9848035519332319</v>
      </c>
      <c r="S102" s="25">
        <v>9.6382038405829</v>
      </c>
      <c r="U102" s="21" t="s">
        <v>301</v>
      </c>
      <c r="AG102" s="4">
        <v>20</v>
      </c>
      <c r="AH102" s="4" t="str">
        <f t="shared" si="1"/>
        <v>Glyma04g06520.1</v>
      </c>
    </row>
    <row r="107" spans="1:34">
      <c r="B107" s="20"/>
      <c r="C107" s="20"/>
      <c r="D107" s="20"/>
      <c r="E107" s="20"/>
      <c r="F107" s="20"/>
      <c r="G107" s="20"/>
      <c r="H107" s="20"/>
    </row>
    <row r="109" spans="1:34">
      <c r="J109" s="20"/>
      <c r="K109" s="20"/>
      <c r="L109" s="20"/>
      <c r="M109" s="20"/>
      <c r="N109" s="20"/>
      <c r="O109" s="20"/>
      <c r="P109" s="20"/>
      <c r="Q109" s="20"/>
      <c r="R109" s="20"/>
      <c r="S109" s="20"/>
    </row>
  </sheetData>
  <mergeCells count="2">
    <mergeCell ref="C1:H1"/>
    <mergeCell ref="J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workbookViewId="0">
      <selection sqref="A1:XFD1048576"/>
    </sheetView>
  </sheetViews>
  <sheetFormatPr defaultRowHeight="15"/>
  <cols>
    <col min="1" max="1" width="15.42578125" bestFit="1" customWidth="1"/>
    <col min="11" max="11" width="12" bestFit="1" customWidth="1"/>
    <col min="18" max="18" width="17.7109375" bestFit="1" customWidth="1"/>
    <col min="21" max="21" width="15.42578125" bestFit="1" customWidth="1"/>
  </cols>
  <sheetData>
    <row r="1" spans="1:25">
      <c r="A1" s="19" t="s">
        <v>93</v>
      </c>
      <c r="B1" s="89" t="s">
        <v>87</v>
      </c>
      <c r="C1" s="90"/>
      <c r="D1" s="90"/>
      <c r="E1" s="90"/>
      <c r="F1" s="90"/>
      <c r="G1" s="90"/>
      <c r="H1" s="90"/>
      <c r="I1" s="90"/>
      <c r="J1" s="90"/>
      <c r="K1" s="91"/>
      <c r="L1" s="88" t="s">
        <v>86</v>
      </c>
      <c r="M1" s="88"/>
      <c r="N1" s="88"/>
      <c r="O1" s="88"/>
      <c r="P1" s="88"/>
      <c r="Q1" s="88"/>
      <c r="R1" s="26" t="s">
        <v>302</v>
      </c>
    </row>
    <row r="2" spans="1:25">
      <c r="L2" s="88" t="s">
        <v>303</v>
      </c>
      <c r="M2" s="88"/>
      <c r="N2" s="88"/>
      <c r="O2" s="88" t="s">
        <v>304</v>
      </c>
      <c r="P2" s="88"/>
      <c r="Q2" s="88"/>
      <c r="R2" s="26" t="s">
        <v>305</v>
      </c>
      <c r="U2" t="s">
        <v>306</v>
      </c>
    </row>
    <row r="3" spans="1:25">
      <c r="B3" s="6" t="s">
        <v>94</v>
      </c>
      <c r="C3" s="3" t="s">
        <v>95</v>
      </c>
      <c r="D3" s="3" t="s">
        <v>307</v>
      </c>
      <c r="E3" s="3" t="s">
        <v>97</v>
      </c>
      <c r="F3" s="3" t="s">
        <v>308</v>
      </c>
      <c r="G3" s="3" t="s">
        <v>309</v>
      </c>
      <c r="H3" s="3" t="s">
        <v>100</v>
      </c>
      <c r="I3" s="3" t="s">
        <v>101</v>
      </c>
      <c r="J3" s="3" t="s">
        <v>310</v>
      </c>
      <c r="K3" s="3" t="s">
        <v>103</v>
      </c>
      <c r="L3" s="6" t="s">
        <v>23</v>
      </c>
      <c r="M3" s="3" t="s">
        <v>24</v>
      </c>
      <c r="N3" s="3" t="s">
        <v>25</v>
      </c>
      <c r="O3" s="3" t="s">
        <v>26</v>
      </c>
      <c r="P3" s="3" t="s">
        <v>27</v>
      </c>
      <c r="Q3" s="3" t="s">
        <v>28</v>
      </c>
    </row>
    <row r="4" spans="1:25">
      <c r="A4" s="22" t="s">
        <v>311</v>
      </c>
      <c r="B4" s="23">
        <v>45.901393798232384</v>
      </c>
      <c r="C4" s="24">
        <v>6.5260389147295017</v>
      </c>
      <c r="D4" s="24">
        <v>2.4501431538913079</v>
      </c>
      <c r="E4" s="24">
        <v>38.910547714321297</v>
      </c>
      <c r="F4" s="24">
        <v>2.357498566192771</v>
      </c>
      <c r="G4" s="24">
        <v>4.0556280016874622</v>
      </c>
      <c r="H4" s="24">
        <v>29.113748653391252</v>
      </c>
      <c r="I4" s="24">
        <v>11.840901170031838</v>
      </c>
      <c r="J4" s="24">
        <v>9.9183986619478368</v>
      </c>
      <c r="K4" s="25">
        <v>22.911028803348266</v>
      </c>
      <c r="L4" s="23">
        <v>-1.4689506967691577</v>
      </c>
      <c r="M4" s="24">
        <v>0.72705928502222461</v>
      </c>
      <c r="N4" s="24">
        <v>-0.41846067697484762</v>
      </c>
      <c r="O4" s="24">
        <v>0.85949938832509687</v>
      </c>
      <c r="P4" s="24">
        <v>2.0172411708008919</v>
      </c>
      <c r="Q4" s="24">
        <v>-0.76411904489427995</v>
      </c>
      <c r="R4" s="23" t="s">
        <v>312</v>
      </c>
      <c r="U4" s="27" t="s">
        <v>313</v>
      </c>
    </row>
    <row r="5" spans="1:25">
      <c r="A5" s="22" t="s">
        <v>314</v>
      </c>
      <c r="B5" s="23">
        <v>9.8812911692468379</v>
      </c>
      <c r="C5" s="24">
        <v>1.4806846354080769</v>
      </c>
      <c r="D5" s="24">
        <v>2.4058125658318268</v>
      </c>
      <c r="E5" s="24">
        <v>17.638548639600263</v>
      </c>
      <c r="F5" s="24">
        <v>0.38061544015525806</v>
      </c>
      <c r="G5" s="24">
        <v>1.6263602367427243</v>
      </c>
      <c r="H5" s="24">
        <v>5.9570550502005482</v>
      </c>
      <c r="I5" s="24">
        <v>0.29232630384959302</v>
      </c>
      <c r="J5" s="24">
        <v>2.1274067835154113</v>
      </c>
      <c r="K5" s="25">
        <v>21.883149280667116</v>
      </c>
      <c r="L5" s="23">
        <v>-1.9598584072983594</v>
      </c>
      <c r="M5" s="24">
        <v>-0.56487740019195543</v>
      </c>
      <c r="N5" s="24">
        <v>-1.5660606594170259</v>
      </c>
      <c r="O5" s="24">
        <v>-2.3406128445716381</v>
      </c>
      <c r="P5" s="24">
        <v>-0.17742832933968561</v>
      </c>
      <c r="Q5" s="24">
        <v>0.31108852049564839</v>
      </c>
      <c r="R5" s="23" t="s">
        <v>312</v>
      </c>
      <c r="U5" s="22" t="s">
        <v>311</v>
      </c>
    </row>
    <row r="6" spans="1:25">
      <c r="A6" s="27" t="s">
        <v>313</v>
      </c>
      <c r="B6" s="28">
        <v>1.2761097344330119</v>
      </c>
      <c r="C6" s="29">
        <v>0.5126092666535873</v>
      </c>
      <c r="D6" s="29">
        <v>0.4514493098258392</v>
      </c>
      <c r="E6" s="29">
        <v>1.0039570010729464</v>
      </c>
      <c r="F6" s="29">
        <v>0.20746466866792629</v>
      </c>
      <c r="G6" s="29">
        <v>0.40914984448048081</v>
      </c>
      <c r="H6" s="29">
        <v>0.51327983300382962</v>
      </c>
      <c r="I6" s="29">
        <v>0.710902892772319</v>
      </c>
      <c r="J6" s="29">
        <v>0.37516477308456236</v>
      </c>
      <c r="K6" s="30">
        <v>0.94434670630538464</v>
      </c>
      <c r="L6">
        <v>-1.3049938933470469</v>
      </c>
      <c r="M6">
        <v>-0.14193470282776546</v>
      </c>
      <c r="N6">
        <v>-0.96787999813975234</v>
      </c>
      <c r="O6">
        <v>0.47179294636615443</v>
      </c>
      <c r="P6">
        <v>-0.26703963716860196</v>
      </c>
      <c r="Q6">
        <v>-8.8308949511811105E-2</v>
      </c>
      <c r="R6" s="23" t="s">
        <v>312</v>
      </c>
      <c r="U6" s="22" t="s">
        <v>314</v>
      </c>
    </row>
    <row r="16" spans="1:25">
      <c r="S16" s="31"/>
      <c r="T16" s="31"/>
      <c r="U16" s="31"/>
      <c r="V16" s="31"/>
      <c r="W16" s="31"/>
      <c r="X16" s="31"/>
      <c r="Y16" s="31"/>
    </row>
    <row r="17" spans="19:25">
      <c r="S17" s="31"/>
      <c r="T17" s="31"/>
      <c r="U17" s="31"/>
      <c r="V17" s="31"/>
      <c r="W17" s="31"/>
      <c r="X17" s="31"/>
      <c r="Y17" s="31"/>
    </row>
    <row r="18" spans="19:25">
      <c r="S18" s="31"/>
      <c r="T18" s="31"/>
      <c r="U18" s="31"/>
      <c r="V18" s="31"/>
      <c r="W18" s="31"/>
      <c r="X18" s="31"/>
      <c r="Y18" s="31"/>
    </row>
    <row r="19" spans="19:25">
      <c r="S19" s="31"/>
      <c r="T19" s="31"/>
      <c r="U19" s="27"/>
      <c r="V19" s="28"/>
      <c r="W19" s="31"/>
      <c r="X19" s="31"/>
      <c r="Y19" s="31"/>
    </row>
    <row r="20" spans="19:25">
      <c r="S20" s="31"/>
      <c r="T20" s="31"/>
      <c r="U20" s="27"/>
      <c r="V20" s="28"/>
      <c r="W20" s="31"/>
      <c r="X20" s="31"/>
      <c r="Y20" s="31"/>
    </row>
    <row r="21" spans="19:25">
      <c r="S21" s="31"/>
      <c r="T21" s="31"/>
      <c r="U21" s="27"/>
      <c r="V21" s="28"/>
      <c r="W21" s="31"/>
      <c r="X21" s="31"/>
      <c r="Y21" s="31"/>
    </row>
    <row r="22" spans="19:25">
      <c r="S22" s="31"/>
      <c r="T22" s="31"/>
      <c r="U22" s="27"/>
      <c r="V22" s="28"/>
      <c r="W22" s="31"/>
      <c r="X22" s="31"/>
      <c r="Y22" s="31"/>
    </row>
    <row r="23" spans="19:25">
      <c r="S23" s="31"/>
      <c r="T23" s="31"/>
      <c r="U23" s="31"/>
      <c r="V23" s="31"/>
      <c r="W23" s="31"/>
      <c r="X23" s="31"/>
      <c r="Y23" s="31"/>
    </row>
    <row r="24" spans="19:25">
      <c r="S24" s="31"/>
      <c r="T24" s="31"/>
      <c r="U24" s="31"/>
      <c r="V24" s="31"/>
      <c r="W24" s="31"/>
      <c r="X24" s="31"/>
      <c r="Y24" s="31"/>
    </row>
    <row r="25" spans="19:25">
      <c r="S25" s="31"/>
      <c r="T25" s="31"/>
      <c r="U25" s="31"/>
      <c r="V25" s="31"/>
      <c r="W25" s="31"/>
      <c r="X25" s="31"/>
      <c r="Y25" s="31"/>
    </row>
    <row r="26" spans="19:25">
      <c r="S26" s="31"/>
      <c r="T26" s="31"/>
      <c r="U26" s="31"/>
      <c r="V26" s="31"/>
      <c r="W26" s="31"/>
      <c r="X26" s="31"/>
      <c r="Y26" s="31"/>
    </row>
    <row r="27" spans="19:25">
      <c r="S27" s="31"/>
      <c r="T27" s="31"/>
      <c r="U27" s="31"/>
      <c r="V27" s="31"/>
      <c r="W27" s="31"/>
      <c r="X27" s="31"/>
      <c r="Y27" s="31"/>
    </row>
    <row r="28" spans="19:25">
      <c r="S28" s="31"/>
      <c r="T28" s="31"/>
      <c r="U28" s="31"/>
      <c r="V28" s="31"/>
      <c r="W28" s="31"/>
      <c r="X28" s="31"/>
      <c r="Y28" s="31"/>
    </row>
  </sheetData>
  <mergeCells count="4">
    <mergeCell ref="B1:K1"/>
    <mergeCell ref="L1:Q1"/>
    <mergeCell ref="L2:N2"/>
    <mergeCell ref="O2:Q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9"/>
  <sheetViews>
    <sheetView workbookViewId="0">
      <selection activeCell="D24" sqref="D24"/>
    </sheetView>
  </sheetViews>
  <sheetFormatPr defaultRowHeight="15"/>
  <cols>
    <col min="1" max="1" width="9.140625" style="4"/>
    <col min="2" max="2" width="17.42578125" style="34" customWidth="1"/>
    <col min="3" max="3" width="111.28515625" style="34" bestFit="1" customWidth="1"/>
    <col min="4" max="20" width="9.140625" style="34"/>
    <col min="23" max="23" width="16.5703125" bestFit="1" customWidth="1"/>
  </cols>
  <sheetData>
    <row r="1" spans="1:23">
      <c r="B1" s="32" t="s">
        <v>93</v>
      </c>
      <c r="C1" s="33" t="s">
        <v>315</v>
      </c>
      <c r="E1" s="89" t="s">
        <v>87</v>
      </c>
      <c r="F1" s="90"/>
      <c r="G1" s="90"/>
      <c r="H1" s="90"/>
      <c r="I1" s="90"/>
      <c r="J1" s="90"/>
      <c r="K1" s="90"/>
      <c r="L1" s="90"/>
      <c r="M1" s="90"/>
      <c r="N1" s="91"/>
      <c r="O1" s="89" t="s">
        <v>316</v>
      </c>
      <c r="P1" s="90"/>
      <c r="Q1" s="90"/>
      <c r="R1" s="90"/>
      <c r="S1" s="90"/>
      <c r="T1" s="90"/>
      <c r="U1" s="35"/>
      <c r="V1" s="35" t="s">
        <v>306</v>
      </c>
      <c r="W1" s="36"/>
    </row>
    <row r="2" spans="1:23">
      <c r="E2" s="26"/>
      <c r="F2" s="37"/>
      <c r="G2" s="37"/>
      <c r="H2" s="37"/>
      <c r="I2" s="37"/>
      <c r="J2" s="37"/>
      <c r="K2" s="37"/>
      <c r="L2" s="37"/>
      <c r="M2" s="37"/>
      <c r="N2" s="37"/>
      <c r="O2" s="89" t="s">
        <v>317</v>
      </c>
      <c r="P2" s="90"/>
      <c r="Q2" s="90"/>
      <c r="R2" s="90" t="s">
        <v>304</v>
      </c>
      <c r="S2" s="90"/>
      <c r="T2" s="90"/>
    </row>
    <row r="3" spans="1:23">
      <c r="E3" s="6" t="s">
        <v>94</v>
      </c>
      <c r="F3" s="3" t="s">
        <v>95</v>
      </c>
      <c r="G3" s="3" t="s">
        <v>96</v>
      </c>
      <c r="H3" s="3" t="s">
        <v>97</v>
      </c>
      <c r="I3" s="3" t="s">
        <v>98</v>
      </c>
      <c r="J3" s="3" t="s">
        <v>309</v>
      </c>
      <c r="K3" s="3" t="s">
        <v>100</v>
      </c>
      <c r="L3" s="3" t="s">
        <v>101</v>
      </c>
      <c r="M3" s="3" t="s">
        <v>310</v>
      </c>
      <c r="N3" s="3" t="s">
        <v>103</v>
      </c>
      <c r="O3" s="38" t="s">
        <v>23</v>
      </c>
      <c r="P3" s="3" t="s">
        <v>24</v>
      </c>
      <c r="Q3" s="3" t="s">
        <v>25</v>
      </c>
      <c r="R3" s="3" t="s">
        <v>26</v>
      </c>
      <c r="S3" s="3" t="s">
        <v>27</v>
      </c>
      <c r="T3" s="3" t="s">
        <v>28</v>
      </c>
    </row>
    <row r="4" spans="1:23">
      <c r="A4" s="4">
        <v>1</v>
      </c>
      <c r="B4" s="39" t="s">
        <v>318</v>
      </c>
      <c r="C4" s="40" t="s">
        <v>319</v>
      </c>
      <c r="E4" s="41">
        <v>0.66573349669596482</v>
      </c>
      <c r="F4" s="42">
        <v>0.71682809646557244</v>
      </c>
      <c r="G4" s="42">
        <v>0.51984618951057393</v>
      </c>
      <c r="H4" s="42">
        <v>0.70305285981127941</v>
      </c>
      <c r="I4" s="42">
        <v>1.1416502280185021</v>
      </c>
      <c r="J4" s="42">
        <v>0.71878767329112125</v>
      </c>
      <c r="K4" s="42">
        <v>0.76104373241283063</v>
      </c>
      <c r="L4" s="42">
        <v>1.2159699144791853</v>
      </c>
      <c r="M4" s="42">
        <v>0.70490188501283435</v>
      </c>
      <c r="N4" s="43">
        <v>1.2407741742404406</v>
      </c>
      <c r="O4" s="34">
        <f t="shared" ref="O4:Q35" si="0">LOG(I4/F4,2)</f>
        <v>0.67142162327207378</v>
      </c>
      <c r="P4" s="34">
        <f t="shared" si="0"/>
        <v>0.46748084161792974</v>
      </c>
      <c r="Q4" s="34">
        <f t="shared" si="0"/>
        <v>0.11434619474444023</v>
      </c>
      <c r="R4" s="34">
        <f t="shared" ref="R4:T35" si="1">LOG(L4/F4,2)</f>
        <v>0.76240844324038304</v>
      </c>
      <c r="S4" s="34">
        <f t="shared" si="1"/>
        <v>0.43933763716418117</v>
      </c>
      <c r="T4" s="34">
        <f t="shared" si="1"/>
        <v>0.81953549409237181</v>
      </c>
      <c r="V4">
        <v>50</v>
      </c>
      <c r="W4" t="str">
        <f>VLOOKUP($V4,$A$4:$B$63,2, FALSE)</f>
        <v>Glyma14g08320.1</v>
      </c>
    </row>
    <row r="5" spans="1:23">
      <c r="A5" s="4">
        <v>2</v>
      </c>
      <c r="B5" s="39" t="s">
        <v>320</v>
      </c>
      <c r="C5" s="44" t="s">
        <v>321</v>
      </c>
      <c r="E5" s="41">
        <v>0.2130176472897117</v>
      </c>
      <c r="F5" s="42">
        <v>0.17599198927876161</v>
      </c>
      <c r="G5" s="42">
        <v>0.20235353608022252</v>
      </c>
      <c r="H5" s="42">
        <v>0.27000273760699239</v>
      </c>
      <c r="I5" s="42">
        <v>0.22666818950028217</v>
      </c>
      <c r="J5" s="42">
        <v>0.30565601355199168</v>
      </c>
      <c r="K5" s="42">
        <v>0.31509297691091304</v>
      </c>
      <c r="L5" s="42">
        <v>0.24722740265406065</v>
      </c>
      <c r="M5" s="42">
        <v>0.29045895661886389</v>
      </c>
      <c r="N5" s="43">
        <v>0.25699469855885898</v>
      </c>
      <c r="O5" s="34">
        <f t="shared" si="0"/>
        <v>0.36507217575052642</v>
      </c>
      <c r="P5" s="34">
        <f t="shared" si="0"/>
        <v>0.59503089133844045</v>
      </c>
      <c r="Q5" s="34">
        <f t="shared" si="0"/>
        <v>0.22280356346935784</v>
      </c>
      <c r="R5" s="34">
        <f t="shared" si="1"/>
        <v>0.49032889780358224</v>
      </c>
      <c r="S5" s="34">
        <f t="shared" si="1"/>
        <v>0.52145625763768644</v>
      </c>
      <c r="T5" s="34">
        <f t="shared" si="1"/>
        <v>-7.1235436152869439E-2</v>
      </c>
      <c r="V5">
        <v>32</v>
      </c>
      <c r="W5" t="str">
        <f t="shared" ref="W5:W63" si="2">VLOOKUP($V5,$A$4:$B$63,2, FALSE)</f>
        <v>Glyma13g36570.2</v>
      </c>
    </row>
    <row r="6" spans="1:23">
      <c r="A6" s="4">
        <v>3</v>
      </c>
      <c r="B6" s="39" t="s">
        <v>322</v>
      </c>
      <c r="C6" s="40" t="s">
        <v>323</v>
      </c>
      <c r="E6" s="41">
        <v>40.647860611399587</v>
      </c>
      <c r="F6" s="42">
        <v>46.371605125912495</v>
      </c>
      <c r="G6" s="42">
        <v>42.795403401621861</v>
      </c>
      <c r="H6" s="42">
        <v>58.164369874157416</v>
      </c>
      <c r="I6" s="42">
        <v>43.157423195440551</v>
      </c>
      <c r="J6" s="42">
        <v>50.317493811274517</v>
      </c>
      <c r="K6" s="42">
        <v>42.488357038802938</v>
      </c>
      <c r="L6" s="42">
        <v>38.885222820067533</v>
      </c>
      <c r="M6" s="42">
        <v>47.685641836555277</v>
      </c>
      <c r="N6" s="43">
        <v>55.162536615980187</v>
      </c>
      <c r="O6" s="34">
        <f t="shared" si="0"/>
        <v>-0.10363293735830395</v>
      </c>
      <c r="P6" s="34">
        <f t="shared" si="0"/>
        <v>0.23360422001111814</v>
      </c>
      <c r="Q6" s="34">
        <f t="shared" si="0"/>
        <v>-0.45306810476586851</v>
      </c>
      <c r="R6" s="34">
        <f t="shared" si="1"/>
        <v>-0.25401965988131192</v>
      </c>
      <c r="S6" s="34">
        <f t="shared" si="1"/>
        <v>0.15609908867645247</v>
      </c>
      <c r="T6" s="34">
        <f t="shared" si="1"/>
        <v>-7.644686279821146E-2</v>
      </c>
      <c r="V6">
        <v>49</v>
      </c>
      <c r="W6" t="str">
        <f t="shared" si="2"/>
        <v>Glyma01g38180.2</v>
      </c>
    </row>
    <row r="7" spans="1:23">
      <c r="A7" s="4">
        <v>4</v>
      </c>
      <c r="B7" s="39" t="s">
        <v>324</v>
      </c>
      <c r="C7" s="40" t="s">
        <v>325</v>
      </c>
      <c r="E7" s="41">
        <v>5.1709690692021688</v>
      </c>
      <c r="F7" s="42">
        <v>2.4177399610632082</v>
      </c>
      <c r="G7" s="42">
        <v>0.97289251322190207</v>
      </c>
      <c r="H7" s="42">
        <v>3.0622175290927629</v>
      </c>
      <c r="I7" s="42">
        <v>2.3472498399887045</v>
      </c>
      <c r="J7" s="42">
        <v>0.96766719777956067</v>
      </c>
      <c r="K7" s="42">
        <v>2.2082041730704702</v>
      </c>
      <c r="L7" s="42">
        <v>3.3469978769337922</v>
      </c>
      <c r="M7" s="42">
        <v>1.1249182797098698</v>
      </c>
      <c r="N7" s="43">
        <v>2.9578044290890158</v>
      </c>
      <c r="O7" s="34">
        <f t="shared" si="0"/>
        <v>-4.2687674808246895E-2</v>
      </c>
      <c r="P7" s="34">
        <f t="shared" si="0"/>
        <v>-7.7694645030529303E-3</v>
      </c>
      <c r="Q7" s="34">
        <f t="shared" si="0"/>
        <v>-0.47170319891799339</v>
      </c>
      <c r="R7" s="34">
        <f t="shared" si="1"/>
        <v>0.46920855138193884</v>
      </c>
      <c r="S7" s="34">
        <f t="shared" si="1"/>
        <v>0.20946787231311767</v>
      </c>
      <c r="T7" s="34">
        <f t="shared" si="1"/>
        <v>-5.0050106262241621E-2</v>
      </c>
      <c r="V7">
        <v>19</v>
      </c>
      <c r="W7" t="str">
        <f t="shared" si="2"/>
        <v>Glyma04g03610.1</v>
      </c>
    </row>
    <row r="8" spans="1:23">
      <c r="A8" s="4">
        <v>5</v>
      </c>
      <c r="B8" s="39" t="s">
        <v>326</v>
      </c>
      <c r="C8" s="44" t="s">
        <v>327</v>
      </c>
      <c r="E8" s="41">
        <v>1.5637127818473262</v>
      </c>
      <c r="F8" s="42">
        <v>1.7864776997049223</v>
      </c>
      <c r="G8" s="42">
        <v>2.9841228339396793</v>
      </c>
      <c r="H8" s="42">
        <v>12.755655487015732</v>
      </c>
      <c r="I8" s="42">
        <v>1.1879416159863072</v>
      </c>
      <c r="J8" s="42">
        <v>9.1818431891059387</v>
      </c>
      <c r="K8" s="42">
        <v>5.421149833434586</v>
      </c>
      <c r="L8" s="42">
        <v>1.2590442812593952</v>
      </c>
      <c r="M8" s="42">
        <v>6.4070947044616391</v>
      </c>
      <c r="N8" s="43">
        <v>15.355864789118387</v>
      </c>
      <c r="O8" s="34">
        <f t="shared" si="0"/>
        <v>-0.58865397167279709</v>
      </c>
      <c r="P8" s="34">
        <f t="shared" si="0"/>
        <v>1.6214768716422421</v>
      </c>
      <c r="Q8" s="34">
        <f t="shared" si="0"/>
        <v>-1.2344662512129261</v>
      </c>
      <c r="R8" s="34">
        <f t="shared" si="1"/>
        <v>-0.50478888081667195</v>
      </c>
      <c r="S8" s="34">
        <f t="shared" si="1"/>
        <v>1.1023633936621566</v>
      </c>
      <c r="T8" s="34">
        <f t="shared" si="1"/>
        <v>0.26765272420017822</v>
      </c>
      <c r="V8">
        <v>8</v>
      </c>
      <c r="W8" t="str">
        <f t="shared" si="2"/>
        <v>Glyma06g43620.12</v>
      </c>
    </row>
    <row r="9" spans="1:23">
      <c r="A9" s="4">
        <v>6</v>
      </c>
      <c r="B9" s="39" t="s">
        <v>328</v>
      </c>
      <c r="C9" s="40" t="s">
        <v>329</v>
      </c>
      <c r="E9" s="41">
        <v>1.0134813467347983</v>
      </c>
      <c r="F9" s="42">
        <v>2.079581159588713</v>
      </c>
      <c r="G9" s="42">
        <v>2.1915398092453007</v>
      </c>
      <c r="H9" s="42">
        <v>9.9002249476601278</v>
      </c>
      <c r="I9" s="42">
        <v>2.1296553333863617</v>
      </c>
      <c r="J9" s="42">
        <v>5.4926984960809682</v>
      </c>
      <c r="K9" s="42">
        <v>5.7718207826601837</v>
      </c>
      <c r="L9" s="42">
        <v>1.6660218381205403</v>
      </c>
      <c r="M9" s="42">
        <v>3.6700343459842335</v>
      </c>
      <c r="N9" s="43">
        <v>6.7490898414613003</v>
      </c>
      <c r="O9" s="34">
        <f t="shared" si="0"/>
        <v>3.4326971427524333E-2</v>
      </c>
      <c r="P9" s="34">
        <f t="shared" si="0"/>
        <v>1.3255702163452141</v>
      </c>
      <c r="Q9" s="34">
        <f t="shared" si="0"/>
        <v>-0.77843480144864219</v>
      </c>
      <c r="R9" s="34">
        <f t="shared" si="1"/>
        <v>-0.3198856783932626</v>
      </c>
      <c r="S9" s="34">
        <f t="shared" si="1"/>
        <v>0.74384867897413431</v>
      </c>
      <c r="T9" s="34">
        <f t="shared" si="1"/>
        <v>-0.55276834721862034</v>
      </c>
      <c r="V9">
        <v>9</v>
      </c>
      <c r="W9" t="str">
        <f t="shared" si="2"/>
        <v>Glyma02g42390.1</v>
      </c>
    </row>
    <row r="10" spans="1:23">
      <c r="A10" s="4">
        <v>7</v>
      </c>
      <c r="B10" s="39" t="s">
        <v>330</v>
      </c>
      <c r="C10" s="44" t="s">
        <v>331</v>
      </c>
      <c r="E10" s="41">
        <v>1.9980869274161601</v>
      </c>
      <c r="F10" s="42">
        <v>2.4532566016420096</v>
      </c>
      <c r="G10" s="42">
        <v>1.513927609613293</v>
      </c>
      <c r="H10" s="42">
        <v>2.1353311804377295</v>
      </c>
      <c r="I10" s="42">
        <v>1.362902449464243</v>
      </c>
      <c r="J10" s="42">
        <v>0.90789179221862348</v>
      </c>
      <c r="K10" s="42">
        <v>1.9234496631725437</v>
      </c>
      <c r="L10" s="42">
        <v>1.8036444572083725</v>
      </c>
      <c r="M10" s="42">
        <v>1.4339366555213047</v>
      </c>
      <c r="N10" s="43">
        <v>1.7961242636499961</v>
      </c>
      <c r="O10" s="34">
        <f t="shared" si="0"/>
        <v>-0.84801583829583171</v>
      </c>
      <c r="P10" s="34">
        <f t="shared" si="0"/>
        <v>-0.73770395850550441</v>
      </c>
      <c r="Q10" s="34">
        <f t="shared" si="0"/>
        <v>-0.15076376814307724</v>
      </c>
      <c r="R10" s="34">
        <f t="shared" si="1"/>
        <v>-0.44378316653996069</v>
      </c>
      <c r="S10" s="34">
        <f t="shared" si="1"/>
        <v>-7.8314928597548961E-2</v>
      </c>
      <c r="T10" s="34">
        <f t="shared" si="1"/>
        <v>-0.24957267741138189</v>
      </c>
      <c r="V10">
        <v>4</v>
      </c>
      <c r="W10" t="str">
        <f t="shared" si="2"/>
        <v>Glyma14g06530.1</v>
      </c>
    </row>
    <row r="11" spans="1:23">
      <c r="A11" s="4">
        <v>8</v>
      </c>
      <c r="B11" s="39" t="s">
        <v>332</v>
      </c>
      <c r="C11" s="40" t="s">
        <v>333</v>
      </c>
      <c r="E11" s="41">
        <v>1.0162960883520475</v>
      </c>
      <c r="F11" s="42">
        <v>0.66909498172822535</v>
      </c>
      <c r="G11" s="42">
        <v>0.80903027750214718</v>
      </c>
      <c r="H11" s="42">
        <v>1.303053288495263</v>
      </c>
      <c r="I11" s="42">
        <v>0.8489460684893676</v>
      </c>
      <c r="J11" s="42">
        <v>1.0722182518657735</v>
      </c>
      <c r="K11" s="42">
        <v>1.2712789598689236</v>
      </c>
      <c r="L11" s="42">
        <v>0.63819864533201431</v>
      </c>
      <c r="M11" s="42">
        <v>0.6739973196107939</v>
      </c>
      <c r="N11" s="43">
        <v>1.3909632053832639</v>
      </c>
      <c r="O11" s="34">
        <f t="shared" si="0"/>
        <v>0.3434618817948128</v>
      </c>
      <c r="P11" s="34">
        <f t="shared" si="0"/>
        <v>0.40633299791270777</v>
      </c>
      <c r="Q11" s="34">
        <f t="shared" si="0"/>
        <v>-3.5615445068778631E-2</v>
      </c>
      <c r="R11" s="34">
        <f t="shared" si="1"/>
        <v>-6.820547763992893E-2</v>
      </c>
      <c r="S11" s="34">
        <f t="shared" si="1"/>
        <v>-0.26345084168393684</v>
      </c>
      <c r="T11" s="34">
        <f t="shared" si="1"/>
        <v>9.4188173054501861E-2</v>
      </c>
      <c r="V11">
        <v>14</v>
      </c>
      <c r="W11" t="str">
        <f t="shared" si="2"/>
        <v>Glyma08g27600.1</v>
      </c>
    </row>
    <row r="12" spans="1:23">
      <c r="A12" s="4">
        <v>9</v>
      </c>
      <c r="B12" s="39" t="s">
        <v>334</v>
      </c>
      <c r="C12" s="44" t="s">
        <v>335</v>
      </c>
      <c r="E12" s="41">
        <v>9.1817594277679877</v>
      </c>
      <c r="F12" s="42">
        <v>3.7364858433124457</v>
      </c>
      <c r="G12" s="42">
        <v>3.6347605785022532</v>
      </c>
      <c r="H12" s="42">
        <v>6.4559383275812872</v>
      </c>
      <c r="I12" s="42">
        <v>3.5652674302152594</v>
      </c>
      <c r="J12" s="42">
        <v>4.1078422420112677</v>
      </c>
      <c r="K12" s="42">
        <v>4.2309582725828072</v>
      </c>
      <c r="L12" s="42">
        <v>5.3813809948504332</v>
      </c>
      <c r="M12" s="42">
        <v>3.6931079293533311</v>
      </c>
      <c r="N12" s="43">
        <v>5.9330144135283325</v>
      </c>
      <c r="O12" s="34">
        <f t="shared" si="0"/>
        <v>-6.7671759186908764E-2</v>
      </c>
      <c r="P12" s="34">
        <f t="shared" si="0"/>
        <v>0.17652044028951133</v>
      </c>
      <c r="Q12" s="34">
        <f t="shared" si="0"/>
        <v>-0.6096423395510765</v>
      </c>
      <c r="R12" s="34">
        <f t="shared" si="1"/>
        <v>0.52629439509145493</v>
      </c>
      <c r="S12" s="34">
        <f t="shared" si="1"/>
        <v>2.2975088223704403E-2</v>
      </c>
      <c r="T12" s="34">
        <f t="shared" si="1"/>
        <v>-0.12186150922283777</v>
      </c>
      <c r="V12">
        <v>60</v>
      </c>
      <c r="W12" t="str">
        <f t="shared" si="2"/>
        <v>Glyma15g09090.1</v>
      </c>
    </row>
    <row r="13" spans="1:23">
      <c r="A13" s="4">
        <v>10</v>
      </c>
      <c r="B13" s="39" t="s">
        <v>336</v>
      </c>
      <c r="C13" s="40" t="s">
        <v>337</v>
      </c>
      <c r="E13" s="41">
        <v>3.6826563689991434</v>
      </c>
      <c r="F13" s="42">
        <v>4.7253849121347491</v>
      </c>
      <c r="G13" s="42">
        <v>3.9405571570083775</v>
      </c>
      <c r="H13" s="42">
        <v>9.5567530062587167</v>
      </c>
      <c r="I13" s="42">
        <v>3.3611271176787407</v>
      </c>
      <c r="J13" s="42">
        <v>5.3449831969826365</v>
      </c>
      <c r="K13" s="42">
        <v>7.292959682076873</v>
      </c>
      <c r="L13" s="42">
        <v>4.5161473384309199</v>
      </c>
      <c r="M13" s="42">
        <v>6.9673695225550887</v>
      </c>
      <c r="N13" s="43">
        <v>11.302766387251319</v>
      </c>
      <c r="O13" s="34">
        <f t="shared" si="0"/>
        <v>-0.49148674430784745</v>
      </c>
      <c r="P13" s="34">
        <f t="shared" si="0"/>
        <v>0.43978578520123857</v>
      </c>
      <c r="Q13" s="34">
        <f t="shared" si="0"/>
        <v>-0.39001611428848099</v>
      </c>
      <c r="R13" s="34">
        <f t="shared" si="1"/>
        <v>-6.5339296123535881E-2</v>
      </c>
      <c r="S13" s="34">
        <f t="shared" si="1"/>
        <v>0.82221445297931317</v>
      </c>
      <c r="T13" s="34">
        <f t="shared" si="1"/>
        <v>0.2420834821508937</v>
      </c>
      <c r="V13">
        <v>51</v>
      </c>
      <c r="W13" t="str">
        <f t="shared" si="2"/>
        <v>Glyma06g15270.1</v>
      </c>
    </row>
    <row r="14" spans="1:23">
      <c r="A14" s="4">
        <v>11</v>
      </c>
      <c r="B14" s="39" t="s">
        <v>338</v>
      </c>
      <c r="C14" s="44" t="s">
        <v>339</v>
      </c>
      <c r="E14" s="41">
        <v>2.2261886305965897</v>
      </c>
      <c r="F14" s="42">
        <v>3.5190862779144556</v>
      </c>
      <c r="G14" s="42">
        <v>3.540680558750728</v>
      </c>
      <c r="H14" s="42">
        <v>2.6291829069063448</v>
      </c>
      <c r="I14" s="42">
        <v>3.5277593621863339</v>
      </c>
      <c r="J14" s="42">
        <v>2.3254697826942516</v>
      </c>
      <c r="K14" s="42">
        <v>2.0573095416464855</v>
      </c>
      <c r="L14" s="42">
        <v>6.1182142467177716</v>
      </c>
      <c r="M14" s="42">
        <v>3.7320752094581424</v>
      </c>
      <c r="N14" s="43">
        <v>3.9180800129216928</v>
      </c>
      <c r="O14" s="34">
        <f t="shared" si="0"/>
        <v>3.5512689294972897E-3</v>
      </c>
      <c r="P14" s="34">
        <f t="shared" si="0"/>
        <v>-0.60650449571486931</v>
      </c>
      <c r="Q14" s="34">
        <f t="shared" si="0"/>
        <v>-0.35385563352058869</v>
      </c>
      <c r="R14" s="34">
        <f t="shared" si="1"/>
        <v>0.79790974259063796</v>
      </c>
      <c r="S14" s="34">
        <f t="shared" si="1"/>
        <v>7.5951370709474136E-2</v>
      </c>
      <c r="T14" s="34">
        <f t="shared" si="1"/>
        <v>0.57553234904175876</v>
      </c>
      <c r="V14">
        <v>31</v>
      </c>
      <c r="W14" t="str">
        <f t="shared" si="2"/>
        <v>Glyma12g36690.1</v>
      </c>
    </row>
    <row r="15" spans="1:23">
      <c r="A15" s="4">
        <v>12</v>
      </c>
      <c r="B15" s="39" t="s">
        <v>340</v>
      </c>
      <c r="C15" s="40" t="s">
        <v>341</v>
      </c>
      <c r="E15" s="41">
        <v>0.81247432882659665</v>
      </c>
      <c r="F15" s="42">
        <v>1.757465332267689</v>
      </c>
      <c r="G15" s="42">
        <v>0.61343077335337426</v>
      </c>
      <c r="H15" s="42">
        <v>0.93179630465486363</v>
      </c>
      <c r="I15" s="42">
        <v>1.610581932260883</v>
      </c>
      <c r="J15" s="42">
        <v>0.49599828698429899</v>
      </c>
      <c r="K15" s="42">
        <v>0.97392755166592893</v>
      </c>
      <c r="L15" s="42">
        <v>2.1807962519563677</v>
      </c>
      <c r="M15" s="42">
        <v>0.8968770469186309</v>
      </c>
      <c r="N15" s="43">
        <v>0.75481255299098782</v>
      </c>
      <c r="O15" s="34">
        <f t="shared" si="0"/>
        <v>-0.12591417676161543</v>
      </c>
      <c r="P15" s="34">
        <f t="shared" si="0"/>
        <v>-0.30656540460056469</v>
      </c>
      <c r="Q15" s="34">
        <f t="shared" si="0"/>
        <v>6.3799848404391901E-2</v>
      </c>
      <c r="R15" s="34">
        <f t="shared" si="1"/>
        <v>0.31135875675826319</v>
      </c>
      <c r="S15" s="34">
        <f t="shared" si="1"/>
        <v>0.5480096766790028</v>
      </c>
      <c r="T15" s="34">
        <f t="shared" si="1"/>
        <v>-0.30389619294314446</v>
      </c>
      <c r="V15">
        <v>56</v>
      </c>
      <c r="W15" t="str">
        <f t="shared" si="2"/>
        <v>Glyma08g19270.1</v>
      </c>
    </row>
    <row r="16" spans="1:23">
      <c r="A16" s="4">
        <v>13</v>
      </c>
      <c r="B16" s="39" t="s">
        <v>342</v>
      </c>
      <c r="C16" s="44" t="s">
        <v>343</v>
      </c>
      <c r="E16" s="41">
        <v>1.2824254344001569</v>
      </c>
      <c r="F16" s="42">
        <v>2.3085176941002974</v>
      </c>
      <c r="G16" s="42">
        <v>4.2872865063395418</v>
      </c>
      <c r="H16" s="42">
        <v>0.87939858652377489</v>
      </c>
      <c r="I16" s="42">
        <v>2.0549533574091665</v>
      </c>
      <c r="J16" s="42">
        <v>1.3659973897737818</v>
      </c>
      <c r="K16" s="42">
        <v>0.65275558312563153</v>
      </c>
      <c r="L16" s="42">
        <v>2.7377457845827484</v>
      </c>
      <c r="M16" s="42">
        <v>1.8379903927450867</v>
      </c>
      <c r="N16" s="43">
        <v>0.4304733013213296</v>
      </c>
      <c r="O16" s="34">
        <f t="shared" si="0"/>
        <v>-0.16786114175089648</v>
      </c>
      <c r="P16" s="34">
        <f t="shared" si="0"/>
        <v>-1.6501101044593729</v>
      </c>
      <c r="Q16" s="34">
        <f t="shared" si="0"/>
        <v>-0.42997432147936993</v>
      </c>
      <c r="R16" s="34">
        <f t="shared" si="1"/>
        <v>0.24602170003869347</v>
      </c>
      <c r="S16" s="34">
        <f t="shared" si="1"/>
        <v>-1.2219356056879527</v>
      </c>
      <c r="T16" s="34">
        <f t="shared" si="1"/>
        <v>-1.0305934516555237</v>
      </c>
      <c r="V16">
        <v>42</v>
      </c>
      <c r="W16" t="str">
        <f t="shared" si="2"/>
        <v>Glyma02g44250.1</v>
      </c>
    </row>
    <row r="17" spans="1:23">
      <c r="A17" s="4">
        <v>14</v>
      </c>
      <c r="B17" s="39" t="s">
        <v>344</v>
      </c>
      <c r="C17" s="40" t="s">
        <v>345</v>
      </c>
      <c r="E17" s="41">
        <v>0.62805119291642797</v>
      </c>
      <c r="F17" s="42">
        <v>0.52768117388439417</v>
      </c>
      <c r="G17" s="42">
        <v>0.75406834586678761</v>
      </c>
      <c r="H17" s="42">
        <v>0.61431010090482419</v>
      </c>
      <c r="I17" s="42">
        <v>0.39209128257199954</v>
      </c>
      <c r="J17" s="42">
        <v>0.87979781187226547</v>
      </c>
      <c r="K17" s="42">
        <v>0.48587201321223339</v>
      </c>
      <c r="L17" s="42">
        <v>0.66714128253884708</v>
      </c>
      <c r="M17" s="42">
        <v>0.88005760566667668</v>
      </c>
      <c r="N17" s="43">
        <v>0.70709626195266306</v>
      </c>
      <c r="O17" s="34">
        <f t="shared" si="0"/>
        <v>-0.42847694678204712</v>
      </c>
      <c r="P17" s="34">
        <f t="shared" si="0"/>
        <v>0.22247672338110996</v>
      </c>
      <c r="Q17" s="34">
        <f t="shared" si="0"/>
        <v>-0.33839077131884865</v>
      </c>
      <c r="R17" s="34">
        <f t="shared" si="1"/>
        <v>0.33832580435853193</v>
      </c>
      <c r="S17" s="34">
        <f t="shared" si="1"/>
        <v>0.22290267112413278</v>
      </c>
      <c r="T17" s="34">
        <f t="shared" si="1"/>
        <v>0.20293952728612472</v>
      </c>
      <c r="V17">
        <v>3</v>
      </c>
      <c r="W17" t="str">
        <f t="shared" si="2"/>
        <v>Glyma14g04520.1</v>
      </c>
    </row>
    <row r="18" spans="1:23">
      <c r="A18" s="4">
        <v>15</v>
      </c>
      <c r="B18" s="39" t="s">
        <v>346</v>
      </c>
      <c r="C18" s="44" t="s">
        <v>347</v>
      </c>
      <c r="E18" s="41">
        <v>6.6382830582334806</v>
      </c>
      <c r="F18" s="42">
        <v>4.0379622232488632</v>
      </c>
      <c r="G18" s="42">
        <v>6.0170712051418089</v>
      </c>
      <c r="H18" s="42">
        <v>12.535655258414685</v>
      </c>
      <c r="I18" s="42">
        <v>7.0281156213738338</v>
      </c>
      <c r="J18" s="42">
        <v>11.882784984604001</v>
      </c>
      <c r="K18" s="42">
        <v>8.1521183877533385</v>
      </c>
      <c r="L18" s="42">
        <v>8.6643841492357208</v>
      </c>
      <c r="M18" s="42">
        <v>11.818949388243125</v>
      </c>
      <c r="N18" s="43">
        <v>18.413695574660355</v>
      </c>
      <c r="O18" s="34">
        <f t="shared" si="0"/>
        <v>0.79951051195254585</v>
      </c>
      <c r="P18" s="34">
        <f t="shared" si="0"/>
        <v>0.9817396675587905</v>
      </c>
      <c r="Q18" s="34">
        <f t="shared" si="0"/>
        <v>-0.62079050201957331</v>
      </c>
      <c r="R18" s="34">
        <f t="shared" si="1"/>
        <v>1.1014697947972332</v>
      </c>
      <c r="S18" s="34">
        <f t="shared" si="1"/>
        <v>0.97396846233519341</v>
      </c>
      <c r="T18" s="34">
        <f t="shared" si="1"/>
        <v>0.5547417903261711</v>
      </c>
      <c r="V18">
        <v>37</v>
      </c>
      <c r="W18" t="str">
        <f t="shared" si="2"/>
        <v>Glyma01g38450.1</v>
      </c>
    </row>
    <row r="19" spans="1:23">
      <c r="A19" s="4">
        <v>16</v>
      </c>
      <c r="B19" s="39" t="s">
        <v>348</v>
      </c>
      <c r="C19" s="44" t="s">
        <v>349</v>
      </c>
      <c r="E19" s="41">
        <v>0.56892617988836325</v>
      </c>
      <c r="F19" s="42">
        <v>0.64505254356125152</v>
      </c>
      <c r="G19" s="42">
        <v>0.29568394251722313</v>
      </c>
      <c r="H19" s="42">
        <v>0.32491085735564124</v>
      </c>
      <c r="I19" s="42">
        <v>0.39236014516576317</v>
      </c>
      <c r="J19" s="42">
        <v>0.57838850792995455</v>
      </c>
      <c r="K19" s="42">
        <v>0.39903203116826919</v>
      </c>
      <c r="L19" s="42">
        <v>0.97779615023026967</v>
      </c>
      <c r="M19" s="42">
        <v>0.39091844537426046</v>
      </c>
      <c r="N19" s="43">
        <v>0.55666347479438227</v>
      </c>
      <c r="O19" s="34">
        <f t="shared" si="0"/>
        <v>-0.71723817773421017</v>
      </c>
      <c r="P19" s="34">
        <f t="shared" si="0"/>
        <v>0.96798298925026971</v>
      </c>
      <c r="Q19" s="34">
        <f t="shared" si="0"/>
        <v>0.29646060519466688</v>
      </c>
      <c r="R19" s="34">
        <f t="shared" si="1"/>
        <v>0.60011704334169413</v>
      </c>
      <c r="S19" s="34">
        <f t="shared" si="1"/>
        <v>0.40281176113906747</v>
      </c>
      <c r="T19" s="34">
        <f t="shared" si="1"/>
        <v>0.77676147040208077</v>
      </c>
      <c r="V19">
        <v>36</v>
      </c>
      <c r="W19" t="str">
        <f t="shared" si="2"/>
        <v>Glyma13g30060.3</v>
      </c>
    </row>
    <row r="20" spans="1:23">
      <c r="A20" s="4">
        <v>17</v>
      </c>
      <c r="B20" s="39" t="s">
        <v>350</v>
      </c>
      <c r="C20" s="40" t="s">
        <v>351</v>
      </c>
      <c r="E20" s="41">
        <v>8.4371940342186242</v>
      </c>
      <c r="F20" s="42">
        <v>5.6829089154809891</v>
      </c>
      <c r="G20" s="42">
        <v>1.3254541371000585</v>
      </c>
      <c r="H20" s="42">
        <v>8.710254651610926</v>
      </c>
      <c r="I20" s="42">
        <v>4.7654353049674905</v>
      </c>
      <c r="J20" s="42">
        <v>0.90683579711281526</v>
      </c>
      <c r="K20" s="42">
        <v>8.4445309690692518</v>
      </c>
      <c r="L20" s="42">
        <v>5.6604437765542803</v>
      </c>
      <c r="M20" s="42">
        <v>1.0033115298154047</v>
      </c>
      <c r="N20" s="43">
        <v>10.832166715071496</v>
      </c>
      <c r="O20" s="34">
        <f t="shared" si="0"/>
        <v>-0.25402158731492203</v>
      </c>
      <c r="P20" s="34">
        <f t="shared" si="0"/>
        <v>-0.54757350410435979</v>
      </c>
      <c r="Q20" s="34">
        <f t="shared" si="0"/>
        <v>-4.4697603576693577E-2</v>
      </c>
      <c r="R20" s="34">
        <f t="shared" si="1"/>
        <v>-5.714428137129606E-3</v>
      </c>
      <c r="S20" s="34">
        <f t="shared" si="1"/>
        <v>-0.40171711683977351</v>
      </c>
      <c r="T20" s="34">
        <f t="shared" si="1"/>
        <v>0.31453504538735344</v>
      </c>
      <c r="V20">
        <v>25</v>
      </c>
      <c r="W20" t="str">
        <f t="shared" si="2"/>
        <v>Glyma17g36730.1</v>
      </c>
    </row>
    <row r="21" spans="1:23">
      <c r="A21" s="4">
        <v>18</v>
      </c>
      <c r="B21" s="39" t="s">
        <v>352</v>
      </c>
      <c r="C21" s="44" t="s">
        <v>353</v>
      </c>
      <c r="E21" s="41">
        <v>0.7989975140627249</v>
      </c>
      <c r="F21" s="42">
        <v>0.27229940821144238</v>
      </c>
      <c r="G21" s="42">
        <v>0.51232366277736674</v>
      </c>
      <c r="H21" s="42">
        <v>0.49594479051809931</v>
      </c>
      <c r="I21" s="42">
        <v>0.23543963106256416</v>
      </c>
      <c r="J21" s="42">
        <v>0.65778730497787186</v>
      </c>
      <c r="K21" s="42">
        <v>0.31657148956609321</v>
      </c>
      <c r="L21" s="42">
        <v>0.11127758623310226</v>
      </c>
      <c r="M21" s="42">
        <v>0.33544157028814431</v>
      </c>
      <c r="N21" s="43">
        <v>0.29343738357789673</v>
      </c>
      <c r="O21" s="34">
        <f t="shared" si="0"/>
        <v>-0.20983666030670653</v>
      </c>
      <c r="P21" s="34">
        <f t="shared" si="0"/>
        <v>0.36056563770141792</v>
      </c>
      <c r="Q21" s="34">
        <f t="shared" si="0"/>
        <v>-0.64764819391328832</v>
      </c>
      <c r="R21" s="34">
        <f t="shared" si="1"/>
        <v>-1.2910308157210773</v>
      </c>
      <c r="S21" s="34">
        <f t="shared" si="1"/>
        <v>-0.610994038385963</v>
      </c>
      <c r="T21" s="34">
        <f t="shared" si="1"/>
        <v>-0.75712684572480671</v>
      </c>
      <c r="V21">
        <v>52</v>
      </c>
      <c r="W21" t="str">
        <f t="shared" si="2"/>
        <v>Glyma06g06850.1</v>
      </c>
    </row>
    <row r="22" spans="1:23">
      <c r="A22" s="4">
        <v>19</v>
      </c>
      <c r="B22" s="39" t="s">
        <v>354</v>
      </c>
      <c r="C22" s="40" t="s">
        <v>355</v>
      </c>
      <c r="E22" s="41">
        <v>3.2668059342750504</v>
      </c>
      <c r="F22" s="42">
        <v>5.05610067896529</v>
      </c>
      <c r="G22" s="42">
        <v>2.2343491886582489</v>
      </c>
      <c r="H22" s="42">
        <v>3.7217770415052462</v>
      </c>
      <c r="I22" s="42">
        <v>4.1285948978047395</v>
      </c>
      <c r="J22" s="42">
        <v>2.456246696977606</v>
      </c>
      <c r="K22" s="42">
        <v>3.442379717399064</v>
      </c>
      <c r="L22" s="42">
        <v>5.3181285970962824</v>
      </c>
      <c r="M22" s="42">
        <v>1.6504850058296399</v>
      </c>
      <c r="N22" s="43">
        <v>2.670763758437749</v>
      </c>
      <c r="O22" s="34">
        <f t="shared" si="0"/>
        <v>-0.29237432462225482</v>
      </c>
      <c r="P22" s="34">
        <f t="shared" si="0"/>
        <v>0.13660079654621632</v>
      </c>
      <c r="Q22" s="34">
        <f t="shared" si="0"/>
        <v>-0.11258538620717509</v>
      </c>
      <c r="R22" s="34">
        <f t="shared" si="1"/>
        <v>7.2893471987596326E-2</v>
      </c>
      <c r="S22" s="34">
        <f t="shared" si="1"/>
        <v>-0.43696463861091417</v>
      </c>
      <c r="T22" s="34">
        <f t="shared" si="1"/>
        <v>-0.47873926274630563</v>
      </c>
      <c r="V22">
        <v>34</v>
      </c>
      <c r="W22" t="str">
        <f t="shared" si="2"/>
        <v>Glyma04g06760.1</v>
      </c>
    </row>
    <row r="23" spans="1:23">
      <c r="A23" s="4">
        <v>20</v>
      </c>
      <c r="B23" s="39" t="s">
        <v>356</v>
      </c>
      <c r="C23" s="44" t="s">
        <v>357</v>
      </c>
      <c r="E23" s="41">
        <v>3.9354521764188704</v>
      </c>
      <c r="F23" s="42">
        <v>2.5138228858515008</v>
      </c>
      <c r="G23" s="42">
        <v>4.6137037188933112</v>
      </c>
      <c r="H23" s="42">
        <v>7.1563293051453956</v>
      </c>
      <c r="I23" s="42">
        <v>4.8676873722608232</v>
      </c>
      <c r="J23" s="42">
        <v>7.7017779171648506</v>
      </c>
      <c r="K23" s="42">
        <v>4.1426501559735067</v>
      </c>
      <c r="L23" s="42">
        <v>3.2818114619896446</v>
      </c>
      <c r="M23" s="42">
        <v>6.4958810475608182</v>
      </c>
      <c r="N23" s="43">
        <v>7.5718432637997326</v>
      </c>
      <c r="O23" s="34">
        <f t="shared" si="0"/>
        <v>0.95335350710687772</v>
      </c>
      <c r="P23" s="34">
        <f t="shared" si="0"/>
        <v>0.73926616269277279</v>
      </c>
      <c r="Q23" s="34">
        <f t="shared" si="0"/>
        <v>-0.78866578503779738</v>
      </c>
      <c r="R23" s="34">
        <f t="shared" si="1"/>
        <v>0.38460935262929535</v>
      </c>
      <c r="S23" s="34">
        <f t="shared" si="1"/>
        <v>0.49359985362042758</v>
      </c>
      <c r="T23" s="34">
        <f t="shared" si="1"/>
        <v>8.1424771874658519E-2</v>
      </c>
      <c r="V23">
        <v>58</v>
      </c>
      <c r="W23" t="str">
        <f t="shared" si="2"/>
        <v>Glyma06g42840.1</v>
      </c>
    </row>
    <row r="24" spans="1:23">
      <c r="A24" s="4">
        <v>21</v>
      </c>
      <c r="B24" s="39" t="s">
        <v>358</v>
      </c>
      <c r="C24" s="40" t="s">
        <v>359</v>
      </c>
      <c r="E24" s="41">
        <v>0.71982500553939788</v>
      </c>
      <c r="F24" s="42">
        <v>0.48244221055467273</v>
      </c>
      <c r="G24" s="42">
        <v>0.5741435777033459</v>
      </c>
      <c r="H24" s="42">
        <v>1.7941072827283588</v>
      </c>
      <c r="I24" s="42">
        <v>0.37876779238751412</v>
      </c>
      <c r="J24" s="42">
        <v>1.4797396883539904</v>
      </c>
      <c r="K24" s="42">
        <v>0.89402247461150675</v>
      </c>
      <c r="L24" s="42">
        <v>0.31712086392218736</v>
      </c>
      <c r="M24" s="42">
        <v>1.2998987139872253</v>
      </c>
      <c r="N24" s="43">
        <v>3.1995389176254778</v>
      </c>
      <c r="O24" s="34">
        <f t="shared" si="0"/>
        <v>-0.34904247928764198</v>
      </c>
      <c r="P24" s="34">
        <f t="shared" si="0"/>
        <v>1.3658599373709308</v>
      </c>
      <c r="Q24" s="34">
        <f t="shared" si="0"/>
        <v>-1.0048831575366031</v>
      </c>
      <c r="R24" s="34">
        <f t="shared" si="1"/>
        <v>-0.60532334126010412</v>
      </c>
      <c r="S24" s="34">
        <f t="shared" si="1"/>
        <v>1.1789157492122317</v>
      </c>
      <c r="T24" s="34">
        <f t="shared" si="1"/>
        <v>0.83459785267260667</v>
      </c>
      <c r="V24">
        <v>35</v>
      </c>
      <c r="W24" t="str">
        <f t="shared" si="2"/>
        <v>Glyma12g15470.1</v>
      </c>
    </row>
    <row r="25" spans="1:23">
      <c r="A25" s="4">
        <v>22</v>
      </c>
      <c r="B25" s="39" t="s">
        <v>360</v>
      </c>
      <c r="C25" s="44" t="s">
        <v>361</v>
      </c>
      <c r="E25" s="41">
        <v>43.356178806958944</v>
      </c>
      <c r="F25" s="42">
        <v>49.821365953948174</v>
      </c>
      <c r="G25" s="42">
        <v>105.82073404318312</v>
      </c>
      <c r="H25" s="42">
        <v>23.509175015396156</v>
      </c>
      <c r="I25" s="42">
        <v>50.794176135532801</v>
      </c>
      <c r="J25" s="42">
        <v>55.283600108273724</v>
      </c>
      <c r="K25" s="42">
        <v>15.435928424630532</v>
      </c>
      <c r="L25" s="42">
        <v>62.83053511758164</v>
      </c>
      <c r="M25" s="42">
        <v>71.17722770775957</v>
      </c>
      <c r="N25" s="43">
        <v>14.422103914277532</v>
      </c>
      <c r="O25" s="34">
        <f t="shared" si="0"/>
        <v>2.7898516090514334E-2</v>
      </c>
      <c r="P25" s="34">
        <f t="shared" si="0"/>
        <v>-0.9366988571385314</v>
      </c>
      <c r="Q25" s="34">
        <f t="shared" si="0"/>
        <v>-0.60693165345918598</v>
      </c>
      <c r="R25" s="34">
        <f t="shared" si="1"/>
        <v>0.33470129080237671</v>
      </c>
      <c r="S25" s="34">
        <f t="shared" si="1"/>
        <v>-0.572134683072832</v>
      </c>
      <c r="T25" s="34">
        <f t="shared" si="1"/>
        <v>-0.7049422707254438</v>
      </c>
      <c r="V25">
        <v>29</v>
      </c>
      <c r="W25" t="str">
        <f t="shared" si="2"/>
        <v>Glyma02g17040.1</v>
      </c>
    </row>
    <row r="26" spans="1:23">
      <c r="A26" s="4">
        <v>23</v>
      </c>
      <c r="B26" s="39" t="s">
        <v>362</v>
      </c>
      <c r="C26" s="40" t="s">
        <v>363</v>
      </c>
      <c r="E26" s="41">
        <v>0.67194261250258791</v>
      </c>
      <c r="F26" s="42">
        <v>0.48041733551593624</v>
      </c>
      <c r="G26" s="42">
        <v>0.52607452155870316</v>
      </c>
      <c r="H26" s="42">
        <v>0.95960353865203118</v>
      </c>
      <c r="I26" s="42">
        <v>0.49500129223933115</v>
      </c>
      <c r="J26" s="42">
        <v>0.82324513125451049</v>
      </c>
      <c r="K26" s="42">
        <v>0.51334789882676102</v>
      </c>
      <c r="L26" s="42">
        <v>0.10797976024825585</v>
      </c>
      <c r="M26" s="42">
        <v>0.65656493672049443</v>
      </c>
      <c r="N26" s="43">
        <v>0.93538127372988522</v>
      </c>
      <c r="O26" s="34">
        <f t="shared" si="0"/>
        <v>4.3144080863164298E-2</v>
      </c>
      <c r="P26" s="34">
        <f t="shared" si="0"/>
        <v>0.64605489436290775</v>
      </c>
      <c r="Q26" s="34">
        <f t="shared" si="0"/>
        <v>-0.90250159772835059</v>
      </c>
      <c r="R26" s="34">
        <f t="shared" si="1"/>
        <v>-2.1535272919711423</v>
      </c>
      <c r="S26" s="34">
        <f t="shared" si="1"/>
        <v>0.31967052583882194</v>
      </c>
      <c r="T26" s="34">
        <f t="shared" si="1"/>
        <v>-3.6883931362092594E-2</v>
      </c>
      <c r="V26">
        <v>46</v>
      </c>
      <c r="W26" t="str">
        <f t="shared" si="2"/>
        <v>Glyma10g02760.2</v>
      </c>
    </row>
    <row r="27" spans="1:23">
      <c r="A27" s="4">
        <v>24</v>
      </c>
      <c r="B27" s="39" t="s">
        <v>364</v>
      </c>
      <c r="C27" s="40" t="s">
        <v>365</v>
      </c>
      <c r="E27" s="41">
        <v>1.6709096785652231</v>
      </c>
      <c r="F27" s="42">
        <v>0.97784038740737578</v>
      </c>
      <c r="G27" s="42">
        <v>0.6122290220832074</v>
      </c>
      <c r="H27" s="42">
        <v>0.69766135015014996</v>
      </c>
      <c r="I27" s="42">
        <v>0.49236493397823045</v>
      </c>
      <c r="J27" s="42">
        <v>0.7072815861355356</v>
      </c>
      <c r="K27" s="42">
        <v>0.78855433247622808</v>
      </c>
      <c r="L27" s="42">
        <v>0.5429902463199614</v>
      </c>
      <c r="M27" s="42">
        <v>0.50363726091162386</v>
      </c>
      <c r="N27" s="43">
        <v>0.71148194631183814</v>
      </c>
      <c r="O27" s="34">
        <f t="shared" si="0"/>
        <v>-0.9898709763647987</v>
      </c>
      <c r="P27" s="34">
        <f t="shared" si="0"/>
        <v>0.20821326570705501</v>
      </c>
      <c r="Q27" s="34">
        <f t="shared" si="0"/>
        <v>0.17668325034110538</v>
      </c>
      <c r="R27" s="34">
        <f t="shared" si="1"/>
        <v>-0.84867271044272186</v>
      </c>
      <c r="S27" s="34">
        <f t="shared" si="1"/>
        <v>-0.2816864131330033</v>
      </c>
      <c r="T27" s="34">
        <f t="shared" si="1"/>
        <v>2.8300237398044763E-2</v>
      </c>
      <c r="V27">
        <v>54</v>
      </c>
      <c r="W27" t="str">
        <f t="shared" si="2"/>
        <v>Glyma15g05730.1</v>
      </c>
    </row>
    <row r="28" spans="1:23">
      <c r="A28" s="4">
        <v>25</v>
      </c>
      <c r="B28" s="39" t="s">
        <v>366</v>
      </c>
      <c r="C28" s="44" t="s">
        <v>367</v>
      </c>
      <c r="E28" s="41">
        <v>4.8171856814491987</v>
      </c>
      <c r="F28" s="42">
        <v>3.8388273769661176</v>
      </c>
      <c r="G28" s="42">
        <v>3.3066554884266313</v>
      </c>
      <c r="H28" s="42">
        <v>4.1408831921188876</v>
      </c>
      <c r="I28" s="42">
        <v>3.5397016812136091</v>
      </c>
      <c r="J28" s="42">
        <v>3.9845261616951779</v>
      </c>
      <c r="K28" s="42">
        <v>4.143882525528503</v>
      </c>
      <c r="L28" s="42">
        <v>3.6687009388664751</v>
      </c>
      <c r="M28" s="42">
        <v>3.3713058789328851</v>
      </c>
      <c r="N28" s="43">
        <v>4.0348576720807543</v>
      </c>
      <c r="O28" s="34">
        <f t="shared" si="0"/>
        <v>-0.11703790898519904</v>
      </c>
      <c r="P28" s="34">
        <f t="shared" si="0"/>
        <v>0.26903542685288662</v>
      </c>
      <c r="Q28" s="34">
        <f t="shared" si="0"/>
        <v>1.0445977043993392E-3</v>
      </c>
      <c r="R28" s="34">
        <f t="shared" si="1"/>
        <v>-6.5396381692477565E-2</v>
      </c>
      <c r="S28" s="34">
        <f t="shared" si="1"/>
        <v>2.7934786302746113E-2</v>
      </c>
      <c r="T28" s="34">
        <f t="shared" si="1"/>
        <v>-3.7420723160625738E-2</v>
      </c>
      <c r="V28">
        <v>39</v>
      </c>
      <c r="W28" t="str">
        <f t="shared" si="2"/>
        <v>Glyma11g06865.1</v>
      </c>
    </row>
    <row r="29" spans="1:23">
      <c r="A29" s="4">
        <v>26</v>
      </c>
      <c r="B29" s="39" t="s">
        <v>368</v>
      </c>
      <c r="C29" s="40" t="s">
        <v>369</v>
      </c>
      <c r="E29" s="41">
        <v>7.2448118160055284</v>
      </c>
      <c r="F29" s="42">
        <v>16.287453882545378</v>
      </c>
      <c r="G29" s="42">
        <v>8.3250127360942638</v>
      </c>
      <c r="H29" s="42">
        <v>6.2583684530388748</v>
      </c>
      <c r="I29" s="42">
        <v>9.8923346286209561</v>
      </c>
      <c r="J29" s="42">
        <v>8.4335146706445503</v>
      </c>
      <c r="K29" s="42">
        <v>4.5927569542627698</v>
      </c>
      <c r="L29" s="42">
        <v>15.632329987984759</v>
      </c>
      <c r="M29" s="42">
        <v>8.0537485109138345</v>
      </c>
      <c r="N29" s="43">
        <v>4.4578662179463411</v>
      </c>
      <c r="O29" s="34">
        <f t="shared" si="0"/>
        <v>-0.71937814604878503</v>
      </c>
      <c r="P29" s="34">
        <f t="shared" si="0"/>
        <v>1.8681520921992587E-2</v>
      </c>
      <c r="Q29" s="34">
        <f t="shared" si="0"/>
        <v>-0.44642615872508817</v>
      </c>
      <c r="R29" s="34">
        <f t="shared" si="1"/>
        <v>-5.9228266786375189E-2</v>
      </c>
      <c r="S29" s="34">
        <f t="shared" si="1"/>
        <v>-4.7792056403617639E-2</v>
      </c>
      <c r="T29" s="34">
        <f t="shared" si="1"/>
        <v>-0.48943327632504147</v>
      </c>
      <c r="V29">
        <v>43</v>
      </c>
      <c r="W29" t="str">
        <f t="shared" si="2"/>
        <v>Glyma10g40490.2</v>
      </c>
    </row>
    <row r="30" spans="1:23">
      <c r="A30" s="4">
        <v>27</v>
      </c>
      <c r="B30" s="39" t="s">
        <v>370</v>
      </c>
      <c r="C30" s="44" t="s">
        <v>371</v>
      </c>
      <c r="E30" s="41">
        <v>0.34035060397795625</v>
      </c>
      <c r="F30" s="42">
        <v>0.18558709666338988</v>
      </c>
      <c r="G30" s="42">
        <v>0.13301976848461194</v>
      </c>
      <c r="H30" s="42">
        <v>1.1510739724762034</v>
      </c>
      <c r="I30" s="42">
        <v>8.0232560649694501E-2</v>
      </c>
      <c r="J30" s="42">
        <v>1.1251912889626019</v>
      </c>
      <c r="K30" s="42">
        <v>0.84578299072273777</v>
      </c>
      <c r="L30" s="42">
        <v>0.18960456330367118</v>
      </c>
      <c r="M30" s="42">
        <v>0.49241655072850293</v>
      </c>
      <c r="N30" s="43">
        <v>1.3738704189932045</v>
      </c>
      <c r="O30" s="34">
        <f t="shared" si="0"/>
        <v>-1.2098366603067066</v>
      </c>
      <c r="P30" s="34">
        <f t="shared" si="0"/>
        <v>3.0804577185086828</v>
      </c>
      <c r="Q30" s="34">
        <f t="shared" si="0"/>
        <v>-0.4446210974437716</v>
      </c>
      <c r="R30" s="34">
        <f t="shared" si="1"/>
        <v>3.0897279166284767E-2</v>
      </c>
      <c r="S30" s="34">
        <f t="shared" si="1"/>
        <v>1.8882385883093094</v>
      </c>
      <c r="T30" s="34">
        <f t="shared" si="1"/>
        <v>0.25526538852431679</v>
      </c>
      <c r="V30">
        <v>41</v>
      </c>
      <c r="W30" t="str">
        <f t="shared" si="2"/>
        <v>Glyma04g39610.2</v>
      </c>
    </row>
    <row r="31" spans="1:23">
      <c r="A31" s="4">
        <v>28</v>
      </c>
      <c r="B31" s="39" t="s">
        <v>372</v>
      </c>
      <c r="C31" s="40" t="s">
        <v>373</v>
      </c>
      <c r="E31" s="41">
        <v>0.36867448745330811</v>
      </c>
      <c r="F31" s="42">
        <v>1.6562262805403398</v>
      </c>
      <c r="G31" s="42">
        <v>1.6885504331567309</v>
      </c>
      <c r="H31" s="42">
        <v>3.9583048611854772</v>
      </c>
      <c r="I31" s="42">
        <v>1.471124217568909</v>
      </c>
      <c r="J31" s="42">
        <v>4.9197540803480839</v>
      </c>
      <c r="K31" s="42">
        <v>2.3371653524107918</v>
      </c>
      <c r="L31" s="42">
        <v>1.6901342523234573</v>
      </c>
      <c r="M31" s="42">
        <v>3.4527822078741783</v>
      </c>
      <c r="N31" s="43">
        <v>3.4928827733150043</v>
      </c>
      <c r="O31" s="34">
        <f t="shared" si="0"/>
        <v>-0.1709807244896831</v>
      </c>
      <c r="P31" s="34">
        <f t="shared" si="0"/>
        <v>1.5428009325658831</v>
      </c>
      <c r="Q31" s="34">
        <f t="shared" si="0"/>
        <v>-0.7601229231717006</v>
      </c>
      <c r="R31" s="34">
        <f t="shared" si="1"/>
        <v>2.923805524459442E-2</v>
      </c>
      <c r="S31" s="34">
        <f t="shared" si="1"/>
        <v>1.0319740657707586</v>
      </c>
      <c r="T31" s="34">
        <f t="shared" si="1"/>
        <v>-0.18046450590762786</v>
      </c>
      <c r="V31">
        <v>53</v>
      </c>
      <c r="W31" t="str">
        <f t="shared" si="2"/>
        <v>Glyma12g33950.1</v>
      </c>
    </row>
    <row r="32" spans="1:23">
      <c r="A32" s="4">
        <v>29</v>
      </c>
      <c r="B32" s="39" t="s">
        <v>374</v>
      </c>
      <c r="C32" s="44" t="s">
        <v>375</v>
      </c>
      <c r="E32" s="41">
        <v>1.7245825719311603</v>
      </c>
      <c r="F32" s="42">
        <v>1.8682136635887139</v>
      </c>
      <c r="G32" s="42">
        <v>1.2078179832400091</v>
      </c>
      <c r="H32" s="42">
        <v>1.9341583559492876</v>
      </c>
      <c r="I32" s="42">
        <v>1.6169384653791834</v>
      </c>
      <c r="J32" s="42">
        <v>1.7131701983600105</v>
      </c>
      <c r="K32" s="42">
        <v>1.567285699069572</v>
      </c>
      <c r="L32" s="42">
        <v>1.5872379275433202</v>
      </c>
      <c r="M32" s="42">
        <v>1.5033612857973979</v>
      </c>
      <c r="N32" s="43">
        <v>2.1721971155630486</v>
      </c>
      <c r="O32" s="34">
        <f t="shared" si="0"/>
        <v>-0.20839468613280032</v>
      </c>
      <c r="P32" s="34">
        <f t="shared" si="0"/>
        <v>0.50426542741525826</v>
      </c>
      <c r="Q32" s="34">
        <f t="shared" si="0"/>
        <v>-0.30343772653436552</v>
      </c>
      <c r="R32" s="34">
        <f t="shared" si="1"/>
        <v>-0.23514105752479464</v>
      </c>
      <c r="S32" s="34">
        <f t="shared" si="1"/>
        <v>0.31578869890170158</v>
      </c>
      <c r="T32" s="34">
        <f t="shared" si="1"/>
        <v>0.16744910826517559</v>
      </c>
      <c r="V32">
        <v>10</v>
      </c>
      <c r="W32" t="str">
        <f t="shared" si="2"/>
        <v>Glyma20g26840.1</v>
      </c>
    </row>
    <row r="33" spans="1:23">
      <c r="A33" s="4">
        <v>30</v>
      </c>
      <c r="B33" s="39" t="s">
        <v>376</v>
      </c>
      <c r="C33" s="40" t="s">
        <v>377</v>
      </c>
      <c r="E33" s="41">
        <v>1.7694387447091149</v>
      </c>
      <c r="F33" s="42">
        <v>1.7913223849922577</v>
      </c>
      <c r="G33" s="42">
        <v>0.77617034910771066</v>
      </c>
      <c r="H33" s="42">
        <v>2.207482589680974</v>
      </c>
      <c r="I33" s="42">
        <v>1.138264057499607</v>
      </c>
      <c r="J33" s="42">
        <v>0.94942151738899538</v>
      </c>
      <c r="K33" s="42">
        <v>0.94792677087484767</v>
      </c>
      <c r="L33" s="42">
        <v>1.041263648825338</v>
      </c>
      <c r="M33" s="42">
        <v>1.4004078425466155</v>
      </c>
      <c r="N33" s="43">
        <v>2.8810973143973948</v>
      </c>
      <c r="O33" s="34">
        <f t="shared" si="0"/>
        <v>-0.65418972641010642</v>
      </c>
      <c r="P33" s="34">
        <f t="shared" si="0"/>
        <v>0.29067542589902806</v>
      </c>
      <c r="Q33" s="34">
        <f t="shared" si="0"/>
        <v>-1.2195545418089977</v>
      </c>
      <c r="R33" s="34">
        <f t="shared" si="1"/>
        <v>-0.78268959660283333</v>
      </c>
      <c r="S33" s="34">
        <f t="shared" si="1"/>
        <v>0.85140182012893795</v>
      </c>
      <c r="T33" s="34">
        <f t="shared" si="1"/>
        <v>0.38421633157188262</v>
      </c>
      <c r="V33">
        <v>59</v>
      </c>
      <c r="W33" t="str">
        <f t="shared" si="2"/>
        <v>Glyma18g53970.1</v>
      </c>
    </row>
    <row r="34" spans="1:23">
      <c r="A34" s="4">
        <v>31</v>
      </c>
      <c r="B34" s="39" t="s">
        <v>378</v>
      </c>
      <c r="C34" s="40" t="s">
        <v>379</v>
      </c>
      <c r="E34" s="41">
        <v>0.27342731673924719</v>
      </c>
      <c r="F34" s="42">
        <v>0.99872265655021863</v>
      </c>
      <c r="G34" s="42">
        <v>0.72062917376395241</v>
      </c>
      <c r="H34" s="42">
        <v>0.81117350596602011</v>
      </c>
      <c r="I34" s="42">
        <v>0.76329944248527293</v>
      </c>
      <c r="J34" s="42">
        <v>0.83629727892706973</v>
      </c>
      <c r="K34" s="42">
        <v>0.51088444625954188</v>
      </c>
      <c r="L34" s="42">
        <v>1.0422068224202883</v>
      </c>
      <c r="M34" s="42">
        <v>0.8179543558102732</v>
      </c>
      <c r="N34" s="43">
        <v>0.77209324798813206</v>
      </c>
      <c r="O34" s="34">
        <f t="shared" si="0"/>
        <v>-0.3878349622847011</v>
      </c>
      <c r="P34" s="34">
        <f t="shared" si="0"/>
        <v>0.21475881022027346</v>
      </c>
      <c r="Q34" s="34">
        <f t="shared" si="0"/>
        <v>-0.66701351878021942</v>
      </c>
      <c r="R34" s="34">
        <f t="shared" si="1"/>
        <v>6.1485598999708041E-2</v>
      </c>
      <c r="S34" s="34">
        <f t="shared" si="1"/>
        <v>0.18276328027091845</v>
      </c>
      <c r="T34" s="34">
        <f t="shared" si="1"/>
        <v>-7.1235436152869605E-2</v>
      </c>
      <c r="V34">
        <v>12</v>
      </c>
      <c r="W34" t="str">
        <f t="shared" si="2"/>
        <v>Glyma06g03700.1</v>
      </c>
    </row>
    <row r="35" spans="1:23">
      <c r="A35" s="4">
        <v>32</v>
      </c>
      <c r="B35" s="39" t="s">
        <v>380</v>
      </c>
      <c r="C35" s="44" t="s">
        <v>381</v>
      </c>
      <c r="E35" s="41">
        <v>6.717308271916858</v>
      </c>
      <c r="F35" s="42">
        <v>7.6075080401219246</v>
      </c>
      <c r="G35" s="42">
        <v>5.7767231049980055</v>
      </c>
      <c r="H35" s="42">
        <v>6.2633127713227461</v>
      </c>
      <c r="I35" s="42">
        <v>6.6535376052793866</v>
      </c>
      <c r="J35" s="42">
        <v>6.3192202730518812</v>
      </c>
      <c r="K35" s="42">
        <v>5.7894458660616435</v>
      </c>
      <c r="L35" s="42">
        <v>8.3041394321403139</v>
      </c>
      <c r="M35" s="42">
        <v>5.2811132020572593</v>
      </c>
      <c r="N35" s="43">
        <v>6.0901136457075422</v>
      </c>
      <c r="O35" s="34">
        <f t="shared" si="0"/>
        <v>-0.19330234540924443</v>
      </c>
      <c r="P35" s="34">
        <f t="shared" si="0"/>
        <v>0.12949521181723694</v>
      </c>
      <c r="Q35" s="34">
        <f t="shared" si="0"/>
        <v>-0.11350065668411564</v>
      </c>
      <c r="R35" s="34">
        <f t="shared" si="1"/>
        <v>0.12640671425159286</v>
      </c>
      <c r="S35" s="34">
        <f t="shared" si="1"/>
        <v>-0.12940927751011569</v>
      </c>
      <c r="T35" s="34">
        <f t="shared" si="1"/>
        <v>-4.045677460258118E-2</v>
      </c>
      <c r="V35">
        <v>40</v>
      </c>
      <c r="W35" t="str">
        <f t="shared" si="2"/>
        <v>Glyma18g45260.2</v>
      </c>
    </row>
    <row r="36" spans="1:23">
      <c r="A36" s="4">
        <v>33</v>
      </c>
      <c r="B36" s="39" t="s">
        <v>382</v>
      </c>
      <c r="C36" s="40" t="s">
        <v>383</v>
      </c>
      <c r="E36" s="41">
        <v>0.73852175893003158</v>
      </c>
      <c r="F36" s="42">
        <v>4.8310422387961909</v>
      </c>
      <c r="G36" s="42">
        <v>0.95908074911808905</v>
      </c>
      <c r="H36" s="42">
        <v>0.82804951510539637</v>
      </c>
      <c r="I36" s="42">
        <v>3.1127825847119341</v>
      </c>
      <c r="J36" s="42">
        <v>0.89336265567292195</v>
      </c>
      <c r="K36" s="42">
        <v>0.60448110499300745</v>
      </c>
      <c r="L36" s="42">
        <v>3.6715342251167029</v>
      </c>
      <c r="M36" s="42">
        <v>0.82117025594946147</v>
      </c>
      <c r="N36" s="43">
        <v>0.51349571538537386</v>
      </c>
      <c r="O36" s="34">
        <f t="shared" ref="O36:Q63" si="3">LOG(I36/F36,2)</f>
        <v>-0.6341296526988851</v>
      </c>
      <c r="P36" s="34">
        <f t="shared" si="3"/>
        <v>-0.10240633864112791</v>
      </c>
      <c r="Q36" s="34">
        <f t="shared" si="3"/>
        <v>-0.45401979544602089</v>
      </c>
      <c r="R36" s="34">
        <f t="shared" ref="R36:T63" si="4">LOG(L36/F36,2)</f>
        <v>-0.39595141812965018</v>
      </c>
      <c r="S36" s="34">
        <f t="shared" si="4"/>
        <v>-0.22397091527671581</v>
      </c>
      <c r="T36" s="34">
        <f t="shared" si="4"/>
        <v>-0.68936480080922513</v>
      </c>
      <c r="V36">
        <v>2</v>
      </c>
      <c r="W36" t="str">
        <f t="shared" si="2"/>
        <v>Glyma18g03211.1</v>
      </c>
    </row>
    <row r="37" spans="1:23">
      <c r="A37" s="4">
        <v>34</v>
      </c>
      <c r="B37" s="39" t="s">
        <v>384</v>
      </c>
      <c r="C37" s="44" t="s">
        <v>385</v>
      </c>
      <c r="E37" s="41">
        <v>33.655093331699391</v>
      </c>
      <c r="F37" s="42">
        <v>31.757701952823759</v>
      </c>
      <c r="G37" s="42">
        <v>27.526586976027932</v>
      </c>
      <c r="H37" s="42">
        <v>38.565506112213072</v>
      </c>
      <c r="I37" s="42">
        <v>29.055267666890391</v>
      </c>
      <c r="J37" s="42">
        <v>31.847949500034687</v>
      </c>
      <c r="K37" s="42">
        <v>33.575840985769965</v>
      </c>
      <c r="L37" s="42">
        <v>29.064837501994209</v>
      </c>
      <c r="M37" s="42">
        <v>32.69717861258264</v>
      </c>
      <c r="N37" s="43">
        <v>38.548431518600744</v>
      </c>
      <c r="O37" s="34">
        <f t="shared" si="3"/>
        <v>-0.12830677481010813</v>
      </c>
      <c r="P37" s="34">
        <f t="shared" si="3"/>
        <v>0.21037474778680978</v>
      </c>
      <c r="Q37" s="34">
        <f t="shared" si="3"/>
        <v>-0.19988750835292132</v>
      </c>
      <c r="R37" s="34">
        <f t="shared" si="4"/>
        <v>-0.12783167746707846</v>
      </c>
      <c r="S37" s="34">
        <f t="shared" si="4"/>
        <v>0.24834041210326765</v>
      </c>
      <c r="T37" s="34">
        <f t="shared" si="4"/>
        <v>-6.3888403806333313E-4</v>
      </c>
      <c r="V37">
        <v>57</v>
      </c>
      <c r="W37" t="str">
        <f t="shared" si="2"/>
        <v>Glyma19g37140.1</v>
      </c>
    </row>
    <row r="38" spans="1:23">
      <c r="A38" s="4">
        <v>35</v>
      </c>
      <c r="B38" s="39" t="s">
        <v>386</v>
      </c>
      <c r="C38" s="40" t="s">
        <v>387</v>
      </c>
      <c r="E38" s="41">
        <v>8.5158513417413904</v>
      </c>
      <c r="F38" s="42">
        <v>10.972293032582712</v>
      </c>
      <c r="G38" s="42">
        <v>6.8041672961888349</v>
      </c>
      <c r="H38" s="42">
        <v>11.091988703708992</v>
      </c>
      <c r="I38" s="42">
        <v>9.6874783086371572</v>
      </c>
      <c r="J38" s="42">
        <v>9.2642052949804565</v>
      </c>
      <c r="K38" s="42">
        <v>9.1811503560120826</v>
      </c>
      <c r="L38" s="42">
        <v>8.2294948362038998</v>
      </c>
      <c r="M38" s="42">
        <v>8.4562394792444859</v>
      </c>
      <c r="N38" s="43">
        <v>11.063284836909773</v>
      </c>
      <c r="O38" s="34">
        <f t="shared" si="3"/>
        <v>-0.17967197725239234</v>
      </c>
      <c r="P38" s="34">
        <f t="shared" si="3"/>
        <v>0.44524861040179603</v>
      </c>
      <c r="Q38" s="34">
        <f t="shared" si="3"/>
        <v>-0.27277121907696694</v>
      </c>
      <c r="R38" s="34">
        <f t="shared" si="4"/>
        <v>-0.41498927798618279</v>
      </c>
      <c r="S38" s="34">
        <f t="shared" si="4"/>
        <v>0.31359762074256636</v>
      </c>
      <c r="T38" s="34">
        <f t="shared" si="4"/>
        <v>-3.7382476347552476E-3</v>
      </c>
      <c r="V38">
        <v>11</v>
      </c>
      <c r="W38" t="str">
        <f t="shared" si="2"/>
        <v>Glyma10g07090.1</v>
      </c>
    </row>
    <row r="39" spans="1:23">
      <c r="A39" s="4">
        <v>36</v>
      </c>
      <c r="B39" s="39" t="s">
        <v>388</v>
      </c>
      <c r="C39" s="44" t="s">
        <v>389</v>
      </c>
      <c r="E39" s="41">
        <v>3.4813979774476089</v>
      </c>
      <c r="F39" s="42">
        <v>3.6353936185676541</v>
      </c>
      <c r="G39" s="42">
        <v>2.8209401201155688</v>
      </c>
      <c r="H39" s="42">
        <v>4.3102728639449621</v>
      </c>
      <c r="I39" s="42">
        <v>3.1918383548873495</v>
      </c>
      <c r="J39" s="42">
        <v>3.1786765850249705</v>
      </c>
      <c r="K39" s="42">
        <v>4.1254115071499866</v>
      </c>
      <c r="L39" s="42">
        <v>3.2989232328151203</v>
      </c>
      <c r="M39" s="42">
        <v>3.2122824898442017</v>
      </c>
      <c r="N39" s="43">
        <v>3.9195586665342605</v>
      </c>
      <c r="O39" s="34">
        <f t="shared" si="3"/>
        <v>-0.18772398832425949</v>
      </c>
      <c r="P39" s="34">
        <f t="shared" si="3"/>
        <v>0.17225019442817296</v>
      </c>
      <c r="Q39" s="34">
        <f t="shared" si="3"/>
        <v>-6.3241168284304608E-2</v>
      </c>
      <c r="R39" s="34">
        <f t="shared" si="4"/>
        <v>-0.14011637271158231</v>
      </c>
      <c r="S39" s="34">
        <f t="shared" si="4"/>
        <v>0.18742272754038211</v>
      </c>
      <c r="T39" s="34">
        <f t="shared" si="4"/>
        <v>-0.13708798344749534</v>
      </c>
      <c r="V39">
        <v>48</v>
      </c>
      <c r="W39" t="str">
        <f t="shared" si="2"/>
        <v>Glyma08g12370.1</v>
      </c>
    </row>
    <row r="40" spans="1:23">
      <c r="A40" s="4">
        <v>37</v>
      </c>
      <c r="B40" s="39" t="s">
        <v>390</v>
      </c>
      <c r="C40" s="40" t="s">
        <v>391</v>
      </c>
      <c r="E40" s="41">
        <v>21.634956156573121</v>
      </c>
      <c r="F40" s="42">
        <v>25.05304559925278</v>
      </c>
      <c r="G40" s="42">
        <v>18.8448992597</v>
      </c>
      <c r="H40" s="42">
        <v>27.356227788926553</v>
      </c>
      <c r="I40" s="42">
        <v>27.408947689231631</v>
      </c>
      <c r="J40" s="42">
        <v>21.425146280020456</v>
      </c>
      <c r="K40" s="42">
        <v>22.801429776890114</v>
      </c>
      <c r="L40" s="42">
        <v>21.830390445074453</v>
      </c>
      <c r="M40" s="42">
        <v>22.61470348727223</v>
      </c>
      <c r="N40" s="43">
        <v>28.180664642072486</v>
      </c>
      <c r="O40" s="34">
        <f t="shared" si="3"/>
        <v>0.12966094309883303</v>
      </c>
      <c r="P40" s="34">
        <f t="shared" si="3"/>
        <v>0.18513097163852474</v>
      </c>
      <c r="Q40" s="34">
        <f t="shared" si="3"/>
        <v>-0.26274501525510513</v>
      </c>
      <c r="R40" s="34">
        <f t="shared" si="4"/>
        <v>-0.1986480630632172</v>
      </c>
      <c r="S40" s="34">
        <f t="shared" si="4"/>
        <v>0.26308699747245418</v>
      </c>
      <c r="T40" s="34">
        <f t="shared" si="4"/>
        <v>4.2836330555925478E-2</v>
      </c>
      <c r="V40">
        <v>17</v>
      </c>
      <c r="W40" t="str">
        <f t="shared" si="2"/>
        <v>Glyma05g29200.2</v>
      </c>
    </row>
    <row r="41" spans="1:23">
      <c r="A41" s="4">
        <v>38</v>
      </c>
      <c r="B41" s="39" t="s">
        <v>392</v>
      </c>
      <c r="C41" s="44" t="s">
        <v>393</v>
      </c>
      <c r="E41" s="41">
        <v>1.5245644327279237</v>
      </c>
      <c r="F41" s="42">
        <v>1.6573319697442301</v>
      </c>
      <c r="G41" s="42">
        <v>0.9800130670551902</v>
      </c>
      <c r="H41" s="42">
        <v>0.61023345999560141</v>
      </c>
      <c r="I41" s="42">
        <v>0.86695739146475448</v>
      </c>
      <c r="J41" s="42">
        <v>1.4507082764418395</v>
      </c>
      <c r="K41" s="42">
        <v>0.67823043370675129</v>
      </c>
      <c r="L41" s="42">
        <v>0.78226246344832828</v>
      </c>
      <c r="M41" s="42">
        <v>1.3129331624943597</v>
      </c>
      <c r="N41" s="43">
        <v>0.47833386407345557</v>
      </c>
      <c r="O41" s="34">
        <f t="shared" si="3"/>
        <v>-0.93482961280683685</v>
      </c>
      <c r="P41" s="34">
        <f t="shared" si="3"/>
        <v>0.56588454567892443</v>
      </c>
      <c r="Q41" s="34">
        <f t="shared" si="3"/>
        <v>0.15241423557796005</v>
      </c>
      <c r="R41" s="34">
        <f t="shared" si="4"/>
        <v>-1.0831379640797445</v>
      </c>
      <c r="S41" s="34">
        <f t="shared" si="4"/>
        <v>0.42192058408677202</v>
      </c>
      <c r="T41" s="34">
        <f t="shared" si="4"/>
        <v>-0.35134335534560474</v>
      </c>
      <c r="V41">
        <v>33</v>
      </c>
      <c r="W41" t="str">
        <f t="shared" si="2"/>
        <v>Glyma11g07240.1</v>
      </c>
    </row>
    <row r="42" spans="1:23">
      <c r="A42" s="4">
        <v>39</v>
      </c>
      <c r="B42" s="39" t="s">
        <v>394</v>
      </c>
      <c r="C42" s="40" t="s">
        <v>395</v>
      </c>
      <c r="E42" s="41">
        <v>18.036042830351001</v>
      </c>
      <c r="F42" s="42">
        <v>22.614460634996821</v>
      </c>
      <c r="G42" s="42">
        <v>15.539764629132248</v>
      </c>
      <c r="H42" s="42">
        <v>21.913936315721298</v>
      </c>
      <c r="I42" s="42">
        <v>23.909387617929983</v>
      </c>
      <c r="J42" s="42">
        <v>21.245025435099791</v>
      </c>
      <c r="K42" s="42">
        <v>17.023226546506418</v>
      </c>
      <c r="L42" s="42">
        <v>21.310793697903183</v>
      </c>
      <c r="M42" s="42">
        <v>21.280133707096201</v>
      </c>
      <c r="N42" s="43">
        <v>25.833916967758253</v>
      </c>
      <c r="O42" s="34">
        <f t="shared" si="3"/>
        <v>8.0331591864740343E-2</v>
      </c>
      <c r="P42" s="34">
        <f t="shared" si="3"/>
        <v>0.45116041855164801</v>
      </c>
      <c r="Q42" s="34">
        <f t="shared" si="3"/>
        <v>-0.36434414502147339</v>
      </c>
      <c r="R42" s="34">
        <f t="shared" si="4"/>
        <v>-8.5661261689999144E-2</v>
      </c>
      <c r="S42" s="34">
        <f t="shared" si="4"/>
        <v>0.45354256325999703</v>
      </c>
      <c r="T42" s="34">
        <f t="shared" si="4"/>
        <v>0.23741774975487875</v>
      </c>
      <c r="V42">
        <v>26</v>
      </c>
      <c r="W42" t="str">
        <f t="shared" si="2"/>
        <v>Glyma18g50790.1</v>
      </c>
    </row>
    <row r="43" spans="1:23">
      <c r="A43" s="4">
        <v>40</v>
      </c>
      <c r="B43" s="39" t="s">
        <v>396</v>
      </c>
      <c r="C43" s="44" t="s">
        <v>397</v>
      </c>
      <c r="E43" s="41">
        <v>1.5647684241869877</v>
      </c>
      <c r="F43" s="42">
        <v>11.635094092596594</v>
      </c>
      <c r="G43" s="42">
        <v>11.034059318325642</v>
      </c>
      <c r="H43" s="42">
        <v>18.821055761454826</v>
      </c>
      <c r="I43" s="42">
        <v>14.724380170577698</v>
      </c>
      <c r="J43" s="42">
        <v>19.559215858145468</v>
      </c>
      <c r="K43" s="42">
        <v>13.195008535348489</v>
      </c>
      <c r="L43" s="42">
        <v>11.842106445177361</v>
      </c>
      <c r="M43" s="42">
        <v>13.081466025694764</v>
      </c>
      <c r="N43" s="43">
        <v>12.445728094996351</v>
      </c>
      <c r="O43" s="34">
        <f t="shared" si="3"/>
        <v>0.33972402662123213</v>
      </c>
      <c r="P43" s="34">
        <f t="shared" si="3"/>
        <v>0.82588489142308508</v>
      </c>
      <c r="Q43" s="34">
        <f t="shared" si="3"/>
        <v>-0.51235527399121705</v>
      </c>
      <c r="R43" s="34">
        <f t="shared" si="4"/>
        <v>2.544284907417687E-2</v>
      </c>
      <c r="S43" s="34">
        <f t="shared" si="4"/>
        <v>0.24556058973186562</v>
      </c>
      <c r="T43" s="34">
        <f t="shared" si="4"/>
        <v>-0.59669692512536376</v>
      </c>
      <c r="V43">
        <v>7</v>
      </c>
      <c r="W43" t="str">
        <f t="shared" si="2"/>
        <v>Glyma07g17410.1</v>
      </c>
    </row>
    <row r="44" spans="1:23">
      <c r="A44" s="4">
        <v>41</v>
      </c>
      <c r="B44" s="39" t="s">
        <v>398</v>
      </c>
      <c r="C44" s="40" t="s">
        <v>399</v>
      </c>
      <c r="E44" s="41">
        <v>6.293297956847038</v>
      </c>
      <c r="F44" s="42">
        <v>6.5117244505055183</v>
      </c>
      <c r="G44" s="42">
        <v>4.5786879158450597</v>
      </c>
      <c r="H44" s="42">
        <v>4.4991801972132741</v>
      </c>
      <c r="I44" s="42">
        <v>7.1352996397738861</v>
      </c>
      <c r="J44" s="42">
        <v>4.6987099216666337</v>
      </c>
      <c r="K44" s="42">
        <v>4.3395178794610221</v>
      </c>
      <c r="L44" s="42">
        <v>6.3184631426785876</v>
      </c>
      <c r="M44" s="42">
        <v>5.7827405186374854</v>
      </c>
      <c r="N44" s="43">
        <v>5.2376319664065125</v>
      </c>
      <c r="O44" s="34">
        <f t="shared" si="3"/>
        <v>0.13193436355522503</v>
      </c>
      <c r="P44" s="34">
        <f t="shared" si="3"/>
        <v>3.7330470621741919E-2</v>
      </c>
      <c r="Q44" s="34">
        <f t="shared" si="3"/>
        <v>-5.2127381508942479E-2</v>
      </c>
      <c r="R44" s="34">
        <f t="shared" si="4"/>
        <v>-4.3465961599400922E-2</v>
      </c>
      <c r="S44" s="34">
        <f t="shared" si="4"/>
        <v>0.33681913338277275</v>
      </c>
      <c r="T44" s="34">
        <f t="shared" si="4"/>
        <v>0.21925253951876192</v>
      </c>
      <c r="V44">
        <v>45</v>
      </c>
      <c r="W44" t="str">
        <f t="shared" si="2"/>
        <v>Glyma08g07930.1</v>
      </c>
    </row>
    <row r="45" spans="1:23">
      <c r="A45" s="4">
        <v>42</v>
      </c>
      <c r="B45" s="39" t="s">
        <v>400</v>
      </c>
      <c r="C45" s="44" t="s">
        <v>401</v>
      </c>
      <c r="E45" s="41">
        <v>24.251049646277608</v>
      </c>
      <c r="F45" s="42">
        <v>30.394226520175078</v>
      </c>
      <c r="G45" s="42">
        <v>24.921704052761989</v>
      </c>
      <c r="H45" s="42">
        <v>33.939490584186622</v>
      </c>
      <c r="I45" s="42">
        <v>29.883796424524288</v>
      </c>
      <c r="J45" s="42">
        <v>26.449595195760931</v>
      </c>
      <c r="K45" s="42">
        <v>25.832370395058437</v>
      </c>
      <c r="L45" s="42">
        <v>25.1663721464414</v>
      </c>
      <c r="M45" s="42">
        <v>26.496835259949872</v>
      </c>
      <c r="N45" s="43">
        <v>34.526882690051416</v>
      </c>
      <c r="O45" s="34">
        <f t="shared" si="3"/>
        <v>-2.4433866068328629E-2</v>
      </c>
      <c r="P45" s="34">
        <f t="shared" si="3"/>
        <v>8.5842924615513044E-2</v>
      </c>
      <c r="Q45" s="34">
        <f t="shared" si="3"/>
        <v>-0.39378487870559853</v>
      </c>
      <c r="R45" s="34">
        <f t="shared" si="4"/>
        <v>-0.27230004512992406</v>
      </c>
      <c r="S45" s="34">
        <f t="shared" si="4"/>
        <v>8.8417338937112469E-2</v>
      </c>
      <c r="T45" s="34">
        <f t="shared" si="4"/>
        <v>2.4755173377592862E-2</v>
      </c>
      <c r="V45">
        <v>22</v>
      </c>
      <c r="W45" t="str">
        <f t="shared" si="2"/>
        <v>Glyma19g37100.1</v>
      </c>
    </row>
    <row r="46" spans="1:23">
      <c r="A46" s="4">
        <v>43</v>
      </c>
      <c r="B46" s="39" t="s">
        <v>402</v>
      </c>
      <c r="C46" s="40" t="s">
        <v>403</v>
      </c>
      <c r="E46" s="41">
        <v>3.4264515711147698</v>
      </c>
      <c r="F46" s="42">
        <v>4.3870865781411883</v>
      </c>
      <c r="G46" s="42">
        <v>3.3062960953947762</v>
      </c>
      <c r="H46" s="42">
        <v>8.3586874943034157</v>
      </c>
      <c r="I46" s="42">
        <v>3.9047946854176607</v>
      </c>
      <c r="J46" s="42">
        <v>4.1559930707717188</v>
      </c>
      <c r="K46" s="42">
        <v>5.7844146265627803</v>
      </c>
      <c r="L46" s="42">
        <v>3.9811197297209442</v>
      </c>
      <c r="M46" s="42">
        <v>4.5729423145210628</v>
      </c>
      <c r="N46" s="43">
        <v>10.398402958563516</v>
      </c>
      <c r="O46" s="34">
        <f t="shared" si="3"/>
        <v>-0.16801648461207977</v>
      </c>
      <c r="P46" s="34">
        <f t="shared" si="3"/>
        <v>0.32997731786799456</v>
      </c>
      <c r="Q46" s="34">
        <f t="shared" si="3"/>
        <v>-0.53110545556434285</v>
      </c>
      <c r="R46" s="34">
        <f t="shared" si="4"/>
        <v>-0.14008891764633813</v>
      </c>
      <c r="S46" s="34">
        <f t="shared" si="4"/>
        <v>0.46790678936095215</v>
      </c>
      <c r="T46" s="34">
        <f t="shared" si="4"/>
        <v>0.31501363970134932</v>
      </c>
      <c r="V46">
        <v>38</v>
      </c>
      <c r="W46" t="str">
        <f t="shared" si="2"/>
        <v>Glyma11g01210.1</v>
      </c>
    </row>
    <row r="47" spans="1:23">
      <c r="A47" s="4">
        <v>44</v>
      </c>
      <c r="B47" s="39" t="s">
        <v>404</v>
      </c>
      <c r="C47" s="44" t="s">
        <v>405</v>
      </c>
      <c r="E47" s="41">
        <v>9.2349213963327834</v>
      </c>
      <c r="F47" s="42">
        <v>13.071829245000854</v>
      </c>
      <c r="G47" s="42">
        <v>11.564154191251246</v>
      </c>
      <c r="H47" s="42">
        <v>19.599262891623436</v>
      </c>
      <c r="I47" s="42">
        <v>19.796721261298487</v>
      </c>
      <c r="J47" s="42">
        <v>22.985248016351221</v>
      </c>
      <c r="K47" s="42">
        <v>20.180438268383607</v>
      </c>
      <c r="L47" s="42">
        <v>20.095001983127187</v>
      </c>
      <c r="M47" s="42">
        <v>20.843599201704713</v>
      </c>
      <c r="N47" s="43">
        <v>39.937771586081112</v>
      </c>
      <c r="O47" s="34">
        <f t="shared" si="3"/>
        <v>0.59880046747080873</v>
      </c>
      <c r="P47" s="34">
        <f t="shared" si="3"/>
        <v>0.99104848295979242</v>
      </c>
      <c r="Q47" s="34">
        <f t="shared" si="3"/>
        <v>4.2158109428550659E-2</v>
      </c>
      <c r="R47" s="34">
        <f t="shared" si="4"/>
        <v>0.62037567672421301</v>
      </c>
      <c r="S47" s="34">
        <f t="shared" si="4"/>
        <v>0.84994466848727335</v>
      </c>
      <c r="T47" s="34">
        <f t="shared" si="4"/>
        <v>1.0269544396876844</v>
      </c>
      <c r="V47">
        <v>24</v>
      </c>
      <c r="W47" t="str">
        <f t="shared" si="2"/>
        <v>Glyma17g12700.1</v>
      </c>
    </row>
    <row r="48" spans="1:23">
      <c r="A48" s="4">
        <v>45</v>
      </c>
      <c r="B48" s="39" t="s">
        <v>406</v>
      </c>
      <c r="C48" s="40" t="s">
        <v>407</v>
      </c>
      <c r="E48" s="41">
        <v>3.3165963097940798</v>
      </c>
      <c r="F48" s="42">
        <v>2.3763590704640345</v>
      </c>
      <c r="G48" s="42">
        <v>2.3821856091495395</v>
      </c>
      <c r="H48" s="42">
        <v>3.7884176792487114</v>
      </c>
      <c r="I48" s="42">
        <v>2.4493061968654604</v>
      </c>
      <c r="J48" s="42">
        <v>1.774859210005767</v>
      </c>
      <c r="K48" s="42">
        <v>2.0868628729438501</v>
      </c>
      <c r="L48" s="42">
        <v>2.1548035623192043</v>
      </c>
      <c r="M48" s="42">
        <v>2.0305282108212364</v>
      </c>
      <c r="N48" s="43">
        <v>3.301029303715715</v>
      </c>
      <c r="O48" s="34">
        <f t="shared" si="3"/>
        <v>4.362029642810536E-2</v>
      </c>
      <c r="P48" s="34">
        <f t="shared" si="3"/>
        <v>-0.42458123791552449</v>
      </c>
      <c r="Q48" s="34">
        <f t="shared" si="3"/>
        <v>-0.86025959445715072</v>
      </c>
      <c r="R48" s="34">
        <f t="shared" si="4"/>
        <v>-0.14119649006042306</v>
      </c>
      <c r="S48" s="34">
        <f t="shared" si="4"/>
        <v>-0.23043075461080539</v>
      </c>
      <c r="T48" s="34">
        <f t="shared" si="4"/>
        <v>-0.19867945343405491</v>
      </c>
      <c r="V48">
        <v>16</v>
      </c>
      <c r="W48" t="str">
        <f t="shared" si="2"/>
        <v>Glyma02g05780.4</v>
      </c>
    </row>
    <row r="49" spans="1:23">
      <c r="A49" s="4">
        <v>46</v>
      </c>
      <c r="B49" s="39" t="s">
        <v>408</v>
      </c>
      <c r="C49" s="44" t="s">
        <v>409</v>
      </c>
      <c r="E49" s="41">
        <v>5.3227379126071357</v>
      </c>
      <c r="F49" s="42">
        <v>7.4033103217001148</v>
      </c>
      <c r="G49" s="42">
        <v>5.4794503871018119</v>
      </c>
      <c r="H49" s="42">
        <v>6.7827203090105312</v>
      </c>
      <c r="I49" s="42">
        <v>7.2965246449165626</v>
      </c>
      <c r="J49" s="42">
        <v>7.2286440441315145</v>
      </c>
      <c r="K49" s="42">
        <v>6.127484903102923</v>
      </c>
      <c r="L49" s="42">
        <v>5.4911534780129205</v>
      </c>
      <c r="M49" s="42">
        <v>6.5053856349506791</v>
      </c>
      <c r="N49" s="43">
        <v>7.8677075452604193</v>
      </c>
      <c r="O49" s="34">
        <f t="shared" si="3"/>
        <v>-2.0961034835746115E-2</v>
      </c>
      <c r="P49" s="34">
        <f t="shared" si="3"/>
        <v>0.39969385865359719</v>
      </c>
      <c r="Q49" s="34">
        <f t="shared" si="3"/>
        <v>-0.14656897874903529</v>
      </c>
      <c r="R49" s="34">
        <f t="shared" si="4"/>
        <v>-0.43106126750005147</v>
      </c>
      <c r="S49" s="34">
        <f t="shared" si="4"/>
        <v>0.24760338967951545</v>
      </c>
      <c r="T49" s="34">
        <f t="shared" si="4"/>
        <v>0.2140793280952891</v>
      </c>
      <c r="V49">
        <v>20</v>
      </c>
      <c r="W49" t="str">
        <f t="shared" si="2"/>
        <v>Glyma11g35150.2</v>
      </c>
    </row>
    <row r="50" spans="1:23">
      <c r="A50" s="4">
        <v>47</v>
      </c>
      <c r="B50" s="39" t="s">
        <v>410</v>
      </c>
      <c r="C50" s="40" t="s">
        <v>411</v>
      </c>
      <c r="E50" s="41">
        <v>2.8632536876542014</v>
      </c>
      <c r="F50" s="42">
        <v>14.929100683942201</v>
      </c>
      <c r="G50" s="42">
        <v>14.784197125861157</v>
      </c>
      <c r="H50" s="42">
        <v>1.8901064298092591</v>
      </c>
      <c r="I50" s="42">
        <v>11.986876812537957</v>
      </c>
      <c r="J50" s="42">
        <v>4.7647909826869963</v>
      </c>
      <c r="K50" s="42">
        <v>2.7743351279450668</v>
      </c>
      <c r="L50" s="42">
        <v>14.880916212058811</v>
      </c>
      <c r="M50" s="42">
        <v>8.7806296960987726</v>
      </c>
      <c r="N50" s="43">
        <v>3.3304652338125433</v>
      </c>
      <c r="O50" s="34">
        <f t="shared" si="3"/>
        <v>-0.31667144868066038</v>
      </c>
      <c r="P50" s="34">
        <f t="shared" si="3"/>
        <v>-1.6335710643803647</v>
      </c>
      <c r="Q50" s="34">
        <f t="shared" si="3"/>
        <v>0.55367459634397986</v>
      </c>
      <c r="R50" s="34">
        <f t="shared" si="4"/>
        <v>-4.6639060566596247E-3</v>
      </c>
      <c r="S50" s="34">
        <f t="shared" si="4"/>
        <v>-0.75165958789673237</v>
      </c>
      <c r="T50" s="34">
        <f t="shared" si="4"/>
        <v>0.81725624863014024</v>
      </c>
      <c r="V50">
        <v>15</v>
      </c>
      <c r="W50" t="str">
        <f t="shared" si="2"/>
        <v>Glyma03g34480.1</v>
      </c>
    </row>
    <row r="51" spans="1:23">
      <c r="A51" s="4">
        <v>48</v>
      </c>
      <c r="B51" s="39" t="s">
        <v>412</v>
      </c>
      <c r="C51" s="44" t="s">
        <v>413</v>
      </c>
      <c r="E51" s="41">
        <v>22.677188660753455</v>
      </c>
      <c r="F51" s="42">
        <v>13.393187504026027</v>
      </c>
      <c r="G51" s="42">
        <v>3.56311045260047</v>
      </c>
      <c r="H51" s="42">
        <v>21.608186573545428</v>
      </c>
      <c r="I51" s="42">
        <v>12.628939190385776</v>
      </c>
      <c r="J51" s="42">
        <v>3.0165630282093985</v>
      </c>
      <c r="K51" s="42">
        <v>19.790719118383294</v>
      </c>
      <c r="L51" s="42">
        <v>14.199721742026552</v>
      </c>
      <c r="M51" s="42">
        <v>2.3181297304966795</v>
      </c>
      <c r="N51" s="43">
        <v>26.893546167499537</v>
      </c>
      <c r="O51" s="34">
        <f t="shared" si="3"/>
        <v>-8.476589464865443E-2</v>
      </c>
      <c r="P51" s="34">
        <f t="shared" si="3"/>
        <v>-0.24023147974532116</v>
      </c>
      <c r="Q51" s="34">
        <f t="shared" si="3"/>
        <v>-0.12675396649734078</v>
      </c>
      <c r="R51" s="34">
        <f t="shared" si="4"/>
        <v>8.4363304021214308E-2</v>
      </c>
      <c r="S51" s="34">
        <f t="shared" si="4"/>
        <v>-0.62017589939232232</v>
      </c>
      <c r="T51" s="34">
        <f t="shared" si="4"/>
        <v>0.3156819988833009</v>
      </c>
      <c r="V51">
        <v>44</v>
      </c>
      <c r="W51" t="str">
        <f t="shared" si="2"/>
        <v>Glyma19g37116.1</v>
      </c>
    </row>
    <row r="52" spans="1:23">
      <c r="A52" s="4">
        <v>49</v>
      </c>
      <c r="B52" s="39" t="s">
        <v>414</v>
      </c>
      <c r="C52" s="40" t="s">
        <v>415</v>
      </c>
      <c r="E52" s="41">
        <v>1.317494012804229</v>
      </c>
      <c r="F52" s="42">
        <v>4.5483491676108203</v>
      </c>
      <c r="G52" s="42">
        <v>1.3677516887874659</v>
      </c>
      <c r="H52" s="42">
        <v>1.3640193700625542</v>
      </c>
      <c r="I52" s="42">
        <v>5.2548941133474507</v>
      </c>
      <c r="J52" s="42">
        <v>1.4461969668305144</v>
      </c>
      <c r="K52" s="42">
        <v>1.0499766394408205</v>
      </c>
      <c r="L52" s="42">
        <v>4.9411067120698871</v>
      </c>
      <c r="M52" s="42">
        <v>1.0697723782787403</v>
      </c>
      <c r="N52" s="43">
        <v>1.3223470913904756</v>
      </c>
      <c r="O52" s="34">
        <f t="shared" si="3"/>
        <v>0.20831868275207183</v>
      </c>
      <c r="P52" s="34">
        <f t="shared" si="3"/>
        <v>8.0457718508682538E-2</v>
      </c>
      <c r="Q52" s="34">
        <f t="shared" si="3"/>
        <v>-0.37750690158523414</v>
      </c>
      <c r="R52" s="34">
        <f t="shared" si="4"/>
        <v>0.11949120243527329</v>
      </c>
      <c r="S52" s="34">
        <f t="shared" si="4"/>
        <v>-0.35450247841894122</v>
      </c>
      <c r="T52" s="34">
        <f t="shared" si="4"/>
        <v>-4.4763224791678345E-2</v>
      </c>
      <c r="V52">
        <v>1</v>
      </c>
      <c r="W52" t="str">
        <f t="shared" si="2"/>
        <v>Glyma03g34470.1</v>
      </c>
    </row>
    <row r="53" spans="1:23">
      <c r="A53" s="4">
        <v>50</v>
      </c>
      <c r="B53" s="39" t="s">
        <v>416</v>
      </c>
      <c r="C53" s="40" t="s">
        <v>417</v>
      </c>
      <c r="E53" s="41">
        <v>2.2530930625799819</v>
      </c>
      <c r="F53" s="42">
        <v>1.9303042941726916</v>
      </c>
      <c r="G53" s="42">
        <v>1.8669852218619123</v>
      </c>
      <c r="H53" s="42">
        <v>2.3334911095993389</v>
      </c>
      <c r="I53" s="42">
        <v>1.8145619821355325</v>
      </c>
      <c r="J53" s="42">
        <v>1.8617942644896539</v>
      </c>
      <c r="K53" s="42">
        <v>1.7360286792184709</v>
      </c>
      <c r="L53" s="42">
        <v>2.0885811560740786</v>
      </c>
      <c r="M53" s="42">
        <v>1.6845322885484548</v>
      </c>
      <c r="N53" s="43">
        <v>2.332122970667299</v>
      </c>
      <c r="O53" s="34">
        <f t="shared" si="3"/>
        <v>-8.9206955121168011E-2</v>
      </c>
      <c r="P53" s="34">
        <f t="shared" si="3"/>
        <v>-4.0168496548539196E-3</v>
      </c>
      <c r="Q53" s="34">
        <f t="shared" si="3"/>
        <v>-0.42669918944650903</v>
      </c>
      <c r="R53" s="34">
        <f t="shared" si="4"/>
        <v>0.11369491082608467</v>
      </c>
      <c r="S53" s="34">
        <f t="shared" si="4"/>
        <v>-0.14836242612580525</v>
      </c>
      <c r="T53" s="34">
        <f t="shared" si="4"/>
        <v>-8.4610826147184486E-4</v>
      </c>
      <c r="V53">
        <v>21</v>
      </c>
      <c r="W53" t="str">
        <f t="shared" si="2"/>
        <v>Glyma05g24770.3</v>
      </c>
    </row>
    <row r="54" spans="1:23">
      <c r="A54" s="4">
        <v>51</v>
      </c>
      <c r="B54" s="39" t="s">
        <v>418</v>
      </c>
      <c r="C54" s="44" t="s">
        <v>419</v>
      </c>
      <c r="E54" s="41">
        <v>6.3848054118081512</v>
      </c>
      <c r="F54" s="42">
        <v>5.8796783647137696</v>
      </c>
      <c r="G54" s="42">
        <v>4.5000742979003157</v>
      </c>
      <c r="H54" s="42">
        <v>5.3038968583698765</v>
      </c>
      <c r="I54" s="42">
        <v>4.1569336539996948</v>
      </c>
      <c r="J54" s="42">
        <v>3.9303780241555075</v>
      </c>
      <c r="K54" s="42">
        <v>4.2043499737515573</v>
      </c>
      <c r="L54" s="42">
        <v>5.7289761950897677</v>
      </c>
      <c r="M54" s="42">
        <v>5.0660124479166138</v>
      </c>
      <c r="N54" s="43">
        <v>4.5905983744592715</v>
      </c>
      <c r="O54" s="34">
        <f t="shared" si="3"/>
        <v>-0.50021751539121906</v>
      </c>
      <c r="P54" s="34">
        <f t="shared" si="3"/>
        <v>-0.19528074335861215</v>
      </c>
      <c r="Q54" s="34">
        <f t="shared" si="3"/>
        <v>-0.3351699550277743</v>
      </c>
      <c r="R54" s="34">
        <f t="shared" si="4"/>
        <v>-3.7459894530340196E-2</v>
      </c>
      <c r="S54" s="34">
        <f t="shared" si="4"/>
        <v>0.17090180089203583</v>
      </c>
      <c r="T54" s="34">
        <f t="shared" si="4"/>
        <v>-0.20837050247751257</v>
      </c>
      <c r="V54">
        <v>5</v>
      </c>
      <c r="W54" t="str">
        <f t="shared" si="2"/>
        <v>Glyma11g00320.2</v>
      </c>
    </row>
    <row r="55" spans="1:23">
      <c r="A55" s="4">
        <v>52</v>
      </c>
      <c r="B55" s="39" t="s">
        <v>420</v>
      </c>
      <c r="C55" s="40" t="s">
        <v>421</v>
      </c>
      <c r="E55" s="41">
        <v>21.907139596102084</v>
      </c>
      <c r="F55" s="42">
        <v>25.355250939227187</v>
      </c>
      <c r="G55" s="42">
        <v>23.029492660505788</v>
      </c>
      <c r="H55" s="42">
        <v>30.582271949852892</v>
      </c>
      <c r="I55" s="42">
        <v>21.743579563218525</v>
      </c>
      <c r="J55" s="42">
        <v>26.307937267995147</v>
      </c>
      <c r="K55" s="42">
        <v>26.8951245171347</v>
      </c>
      <c r="L55" s="42">
        <v>22.50142221730593</v>
      </c>
      <c r="M55" s="42">
        <v>27.288489815599345</v>
      </c>
      <c r="N55" s="43">
        <v>33.581422302154181</v>
      </c>
      <c r="O55" s="34">
        <f t="shared" si="3"/>
        <v>-0.22169508738966756</v>
      </c>
      <c r="P55" s="34">
        <f t="shared" si="3"/>
        <v>0.19201550631936787</v>
      </c>
      <c r="Q55" s="34">
        <f t="shared" si="3"/>
        <v>-0.18535091992843178</v>
      </c>
      <c r="R55" s="34">
        <f t="shared" si="4"/>
        <v>-0.17226836191127629</v>
      </c>
      <c r="S55" s="34">
        <f t="shared" si="4"/>
        <v>0.24480992707257432</v>
      </c>
      <c r="T55" s="34">
        <f t="shared" si="4"/>
        <v>0.13496774708424827</v>
      </c>
      <c r="V55">
        <v>28</v>
      </c>
      <c r="W55" t="str">
        <f t="shared" si="2"/>
        <v>Glyma09g40580.1</v>
      </c>
    </row>
    <row r="56" spans="1:23">
      <c r="A56" s="4">
        <v>53</v>
      </c>
      <c r="B56" s="39" t="s">
        <v>422</v>
      </c>
      <c r="C56" s="40" t="s">
        <v>423</v>
      </c>
      <c r="E56" s="41">
        <v>2.4677192534651864</v>
      </c>
      <c r="F56" s="42">
        <v>3.5410609737367831</v>
      </c>
      <c r="G56" s="42">
        <v>2.5063338475172343</v>
      </c>
      <c r="H56" s="42">
        <v>3.2595670775485468</v>
      </c>
      <c r="I56" s="42">
        <v>3.2913550999078849</v>
      </c>
      <c r="J56" s="42">
        <v>3.0023066616245759</v>
      </c>
      <c r="K56" s="42">
        <v>2.7664815630682251</v>
      </c>
      <c r="L56" s="42">
        <v>3.7443355612266132</v>
      </c>
      <c r="M56" s="42">
        <v>3.1709693637654603</v>
      </c>
      <c r="N56" s="43">
        <v>2.4388868262629408</v>
      </c>
      <c r="O56" s="34">
        <f t="shared" si="3"/>
        <v>-0.10550000049197091</v>
      </c>
      <c r="P56" s="34">
        <f t="shared" si="3"/>
        <v>0.26049274759583607</v>
      </c>
      <c r="Q56" s="34">
        <f t="shared" si="3"/>
        <v>-0.23662805516793914</v>
      </c>
      <c r="R56" s="34">
        <f t="shared" si="4"/>
        <v>8.0528046890885427E-2</v>
      </c>
      <c r="S56" s="34">
        <f t="shared" si="4"/>
        <v>0.33934534229567487</v>
      </c>
      <c r="T56" s="34">
        <f t="shared" si="4"/>
        <v>-0.41845755120414163</v>
      </c>
      <c r="V56">
        <v>6</v>
      </c>
      <c r="W56" t="str">
        <f t="shared" si="2"/>
        <v>Glyma18g45250.1</v>
      </c>
    </row>
    <row r="57" spans="1:23">
      <c r="A57" s="4">
        <v>54</v>
      </c>
      <c r="B57" s="39" t="s">
        <v>424</v>
      </c>
      <c r="C57" s="40" t="s">
        <v>425</v>
      </c>
      <c r="E57" s="41">
        <v>7.3203370127400857</v>
      </c>
      <c r="F57" s="42">
        <v>9.3931455531043397</v>
      </c>
      <c r="G57" s="42">
        <v>6.5808040969952977</v>
      </c>
      <c r="H57" s="42">
        <v>10.667725776359671</v>
      </c>
      <c r="I57" s="42">
        <v>9.6397175584890835</v>
      </c>
      <c r="J57" s="42">
        <v>9.0173057272046702</v>
      </c>
      <c r="K57" s="42">
        <v>7.6680023672919022</v>
      </c>
      <c r="L57" s="42">
        <v>7.668235634069676</v>
      </c>
      <c r="M57" s="42">
        <v>8.2590037142845247</v>
      </c>
      <c r="N57" s="43">
        <v>11.82935684062033</v>
      </c>
      <c r="O57" s="34">
        <f t="shared" si="3"/>
        <v>3.7382511540695475E-2</v>
      </c>
      <c r="P57" s="34">
        <f t="shared" si="3"/>
        <v>0.45443256116564007</v>
      </c>
      <c r="Q57" s="34">
        <f t="shared" si="3"/>
        <v>-0.47632995717110943</v>
      </c>
      <c r="R57" s="34">
        <f t="shared" si="4"/>
        <v>-0.29271369522859975</v>
      </c>
      <c r="S57" s="34">
        <f t="shared" si="4"/>
        <v>0.32770388434513981</v>
      </c>
      <c r="T57" s="34">
        <f t="shared" si="4"/>
        <v>0.14911899213258292</v>
      </c>
      <c r="V57">
        <v>30</v>
      </c>
      <c r="W57" t="str">
        <f t="shared" si="2"/>
        <v>Glyma18g50980.1</v>
      </c>
    </row>
    <row r="58" spans="1:23">
      <c r="A58" s="4">
        <v>55</v>
      </c>
      <c r="B58" s="39" t="s">
        <v>426</v>
      </c>
      <c r="C58" s="40" t="s">
        <v>427</v>
      </c>
      <c r="E58" s="41">
        <v>0.46315881500595157</v>
      </c>
      <c r="F58" s="42">
        <v>0.66461109875312929</v>
      </c>
      <c r="G58" s="42">
        <v>0.11909019549025096</v>
      </c>
      <c r="H58" s="42">
        <v>9.8146260133320867E-2</v>
      </c>
      <c r="I58" s="42">
        <v>0.68239223908157898</v>
      </c>
      <c r="J58" s="42">
        <v>0.17314058995508391</v>
      </c>
      <c r="K58" s="42">
        <v>9.2720109924467262E-2</v>
      </c>
      <c r="L58" s="42">
        <v>1.1203469639259964</v>
      </c>
      <c r="M58" s="42">
        <v>6.2978805929109857E-2</v>
      </c>
      <c r="N58" s="43">
        <v>3.1139275057223144E-2</v>
      </c>
      <c r="O58" s="34">
        <f t="shared" si="3"/>
        <v>3.8090853136878891E-2</v>
      </c>
      <c r="P58" s="34">
        <f t="shared" si="3"/>
        <v>0.53988933714597986</v>
      </c>
      <c r="Q58" s="34">
        <f t="shared" si="3"/>
        <v>-8.2051018059063133E-2</v>
      </c>
      <c r="R58" s="34">
        <f t="shared" si="4"/>
        <v>0.75336330363737614</v>
      </c>
      <c r="S58" s="34">
        <f t="shared" si="4"/>
        <v>-0.91911633374829482</v>
      </c>
      <c r="T58" s="34">
        <f t="shared" si="4"/>
        <v>-1.6561979368740261</v>
      </c>
      <c r="V58">
        <v>23</v>
      </c>
      <c r="W58" t="str">
        <f t="shared" si="2"/>
        <v>Glyma05g24790.1</v>
      </c>
    </row>
    <row r="59" spans="1:23">
      <c r="A59" s="4">
        <v>56</v>
      </c>
      <c r="B59" s="39" t="s">
        <v>428</v>
      </c>
      <c r="C59" s="44" t="s">
        <v>429</v>
      </c>
      <c r="E59" s="41">
        <v>8.7028766443890575</v>
      </c>
      <c r="F59" s="42">
        <v>10.9306056686391</v>
      </c>
      <c r="G59" s="42">
        <v>7.457864564380138</v>
      </c>
      <c r="H59" s="42">
        <v>12.55673187852787</v>
      </c>
      <c r="I59" s="42">
        <v>8.8608598871415474</v>
      </c>
      <c r="J59" s="42">
        <v>8.9672996257401341</v>
      </c>
      <c r="K59" s="42">
        <v>8.1773833074678759</v>
      </c>
      <c r="L59" s="42">
        <v>8.1426350711489768</v>
      </c>
      <c r="M59" s="42">
        <v>7.7364445199611458</v>
      </c>
      <c r="N59" s="43">
        <v>13.524665065739351</v>
      </c>
      <c r="O59" s="34">
        <f t="shared" si="3"/>
        <v>-0.30285472887207493</v>
      </c>
      <c r="P59" s="34">
        <f t="shared" si="3"/>
        <v>0.26591100567749565</v>
      </c>
      <c r="Q59" s="34">
        <f t="shared" si="3"/>
        <v>-0.6187498529601142</v>
      </c>
      <c r="R59" s="34">
        <f t="shared" si="4"/>
        <v>-0.42480569189984496</v>
      </c>
      <c r="S59" s="34">
        <f t="shared" si="4"/>
        <v>5.2908093590519831E-2</v>
      </c>
      <c r="T59" s="34">
        <f t="shared" si="4"/>
        <v>0.1071318415409187</v>
      </c>
      <c r="V59">
        <v>18</v>
      </c>
      <c r="W59" t="str">
        <f t="shared" si="2"/>
        <v>Glyma05g08270.1</v>
      </c>
    </row>
    <row r="60" spans="1:23">
      <c r="A60" s="4">
        <v>57</v>
      </c>
      <c r="B60" s="39" t="s">
        <v>430</v>
      </c>
      <c r="C60" s="40" t="s">
        <v>431</v>
      </c>
      <c r="E60" s="41">
        <v>2.8933037548542826</v>
      </c>
      <c r="F60" s="42">
        <v>4.4317671192238786</v>
      </c>
      <c r="G60" s="42">
        <v>2.0743741535379323</v>
      </c>
      <c r="H60" s="42">
        <v>2.7948617262461486</v>
      </c>
      <c r="I60" s="42">
        <v>4.9418667100899869</v>
      </c>
      <c r="J60" s="42">
        <v>1.8075821784513031</v>
      </c>
      <c r="K60" s="42">
        <v>2.6511650555289688</v>
      </c>
      <c r="L60" s="42">
        <v>6.6327068041613986</v>
      </c>
      <c r="M60" s="42">
        <v>2.4255213774228892</v>
      </c>
      <c r="N60" s="43">
        <v>3.4015831457352124</v>
      </c>
      <c r="O60" s="34">
        <f t="shared" si="3"/>
        <v>0.15717402688984555</v>
      </c>
      <c r="P60" s="34">
        <f t="shared" si="3"/>
        <v>-0.1986148974168829</v>
      </c>
      <c r="Q60" s="34">
        <f t="shared" si="3"/>
        <v>-7.6150416619378755E-2</v>
      </c>
      <c r="R60" s="34">
        <f t="shared" si="4"/>
        <v>0.58171568104605587</v>
      </c>
      <c r="S60" s="34">
        <f t="shared" si="4"/>
        <v>0.22561875923271557</v>
      </c>
      <c r="T60" s="34">
        <f t="shared" si="4"/>
        <v>0.28342944514649243</v>
      </c>
      <c r="V60">
        <v>55</v>
      </c>
      <c r="W60" t="str">
        <f t="shared" si="2"/>
        <v>Glyma19g04250.1</v>
      </c>
    </row>
    <row r="61" spans="1:23">
      <c r="A61" s="4">
        <v>58</v>
      </c>
      <c r="B61" s="39" t="s">
        <v>432</v>
      </c>
      <c r="C61" s="44" t="s">
        <v>433</v>
      </c>
      <c r="E61" s="41">
        <v>13.92739497445953</v>
      </c>
      <c r="F61" s="42">
        <v>24.376061482015956</v>
      </c>
      <c r="G61" s="42">
        <v>11.042607562465539</v>
      </c>
      <c r="H61" s="42">
        <v>22.138455411245641</v>
      </c>
      <c r="I61" s="42">
        <v>19.073917178406429</v>
      </c>
      <c r="J61" s="42">
        <v>13.779226172295283</v>
      </c>
      <c r="K61" s="42">
        <v>19.829064520370355</v>
      </c>
      <c r="L61" s="42">
        <v>17.797448664989016</v>
      </c>
      <c r="M61" s="42">
        <v>13.473103442593413</v>
      </c>
      <c r="N61" s="43">
        <v>22.018782440031611</v>
      </c>
      <c r="O61" s="34">
        <f t="shared" si="3"/>
        <v>-0.35386388600795488</v>
      </c>
      <c r="P61" s="34">
        <f t="shared" si="3"/>
        <v>0.31941398471957894</v>
      </c>
      <c r="Q61" s="34">
        <f t="shared" si="3"/>
        <v>-0.15893795266477731</v>
      </c>
      <c r="R61" s="34">
        <f t="shared" si="4"/>
        <v>-0.45379460400391158</v>
      </c>
      <c r="S61" s="34">
        <f t="shared" si="4"/>
        <v>0.28700131931739864</v>
      </c>
      <c r="T61" s="34">
        <f t="shared" si="4"/>
        <v>-7.8198743040767127E-3</v>
      </c>
      <c r="V61">
        <v>47</v>
      </c>
      <c r="W61" t="str">
        <f t="shared" si="2"/>
        <v>Glyma03g34420.1</v>
      </c>
    </row>
    <row r="62" spans="1:23">
      <c r="A62" s="4">
        <v>59</v>
      </c>
      <c r="B62" s="39" t="s">
        <v>434</v>
      </c>
      <c r="C62" s="45" t="s">
        <v>435</v>
      </c>
      <c r="E62" s="41">
        <v>1.1987082067742101</v>
      </c>
      <c r="F62" s="42">
        <v>1.1837834292114755</v>
      </c>
      <c r="G62" s="42">
        <v>1.3954138312870721</v>
      </c>
      <c r="H62" s="42">
        <v>1.0557448282776143</v>
      </c>
      <c r="I62" s="42">
        <v>0.80026836135208113</v>
      </c>
      <c r="J62" s="42">
        <v>1.3061321958415348</v>
      </c>
      <c r="K62" s="42">
        <v>1.3535824358646145</v>
      </c>
      <c r="L62" s="42">
        <v>1.6955442557500711</v>
      </c>
      <c r="M62" s="42">
        <v>1.2581283299401484</v>
      </c>
      <c r="N62" s="43">
        <v>0.93310448361127296</v>
      </c>
      <c r="O62" s="34">
        <f t="shared" si="3"/>
        <v>-0.56484938851333255</v>
      </c>
      <c r="P62" s="34">
        <f t="shared" si="3"/>
        <v>-9.5392116890735443E-2</v>
      </c>
      <c r="Q62" s="34">
        <f t="shared" si="3"/>
        <v>0.35852157332691831</v>
      </c>
      <c r="R62" s="34">
        <f t="shared" si="4"/>
        <v>0.51834327397317881</v>
      </c>
      <c r="S62" s="34">
        <f t="shared" si="4"/>
        <v>-0.1494139531700894</v>
      </c>
      <c r="T62" s="34">
        <f t="shared" si="4"/>
        <v>-0.17815064006938169</v>
      </c>
      <c r="V62">
        <v>13</v>
      </c>
      <c r="W62" t="str">
        <f t="shared" si="2"/>
        <v>Glyma03g34410.1</v>
      </c>
    </row>
    <row r="63" spans="1:23">
      <c r="A63" s="4">
        <v>60</v>
      </c>
      <c r="B63" s="39" t="s">
        <v>436</v>
      </c>
      <c r="C63" s="44" t="s">
        <v>437</v>
      </c>
      <c r="E63" s="41">
        <v>16.987671421273465</v>
      </c>
      <c r="F63" s="42">
        <v>18.797827496832337</v>
      </c>
      <c r="G63" s="42">
        <v>15.498409547400342</v>
      </c>
      <c r="H63" s="42">
        <v>20.845394645965122</v>
      </c>
      <c r="I63" s="42">
        <v>13.737295864755531</v>
      </c>
      <c r="J63" s="42">
        <v>16.842499492860998</v>
      </c>
      <c r="K63" s="42">
        <v>16.391551757237369</v>
      </c>
      <c r="L63" s="42">
        <v>15.867673102604046</v>
      </c>
      <c r="M63" s="42">
        <v>17.963783203698569</v>
      </c>
      <c r="N63" s="43">
        <v>20.204241419428413</v>
      </c>
      <c r="O63" s="34">
        <f t="shared" si="3"/>
        <v>-0.45246789334854837</v>
      </c>
      <c r="P63" s="34">
        <f t="shared" si="3"/>
        <v>0.11998608269531988</v>
      </c>
      <c r="Q63" s="34">
        <f t="shared" si="3"/>
        <v>-0.34677624745690566</v>
      </c>
      <c r="R63" s="34">
        <f t="shared" si="4"/>
        <v>-0.24447535507315693</v>
      </c>
      <c r="S63" s="34">
        <f t="shared" si="4"/>
        <v>0.21297104294990385</v>
      </c>
      <c r="T63" s="34">
        <f t="shared" si="4"/>
        <v>-4.507049990072106E-2</v>
      </c>
      <c r="V63">
        <v>27</v>
      </c>
      <c r="W63" t="str">
        <f t="shared" si="2"/>
        <v>Glyma09g40590.1</v>
      </c>
    </row>
    <row r="64" spans="1:23">
      <c r="C64" s="40"/>
    </row>
    <row r="65" spans="3:3">
      <c r="C65" s="44"/>
    </row>
    <row r="66" spans="3:3">
      <c r="C66" s="40"/>
    </row>
    <row r="67" spans="3:3">
      <c r="C67" s="44"/>
    </row>
    <row r="68" spans="3:3">
      <c r="C68" s="40"/>
    </row>
    <row r="69" spans="3:3">
      <c r="C69" s="44"/>
    </row>
    <row r="70" spans="3:3">
      <c r="C70" s="40"/>
    </row>
    <row r="71" spans="3:3">
      <c r="C71" s="44"/>
    </row>
    <row r="72" spans="3:3">
      <c r="C72" s="40"/>
    </row>
    <row r="73" spans="3:3">
      <c r="C73" s="44"/>
    </row>
    <row r="74" spans="3:3">
      <c r="C74" s="40"/>
    </row>
    <row r="75" spans="3:3">
      <c r="C75" s="44"/>
    </row>
    <row r="76" spans="3:3">
      <c r="C76" s="40"/>
    </row>
    <row r="77" spans="3:3">
      <c r="C77" s="44"/>
    </row>
    <row r="78" spans="3:3">
      <c r="C78" s="45"/>
    </row>
    <row r="79" spans="3:3">
      <c r="C79" s="44"/>
    </row>
  </sheetData>
  <mergeCells count="4">
    <mergeCell ref="E1:N1"/>
    <mergeCell ref="O1:T1"/>
    <mergeCell ref="O2:Q2"/>
    <mergeCell ref="R2:T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opLeftCell="B1" workbookViewId="0">
      <selection activeCell="W15" sqref="W15"/>
    </sheetView>
  </sheetViews>
  <sheetFormatPr defaultRowHeight="15"/>
  <cols>
    <col min="2" max="2" width="21" bestFit="1" customWidth="1"/>
    <col min="3" max="3" width="10.5703125" bestFit="1" customWidth="1"/>
    <col min="24" max="24" width="18.28515625" bestFit="1" customWidth="1"/>
  </cols>
  <sheetData>
    <row r="1" spans="1:25">
      <c r="D1" s="89" t="s">
        <v>87</v>
      </c>
      <c r="E1" s="90"/>
      <c r="F1" s="90"/>
      <c r="G1" s="90"/>
      <c r="H1" s="90"/>
      <c r="I1" s="90"/>
      <c r="J1" s="90"/>
      <c r="K1" s="90"/>
      <c r="L1" s="90"/>
      <c r="M1" s="91"/>
      <c r="P1" s="88" t="s">
        <v>86</v>
      </c>
      <c r="Q1" s="88"/>
      <c r="R1" s="88"/>
      <c r="S1" s="88"/>
      <c r="T1" s="88"/>
      <c r="U1" s="88"/>
      <c r="W1" s="88" t="s">
        <v>89</v>
      </c>
      <c r="X1" s="88"/>
      <c r="Y1" s="88"/>
    </row>
    <row r="2" spans="1:25"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438</v>
      </c>
      <c r="J2" s="3" t="s">
        <v>8</v>
      </c>
      <c r="K2" s="3" t="s">
        <v>9</v>
      </c>
      <c r="L2" s="3" t="s">
        <v>10</v>
      </c>
      <c r="M2" s="3" t="s">
        <v>11</v>
      </c>
      <c r="P2" s="88" t="s">
        <v>303</v>
      </c>
      <c r="Q2" s="88"/>
      <c r="R2" s="88"/>
      <c r="S2" s="88" t="s">
        <v>304</v>
      </c>
      <c r="T2" s="88"/>
      <c r="U2" s="88"/>
    </row>
    <row r="3" spans="1:25" ht="15.75">
      <c r="B3" s="46" t="s">
        <v>439</v>
      </c>
      <c r="C3" s="47" t="s">
        <v>440</v>
      </c>
      <c r="D3" s="48" t="s">
        <v>94</v>
      </c>
      <c r="E3" s="49" t="s">
        <v>95</v>
      </c>
      <c r="F3" s="49" t="s">
        <v>96</v>
      </c>
      <c r="G3" s="49" t="s">
        <v>97</v>
      </c>
      <c r="H3" s="49" t="s">
        <v>98</v>
      </c>
      <c r="I3" s="49" t="s">
        <v>309</v>
      </c>
      <c r="J3" s="49" t="s">
        <v>100</v>
      </c>
      <c r="K3" s="49" t="s">
        <v>101</v>
      </c>
      <c r="L3" s="49" t="s">
        <v>310</v>
      </c>
      <c r="M3" s="49" t="s">
        <v>103</v>
      </c>
      <c r="P3" s="6" t="s">
        <v>23</v>
      </c>
      <c r="Q3" s="3" t="s">
        <v>24</v>
      </c>
      <c r="R3" s="3" t="s">
        <v>25</v>
      </c>
      <c r="S3" s="3" t="s">
        <v>26</v>
      </c>
      <c r="T3" s="3" t="s">
        <v>27</v>
      </c>
      <c r="U3" s="3" t="s">
        <v>28</v>
      </c>
    </row>
    <row r="4" spans="1:25" ht="15.75">
      <c r="A4" s="4">
        <v>1</v>
      </c>
      <c r="B4" s="50" t="s">
        <v>441</v>
      </c>
      <c r="C4" s="51" t="s">
        <v>442</v>
      </c>
      <c r="D4" s="52">
        <v>4.4753170682966177</v>
      </c>
      <c r="E4" s="53">
        <v>5.9855064519972077</v>
      </c>
      <c r="F4" s="53">
        <v>3.4825470645586201</v>
      </c>
      <c r="G4" s="53">
        <v>4.8499830155930255</v>
      </c>
      <c r="H4" s="53">
        <v>5.3243695979681736</v>
      </c>
      <c r="I4" s="53">
        <v>3.5739807076782011</v>
      </c>
      <c r="J4" s="53">
        <v>4.9588323248752602</v>
      </c>
      <c r="K4" s="53">
        <v>4.8790300478670297</v>
      </c>
      <c r="L4" s="53">
        <v>3.9098879240420001</v>
      </c>
      <c r="M4" s="54">
        <v>4.6504100546363514</v>
      </c>
      <c r="P4" s="4">
        <v>-0.16886260191195976</v>
      </c>
      <c r="Q4" s="4">
        <v>3.738899661679633E-2</v>
      </c>
      <c r="R4" s="4">
        <v>3.202074864973186E-2</v>
      </c>
      <c r="S4" s="4">
        <v>-0.29487895493555527</v>
      </c>
      <c r="T4" s="4">
        <v>0.16698440350702606</v>
      </c>
      <c r="U4" s="4">
        <v>-6.0621762128017599E-2</v>
      </c>
      <c r="W4" s="4">
        <v>17</v>
      </c>
      <c r="X4" s="4" t="str">
        <f>VLOOKUP($W4,$A$4:$C$37,2,FALSE)</f>
        <v>Glyma.18G109100.4</v>
      </c>
      <c r="Y4" s="4" t="str">
        <f>VLOOKUP($W4,$A$4:$C$37,3,FALSE)</f>
        <v>Gsl-like 7</v>
      </c>
    </row>
    <row r="5" spans="1:25" ht="15.75">
      <c r="A5" s="4">
        <v>2</v>
      </c>
      <c r="B5" s="50" t="s">
        <v>443</v>
      </c>
      <c r="C5" s="51" t="s">
        <v>444</v>
      </c>
      <c r="D5" s="52">
        <v>0.75524943281971268</v>
      </c>
      <c r="E5" s="53">
        <v>0.84975647364424733</v>
      </c>
      <c r="F5" s="53">
        <v>0.45312003700841075</v>
      </c>
      <c r="G5" s="53">
        <v>0.61794031314902065</v>
      </c>
      <c r="H5" s="53">
        <v>0.63445826302659125</v>
      </c>
      <c r="I5" s="53">
        <v>0.49194128529849485</v>
      </c>
      <c r="J5" s="53">
        <v>0.3779848734528321</v>
      </c>
      <c r="K5" s="53">
        <v>0.60896419806204272</v>
      </c>
      <c r="L5" s="53">
        <v>0.47497049578702166</v>
      </c>
      <c r="M5" s="54">
        <v>0.38082919503134044</v>
      </c>
      <c r="P5" s="4">
        <v>-0.42152418614028003</v>
      </c>
      <c r="Q5" s="4">
        <v>0.11859284739545339</v>
      </c>
      <c r="R5" s="4">
        <v>-0.70913899445289585</v>
      </c>
      <c r="S5" s="4">
        <v>-0.4806920352246522</v>
      </c>
      <c r="T5" s="4">
        <v>6.7944610544206668E-2</v>
      </c>
      <c r="U5" s="4">
        <v>-0.69832341254670238</v>
      </c>
      <c r="W5" s="4">
        <v>13</v>
      </c>
      <c r="X5" s="4" t="str">
        <f t="shared" ref="X5:X37" si="0">VLOOKUP($W5,$A$4:$C$37,2,FALSE)</f>
        <v>Glyma.08G308700.1</v>
      </c>
      <c r="Y5" s="4" t="str">
        <f t="shared" ref="Y5:Y37" si="1">VLOOKUP($W5,$A$4:$C$37,3,FALSE)</f>
        <v>Gsl-like 7</v>
      </c>
    </row>
    <row r="6" spans="1:25" ht="15.75">
      <c r="A6" s="4">
        <v>3</v>
      </c>
      <c r="B6" s="55" t="s">
        <v>445</v>
      </c>
      <c r="C6" s="51" t="s">
        <v>446</v>
      </c>
      <c r="D6" s="52">
        <v>6.3604627704425889</v>
      </c>
      <c r="E6" s="53">
        <v>5.0808779411200788</v>
      </c>
      <c r="F6" s="53">
        <v>4.0667608111930953</v>
      </c>
      <c r="G6" s="53">
        <v>8.0619722465116066</v>
      </c>
      <c r="H6" s="53">
        <v>5.1127495780650278</v>
      </c>
      <c r="I6" s="53">
        <v>5.5753787835536368</v>
      </c>
      <c r="J6" s="53">
        <v>5.812707501472369</v>
      </c>
      <c r="K6" s="53">
        <v>3.8613155839673556</v>
      </c>
      <c r="L6" s="53">
        <v>5.1322676136710541</v>
      </c>
      <c r="M6" s="54">
        <v>9.733740483659254</v>
      </c>
      <c r="P6" s="4">
        <v>9.0215582849800958E-3</v>
      </c>
      <c r="Q6" s="4">
        <v>0.45518968269489746</v>
      </c>
      <c r="R6" s="4">
        <v>-0.47192250347734049</v>
      </c>
      <c r="S6" s="4">
        <v>-0.39598533636169631</v>
      </c>
      <c r="T6" s="4">
        <v>0.33571625897271118</v>
      </c>
      <c r="U6" s="4">
        <v>0.27186149398968729</v>
      </c>
      <c r="W6" s="4">
        <v>11</v>
      </c>
      <c r="X6" s="4" t="str">
        <f t="shared" si="0"/>
        <v>Glyma.08G308200.1</v>
      </c>
      <c r="Y6" s="4" t="str">
        <f t="shared" si="1"/>
        <v>Gsl-like 7</v>
      </c>
    </row>
    <row r="7" spans="1:25" ht="15.75">
      <c r="A7" s="4">
        <v>4</v>
      </c>
      <c r="B7" s="50" t="s">
        <v>447</v>
      </c>
      <c r="C7" s="51" t="s">
        <v>446</v>
      </c>
      <c r="D7" s="52">
        <v>2.7215701863436816</v>
      </c>
      <c r="E7" s="53">
        <v>1.9165330785310726</v>
      </c>
      <c r="F7" s="53">
        <v>1.6815460001829685</v>
      </c>
      <c r="G7" s="53">
        <v>4.5377513935400922</v>
      </c>
      <c r="H7" s="53">
        <v>1.76431594901473</v>
      </c>
      <c r="I7" s="53">
        <v>2.4478352814447897</v>
      </c>
      <c r="J7" s="53">
        <v>2.8335598204355454</v>
      </c>
      <c r="K7" s="53">
        <v>1.257511571057202</v>
      </c>
      <c r="L7" s="53">
        <v>2.1176718685328741</v>
      </c>
      <c r="M7" s="54">
        <v>5.5379807517352244</v>
      </c>
      <c r="P7" s="4">
        <v>-0.11938996061754598</v>
      </c>
      <c r="Q7" s="4">
        <v>0.54171823454817203</v>
      </c>
      <c r="R7" s="4">
        <v>-0.67936191120786427</v>
      </c>
      <c r="S7" s="4">
        <v>-0.60792722352075967</v>
      </c>
      <c r="T7" s="4">
        <v>0.33269081666224487</v>
      </c>
      <c r="U7" s="4">
        <v>0.2873824680636739</v>
      </c>
      <c r="W7" s="4">
        <v>2</v>
      </c>
      <c r="X7" s="4" t="str">
        <f t="shared" si="0"/>
        <v>Glyma.08G156800.1</v>
      </c>
      <c r="Y7" s="4" t="str">
        <f t="shared" si="1"/>
        <v>Gsl-like 2</v>
      </c>
    </row>
    <row r="8" spans="1:25" ht="15.75">
      <c r="A8" s="4">
        <v>5</v>
      </c>
      <c r="B8" s="50" t="s">
        <v>448</v>
      </c>
      <c r="C8" s="51" t="s">
        <v>449</v>
      </c>
      <c r="D8" s="52">
        <v>0.4562881827702272</v>
      </c>
      <c r="E8" s="53">
        <v>0.58953014740452869</v>
      </c>
      <c r="F8" s="53">
        <v>0.41104856048071037</v>
      </c>
      <c r="G8" s="53">
        <v>0.43430644696942572</v>
      </c>
      <c r="H8" s="53">
        <v>0.5673763313527358</v>
      </c>
      <c r="I8" s="53">
        <v>0.27999790486778464</v>
      </c>
      <c r="J8" s="53">
        <v>0.34054503353305071</v>
      </c>
      <c r="K8" s="53">
        <v>0.45520156966929037</v>
      </c>
      <c r="L8" s="53">
        <v>0.28426089214504735</v>
      </c>
      <c r="M8" s="54">
        <v>0.5704680940134913</v>
      </c>
      <c r="P8" s="4">
        <v>-5.5259623197830066E-2</v>
      </c>
      <c r="Q8" s="4">
        <v>-0.55389280917463724</v>
      </c>
      <c r="R8" s="4">
        <v>-0.35086777648686285</v>
      </c>
      <c r="S8" s="4">
        <v>-0.37306005916834972</v>
      </c>
      <c r="T8" s="4">
        <v>-0.53209321063904746</v>
      </c>
      <c r="U8" s="4">
        <v>0.3934328308505749</v>
      </c>
      <c r="W8" s="4">
        <v>24</v>
      </c>
      <c r="X8" s="4" t="str">
        <f t="shared" si="0"/>
        <v>Glyma.10G295000.1</v>
      </c>
      <c r="Y8" s="4" t="str">
        <f t="shared" si="1"/>
        <v>Gsl-like 12</v>
      </c>
    </row>
    <row r="9" spans="1:25" ht="15.75">
      <c r="A9" s="4">
        <v>6</v>
      </c>
      <c r="B9" s="55" t="s">
        <v>450</v>
      </c>
      <c r="C9" s="51" t="s">
        <v>449</v>
      </c>
      <c r="D9" s="52">
        <v>0.43900167887657954</v>
      </c>
      <c r="E9" s="53">
        <v>0.67414261398528486</v>
      </c>
      <c r="F9" s="53">
        <v>0.30694026920713396</v>
      </c>
      <c r="G9" s="53">
        <v>0.49951567835686694</v>
      </c>
      <c r="H9" s="53">
        <v>0.5764960698912649</v>
      </c>
      <c r="I9" s="53">
        <v>0.23416491261983566</v>
      </c>
      <c r="J9" s="53">
        <v>0.34686613080518275</v>
      </c>
      <c r="K9" s="53">
        <v>0.36772864005920597</v>
      </c>
      <c r="L9" s="53">
        <v>0.26299964488311861</v>
      </c>
      <c r="M9" s="54">
        <v>0.47951397250604832</v>
      </c>
      <c r="P9" s="4">
        <v>-0.22574305121606741</v>
      </c>
      <c r="Q9" s="4">
        <v>-0.3904330155036792</v>
      </c>
      <c r="R9" s="4">
        <v>-0.52615098294036966</v>
      </c>
      <c r="S9" s="4">
        <v>-0.87441228062275345</v>
      </c>
      <c r="T9" s="4">
        <v>-0.22289708192539812</v>
      </c>
      <c r="U9" s="4">
        <v>-5.8957106374432661E-2</v>
      </c>
      <c r="W9" s="4">
        <v>16</v>
      </c>
      <c r="X9" s="4" t="str">
        <f t="shared" si="0"/>
        <v>Glyma.18G107900.1</v>
      </c>
      <c r="Y9" s="4" t="str">
        <f t="shared" si="1"/>
        <v>Gsl-like 7</v>
      </c>
    </row>
    <row r="10" spans="1:25" ht="15.75">
      <c r="A10" s="4">
        <v>7</v>
      </c>
      <c r="B10" s="50" t="s">
        <v>451</v>
      </c>
      <c r="C10" s="51" t="s">
        <v>452</v>
      </c>
      <c r="D10" s="52">
        <v>7.1707421173638357</v>
      </c>
      <c r="E10" s="53">
        <v>6.5977137790520768</v>
      </c>
      <c r="F10" s="53">
        <v>5.092443065479916</v>
      </c>
      <c r="G10" s="53">
        <v>9.079101690225956</v>
      </c>
      <c r="H10" s="53">
        <v>6.122528685297989</v>
      </c>
      <c r="I10" s="53">
        <v>5.9536804845783511</v>
      </c>
      <c r="J10" s="53">
        <v>8.8964659677383455</v>
      </c>
      <c r="K10" s="53">
        <v>5.699783678758247</v>
      </c>
      <c r="L10" s="53">
        <v>5.4674359846763307</v>
      </c>
      <c r="M10" s="54">
        <v>11.429913606877715</v>
      </c>
      <c r="P10" s="4">
        <v>-0.10783856437218893</v>
      </c>
      <c r="Q10" s="4">
        <v>0.22542385305457258</v>
      </c>
      <c r="R10" s="4">
        <v>-2.9317206923723679E-2</v>
      </c>
      <c r="S10" s="4">
        <v>-0.21105902611655883</v>
      </c>
      <c r="T10" s="4">
        <v>0.10250647795150027</v>
      </c>
      <c r="U10" s="4">
        <v>0.33219303325192617</v>
      </c>
      <c r="W10" s="4">
        <v>15</v>
      </c>
      <c r="X10" s="4" t="str">
        <f t="shared" si="0"/>
        <v>Glyma.18G107900.2</v>
      </c>
      <c r="Y10" s="4" t="str">
        <f t="shared" si="1"/>
        <v>Gsl-like 7</v>
      </c>
    </row>
    <row r="11" spans="1:25" ht="15.75">
      <c r="A11" s="4">
        <v>8</v>
      </c>
      <c r="B11" s="50" t="s">
        <v>453</v>
      </c>
      <c r="C11" s="51" t="s">
        <v>452</v>
      </c>
      <c r="D11" s="52">
        <v>4.4654707844336432</v>
      </c>
      <c r="E11" s="53">
        <v>5.0300941828369972</v>
      </c>
      <c r="F11" s="53">
        <v>3.0299428071868992</v>
      </c>
      <c r="G11" s="53">
        <v>4.6149708228011335</v>
      </c>
      <c r="H11" s="53">
        <v>4.2338205467367906</v>
      </c>
      <c r="I11" s="53">
        <v>3.4173018457237641</v>
      </c>
      <c r="J11" s="53">
        <v>5.4956522234681993</v>
      </c>
      <c r="K11" s="53">
        <v>3.4742661542350515</v>
      </c>
      <c r="L11" s="53">
        <v>3.7209738814739302</v>
      </c>
      <c r="M11" s="54">
        <v>5.9067274387090949</v>
      </c>
      <c r="P11" s="4">
        <v>-0.24862529205520645</v>
      </c>
      <c r="Q11" s="4">
        <v>0.17356712290016391</v>
      </c>
      <c r="R11" s="4">
        <v>0.25196918348296599</v>
      </c>
      <c r="S11" s="4">
        <v>-0.53387713383103541</v>
      </c>
      <c r="T11" s="4">
        <v>0.29638970200291315</v>
      </c>
      <c r="U11" s="4">
        <v>0.35603751471005352</v>
      </c>
      <c r="W11" s="4">
        <v>30</v>
      </c>
      <c r="X11" s="4" t="str">
        <f t="shared" si="0"/>
        <v>Glyma.01G058300.1</v>
      </c>
      <c r="Y11" s="4" t="str">
        <f t="shared" si="1"/>
        <v>PDCB 3</v>
      </c>
    </row>
    <row r="12" spans="1:25" ht="15.75">
      <c r="A12" s="4">
        <v>9</v>
      </c>
      <c r="B12" s="50" t="s">
        <v>454</v>
      </c>
      <c r="C12" s="51" t="s">
        <v>452</v>
      </c>
      <c r="D12" s="52">
        <v>4.33770808745781</v>
      </c>
      <c r="E12" s="53">
        <v>4.3505779287082635</v>
      </c>
      <c r="F12" s="53">
        <v>2.6913408031653359</v>
      </c>
      <c r="G12" s="53">
        <v>4.7199233711983801</v>
      </c>
      <c r="H12" s="53">
        <v>3.3582647569227868</v>
      </c>
      <c r="I12" s="53">
        <v>3.3023148587856395</v>
      </c>
      <c r="J12" s="53">
        <v>4.5550400669013422</v>
      </c>
      <c r="K12" s="53">
        <v>3.0777539545507997</v>
      </c>
      <c r="L12" s="53">
        <v>3.0096642158024287</v>
      </c>
      <c r="M12" s="54">
        <v>5.5007274148625198</v>
      </c>
      <c r="P12" s="4">
        <v>-0.37349108750574572</v>
      </c>
      <c r="Q12" s="4">
        <v>0.2951525900710173</v>
      </c>
      <c r="R12" s="4">
        <v>-5.1299693092512672E-2</v>
      </c>
      <c r="S12" s="4">
        <v>-0.49932915797495858</v>
      </c>
      <c r="T12" s="4">
        <v>0.16127744610244873</v>
      </c>
      <c r="U12" s="4">
        <v>0.22085897553127101</v>
      </c>
      <c r="W12" s="4">
        <v>14</v>
      </c>
      <c r="X12" s="4" t="str">
        <f t="shared" si="0"/>
        <v>Glyma.18G107900.3</v>
      </c>
      <c r="Y12" s="4" t="str">
        <f t="shared" si="1"/>
        <v>Gsl-like 7</v>
      </c>
    </row>
    <row r="13" spans="1:25" ht="15.75">
      <c r="A13" s="4">
        <v>10</v>
      </c>
      <c r="B13" s="50" t="s">
        <v>454</v>
      </c>
      <c r="C13" s="51" t="s">
        <v>452</v>
      </c>
      <c r="D13" s="52">
        <v>4.5527273017404841</v>
      </c>
      <c r="E13" s="53">
        <v>3.8848930617236843</v>
      </c>
      <c r="F13" s="53">
        <v>2.9315036034847677</v>
      </c>
      <c r="G13" s="53">
        <v>4.9751975032582569</v>
      </c>
      <c r="H13" s="53">
        <v>4.6941547792696463</v>
      </c>
      <c r="I13" s="53">
        <v>3.6401412742976111</v>
      </c>
      <c r="J13" s="53">
        <v>5.8156071850245183</v>
      </c>
      <c r="K13" s="53">
        <v>3.7829780144823761</v>
      </c>
      <c r="L13" s="53">
        <v>3.6963861064622616</v>
      </c>
      <c r="M13" s="54">
        <v>6.1321519652808574</v>
      </c>
      <c r="P13" s="4">
        <v>0.27299052574261573</v>
      </c>
      <c r="Q13" s="4">
        <v>0.31235361253357219</v>
      </c>
      <c r="R13" s="4">
        <v>0.22517602748187004</v>
      </c>
      <c r="S13" s="4">
        <v>-3.83524946426375E-2</v>
      </c>
      <c r="T13" s="4">
        <v>0.33447463137591388</v>
      </c>
      <c r="U13" s="4">
        <v>0.30163965162357709</v>
      </c>
      <c r="W13" s="4">
        <v>5</v>
      </c>
      <c r="X13" s="4" t="str">
        <f t="shared" si="0"/>
        <v>Glyma.15G245800.2</v>
      </c>
      <c r="Y13" s="4" t="str">
        <f t="shared" si="1"/>
        <v>Gsl-like 4</v>
      </c>
    </row>
    <row r="14" spans="1:25" ht="15.75">
      <c r="A14" s="4">
        <v>11</v>
      </c>
      <c r="B14" s="50" t="s">
        <v>455</v>
      </c>
      <c r="C14" s="51" t="s">
        <v>456</v>
      </c>
      <c r="D14" s="52">
        <v>1.543785477206983</v>
      </c>
      <c r="E14" s="53">
        <v>1.5721337635429298</v>
      </c>
      <c r="F14" s="53">
        <v>2.1929189732394656</v>
      </c>
      <c r="G14" s="53">
        <v>1.6980349979434752</v>
      </c>
      <c r="H14" s="53">
        <v>1.6366705127842227</v>
      </c>
      <c r="I14" s="53">
        <v>2.3403604459708109</v>
      </c>
      <c r="J14" s="53">
        <v>1.3573634554431504</v>
      </c>
      <c r="K14" s="53">
        <v>1.2058994412093185</v>
      </c>
      <c r="L14" s="53">
        <v>1.7601239254652221</v>
      </c>
      <c r="M14" s="54">
        <v>0.96459232502591175</v>
      </c>
      <c r="P14" s="4">
        <v>5.8039940916735491E-2</v>
      </c>
      <c r="Q14" s="4">
        <v>9.3878234271003849E-2</v>
      </c>
      <c r="R14" s="4">
        <v>-0.32305911756285766</v>
      </c>
      <c r="S14" s="4">
        <v>-0.38261436588159875</v>
      </c>
      <c r="T14" s="4">
        <v>-0.31717549785162802</v>
      </c>
      <c r="U14" s="4">
        <v>-0.81587495820449696</v>
      </c>
      <c r="W14" s="4">
        <v>25</v>
      </c>
      <c r="X14" s="4" t="str">
        <f t="shared" si="0"/>
        <v>Glyma.18G300200.1</v>
      </c>
      <c r="Y14" s="4" t="str">
        <f t="shared" si="1"/>
        <v>Gsl-like 12</v>
      </c>
    </row>
    <row r="15" spans="1:25" ht="15.75">
      <c r="A15" s="4">
        <v>12</v>
      </c>
      <c r="B15" s="50" t="s">
        <v>457</v>
      </c>
      <c r="C15" s="51" t="s">
        <v>456</v>
      </c>
      <c r="D15" s="52">
        <v>0.50043193616885373</v>
      </c>
      <c r="E15" s="53">
        <v>0.64862240522005654</v>
      </c>
      <c r="F15" s="53">
        <v>0.38690762959422076</v>
      </c>
      <c r="G15" s="53">
        <v>0.59767683177416664</v>
      </c>
      <c r="H15" s="53">
        <v>0.41262211349297806</v>
      </c>
      <c r="I15" s="53">
        <v>0.30237686906329997</v>
      </c>
      <c r="J15" s="53">
        <v>0.37836262166475459</v>
      </c>
      <c r="K15" s="53">
        <v>0.58825904737856816</v>
      </c>
      <c r="L15" s="53">
        <v>0.33805041114939294</v>
      </c>
      <c r="M15" s="54">
        <v>0.69790714628142669</v>
      </c>
      <c r="P15" s="4">
        <v>-0.65255771827126474</v>
      </c>
      <c r="Q15" s="4">
        <v>-0.35564139629799113</v>
      </c>
      <c r="R15" s="4">
        <v>-0.65959604721773613</v>
      </c>
      <c r="S15" s="4">
        <v>-0.14092725519150906</v>
      </c>
      <c r="T15" s="4">
        <v>-0.19475077636172256</v>
      </c>
      <c r="U15" s="4">
        <v>0.22366948496794631</v>
      </c>
      <c r="W15" s="4">
        <v>7</v>
      </c>
      <c r="X15" s="4" t="str">
        <f t="shared" si="0"/>
        <v>Glyma.12G113300.1</v>
      </c>
      <c r="Y15" s="4" t="str">
        <f t="shared" si="1"/>
        <v>Gsl-like 5</v>
      </c>
    </row>
    <row r="16" spans="1:25" ht="15.75">
      <c r="A16" s="4">
        <v>13</v>
      </c>
      <c r="B16" s="50" t="s">
        <v>458</v>
      </c>
      <c r="C16" s="51" t="s">
        <v>456</v>
      </c>
      <c r="D16" s="52">
        <v>0.4037303631295176</v>
      </c>
      <c r="E16" s="53">
        <v>0.53882119573446785</v>
      </c>
      <c r="F16" s="53">
        <v>0.38689036607040261</v>
      </c>
      <c r="G16" s="53">
        <v>0.55850752125713143</v>
      </c>
      <c r="H16" s="53">
        <v>0.49416952617137744</v>
      </c>
      <c r="I16" s="53">
        <v>0.46923866675116277</v>
      </c>
      <c r="J16" s="53">
        <v>0.40556608899033819</v>
      </c>
      <c r="K16" s="53">
        <v>0.37197074099170307</v>
      </c>
      <c r="L16" s="53">
        <v>0.34100054976936667</v>
      </c>
      <c r="M16" s="54">
        <v>0.45225676921549157</v>
      </c>
      <c r="P16" s="4">
        <v>-0.12480055645090739</v>
      </c>
      <c r="Q16" s="4">
        <v>0.27839709612059138</v>
      </c>
      <c r="R16" s="4">
        <v>-0.46163968133361721</v>
      </c>
      <c r="S16" s="4">
        <v>-0.53461745932664873</v>
      </c>
      <c r="T16" s="4">
        <v>-0.18215073958208858</v>
      </c>
      <c r="U16" s="4">
        <v>-0.30443461244590025</v>
      </c>
      <c r="W16" s="4">
        <v>21</v>
      </c>
      <c r="X16" s="4" t="str">
        <f t="shared" si="0"/>
        <v>Glyma.20G244900.1 </v>
      </c>
      <c r="Y16" s="4" t="str">
        <f t="shared" si="1"/>
        <v>Gsl-like 10</v>
      </c>
    </row>
    <row r="17" spans="1:25" ht="15.75">
      <c r="A17" s="4">
        <v>14</v>
      </c>
      <c r="B17" s="50" t="s">
        <v>459</v>
      </c>
      <c r="C17" s="51" t="s">
        <v>456</v>
      </c>
      <c r="D17" s="52">
        <v>0.72864649486191602</v>
      </c>
      <c r="E17" s="53">
        <v>1.3980106856594263</v>
      </c>
      <c r="F17" s="53">
        <v>0.70229531518932242</v>
      </c>
      <c r="G17" s="53">
        <v>0.75993189026145891</v>
      </c>
      <c r="H17" s="53">
        <v>1.5521160095846414</v>
      </c>
      <c r="I17" s="53">
        <v>0.65754677428445463</v>
      </c>
      <c r="J17" s="53">
        <v>0.857049415026368</v>
      </c>
      <c r="K17" s="53">
        <v>1.0759292848754698</v>
      </c>
      <c r="L17" s="53">
        <v>0.48196534396536461</v>
      </c>
      <c r="M17" s="54">
        <v>0.77939166461604659</v>
      </c>
      <c r="P17" s="4">
        <v>0.15086100474523129</v>
      </c>
      <c r="Q17" s="4">
        <v>-9.4984287901195744E-2</v>
      </c>
      <c r="R17" s="4">
        <v>0.17350826721258422</v>
      </c>
      <c r="S17" s="4">
        <v>-0.37779212764036108</v>
      </c>
      <c r="T17" s="4">
        <v>-0.54314839914804369</v>
      </c>
      <c r="U17" s="4">
        <v>3.6478381147383672E-2</v>
      </c>
      <c r="W17" s="4">
        <v>19</v>
      </c>
      <c r="X17" s="4" t="str">
        <f t="shared" si="0"/>
        <v>Glyma.10G295100.2</v>
      </c>
      <c r="Y17" s="4" t="str">
        <f t="shared" si="1"/>
        <v>Gsl-like 10</v>
      </c>
    </row>
    <row r="18" spans="1:25" ht="15.75">
      <c r="A18" s="4">
        <v>15</v>
      </c>
      <c r="B18" s="50" t="s">
        <v>460</v>
      </c>
      <c r="C18" s="51" t="s">
        <v>456</v>
      </c>
      <c r="D18" s="52">
        <v>0.65880670585009848</v>
      </c>
      <c r="E18" s="53">
        <v>1.3119976332108618</v>
      </c>
      <c r="F18" s="53">
        <v>0.6765319975202595</v>
      </c>
      <c r="G18" s="53">
        <v>0.85337487290917691</v>
      </c>
      <c r="H18" s="53">
        <v>1.4680460609918418</v>
      </c>
      <c r="I18" s="53">
        <v>0.63914408094513264</v>
      </c>
      <c r="J18" s="53">
        <v>0.84775131295940265</v>
      </c>
      <c r="K18" s="53">
        <v>1.0088265327342292</v>
      </c>
      <c r="L18" s="53">
        <v>0.58429091479426831</v>
      </c>
      <c r="M18" s="54">
        <v>0.75783156962332843</v>
      </c>
      <c r="P18" s="4">
        <v>0.16213211708025113</v>
      </c>
      <c r="Q18" s="4">
        <v>-8.2016978448423011E-2</v>
      </c>
      <c r="R18" s="4">
        <v>-9.5385182746952086E-3</v>
      </c>
      <c r="S18" s="4">
        <v>-0.37908699238627358</v>
      </c>
      <c r="T18" s="4">
        <v>-0.21147131325231031</v>
      </c>
      <c r="U18" s="4">
        <v>-0.17130239125679184</v>
      </c>
      <c r="W18" s="4">
        <v>18</v>
      </c>
      <c r="X18" s="4" t="str">
        <f t="shared" si="0"/>
        <v>Glyma.06G173500.1</v>
      </c>
      <c r="Y18" s="4" t="str">
        <f t="shared" si="1"/>
        <v>Gsl-like 8</v>
      </c>
    </row>
    <row r="19" spans="1:25" ht="15.75">
      <c r="A19" s="4">
        <v>16</v>
      </c>
      <c r="B19" s="50" t="s">
        <v>461</v>
      </c>
      <c r="C19" s="51" t="s">
        <v>456</v>
      </c>
      <c r="D19" s="52">
        <v>0.71759986588426716</v>
      </c>
      <c r="E19" s="53">
        <v>1.2458110746811009</v>
      </c>
      <c r="F19" s="53">
        <v>0.59458903528123885</v>
      </c>
      <c r="G19" s="53">
        <v>0.85700632797507226</v>
      </c>
      <c r="H19" s="53">
        <v>1.4252205080399547</v>
      </c>
      <c r="I19" s="53">
        <v>0.64910280567849843</v>
      </c>
      <c r="J19" s="53">
        <v>0.70140828317979198</v>
      </c>
      <c r="K19" s="53">
        <v>0.95538516652158156</v>
      </c>
      <c r="L19" s="53">
        <v>0.58804028195381963</v>
      </c>
      <c r="M19" s="54">
        <v>0.79956513130815232</v>
      </c>
      <c r="P19" s="4">
        <v>0.19409984573888719</v>
      </c>
      <c r="Q19" s="4">
        <v>0.12655413309813643</v>
      </c>
      <c r="R19" s="4">
        <v>-0.28905138897852906</v>
      </c>
      <c r="S19" s="4">
        <v>-0.3829309199236563</v>
      </c>
      <c r="T19" s="4">
        <v>-1.5977873000883939E-2</v>
      </c>
      <c r="U19" s="4">
        <v>-0.10009029882505478</v>
      </c>
      <c r="W19" s="4">
        <v>9</v>
      </c>
      <c r="X19" s="4" t="str">
        <f t="shared" si="0"/>
        <v>Glyma.06G292500.3</v>
      </c>
      <c r="Y19" s="4" t="str">
        <f t="shared" si="1"/>
        <v>Gsl-like 5</v>
      </c>
    </row>
    <row r="20" spans="1:25" ht="15.75">
      <c r="A20" s="4">
        <v>17</v>
      </c>
      <c r="B20" s="50" t="s">
        <v>462</v>
      </c>
      <c r="C20" s="51" t="s">
        <v>456</v>
      </c>
      <c r="D20" s="52">
        <v>0.33134077315102761</v>
      </c>
      <c r="E20" s="53">
        <v>0.27189912949411998</v>
      </c>
      <c r="F20" s="53">
        <v>0.24609078919077704</v>
      </c>
      <c r="G20" s="53">
        <v>0.45670200833122265</v>
      </c>
      <c r="H20" s="53">
        <v>0.31005958705524511</v>
      </c>
      <c r="I20" s="53">
        <v>0.35272225871635987</v>
      </c>
      <c r="J20" s="53">
        <v>0.2952044195918288</v>
      </c>
      <c r="K20" s="53">
        <v>0.23696763092410633</v>
      </c>
      <c r="L20" s="53">
        <v>0.24871370124213146</v>
      </c>
      <c r="M20" s="54">
        <v>0.34890336747164269</v>
      </c>
      <c r="P20" s="4">
        <v>0.18947396589301979</v>
      </c>
      <c r="Q20" s="4">
        <v>0.51934195974189379</v>
      </c>
      <c r="R20" s="4">
        <v>-0.62953881336155648</v>
      </c>
      <c r="S20" s="4">
        <v>-0.19838152775540285</v>
      </c>
      <c r="T20" s="4">
        <v>1.5295324624127979E-2</v>
      </c>
      <c r="U20" s="4">
        <v>-0.38842561203356901</v>
      </c>
      <c r="W20" s="4">
        <v>20</v>
      </c>
      <c r="X20" s="4" t="str">
        <f t="shared" si="0"/>
        <v>Glyma.10G295100.1</v>
      </c>
      <c r="Y20" s="4" t="str">
        <f t="shared" si="1"/>
        <v>Gsl-like 10</v>
      </c>
    </row>
    <row r="21" spans="1:25" ht="15.75">
      <c r="A21" s="4">
        <v>18</v>
      </c>
      <c r="B21" s="50" t="s">
        <v>463</v>
      </c>
      <c r="C21" s="51" t="s">
        <v>464</v>
      </c>
      <c r="D21" s="52">
        <v>6.3614263027306546</v>
      </c>
      <c r="E21" s="53">
        <v>8.3277176195728195</v>
      </c>
      <c r="F21" s="53">
        <v>4.3107547586395007</v>
      </c>
      <c r="G21" s="53">
        <v>8.4559032230604281</v>
      </c>
      <c r="H21" s="53">
        <v>6.7041212664446697</v>
      </c>
      <c r="I21" s="53">
        <v>4.7604769820641319</v>
      </c>
      <c r="J21" s="53">
        <v>7.1526468403549996</v>
      </c>
      <c r="K21" s="53">
        <v>5.9272334088471519</v>
      </c>
      <c r="L21" s="53">
        <v>4.4725321831792284</v>
      </c>
      <c r="M21" s="54">
        <v>8.2447251601018419</v>
      </c>
      <c r="P21" s="4">
        <v>-0.31287290460347883</v>
      </c>
      <c r="Q21" s="4">
        <v>0.14316564435961215</v>
      </c>
      <c r="R21" s="4">
        <v>-0.24148165464043489</v>
      </c>
      <c r="S21" s="4">
        <v>-0.49056227924871298</v>
      </c>
      <c r="T21" s="4">
        <v>5.3151374487137852E-2</v>
      </c>
      <c r="U21" s="4">
        <v>-3.6487463441461282E-2</v>
      </c>
      <c r="W21" s="4">
        <v>1</v>
      </c>
      <c r="X21" s="4" t="str">
        <f t="shared" si="0"/>
        <v>Glyma.13G239300.1</v>
      </c>
      <c r="Y21" s="4" t="str">
        <f t="shared" si="1"/>
        <v>Gsl-like 1</v>
      </c>
    </row>
    <row r="22" spans="1:25" ht="15.75">
      <c r="A22" s="4">
        <v>19</v>
      </c>
      <c r="B22" s="50" t="s">
        <v>465</v>
      </c>
      <c r="C22" s="51" t="s">
        <v>466</v>
      </c>
      <c r="D22" s="52">
        <v>4.0559117797192528</v>
      </c>
      <c r="E22" s="53">
        <v>4.7705315395772319</v>
      </c>
      <c r="F22" s="53">
        <v>3.1997203764385445</v>
      </c>
      <c r="G22" s="53">
        <v>4.2856987682388024</v>
      </c>
      <c r="H22" s="53">
        <v>4.2654979650234708</v>
      </c>
      <c r="I22" s="53">
        <v>3.9342702129884692</v>
      </c>
      <c r="J22" s="53">
        <v>4.0720267754713326</v>
      </c>
      <c r="K22" s="53">
        <v>3.4441913270473501</v>
      </c>
      <c r="L22" s="53">
        <v>3.5857474900584645</v>
      </c>
      <c r="M22" s="54">
        <v>4.2609144093516278</v>
      </c>
      <c r="P22" s="4">
        <v>-0.16143584712668335</v>
      </c>
      <c r="Q22" s="4">
        <v>0.29815021449276424</v>
      </c>
      <c r="R22" s="4">
        <v>-7.3783402075462606E-2</v>
      </c>
      <c r="S22" s="4">
        <v>-0.46998473477109803</v>
      </c>
      <c r="T22" s="4">
        <v>0.16432806305081912</v>
      </c>
      <c r="U22" s="4">
        <v>-8.3673780820034231E-3</v>
      </c>
      <c r="W22" s="4">
        <v>23</v>
      </c>
      <c r="X22" s="4" t="str">
        <f t="shared" si="0"/>
        <v>Glyma.08G361500.2</v>
      </c>
      <c r="Y22" s="4" t="str">
        <f t="shared" si="1"/>
        <v>Gsl-like 12</v>
      </c>
    </row>
    <row r="23" spans="1:25" ht="15.75">
      <c r="A23" s="4">
        <v>20</v>
      </c>
      <c r="B23" s="50" t="s">
        <v>467</v>
      </c>
      <c r="C23" s="51" t="s">
        <v>466</v>
      </c>
      <c r="D23" s="52">
        <v>5.5537060352477887</v>
      </c>
      <c r="E23" s="53">
        <v>6.611212681896391</v>
      </c>
      <c r="F23" s="53">
        <v>4.5581839228497767</v>
      </c>
      <c r="G23" s="53">
        <v>6.0138930975714571</v>
      </c>
      <c r="H23" s="53">
        <v>5.8820623737312063</v>
      </c>
      <c r="I23" s="53">
        <v>4.7991199509078228</v>
      </c>
      <c r="J23" s="53">
        <v>5.4037743085751924</v>
      </c>
      <c r="K23" s="53">
        <v>5.617623885185786</v>
      </c>
      <c r="L23" s="53">
        <v>4.9071245749676828</v>
      </c>
      <c r="M23" s="54">
        <v>6.0890134976988497</v>
      </c>
      <c r="P23" s="4">
        <v>-0.16859284402628755</v>
      </c>
      <c r="Q23" s="4">
        <v>7.4310734173533316E-2</v>
      </c>
      <c r="R23" s="4">
        <v>-0.15433180190280094</v>
      </c>
      <c r="S23" s="4">
        <v>-0.23495489131498884</v>
      </c>
      <c r="T23" s="4">
        <v>0.10641875835884267</v>
      </c>
      <c r="U23" s="4">
        <v>1.7909288090221832E-2</v>
      </c>
      <c r="W23" s="4">
        <v>22</v>
      </c>
      <c r="X23" s="4" t="str">
        <f t="shared" si="0"/>
        <v>Glyma.08G361500.1</v>
      </c>
      <c r="Y23" s="4" t="str">
        <f t="shared" si="1"/>
        <v>Gsl-like 12</v>
      </c>
    </row>
    <row r="24" spans="1:25" ht="15.75">
      <c r="A24" s="4">
        <v>21</v>
      </c>
      <c r="B24" s="50" t="s">
        <v>468</v>
      </c>
      <c r="C24" s="51" t="s">
        <v>466</v>
      </c>
      <c r="D24" s="52">
        <v>10.411461541033413</v>
      </c>
      <c r="E24" s="53">
        <v>15.148774946005753</v>
      </c>
      <c r="F24" s="53">
        <v>10.17524386886455</v>
      </c>
      <c r="G24" s="53">
        <v>14.239262710340125</v>
      </c>
      <c r="H24" s="53">
        <v>13.765740314124207</v>
      </c>
      <c r="I24" s="53">
        <v>11.758259949277544</v>
      </c>
      <c r="J24" s="53">
        <v>11.485379711747472</v>
      </c>
      <c r="K24" s="53">
        <v>11.017940415257229</v>
      </c>
      <c r="L24" s="53">
        <v>11.898446670681041</v>
      </c>
      <c r="M24" s="54">
        <v>13.878563408466496</v>
      </c>
      <c r="P24" s="4">
        <v>-0.13811893089555427</v>
      </c>
      <c r="Q24" s="4">
        <v>0.20861120637000224</v>
      </c>
      <c r="R24" s="4">
        <v>-0.31007589380860495</v>
      </c>
      <c r="S24" s="4">
        <v>-0.45934656430173293</v>
      </c>
      <c r="T24" s="4">
        <v>0.22570987174485768</v>
      </c>
      <c r="U24" s="4">
        <v>-3.7016207398097994E-2</v>
      </c>
      <c r="W24" s="4">
        <v>8</v>
      </c>
      <c r="X24" s="4" t="str">
        <f t="shared" si="0"/>
        <v>Glyma.06G292500.2</v>
      </c>
      <c r="Y24" s="4" t="str">
        <f t="shared" si="1"/>
        <v>Gsl-like 5</v>
      </c>
    </row>
    <row r="25" spans="1:25" ht="15.75">
      <c r="A25" s="4">
        <v>22</v>
      </c>
      <c r="B25" s="50" t="s">
        <v>469</v>
      </c>
      <c r="C25" s="51" t="s">
        <v>470</v>
      </c>
      <c r="D25" s="52">
        <v>9.5157020230494442</v>
      </c>
      <c r="E25" s="53">
        <v>14.181321697785167</v>
      </c>
      <c r="F25" s="53">
        <v>9.1268075368204187</v>
      </c>
      <c r="G25" s="53">
        <v>13.356148244931649</v>
      </c>
      <c r="H25" s="53">
        <v>11.841548528142965</v>
      </c>
      <c r="I25" s="53">
        <v>8.8260545581675771</v>
      </c>
      <c r="J25" s="53">
        <v>14.024675840702734</v>
      </c>
      <c r="K25" s="53">
        <v>10.787049988020248</v>
      </c>
      <c r="L25" s="53">
        <v>11.426300539584364</v>
      </c>
      <c r="M25" s="54">
        <v>13.794265116314234</v>
      </c>
      <c r="P25" s="4">
        <v>-0.26013424226785375</v>
      </c>
      <c r="Q25" s="4">
        <v>-4.8341643250256708E-2</v>
      </c>
      <c r="R25" s="4">
        <v>7.0463413873071215E-2</v>
      </c>
      <c r="S25" s="4">
        <v>-0.39469162328094926</v>
      </c>
      <c r="T25" s="4">
        <v>0.32417616822404272</v>
      </c>
      <c r="U25" s="4">
        <v>4.6564588146057302E-2</v>
      </c>
      <c r="W25" s="4">
        <v>33</v>
      </c>
      <c r="X25" s="4" t="str">
        <f t="shared" si="0"/>
        <v>Glyma.12G208500.1</v>
      </c>
      <c r="Y25" s="4" t="str">
        <f t="shared" si="1"/>
        <v>PDCB 5</v>
      </c>
    </row>
    <row r="26" spans="1:25" ht="15.75">
      <c r="A26" s="4">
        <v>23</v>
      </c>
      <c r="B26" s="50" t="s">
        <v>471</v>
      </c>
      <c r="C26" s="51" t="s">
        <v>470</v>
      </c>
      <c r="D26" s="52">
        <v>9.0529061428511941</v>
      </c>
      <c r="E26" s="53">
        <v>13.366645345754431</v>
      </c>
      <c r="F26" s="53">
        <v>8.3156978245931157</v>
      </c>
      <c r="G26" s="53">
        <v>12.242859939473666</v>
      </c>
      <c r="H26" s="53">
        <v>10.501152203455069</v>
      </c>
      <c r="I26" s="53">
        <v>8.7722501615508577</v>
      </c>
      <c r="J26" s="53">
        <v>12.682575604068115</v>
      </c>
      <c r="K26" s="53">
        <v>10.651838016878877</v>
      </c>
      <c r="L26" s="53">
        <v>10.964473099805847</v>
      </c>
      <c r="M26" s="54">
        <v>12.882848447176649</v>
      </c>
      <c r="P26" s="4">
        <v>-0.34808980332567657</v>
      </c>
      <c r="Q26" s="4">
        <v>7.7109619904852308E-2</v>
      </c>
      <c r="R26" s="4">
        <v>5.0907148935129702E-2</v>
      </c>
      <c r="S26" s="4">
        <v>-0.32753504006170187</v>
      </c>
      <c r="T26" s="4">
        <v>0.39892724496412391</v>
      </c>
      <c r="U26" s="4">
        <v>7.3511002293446231E-2</v>
      </c>
      <c r="W26" s="4">
        <v>10</v>
      </c>
      <c r="X26" s="4" t="str">
        <f t="shared" si="0"/>
        <v>Glyma.06G292500.3</v>
      </c>
      <c r="Y26" s="4" t="str">
        <f t="shared" si="1"/>
        <v>Gsl-like 5</v>
      </c>
    </row>
    <row r="27" spans="1:25" ht="15.75">
      <c r="A27" s="4">
        <v>24</v>
      </c>
      <c r="B27" s="50" t="s">
        <v>472</v>
      </c>
      <c r="C27" s="51" t="s">
        <v>470</v>
      </c>
      <c r="D27" s="52">
        <v>3.7716132151020125</v>
      </c>
      <c r="E27" s="53">
        <v>2.5654700177438396</v>
      </c>
      <c r="F27" s="53">
        <v>0.72733499916385203</v>
      </c>
      <c r="G27" s="53">
        <v>2.2073930402675761</v>
      </c>
      <c r="H27" s="53">
        <v>1.9219296389098173</v>
      </c>
      <c r="I27" s="53">
        <v>0.98877879082782871</v>
      </c>
      <c r="J27" s="53">
        <v>2.2651262195603787</v>
      </c>
      <c r="K27" s="53">
        <v>2.6461385453191872</v>
      </c>
      <c r="L27" s="53">
        <v>0.51285150798765089</v>
      </c>
      <c r="M27" s="54">
        <v>1.8112469896068883</v>
      </c>
      <c r="P27" s="4">
        <v>-0.41666764449241361</v>
      </c>
      <c r="Q27" s="4">
        <v>0.44302779789339086</v>
      </c>
      <c r="R27" s="4">
        <v>3.7247910313281209E-2</v>
      </c>
      <c r="S27" s="4">
        <v>4.4665434493975129E-2</v>
      </c>
      <c r="T27" s="4">
        <v>-0.50407883446945123</v>
      </c>
      <c r="U27" s="4">
        <v>-0.28536024150571704</v>
      </c>
      <c r="W27" s="4">
        <v>4</v>
      </c>
      <c r="X27" s="4" t="str">
        <f t="shared" si="0"/>
        <v>Glyma.15G268800.3</v>
      </c>
      <c r="Y27" s="4" t="str">
        <f t="shared" si="1"/>
        <v>Gsl-like 3</v>
      </c>
    </row>
    <row r="28" spans="1:25" ht="15.75">
      <c r="A28" s="4">
        <v>25</v>
      </c>
      <c r="B28" s="50" t="s">
        <v>473</v>
      </c>
      <c r="C28" s="51" t="s">
        <v>470</v>
      </c>
      <c r="D28" s="52">
        <v>5.0282544701180489</v>
      </c>
      <c r="E28" s="53">
        <v>5.5845160291049751</v>
      </c>
      <c r="F28" s="53">
        <v>2.9051915749508823</v>
      </c>
      <c r="G28" s="53">
        <v>6.2827331451002131</v>
      </c>
      <c r="H28" s="53">
        <v>4.5705907144533002</v>
      </c>
      <c r="I28" s="53">
        <v>3.8994976413901403</v>
      </c>
      <c r="J28" s="53">
        <v>6.7228586877002021</v>
      </c>
      <c r="K28" s="53">
        <v>5.1716744130158441</v>
      </c>
      <c r="L28" s="53">
        <v>3.7555483835081791</v>
      </c>
      <c r="M28" s="54">
        <v>7.0308811636299184</v>
      </c>
      <c r="P28" s="4">
        <v>-0.28905162303980736</v>
      </c>
      <c r="Q28" s="4">
        <v>0.42465497723707746</v>
      </c>
      <c r="R28" s="4">
        <v>9.768252103258393E-2</v>
      </c>
      <c r="S28" s="4">
        <v>-0.1108008058870265</v>
      </c>
      <c r="T28" s="4">
        <v>0.37039028344668995</v>
      </c>
      <c r="U28" s="4">
        <v>0.16231320629465967</v>
      </c>
      <c r="W28" s="4">
        <v>3</v>
      </c>
      <c r="X28" s="4" t="str">
        <f t="shared" si="0"/>
        <v>Glyma.08G157400.1</v>
      </c>
      <c r="Y28" s="4" t="str">
        <f t="shared" si="1"/>
        <v>Gsl-like 3</v>
      </c>
    </row>
    <row r="29" spans="1:25" ht="15.75">
      <c r="A29" s="4">
        <v>26</v>
      </c>
      <c r="B29" s="50" t="s">
        <v>474</v>
      </c>
      <c r="C29" s="51" t="s">
        <v>830</v>
      </c>
      <c r="D29" s="52">
        <v>0.66126935000651443</v>
      </c>
      <c r="E29" s="53">
        <v>0.59342831691681452</v>
      </c>
      <c r="F29" s="53">
        <v>0.97473850802905893</v>
      </c>
      <c r="G29" s="53">
        <v>0.76506189501126498</v>
      </c>
      <c r="H29" s="53">
        <v>0.70551107421674319</v>
      </c>
      <c r="I29" s="53">
        <v>0.5300450353415056</v>
      </c>
      <c r="J29" s="53">
        <v>0.37583748899056568</v>
      </c>
      <c r="K29" s="53">
        <v>0.79393084095939814</v>
      </c>
      <c r="L29" s="53">
        <v>0.70693540175323744</v>
      </c>
      <c r="M29" s="54">
        <v>0.90297193839239442</v>
      </c>
      <c r="P29" s="4">
        <v>0.24959495833059089</v>
      </c>
      <c r="Q29" s="4">
        <v>-0.87890029699397132</v>
      </c>
      <c r="R29" s="4">
        <v>-1.0254674896926954</v>
      </c>
      <c r="S29" s="4">
        <v>0.41993956991218429</v>
      </c>
      <c r="T29" s="4">
        <v>-0.4634368499721051</v>
      </c>
      <c r="U29" s="4">
        <v>0.23910468445928135</v>
      </c>
      <c r="W29" s="4">
        <v>29</v>
      </c>
      <c r="X29" s="4" t="str">
        <f t="shared" si="0"/>
        <v>Glyma.05G021500.2</v>
      </c>
      <c r="Y29" s="4" t="str">
        <f t="shared" si="1"/>
        <v>PDCB 3</v>
      </c>
    </row>
    <row r="30" spans="1:25" ht="15.75">
      <c r="A30" s="4">
        <v>27</v>
      </c>
      <c r="B30" s="50" t="s">
        <v>475</v>
      </c>
      <c r="C30" s="51" t="s">
        <v>830</v>
      </c>
      <c r="D30" s="52">
        <v>21.812153282662525</v>
      </c>
      <c r="E30" s="53">
        <v>13.525645127326335</v>
      </c>
      <c r="F30" s="53">
        <v>6.2810335201765524</v>
      </c>
      <c r="G30" s="53">
        <v>20.943645066988442</v>
      </c>
      <c r="H30" s="53">
        <v>11.591101562597267</v>
      </c>
      <c r="I30" s="53">
        <v>5.2047589826680474</v>
      </c>
      <c r="J30" s="53">
        <v>15.575143822821886</v>
      </c>
      <c r="K30" s="53">
        <v>17.355714877237144</v>
      </c>
      <c r="L30" s="53">
        <v>6.7473594681036744</v>
      </c>
      <c r="M30" s="54">
        <v>16.866183097603763</v>
      </c>
      <c r="P30" s="4">
        <v>-0.22267972768151956</v>
      </c>
      <c r="Q30" s="4">
        <v>-0.27117061059409986</v>
      </c>
      <c r="R30" s="4">
        <v>-0.42726706784033569</v>
      </c>
      <c r="S30" s="4">
        <v>0.35971338326607077</v>
      </c>
      <c r="T30" s="4">
        <v>0.10332105537146062</v>
      </c>
      <c r="U30" s="4">
        <v>-0.31237903178645526</v>
      </c>
      <c r="W30" s="4">
        <v>28</v>
      </c>
      <c r="X30" s="4" t="str">
        <f t="shared" si="0"/>
        <v>Glyma.05G021500.1</v>
      </c>
      <c r="Y30" s="4" t="str">
        <f t="shared" si="1"/>
        <v>PDCB 3</v>
      </c>
    </row>
    <row r="31" spans="1:25" ht="15.75">
      <c r="A31" s="4">
        <v>28</v>
      </c>
      <c r="B31" s="55" t="s">
        <v>476</v>
      </c>
      <c r="C31" s="51" t="s">
        <v>830</v>
      </c>
      <c r="D31" s="52">
        <v>11.381407911237517</v>
      </c>
      <c r="E31" s="53">
        <v>9.0399369742777669</v>
      </c>
      <c r="F31" s="53">
        <v>6.0653844857251276</v>
      </c>
      <c r="G31" s="53">
        <v>11.975000469026131</v>
      </c>
      <c r="H31" s="53">
        <v>5.4696281853518096</v>
      </c>
      <c r="I31" s="53">
        <v>4.0371967231955619</v>
      </c>
      <c r="J31" s="53">
        <v>10.260099009891862</v>
      </c>
      <c r="K31" s="53">
        <v>10.181867065697929</v>
      </c>
      <c r="L31" s="53">
        <v>6.2889493172046667</v>
      </c>
      <c r="M31" s="54">
        <v>11.06528514462315</v>
      </c>
      <c r="P31" s="4">
        <v>-0.72486994956227169</v>
      </c>
      <c r="Q31" s="4">
        <v>-0.58724521322040968</v>
      </c>
      <c r="R31" s="4">
        <v>-0.22298105945730348</v>
      </c>
      <c r="S31" s="4">
        <v>0.17161751559976274</v>
      </c>
      <c r="T31" s="4">
        <v>5.2219907999561742E-2</v>
      </c>
      <c r="U31" s="4">
        <v>-0.11398508361220655</v>
      </c>
      <c r="W31" s="4">
        <v>27</v>
      </c>
      <c r="X31" s="4" t="str">
        <f t="shared" si="0"/>
        <v>Glyma.17G077900.1</v>
      </c>
      <c r="Y31" s="4" t="str">
        <f t="shared" si="1"/>
        <v>PDCB 3</v>
      </c>
    </row>
    <row r="32" spans="1:25" ht="15.75">
      <c r="A32" s="4">
        <v>29</v>
      </c>
      <c r="B32" s="50" t="s">
        <v>477</v>
      </c>
      <c r="C32" s="51" t="s">
        <v>830</v>
      </c>
      <c r="D32" s="52">
        <v>4.7493787620914922</v>
      </c>
      <c r="E32" s="53">
        <v>3.9156566657776999</v>
      </c>
      <c r="F32" s="53">
        <v>2.5241312166104413</v>
      </c>
      <c r="G32" s="53">
        <v>4.2671219540140504</v>
      </c>
      <c r="H32" s="53">
        <v>2.9863672996797175</v>
      </c>
      <c r="I32" s="53">
        <v>2.0273366264721928</v>
      </c>
      <c r="J32" s="53">
        <v>3.9304280743591242</v>
      </c>
      <c r="K32" s="53">
        <v>4.4281380938163206</v>
      </c>
      <c r="L32" s="53">
        <v>2.3616461427863391</v>
      </c>
      <c r="M32" s="54">
        <v>4.340774047118483</v>
      </c>
      <c r="P32" s="4">
        <v>-0.39086265498226891</v>
      </c>
      <c r="Q32" s="4">
        <v>-0.31620125145530681</v>
      </c>
      <c r="R32" s="4">
        <v>-0.11857689408417718</v>
      </c>
      <c r="S32" s="4">
        <v>0.17744594251922699</v>
      </c>
      <c r="T32" s="4">
        <v>-9.5994095832374102E-2</v>
      </c>
      <c r="U32" s="4">
        <v>2.4688983845666031E-2</v>
      </c>
      <c r="W32" s="4">
        <v>12</v>
      </c>
      <c r="X32" s="4" t="str">
        <f t="shared" si="0"/>
        <v> Glyma.08G308700.3</v>
      </c>
      <c r="Y32" s="4" t="str">
        <f t="shared" si="1"/>
        <v>Gsl-like 7</v>
      </c>
    </row>
    <row r="33" spans="1:25" ht="15.75">
      <c r="A33" s="4">
        <v>30</v>
      </c>
      <c r="B33" s="50" t="s">
        <v>478</v>
      </c>
      <c r="C33" s="51" t="s">
        <v>830</v>
      </c>
      <c r="D33" s="52">
        <v>7.3493503481019573</v>
      </c>
      <c r="E33" s="53">
        <v>10.696684119657595</v>
      </c>
      <c r="F33" s="53">
        <v>14.492882896780149</v>
      </c>
      <c r="G33" s="53">
        <v>7.642607605286635</v>
      </c>
      <c r="H33" s="53">
        <v>11.201504368256785</v>
      </c>
      <c r="I33" s="53">
        <v>11.647085850673097</v>
      </c>
      <c r="J33" s="53">
        <v>6.2939402415230035</v>
      </c>
      <c r="K33" s="53">
        <v>9.6334596081799955</v>
      </c>
      <c r="L33" s="53">
        <v>12.151208819268884</v>
      </c>
      <c r="M33" s="54">
        <v>7.4077070229547983</v>
      </c>
      <c r="P33" s="4">
        <v>6.6528857200211927E-2</v>
      </c>
      <c r="Q33" s="4">
        <v>-0.31537556987300969</v>
      </c>
      <c r="R33" s="4">
        <v>-0.28010147902354948</v>
      </c>
      <c r="S33" s="4">
        <v>-0.1510377399454447</v>
      </c>
      <c r="T33" s="4">
        <v>-0.25424475930939489</v>
      </c>
      <c r="U33" s="4">
        <v>-4.5037919202426412E-2</v>
      </c>
      <c r="W33" s="4">
        <v>32</v>
      </c>
      <c r="X33" s="4" t="str">
        <f t="shared" si="0"/>
        <v>Glyma.07G225800.1</v>
      </c>
      <c r="Y33" s="4" t="str">
        <f t="shared" si="1"/>
        <v>PDCB 3</v>
      </c>
    </row>
    <row r="34" spans="1:25" ht="15.75">
      <c r="A34" s="4">
        <v>31</v>
      </c>
      <c r="B34" s="50" t="s">
        <v>479</v>
      </c>
      <c r="C34" s="51" t="s">
        <v>830</v>
      </c>
      <c r="D34" s="52">
        <v>0.38471594263950953</v>
      </c>
      <c r="E34" s="53">
        <v>2.8606189403766926</v>
      </c>
      <c r="F34" s="53">
        <v>0.64607444874648634</v>
      </c>
      <c r="G34" s="53">
        <v>0.51631691293745485</v>
      </c>
      <c r="H34" s="53">
        <v>2.0192923578725046</v>
      </c>
      <c r="I34" s="53">
        <v>0.62102640664933617</v>
      </c>
      <c r="J34" s="53">
        <v>0.24388581316492483</v>
      </c>
      <c r="K34" s="53">
        <v>0.87067448501853817</v>
      </c>
      <c r="L34" s="53">
        <v>0.99393566133750666</v>
      </c>
      <c r="M34" s="54">
        <v>0.73716313347723716</v>
      </c>
      <c r="P34" s="4">
        <v>-0.50247752822582348</v>
      </c>
      <c r="Q34" s="4">
        <v>-5.7045805241252308E-2</v>
      </c>
      <c r="R34" s="4">
        <v>-1.0820510180590632</v>
      </c>
      <c r="S34" s="4">
        <v>-1.7161219796638445</v>
      </c>
      <c r="T34" s="4">
        <v>0.62145204761440787</v>
      </c>
      <c r="U34" s="4">
        <v>0.51372706456828676</v>
      </c>
      <c r="W34" s="4">
        <v>6</v>
      </c>
      <c r="X34" s="4" t="str">
        <f t="shared" si="0"/>
        <v>Glyma.13G261000.1</v>
      </c>
      <c r="Y34" s="4" t="str">
        <f t="shared" si="1"/>
        <v>Gsl-like 4</v>
      </c>
    </row>
    <row r="35" spans="1:25" ht="15.75">
      <c r="A35" s="4">
        <v>32</v>
      </c>
      <c r="B35" s="50" t="s">
        <v>480</v>
      </c>
      <c r="C35" s="51" t="s">
        <v>830</v>
      </c>
      <c r="D35" s="52">
        <v>1.1983322433197587</v>
      </c>
      <c r="E35" s="53">
        <v>2.8264163606645396</v>
      </c>
      <c r="F35" s="53">
        <v>1.5107938668763226</v>
      </c>
      <c r="G35" s="53">
        <v>1.4007333950779242</v>
      </c>
      <c r="H35" s="53">
        <v>2.1357526979514936</v>
      </c>
      <c r="I35" s="53">
        <v>1.5974431073228179</v>
      </c>
      <c r="J35" s="53">
        <v>0.8331838101667608</v>
      </c>
      <c r="K35" s="53">
        <v>1.1844057319363634</v>
      </c>
      <c r="L35" s="53">
        <v>1.4730777184267296</v>
      </c>
      <c r="M35" s="54">
        <v>1.4813885050032982</v>
      </c>
      <c r="P35" s="4">
        <v>-0.40422940053536982</v>
      </c>
      <c r="Q35" s="4">
        <v>8.0457718508682219E-2</v>
      </c>
      <c r="R35" s="4">
        <v>-0.74947567897219214</v>
      </c>
      <c r="S35" s="4">
        <v>-1.2548106278083242</v>
      </c>
      <c r="T35" s="4">
        <v>-3.647328438645376E-2</v>
      </c>
      <c r="U35" s="4">
        <v>8.0767657292180425E-2</v>
      </c>
      <c r="W35" s="4">
        <v>34</v>
      </c>
      <c r="X35" s="4" t="str">
        <f t="shared" si="0"/>
        <v>Glyma.13G292700.1</v>
      </c>
      <c r="Y35" s="4" t="str">
        <f t="shared" si="1"/>
        <v>PDCB 5</v>
      </c>
    </row>
    <row r="36" spans="1:25" ht="15.75">
      <c r="A36" s="4">
        <v>33</v>
      </c>
      <c r="B36" s="50" t="s">
        <v>481</v>
      </c>
      <c r="C36" s="51" t="s">
        <v>831</v>
      </c>
      <c r="D36" s="52">
        <v>4.782762141353345</v>
      </c>
      <c r="E36" s="53">
        <v>5.9271696562243825</v>
      </c>
      <c r="F36" s="53">
        <v>3.2004717394003066</v>
      </c>
      <c r="G36" s="53">
        <v>7.2549840012910813</v>
      </c>
      <c r="H36" s="53">
        <v>3.5098275017777261</v>
      </c>
      <c r="I36" s="53">
        <v>2.9107389491237896</v>
      </c>
      <c r="J36" s="53">
        <v>7.2023847787059498</v>
      </c>
      <c r="K36" s="53">
        <v>5.0276700690831255</v>
      </c>
      <c r="L36" s="53">
        <v>4.1188465957253397</v>
      </c>
      <c r="M36" s="54">
        <v>6.8352324975953795</v>
      </c>
      <c r="P36" s="4">
        <v>-0.75594322521083912</v>
      </c>
      <c r="Q36" s="4">
        <v>-0.13689911293046719</v>
      </c>
      <c r="R36" s="4">
        <v>-1.0497757034029104E-2</v>
      </c>
      <c r="S36" s="4">
        <v>-0.23745337419728846</v>
      </c>
      <c r="T36" s="4">
        <v>0.36395582532204401</v>
      </c>
      <c r="U36" s="4">
        <v>-8.5982021522056029E-2</v>
      </c>
      <c r="W36" s="4">
        <v>26</v>
      </c>
      <c r="X36" s="4" t="str">
        <f t="shared" si="0"/>
        <v>Glyma.06G202600.1</v>
      </c>
      <c r="Y36" s="4" t="str">
        <f t="shared" si="1"/>
        <v>PDCB 3</v>
      </c>
    </row>
    <row r="37" spans="1:25" ht="15.75">
      <c r="A37" s="4">
        <v>34</v>
      </c>
      <c r="B37" s="50" t="s">
        <v>482</v>
      </c>
      <c r="C37" s="51" t="s">
        <v>831</v>
      </c>
      <c r="D37" s="52">
        <v>1.0169577394512352</v>
      </c>
      <c r="E37" s="53">
        <v>0.99872265655021863</v>
      </c>
      <c r="F37" s="53">
        <v>0.35152642622631824</v>
      </c>
      <c r="G37" s="53">
        <v>0.95280697526167435</v>
      </c>
      <c r="H37" s="53">
        <v>0.39578489610347489</v>
      </c>
      <c r="I37" s="53">
        <v>0.2973501436185137</v>
      </c>
      <c r="J37" s="53">
        <v>0.92445756942202828</v>
      </c>
      <c r="K37" s="53">
        <v>0.93531381499256638</v>
      </c>
      <c r="L37" s="53">
        <v>0.61966239076535845</v>
      </c>
      <c r="M37" s="54">
        <v>1.004946767222648</v>
      </c>
      <c r="P37">
        <v>-1.3353675423905653</v>
      </c>
      <c r="Q37">
        <v>-0.24147037637867977</v>
      </c>
      <c r="R37">
        <v>-4.3576870244427232E-2</v>
      </c>
      <c r="S37">
        <v>-9.4633602917573875E-2</v>
      </c>
      <c r="T37">
        <v>0.81784926041791106</v>
      </c>
      <c r="U37">
        <v>7.6863202836264452E-2</v>
      </c>
      <c r="W37" s="4">
        <v>31</v>
      </c>
      <c r="X37" s="4" t="str">
        <f t="shared" si="0"/>
        <v>Glyma.20G025800.1</v>
      </c>
      <c r="Y37" s="4" t="str">
        <f t="shared" si="1"/>
        <v>PDCB 3</v>
      </c>
    </row>
  </sheetData>
  <mergeCells count="5">
    <mergeCell ref="D1:M1"/>
    <mergeCell ref="P1:U1"/>
    <mergeCell ref="W1:Y1"/>
    <mergeCell ref="P2:R2"/>
    <mergeCell ref="S2:U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workbookViewId="0">
      <selection sqref="A1:XFD1048576"/>
    </sheetView>
  </sheetViews>
  <sheetFormatPr defaultRowHeight="15"/>
  <cols>
    <col min="1" max="1" width="20.85546875" style="31" bestFit="1" customWidth="1"/>
    <col min="2" max="11" width="9.140625" style="31"/>
    <col min="12" max="12" width="46.85546875" style="75" bestFit="1" customWidth="1"/>
    <col min="13" max="18" width="9.140625" style="31"/>
    <col min="19" max="19" width="46" style="75" bestFit="1" customWidth="1"/>
    <col min="20" max="16384" width="9.140625" style="31"/>
  </cols>
  <sheetData>
    <row r="1" spans="1:20">
      <c r="B1" s="92" t="s">
        <v>483</v>
      </c>
      <c r="C1" s="93"/>
      <c r="D1" s="93"/>
      <c r="E1" s="93"/>
      <c r="F1" s="93"/>
      <c r="G1" s="93"/>
      <c r="H1" s="93"/>
      <c r="I1" s="93"/>
      <c r="J1" s="93"/>
      <c r="K1" s="94"/>
      <c r="L1" s="56" t="s">
        <v>302</v>
      </c>
      <c r="M1" s="92" t="s">
        <v>484</v>
      </c>
      <c r="N1" s="93"/>
      <c r="O1" s="93"/>
      <c r="P1" s="93"/>
      <c r="Q1" s="93"/>
      <c r="R1" s="93"/>
      <c r="S1" s="57"/>
      <c r="T1" s="58"/>
    </row>
    <row r="2" spans="1:20">
      <c r="A2" s="59"/>
      <c r="B2" s="56"/>
      <c r="C2" s="59"/>
      <c r="D2" s="59"/>
      <c r="E2" s="59"/>
      <c r="F2" s="59"/>
      <c r="G2" s="59"/>
      <c r="H2" s="59"/>
      <c r="I2" s="59"/>
      <c r="J2" s="59"/>
      <c r="K2" s="59"/>
      <c r="L2" s="56"/>
      <c r="M2" s="92" t="s">
        <v>317</v>
      </c>
      <c r="N2" s="93"/>
      <c r="O2" s="93"/>
      <c r="P2" s="93" t="s">
        <v>304</v>
      </c>
      <c r="Q2" s="93"/>
      <c r="R2" s="93"/>
      <c r="S2" s="59"/>
      <c r="T2" s="58"/>
    </row>
    <row r="3" spans="1:20">
      <c r="A3" s="60" t="s">
        <v>485</v>
      </c>
      <c r="B3" s="61" t="s">
        <v>486</v>
      </c>
      <c r="C3" s="60" t="s">
        <v>487</v>
      </c>
      <c r="D3" s="60" t="s">
        <v>96</v>
      </c>
      <c r="E3" s="60" t="s">
        <v>97</v>
      </c>
      <c r="F3" s="60" t="s">
        <v>98</v>
      </c>
      <c r="G3" s="60" t="s">
        <v>309</v>
      </c>
      <c r="H3" s="60" t="s">
        <v>100</v>
      </c>
      <c r="I3" s="60" t="s">
        <v>101</v>
      </c>
      <c r="J3" s="60" t="s">
        <v>310</v>
      </c>
      <c r="K3" s="60" t="s">
        <v>103</v>
      </c>
      <c r="L3" s="56" t="s">
        <v>488</v>
      </c>
      <c r="M3" s="62" t="s">
        <v>23</v>
      </c>
      <c r="N3" s="60" t="s">
        <v>24</v>
      </c>
      <c r="O3" s="60" t="s">
        <v>25</v>
      </c>
      <c r="P3" s="60" t="s">
        <v>26</v>
      </c>
      <c r="Q3" s="60" t="s">
        <v>27</v>
      </c>
      <c r="R3" s="60" t="s">
        <v>28</v>
      </c>
      <c r="S3" s="60" t="s">
        <v>489</v>
      </c>
      <c r="T3" s="58"/>
    </row>
    <row r="4" spans="1:20" ht="16.5" customHeight="1">
      <c r="A4" s="63" t="s">
        <v>490</v>
      </c>
      <c r="B4" s="28">
        <v>1.6419996782428146</v>
      </c>
      <c r="C4" s="29">
        <v>0.90663563164519356</v>
      </c>
      <c r="D4" s="29">
        <v>0.71481536372160615</v>
      </c>
      <c r="E4" s="29">
        <v>2.26913952566104</v>
      </c>
      <c r="F4" s="29">
        <v>1.0778748842462795</v>
      </c>
      <c r="G4" s="29">
        <v>1.2176979020325318</v>
      </c>
      <c r="H4" s="29">
        <v>2.2055241701475414</v>
      </c>
      <c r="I4" s="29">
        <v>1.2453076383367752</v>
      </c>
      <c r="J4" s="29">
        <v>1.8060852196109347</v>
      </c>
      <c r="K4" s="30">
        <v>3.5512395504438241</v>
      </c>
      <c r="L4" s="64" t="s">
        <v>491</v>
      </c>
      <c r="M4" s="27">
        <f t="shared" ref="M4:O39" si="0">LOG(F4/C4,2)</f>
        <v>0.24959495833059062</v>
      </c>
      <c r="N4" s="27">
        <f t="shared" si="0"/>
        <v>0.76851371219394227</v>
      </c>
      <c r="O4" s="27">
        <f t="shared" si="0"/>
        <v>-4.1023749799008059E-2</v>
      </c>
      <c r="P4" s="27">
        <f t="shared" ref="P4:R39" si="1">LOG(I4/C4,2)</f>
        <v>0.45790742011120478</v>
      </c>
      <c r="Q4" s="27">
        <f t="shared" si="1"/>
        <v>1.3372234195114907</v>
      </c>
      <c r="R4" s="27">
        <f t="shared" si="1"/>
        <v>0.64617736059193653</v>
      </c>
      <c r="S4" s="65" t="s">
        <v>492</v>
      </c>
      <c r="T4" s="66"/>
    </row>
    <row r="5" spans="1:20" ht="16.5" customHeight="1">
      <c r="A5" s="63" t="s">
        <v>493</v>
      </c>
      <c r="B5" s="28">
        <v>12.358545783678862</v>
      </c>
      <c r="C5" s="29">
        <v>14.301538083989911</v>
      </c>
      <c r="D5" s="29">
        <v>20.32989354554876</v>
      </c>
      <c r="E5" s="29">
        <v>16.061906902529476</v>
      </c>
      <c r="F5" s="29">
        <v>10.988056982603332</v>
      </c>
      <c r="G5" s="29">
        <v>23.957702089438982</v>
      </c>
      <c r="H5" s="29">
        <v>12.921986826851155</v>
      </c>
      <c r="I5" s="29">
        <v>11.073139549075419</v>
      </c>
      <c r="J5" s="29">
        <v>20.228914109182536</v>
      </c>
      <c r="K5" s="30">
        <v>14.00516918312249</v>
      </c>
      <c r="L5" s="64" t="s">
        <v>491</v>
      </c>
      <c r="M5" s="27">
        <f t="shared" si="0"/>
        <v>-0.38023401534484547</v>
      </c>
      <c r="N5" s="27">
        <f t="shared" si="0"/>
        <v>0.23688687746677153</v>
      </c>
      <c r="O5" s="27">
        <f t="shared" si="0"/>
        <v>-0.31381527331923803</v>
      </c>
      <c r="P5" s="27">
        <f t="shared" si="1"/>
        <v>-0.36910598744087653</v>
      </c>
      <c r="Q5" s="27">
        <f t="shared" si="1"/>
        <v>-7.1837828335179791E-3</v>
      </c>
      <c r="R5" s="27">
        <f t="shared" si="1"/>
        <v>-0.19768377139380852</v>
      </c>
      <c r="S5" s="65" t="s">
        <v>492</v>
      </c>
      <c r="T5" s="66"/>
    </row>
    <row r="6" spans="1:20">
      <c r="A6" s="67" t="s">
        <v>494</v>
      </c>
      <c r="B6" s="28">
        <v>7.0611405305293315</v>
      </c>
      <c r="C6" s="29">
        <v>4.4429897333014887</v>
      </c>
      <c r="D6" s="29">
        <v>5.4862087035622302</v>
      </c>
      <c r="E6" s="29">
        <v>11.921768775148033</v>
      </c>
      <c r="F6" s="29">
        <v>3.5626691378147344</v>
      </c>
      <c r="G6" s="29">
        <v>7.9260372012018561</v>
      </c>
      <c r="H6" s="29">
        <v>12.987185379802048</v>
      </c>
      <c r="I6" s="29">
        <v>5.0164723152881407</v>
      </c>
      <c r="J6" s="29">
        <v>8.286293483398909</v>
      </c>
      <c r="K6" s="30">
        <v>16.559923249377071</v>
      </c>
      <c r="L6" s="64" t="s">
        <v>491</v>
      </c>
      <c r="M6" s="27">
        <f t="shared" si="0"/>
        <v>-0.31857229984758745</v>
      </c>
      <c r="N6" s="27">
        <f t="shared" si="0"/>
        <v>0.53079023317261054</v>
      </c>
      <c r="O6" s="27">
        <f t="shared" si="0"/>
        <v>0.12349050227715991</v>
      </c>
      <c r="P6" s="27">
        <f t="shared" si="1"/>
        <v>0.17514238079527464</v>
      </c>
      <c r="Q6" s="27">
        <f t="shared" si="1"/>
        <v>0.59491741299894441</v>
      </c>
      <c r="R6" s="27">
        <f t="shared" si="1"/>
        <v>0.47409768900118504</v>
      </c>
      <c r="S6" s="65" t="s">
        <v>492</v>
      </c>
      <c r="T6" s="66"/>
    </row>
    <row r="7" spans="1:20" ht="16.5" customHeight="1">
      <c r="A7" s="68" t="s">
        <v>495</v>
      </c>
      <c r="B7" s="28">
        <v>12.609179518802376</v>
      </c>
      <c r="C7" s="29">
        <v>13.937305493406557</v>
      </c>
      <c r="D7" s="29">
        <v>20.039926777873855</v>
      </c>
      <c r="E7" s="29">
        <v>16.576790639022299</v>
      </c>
      <c r="F7" s="29">
        <v>11.336324310277732</v>
      </c>
      <c r="G7" s="29">
        <v>24.570702141072683</v>
      </c>
      <c r="H7" s="29">
        <v>13.347327556467269</v>
      </c>
      <c r="I7" s="29">
        <v>11.85180281139343</v>
      </c>
      <c r="J7" s="29">
        <v>22.56791592444312</v>
      </c>
      <c r="K7" s="30">
        <v>15.709622293990398</v>
      </c>
      <c r="L7" s="64" t="s">
        <v>491</v>
      </c>
      <c r="M7" s="27">
        <f t="shared" si="0"/>
        <v>-0.29799873450495507</v>
      </c>
      <c r="N7" s="27">
        <f t="shared" si="0"/>
        <v>0.29406184804656627</v>
      </c>
      <c r="O7" s="27">
        <f t="shared" si="0"/>
        <v>-0.31261380997205473</v>
      </c>
      <c r="P7" s="27">
        <f t="shared" si="1"/>
        <v>-0.23384514291725225</v>
      </c>
      <c r="Q7" s="27">
        <f t="shared" si="1"/>
        <v>0.17139595915714734</v>
      </c>
      <c r="R7" s="27">
        <f t="shared" si="1"/>
        <v>-7.7516225528195051E-2</v>
      </c>
      <c r="S7" s="65" t="s">
        <v>492</v>
      </c>
      <c r="T7" s="66"/>
    </row>
    <row r="8" spans="1:20" ht="16.5" customHeight="1">
      <c r="A8" s="63" t="s">
        <v>496</v>
      </c>
      <c r="B8" s="28">
        <v>2.3665117546707299</v>
      </c>
      <c r="C8" s="29">
        <v>3.5167224451818448</v>
      </c>
      <c r="D8" s="29">
        <v>3.6832601836055474</v>
      </c>
      <c r="E8" s="29">
        <v>5.6915612988336814</v>
      </c>
      <c r="F8" s="29">
        <v>3.0084235729523363</v>
      </c>
      <c r="G8" s="29">
        <v>7.7890157244845657</v>
      </c>
      <c r="H8" s="29">
        <v>3.2526899000607519</v>
      </c>
      <c r="I8" s="29">
        <v>3.4562953049244407</v>
      </c>
      <c r="J8" s="29">
        <v>5.6541145386311715</v>
      </c>
      <c r="K8" s="30">
        <v>4.8020517938096701</v>
      </c>
      <c r="L8" s="64" t="s">
        <v>491</v>
      </c>
      <c r="M8" s="27">
        <f t="shared" si="0"/>
        <v>-0.22522376927367035</v>
      </c>
      <c r="N8" s="27">
        <f t="shared" si="0"/>
        <v>1.0804577185086826</v>
      </c>
      <c r="O8" s="27">
        <f t="shared" si="0"/>
        <v>-0.80719117682847952</v>
      </c>
      <c r="P8" s="27">
        <f t="shared" si="1"/>
        <v>-2.5004989539392494E-2</v>
      </c>
      <c r="Q8" s="27">
        <f t="shared" si="1"/>
        <v>0.61831779689027522</v>
      </c>
      <c r="R8" s="27">
        <f t="shared" si="1"/>
        <v>-0.2451735001018053</v>
      </c>
      <c r="S8" s="65" t="s">
        <v>492</v>
      </c>
      <c r="T8" s="66"/>
    </row>
    <row r="9" spans="1:20" ht="16.5" customHeight="1">
      <c r="A9" s="69" t="s">
        <v>497</v>
      </c>
      <c r="B9" s="28">
        <v>13.673789121896535</v>
      </c>
      <c r="C9" s="29">
        <v>7.8846895245970696</v>
      </c>
      <c r="D9" s="29">
        <v>6.9426036478533124</v>
      </c>
      <c r="E9" s="29">
        <v>20.968828472619734</v>
      </c>
      <c r="F9" s="29">
        <v>8.7899490916012937</v>
      </c>
      <c r="G9" s="29">
        <v>13.092190666145724</v>
      </c>
      <c r="H9" s="29">
        <v>19.915330040979686</v>
      </c>
      <c r="I9" s="29">
        <v>10.92361274132867</v>
      </c>
      <c r="J9" s="29">
        <v>13.190369798866602</v>
      </c>
      <c r="K9" s="30">
        <v>33.215487371562872</v>
      </c>
      <c r="L9" s="64" t="s">
        <v>491</v>
      </c>
      <c r="M9" s="27">
        <f t="shared" si="0"/>
        <v>0.15680086265873186</v>
      </c>
      <c r="N9" s="27">
        <f t="shared" si="0"/>
        <v>0.91515780245017453</v>
      </c>
      <c r="O9" s="27">
        <f t="shared" si="0"/>
        <v>-7.4366871845886112E-2</v>
      </c>
      <c r="P9" s="27">
        <f t="shared" si="1"/>
        <v>0.47032422214360869</v>
      </c>
      <c r="Q9" s="27">
        <f t="shared" si="1"/>
        <v>0.92593629619111129</v>
      </c>
      <c r="R9" s="27">
        <f t="shared" si="1"/>
        <v>0.66360982287988013</v>
      </c>
      <c r="S9" s="65" t="s">
        <v>492</v>
      </c>
      <c r="T9" s="66"/>
    </row>
    <row r="10" spans="1:20" ht="16.5" customHeight="1">
      <c r="A10" s="31" t="s">
        <v>498</v>
      </c>
      <c r="B10" s="28">
        <v>2.4498945556963756</v>
      </c>
      <c r="C10" s="29">
        <v>3.1373025845150608</v>
      </c>
      <c r="D10" s="29">
        <v>4.7974548691956933</v>
      </c>
      <c r="E10" s="29">
        <v>5.3264588315530625</v>
      </c>
      <c r="F10" s="29">
        <v>2.8034073244434699</v>
      </c>
      <c r="G10" s="29">
        <v>7.2450726589300452</v>
      </c>
      <c r="H10" s="29">
        <v>3.1889903445776806</v>
      </c>
      <c r="I10" s="29">
        <v>2.6499905634780023</v>
      </c>
      <c r="J10" s="29">
        <v>5.2112412648581055</v>
      </c>
      <c r="K10" s="30">
        <v>4.506527745058607</v>
      </c>
      <c r="L10" s="64" t="s">
        <v>491</v>
      </c>
      <c r="M10" s="27">
        <f t="shared" si="0"/>
        <v>-0.16234330228936661</v>
      </c>
      <c r="N10" s="27">
        <f t="shared" si="0"/>
        <v>0.5947309235567404</v>
      </c>
      <c r="O10" s="27">
        <f t="shared" si="0"/>
        <v>-0.74007698096994257</v>
      </c>
      <c r="P10" s="27">
        <f t="shared" si="1"/>
        <v>-0.24353745770373753</v>
      </c>
      <c r="Q10" s="27">
        <f t="shared" si="1"/>
        <v>0.11935781406634054</v>
      </c>
      <c r="R10" s="27">
        <f t="shared" si="1"/>
        <v>-0.24116043759518199</v>
      </c>
      <c r="S10" s="65" t="s">
        <v>492</v>
      </c>
      <c r="T10" s="58"/>
    </row>
    <row r="11" spans="1:20" ht="16.5" customHeight="1">
      <c r="A11" s="31" t="s">
        <v>499</v>
      </c>
      <c r="B11" s="28">
        <v>9.3779040640939009</v>
      </c>
      <c r="C11" s="29">
        <v>6.5115194149423541</v>
      </c>
      <c r="D11" s="29">
        <v>6.2819299142853264</v>
      </c>
      <c r="E11" s="29">
        <v>15.977759194137304</v>
      </c>
      <c r="F11" s="29">
        <v>7.0390951784234073</v>
      </c>
      <c r="G11" s="29">
        <v>9.7915488422950432</v>
      </c>
      <c r="H11" s="29">
        <v>16.429573275419365</v>
      </c>
      <c r="I11" s="29">
        <v>7.904377114404098</v>
      </c>
      <c r="J11" s="29">
        <v>9.4937336733748978</v>
      </c>
      <c r="K11" s="30">
        <v>25.757297025106361</v>
      </c>
      <c r="L11" s="64" t="s">
        <v>491</v>
      </c>
      <c r="M11" s="27">
        <f t="shared" si="0"/>
        <v>0.11239576852142974</v>
      </c>
      <c r="N11" s="27">
        <f t="shared" si="0"/>
        <v>0.64032923826700805</v>
      </c>
      <c r="O11" s="27">
        <f t="shared" si="0"/>
        <v>4.0229918487180376E-2</v>
      </c>
      <c r="P11" s="27">
        <f t="shared" si="1"/>
        <v>0.2796575540179605</v>
      </c>
      <c r="Q11" s="27">
        <f t="shared" si="1"/>
        <v>0.59576773123672078</v>
      </c>
      <c r="R11" s="27">
        <f t="shared" si="1"/>
        <v>0.68891611351320414</v>
      </c>
      <c r="S11" s="65" t="s">
        <v>492</v>
      </c>
      <c r="T11" s="58"/>
    </row>
    <row r="12" spans="1:20" ht="16.5" customHeight="1">
      <c r="A12" s="31" t="s">
        <v>500</v>
      </c>
      <c r="B12" s="28">
        <v>2.431231020990638</v>
      </c>
      <c r="C12" s="29">
        <v>3.1308688012868844</v>
      </c>
      <c r="D12" s="29">
        <v>4.492802419984752</v>
      </c>
      <c r="E12" s="29">
        <v>5.8590150237971486</v>
      </c>
      <c r="F12" s="29">
        <v>2.5230017500112019</v>
      </c>
      <c r="G12" s="29">
        <v>6.7981008882364389</v>
      </c>
      <c r="H12" s="29">
        <v>3.0690942440251012</v>
      </c>
      <c r="I12" s="29">
        <v>3.0474108285232564</v>
      </c>
      <c r="J12" s="29">
        <v>4.451476508702906</v>
      </c>
      <c r="K12" s="30">
        <v>4.6045260670817756</v>
      </c>
      <c r="L12" s="64" t="s">
        <v>491</v>
      </c>
      <c r="M12" s="27">
        <f t="shared" si="0"/>
        <v>-0.31142184676553297</v>
      </c>
      <c r="N12" s="27">
        <f t="shared" si="0"/>
        <v>0.59751615472803521</v>
      </c>
      <c r="O12" s="27">
        <f t="shared" si="0"/>
        <v>-0.93284520138156468</v>
      </c>
      <c r="P12" s="27">
        <f t="shared" si="1"/>
        <v>-3.8979047565203394E-2</v>
      </c>
      <c r="Q12" s="27">
        <f t="shared" si="1"/>
        <v>-1.3331675365945537E-2</v>
      </c>
      <c r="R12" s="27">
        <f t="shared" si="1"/>
        <v>-0.34760547854814239</v>
      </c>
      <c r="S12" s="65" t="s">
        <v>492</v>
      </c>
      <c r="T12" s="58"/>
    </row>
    <row r="13" spans="1:20" ht="16.5" customHeight="1">
      <c r="A13" s="31" t="s">
        <v>501</v>
      </c>
      <c r="B13" s="28">
        <v>1.8150114743966241</v>
      </c>
      <c r="C13" s="29">
        <v>2.3417400451371995</v>
      </c>
      <c r="D13" s="29">
        <v>4.8434730314037502</v>
      </c>
      <c r="E13" s="29">
        <v>3.0365055184205323</v>
      </c>
      <c r="F13" s="29">
        <v>2.3444481572004632</v>
      </c>
      <c r="G13" s="29">
        <v>4.5754229845524819</v>
      </c>
      <c r="H13" s="29">
        <v>1.9859733403892055</v>
      </c>
      <c r="I13" s="29">
        <v>2.1295797043170785</v>
      </c>
      <c r="J13" s="29">
        <v>4.7373626155976982</v>
      </c>
      <c r="K13" s="30">
        <v>2.2073616041297188</v>
      </c>
      <c r="L13" s="64" t="s">
        <v>502</v>
      </c>
      <c r="M13" s="27">
        <f t="shared" si="0"/>
        <v>1.6674448870054811E-3</v>
      </c>
      <c r="N13" s="27">
        <f t="shared" si="0"/>
        <v>-8.2136786204082907E-2</v>
      </c>
      <c r="O13" s="27">
        <f t="shared" si="0"/>
        <v>-0.61256573475784282</v>
      </c>
      <c r="P13" s="27">
        <f t="shared" si="1"/>
        <v>-0.13701220518812582</v>
      </c>
      <c r="Q13" s="27">
        <f t="shared" si="1"/>
        <v>-3.1957803263960805E-2</v>
      </c>
      <c r="R13" s="27">
        <f t="shared" si="1"/>
        <v>-0.46008900362805849</v>
      </c>
      <c r="S13" s="65" t="s">
        <v>503</v>
      </c>
      <c r="T13" s="70" t="s">
        <v>504</v>
      </c>
    </row>
    <row r="14" spans="1:20" ht="16.5" customHeight="1">
      <c r="A14" s="69" t="s">
        <v>505</v>
      </c>
      <c r="B14" s="28">
        <v>3.4699075459302211</v>
      </c>
      <c r="C14" s="29">
        <v>2.6913704316918676</v>
      </c>
      <c r="D14" s="29">
        <v>3.2155205375405349</v>
      </c>
      <c r="E14" s="29">
        <v>3.6147728546009916</v>
      </c>
      <c r="F14" s="29">
        <v>2.6455606997274983</v>
      </c>
      <c r="G14" s="29">
        <v>4.8257237511879749</v>
      </c>
      <c r="H14" s="29">
        <v>3.4764553777216154</v>
      </c>
      <c r="I14" s="29">
        <v>2.6190623469404017</v>
      </c>
      <c r="J14" s="29">
        <v>3.9181402027775247</v>
      </c>
      <c r="K14" s="30">
        <v>5.1454352624337547</v>
      </c>
      <c r="L14" s="64" t="s">
        <v>502</v>
      </c>
      <c r="M14" s="27">
        <f t="shared" si="0"/>
        <v>-2.4767453304716136E-2</v>
      </c>
      <c r="N14" s="27">
        <f t="shared" si="0"/>
        <v>0.58569302675910462</v>
      </c>
      <c r="O14" s="27">
        <f t="shared" si="0"/>
        <v>-5.6287921993981374E-2</v>
      </c>
      <c r="P14" s="27">
        <f t="shared" si="1"/>
        <v>-3.9290569073799235E-2</v>
      </c>
      <c r="Q14" s="27">
        <f t="shared" si="1"/>
        <v>0.28511671846931291</v>
      </c>
      <c r="R14" s="27">
        <f t="shared" si="1"/>
        <v>0.50938812884394935</v>
      </c>
      <c r="S14" s="65" t="s">
        <v>503</v>
      </c>
      <c r="T14" s="70" t="s">
        <v>504</v>
      </c>
    </row>
    <row r="15" spans="1:20" ht="16.5" customHeight="1">
      <c r="A15" s="69" t="s">
        <v>506</v>
      </c>
      <c r="B15" s="28">
        <v>20.652413709256333</v>
      </c>
      <c r="C15" s="29">
        <v>14.841741629429492</v>
      </c>
      <c r="D15" s="29">
        <v>11.905447909321495</v>
      </c>
      <c r="E15" s="29">
        <v>21.366815725720969</v>
      </c>
      <c r="F15" s="29">
        <v>16.471414289762773</v>
      </c>
      <c r="G15" s="29">
        <v>14.657738234487557</v>
      </c>
      <c r="H15" s="29">
        <v>17.035666952853035</v>
      </c>
      <c r="I15" s="29">
        <v>15.332304265044533</v>
      </c>
      <c r="J15" s="29">
        <v>15.531746289802758</v>
      </c>
      <c r="K15" s="30">
        <v>24.237743992604546</v>
      </c>
      <c r="L15" s="64" t="s">
        <v>502</v>
      </c>
      <c r="M15" s="27">
        <f t="shared" si="0"/>
        <v>0.15030403752280114</v>
      </c>
      <c r="N15" s="27">
        <f t="shared" si="0"/>
        <v>0.30004060625830625</v>
      </c>
      <c r="O15" s="27">
        <f t="shared" si="0"/>
        <v>-0.32681349007807442</v>
      </c>
      <c r="P15" s="27">
        <f t="shared" si="1"/>
        <v>4.691413599423408E-2</v>
      </c>
      <c r="Q15" s="27">
        <f t="shared" si="1"/>
        <v>0.38359814719723428</v>
      </c>
      <c r="R15" s="27">
        <f t="shared" si="1"/>
        <v>0.18188350081584165</v>
      </c>
      <c r="S15" s="65" t="s">
        <v>503</v>
      </c>
      <c r="T15" s="70" t="s">
        <v>504</v>
      </c>
    </row>
    <row r="16" spans="1:20" ht="16.5" customHeight="1">
      <c r="A16" s="69" t="s">
        <v>507</v>
      </c>
      <c r="B16" s="28">
        <v>6.796774158009514</v>
      </c>
      <c r="C16" s="29">
        <v>6.668719537388232</v>
      </c>
      <c r="D16" s="29">
        <v>4.843252983562607</v>
      </c>
      <c r="E16" s="29">
        <v>8.618182010474964</v>
      </c>
      <c r="F16" s="29">
        <v>6.1692185392636887</v>
      </c>
      <c r="G16" s="29">
        <v>6.5196772230429669</v>
      </c>
      <c r="H16" s="29">
        <v>7.4929718784732824</v>
      </c>
      <c r="I16" s="29">
        <v>6.7461364687717804</v>
      </c>
      <c r="J16" s="29">
        <v>9.1654952731871706</v>
      </c>
      <c r="K16" s="30">
        <v>9.3468219650626772</v>
      </c>
      <c r="L16" s="64" t="s">
        <v>502</v>
      </c>
      <c r="M16" s="27">
        <f t="shared" si="0"/>
        <v>-0.11232202233726492</v>
      </c>
      <c r="N16" s="27">
        <f t="shared" si="0"/>
        <v>0.42882417814223844</v>
      </c>
      <c r="O16" s="27">
        <f t="shared" si="0"/>
        <v>-0.20184553059377736</v>
      </c>
      <c r="P16" s="27">
        <f t="shared" si="1"/>
        <v>1.6651727438352956E-2</v>
      </c>
      <c r="Q16" s="27">
        <f t="shared" si="1"/>
        <v>0.92023647839740352</v>
      </c>
      <c r="R16" s="27">
        <f t="shared" si="1"/>
        <v>0.1170923466747479</v>
      </c>
      <c r="S16" s="65" t="s">
        <v>503</v>
      </c>
      <c r="T16" s="71" t="s">
        <v>504</v>
      </c>
    </row>
    <row r="17" spans="1:20" ht="16.5" customHeight="1">
      <c r="A17" s="31" t="s">
        <v>508</v>
      </c>
      <c r="B17" s="28">
        <v>0.94400274472317269</v>
      </c>
      <c r="C17" s="29">
        <v>1.9420031080767683</v>
      </c>
      <c r="D17" s="29">
        <v>3.3896922554614819</v>
      </c>
      <c r="E17" s="29">
        <v>0.83616764760642959</v>
      </c>
      <c r="F17" s="29">
        <v>2.9763991728362158</v>
      </c>
      <c r="G17" s="29">
        <v>2.4625468221953914</v>
      </c>
      <c r="H17" s="29">
        <v>1.7235032197724502</v>
      </c>
      <c r="I17" s="29">
        <v>20.43085492770928</v>
      </c>
      <c r="J17" s="29">
        <v>11.999314847316871</v>
      </c>
      <c r="K17" s="30">
        <v>28.121207672755421</v>
      </c>
      <c r="L17" s="64" t="s">
        <v>509</v>
      </c>
      <c r="M17" s="27">
        <f t="shared" si="0"/>
        <v>0.61602251338481295</v>
      </c>
      <c r="N17" s="27">
        <f t="shared" si="0"/>
        <v>-0.46100314357588729</v>
      </c>
      <c r="O17" s="27">
        <f t="shared" si="0"/>
        <v>1.043479864024796</v>
      </c>
      <c r="P17" s="27">
        <f t="shared" si="1"/>
        <v>3.3951321599770052</v>
      </c>
      <c r="Q17" s="27">
        <f t="shared" si="1"/>
        <v>1.8237258267545802</v>
      </c>
      <c r="R17" s="27">
        <f t="shared" si="1"/>
        <v>5.0717225176891736</v>
      </c>
      <c r="S17" s="72" t="s">
        <v>510</v>
      </c>
      <c r="T17" s="70" t="s">
        <v>511</v>
      </c>
    </row>
    <row r="18" spans="1:20" ht="16.5" customHeight="1">
      <c r="A18" s="69" t="s">
        <v>512</v>
      </c>
      <c r="B18" s="28">
        <v>0.99589053515790771</v>
      </c>
      <c r="C18" s="29">
        <v>1.5427309540106917</v>
      </c>
      <c r="D18" s="29">
        <v>0.65884521961477238</v>
      </c>
      <c r="E18" s="29">
        <v>0.75181381048256857</v>
      </c>
      <c r="F18" s="29">
        <v>0.91705581075605769</v>
      </c>
      <c r="G18" s="29">
        <v>0.53587097380809512</v>
      </c>
      <c r="H18" s="29">
        <v>0.63133222741909534</v>
      </c>
      <c r="I18" s="29">
        <v>1.8493223145967475</v>
      </c>
      <c r="J18" s="29">
        <v>0.50922774960603967</v>
      </c>
      <c r="K18" s="30">
        <v>0.87461409482467012</v>
      </c>
      <c r="L18" s="64" t="s">
        <v>513</v>
      </c>
      <c r="M18" s="27">
        <f t="shared" si="0"/>
        <v>-0.75040504166940925</v>
      </c>
      <c r="N18" s="27">
        <f t="shared" si="0"/>
        <v>-0.29805390474504756</v>
      </c>
      <c r="O18" s="27">
        <f t="shared" si="0"/>
        <v>-0.2519760195013756</v>
      </c>
      <c r="P18" s="27">
        <f t="shared" si="1"/>
        <v>0.26151020730770141</v>
      </c>
      <c r="Q18" s="27">
        <f t="shared" si="1"/>
        <v>-0.37162853844580146</v>
      </c>
      <c r="R18" s="27">
        <f t="shared" si="1"/>
        <v>0.21827118104211524</v>
      </c>
      <c r="S18" s="72" t="s">
        <v>510</v>
      </c>
      <c r="T18" s="70" t="s">
        <v>511</v>
      </c>
    </row>
    <row r="19" spans="1:20" ht="16.5" customHeight="1">
      <c r="A19" s="69" t="s">
        <v>514</v>
      </c>
      <c r="B19" s="28">
        <v>5.9595778535492956</v>
      </c>
      <c r="C19" s="29">
        <v>17.946247110064778</v>
      </c>
      <c r="D19" s="29">
        <v>41.336796565099519</v>
      </c>
      <c r="E19" s="29">
        <v>9.3685952734448694</v>
      </c>
      <c r="F19" s="29">
        <v>7.3581204022302211</v>
      </c>
      <c r="G19" s="29">
        <v>15.296462778117684</v>
      </c>
      <c r="H19" s="29">
        <v>7.5089203599975143</v>
      </c>
      <c r="I19" s="29">
        <v>30.614307221087351</v>
      </c>
      <c r="J19" s="29">
        <v>26.620826648185837</v>
      </c>
      <c r="K19" s="30">
        <v>17.668468333410647</v>
      </c>
      <c r="L19" s="64" t="s">
        <v>515</v>
      </c>
      <c r="M19" s="27">
        <f t="shared" si="0"/>
        <v>-1.2862729928623957</v>
      </c>
      <c r="N19" s="27">
        <f t="shared" si="0"/>
        <v>-1.4342285137655826</v>
      </c>
      <c r="O19" s="27">
        <f t="shared" si="0"/>
        <v>-0.31922725597183099</v>
      </c>
      <c r="P19" s="27">
        <f t="shared" si="1"/>
        <v>0.77052385479555918</v>
      </c>
      <c r="Q19" s="27">
        <f t="shared" si="1"/>
        <v>-0.63487121854996087</v>
      </c>
      <c r="R19" s="27">
        <f t="shared" si="1"/>
        <v>0.91527232751901699</v>
      </c>
      <c r="S19" s="73" t="s">
        <v>516</v>
      </c>
      <c r="T19" s="70" t="s">
        <v>516</v>
      </c>
    </row>
    <row r="20" spans="1:20" ht="16.5" customHeight="1">
      <c r="A20" s="69" t="s">
        <v>517</v>
      </c>
      <c r="B20" s="28">
        <v>0.21995565550370921</v>
      </c>
      <c r="C20" s="29">
        <v>1.6984210946171223</v>
      </c>
      <c r="D20" s="29">
        <v>1.4465368593594181</v>
      </c>
      <c r="E20" s="29">
        <v>0.49956341885751548</v>
      </c>
      <c r="F20" s="29">
        <v>1.5704946995543636</v>
      </c>
      <c r="G20" s="29">
        <v>0.52440025328249051</v>
      </c>
      <c r="H20" s="29">
        <v>0.55775243973200572</v>
      </c>
      <c r="I20" s="29">
        <v>4.54790472816285</v>
      </c>
      <c r="J20" s="29">
        <v>4.2620102071554751</v>
      </c>
      <c r="K20" s="30">
        <v>2.7881340840173894</v>
      </c>
      <c r="L20" s="64" t="s">
        <v>513</v>
      </c>
      <c r="M20" s="27">
        <f t="shared" si="0"/>
        <v>-0.11297512105411761</v>
      </c>
      <c r="N20" s="27">
        <f t="shared" si="0"/>
        <v>-1.463862797715128</v>
      </c>
      <c r="O20" s="27">
        <f t="shared" si="0"/>
        <v>0.158957081444732</v>
      </c>
      <c r="P20" s="27">
        <f t="shared" si="1"/>
        <v>1.4210078372996753</v>
      </c>
      <c r="Q20" s="27">
        <f t="shared" si="1"/>
        <v>1.5589309630563495</v>
      </c>
      <c r="R20" s="27">
        <f t="shared" si="1"/>
        <v>2.4805602006330871</v>
      </c>
      <c r="S20" s="73" t="s">
        <v>518</v>
      </c>
      <c r="T20" s="70" t="s">
        <v>519</v>
      </c>
    </row>
    <row r="21" spans="1:20">
      <c r="A21" s="74" t="s">
        <v>520</v>
      </c>
      <c r="B21" s="28">
        <v>14.726021701215446</v>
      </c>
      <c r="C21" s="29">
        <v>11.223033145301448</v>
      </c>
      <c r="D21" s="29">
        <v>12.022465134877798</v>
      </c>
      <c r="E21" s="29">
        <v>11.80167225060376</v>
      </c>
      <c r="F21" s="29">
        <v>8.9338508889973944</v>
      </c>
      <c r="G21" s="29">
        <v>11.678086061766013</v>
      </c>
      <c r="H21" s="29">
        <v>10.167405379055186</v>
      </c>
      <c r="I21" s="29">
        <v>10.400808834249785</v>
      </c>
      <c r="J21" s="29">
        <v>12.597068366738096</v>
      </c>
      <c r="K21" s="30">
        <v>14.837748805379999</v>
      </c>
      <c r="L21" s="64" t="s">
        <v>521</v>
      </c>
      <c r="M21" s="27">
        <f t="shared" si="0"/>
        <v>-0.3291085519188835</v>
      </c>
      <c r="N21" s="27">
        <f t="shared" si="0"/>
        <v>-4.1928894170269376E-2</v>
      </c>
      <c r="O21" s="27">
        <f t="shared" si="0"/>
        <v>-0.2150397335854683</v>
      </c>
      <c r="P21" s="27">
        <f t="shared" si="1"/>
        <v>-0.10976690644272968</v>
      </c>
      <c r="Q21" s="27">
        <f t="shared" si="1"/>
        <v>6.7355281407058126E-2</v>
      </c>
      <c r="R21" s="27">
        <f t="shared" si="1"/>
        <v>0.33028092347235538</v>
      </c>
      <c r="S21" s="73" t="s">
        <v>522</v>
      </c>
      <c r="T21" s="70" t="s">
        <v>522</v>
      </c>
    </row>
    <row r="22" spans="1:20" ht="16.5" customHeight="1">
      <c r="A22" s="31" t="s">
        <v>523</v>
      </c>
      <c r="B22" s="28">
        <v>20.689877740894957</v>
      </c>
      <c r="C22" s="29">
        <v>17.109762795828182</v>
      </c>
      <c r="D22" s="29">
        <v>17.861594381673459</v>
      </c>
      <c r="E22" s="29">
        <v>17.361116626943062</v>
      </c>
      <c r="F22" s="29">
        <v>12.266038482796246</v>
      </c>
      <c r="G22" s="29">
        <v>16.906844217416605</v>
      </c>
      <c r="H22" s="29">
        <v>15.034509923102911</v>
      </c>
      <c r="I22" s="29">
        <v>16.677668538410327</v>
      </c>
      <c r="J22" s="29">
        <v>20.049250739151987</v>
      </c>
      <c r="K22" s="30">
        <v>22.82930797916875</v>
      </c>
      <c r="L22" s="64" t="s">
        <v>521</v>
      </c>
      <c r="M22" s="27">
        <f t="shared" si="0"/>
        <v>-0.48015037658177268</v>
      </c>
      <c r="N22" s="27">
        <f t="shared" si="0"/>
        <v>-7.9253470071630985E-2</v>
      </c>
      <c r="O22" s="27">
        <f t="shared" si="0"/>
        <v>-0.20758190014292191</v>
      </c>
      <c r="P22" s="27">
        <f t="shared" si="1"/>
        <v>-3.6902138185546503E-2</v>
      </c>
      <c r="Q22" s="27">
        <f t="shared" si="1"/>
        <v>0.16668745703958618</v>
      </c>
      <c r="R22" s="27">
        <f t="shared" si="1"/>
        <v>0.39502738648114749</v>
      </c>
      <c r="S22" s="73" t="s">
        <v>522</v>
      </c>
      <c r="T22" s="70" t="s">
        <v>522</v>
      </c>
    </row>
    <row r="23" spans="1:20" ht="16.5" customHeight="1">
      <c r="A23" s="69" t="s">
        <v>524</v>
      </c>
      <c r="B23" s="28">
        <v>1.2215257706098188</v>
      </c>
      <c r="C23" s="29">
        <v>5.671994866147144</v>
      </c>
      <c r="D23" s="29">
        <v>7.3084653310142107</v>
      </c>
      <c r="E23" s="29">
        <v>3.2580021189219863</v>
      </c>
      <c r="F23" s="29">
        <v>8.8619498613667318</v>
      </c>
      <c r="G23" s="29">
        <v>6.130187924351314</v>
      </c>
      <c r="H23" s="29">
        <v>4.9010812362750631</v>
      </c>
      <c r="I23" s="29">
        <v>47.957664818586942</v>
      </c>
      <c r="J23" s="29">
        <v>34.954386538939346</v>
      </c>
      <c r="K23" s="30">
        <v>62.139309823205011</v>
      </c>
      <c r="L23" s="64" t="s">
        <v>513</v>
      </c>
      <c r="M23" s="27">
        <f t="shared" si="0"/>
        <v>0.64376793768783291</v>
      </c>
      <c r="N23" s="27">
        <f t="shared" si="0"/>
        <v>-0.25363719226554859</v>
      </c>
      <c r="O23" s="27">
        <f t="shared" si="0"/>
        <v>0.58911251771139694</v>
      </c>
      <c r="P23" s="27">
        <f t="shared" si="1"/>
        <v>3.0798332800750599</v>
      </c>
      <c r="Q23" s="27">
        <f t="shared" si="1"/>
        <v>2.2578331168269856</v>
      </c>
      <c r="R23" s="27">
        <f t="shared" si="1"/>
        <v>4.2534467703711902</v>
      </c>
      <c r="S23" s="73" t="s">
        <v>519</v>
      </c>
      <c r="T23" s="70" t="s">
        <v>519</v>
      </c>
    </row>
    <row r="24" spans="1:20" ht="16.5" customHeight="1">
      <c r="A24" s="69" t="s">
        <v>525</v>
      </c>
      <c r="B24" s="28">
        <v>1.3430901330140061</v>
      </c>
      <c r="C24" s="29">
        <v>9.8182154853522068</v>
      </c>
      <c r="D24" s="29">
        <v>30.606610342021551</v>
      </c>
      <c r="E24" s="29">
        <v>8.3281223971073786</v>
      </c>
      <c r="F24" s="29">
        <v>9.1427127799734151</v>
      </c>
      <c r="G24" s="29">
        <v>14.117211152405133</v>
      </c>
      <c r="H24" s="29">
        <v>6.1648207062513496</v>
      </c>
      <c r="I24" s="29">
        <v>18.539674196781796</v>
      </c>
      <c r="J24" s="29">
        <v>17.503483200184583</v>
      </c>
      <c r="K24" s="30">
        <v>9.6860139574865194</v>
      </c>
      <c r="L24" s="64" t="s">
        <v>515</v>
      </c>
      <c r="M24" s="27">
        <f t="shared" si="0"/>
        <v>-0.10283853255630969</v>
      </c>
      <c r="N24" s="27">
        <f t="shared" si="0"/>
        <v>-1.1163881632584398</v>
      </c>
      <c r="O24" s="27">
        <f t="shared" si="0"/>
        <v>-0.4339323350480534</v>
      </c>
      <c r="P24" s="27">
        <f t="shared" si="1"/>
        <v>0.91708315555298026</v>
      </c>
      <c r="Q24" s="27">
        <f t="shared" si="1"/>
        <v>-0.80620122885289291</v>
      </c>
      <c r="R24" s="27">
        <f t="shared" si="1"/>
        <v>0.21791181000005547</v>
      </c>
      <c r="S24" s="72" t="s">
        <v>516</v>
      </c>
      <c r="T24" s="71" t="s">
        <v>516</v>
      </c>
    </row>
    <row r="25" spans="1:20" ht="16.5" customHeight="1">
      <c r="A25" s="31" t="s">
        <v>526</v>
      </c>
      <c r="B25" s="28">
        <v>2.0452103935705201</v>
      </c>
      <c r="C25" s="29">
        <v>4.5161665826916852</v>
      </c>
      <c r="D25" s="29">
        <v>2.4979151083045106</v>
      </c>
      <c r="E25" s="29">
        <v>1.7966106506792334</v>
      </c>
      <c r="F25" s="29">
        <v>2.8489366357320427</v>
      </c>
      <c r="G25" s="29">
        <v>1.7607861049849962</v>
      </c>
      <c r="H25" s="29">
        <v>1.9801630029392661</v>
      </c>
      <c r="I25" s="29">
        <v>4.3675394515289421</v>
      </c>
      <c r="J25" s="29">
        <v>1.953448521647855</v>
      </c>
      <c r="K25" s="30">
        <v>2.5650818396756936</v>
      </c>
      <c r="L25" s="64" t="s">
        <v>521</v>
      </c>
      <c r="M25" s="27">
        <f t="shared" si="0"/>
        <v>-0.66467516764352541</v>
      </c>
      <c r="N25" s="27">
        <f t="shared" si="0"/>
        <v>-0.50450478221247363</v>
      </c>
      <c r="O25" s="27">
        <f t="shared" si="0"/>
        <v>0.14034140327738462</v>
      </c>
      <c r="P25" s="27">
        <f t="shared" si="1"/>
        <v>-4.8277967225834585E-2</v>
      </c>
      <c r="Q25" s="27">
        <f t="shared" si="1"/>
        <v>-0.35470121043122443</v>
      </c>
      <c r="R25" s="27">
        <f t="shared" si="1"/>
        <v>0.51372706456828676</v>
      </c>
      <c r="S25" s="73" t="s">
        <v>522</v>
      </c>
      <c r="T25" s="70" t="s">
        <v>522</v>
      </c>
    </row>
    <row r="26" spans="1:20" ht="16.5" customHeight="1">
      <c r="A26" s="31" t="s">
        <v>527</v>
      </c>
      <c r="B26" s="28">
        <v>1.8377176996219362</v>
      </c>
      <c r="C26" s="29">
        <v>4.5087201356502584</v>
      </c>
      <c r="D26" s="29">
        <v>2.198997667460298</v>
      </c>
      <c r="E26" s="29">
        <v>2.1663898021221684</v>
      </c>
      <c r="F26" s="29">
        <v>2.9271246042420787</v>
      </c>
      <c r="G26" s="29">
        <v>2.4213295399463024</v>
      </c>
      <c r="H26" s="29">
        <v>1.9521586879681307</v>
      </c>
      <c r="I26" s="29">
        <v>3.0436311423265052</v>
      </c>
      <c r="J26" s="29">
        <v>2.2456041996880143</v>
      </c>
      <c r="K26" s="30">
        <v>2.5220074876503982</v>
      </c>
      <c r="L26" s="64" t="s">
        <v>521</v>
      </c>
      <c r="M26" s="27">
        <f t="shared" si="0"/>
        <v>-0.62323380120429472</v>
      </c>
      <c r="N26" s="27">
        <f t="shared" si="0"/>
        <v>0.13895336781882672</v>
      </c>
      <c r="O26" s="27">
        <f t="shared" si="0"/>
        <v>-0.15022252070064246</v>
      </c>
      <c r="P26" s="27">
        <f t="shared" si="1"/>
        <v>-0.56692443286873062</v>
      </c>
      <c r="Q26" s="27">
        <f t="shared" si="1"/>
        <v>3.0257593181736996E-2</v>
      </c>
      <c r="R26" s="27">
        <f t="shared" si="1"/>
        <v>0.21927970610303124</v>
      </c>
      <c r="S26" s="73" t="s">
        <v>522</v>
      </c>
      <c r="T26" s="70" t="s">
        <v>522</v>
      </c>
    </row>
    <row r="27" spans="1:20" ht="16.5" customHeight="1">
      <c r="A27" s="31" t="s">
        <v>528</v>
      </c>
      <c r="B27" s="28">
        <v>1.6052204185335461</v>
      </c>
      <c r="C27" s="29">
        <v>4.250670077841419</v>
      </c>
      <c r="D27" s="29">
        <v>1.9940473131221408</v>
      </c>
      <c r="E27" s="29">
        <v>1.6387586150628604</v>
      </c>
      <c r="F27" s="29">
        <v>2.4863259905478841</v>
      </c>
      <c r="G27" s="29">
        <v>2.00210627788735</v>
      </c>
      <c r="H27" s="29">
        <v>1.9482432769275797</v>
      </c>
      <c r="I27" s="29">
        <v>2.8661726084894337</v>
      </c>
      <c r="J27" s="29">
        <v>1.9495285164389933</v>
      </c>
      <c r="K27" s="30">
        <v>2.2608444774545151</v>
      </c>
      <c r="L27" s="64" t="s">
        <v>521</v>
      </c>
      <c r="M27" s="27">
        <f t="shared" si="0"/>
        <v>-0.77367482099225626</v>
      </c>
      <c r="N27" s="27">
        <f t="shared" si="0"/>
        <v>5.81891761592691E-3</v>
      </c>
      <c r="O27" s="27">
        <f t="shared" si="0"/>
        <v>0.24957047303214322</v>
      </c>
      <c r="P27" s="27">
        <f t="shared" si="1"/>
        <v>-0.56856479124998627</v>
      </c>
      <c r="Q27" s="27">
        <f t="shared" si="1"/>
        <v>-3.2574383531578703E-2</v>
      </c>
      <c r="R27" s="27">
        <f t="shared" si="1"/>
        <v>0.46425838830398652</v>
      </c>
      <c r="S27" s="73" t="s">
        <v>522</v>
      </c>
      <c r="T27" s="70" t="s">
        <v>522</v>
      </c>
    </row>
    <row r="28" spans="1:20" ht="16.5" customHeight="1">
      <c r="A28" s="69" t="s">
        <v>529</v>
      </c>
      <c r="B28" s="28">
        <v>1.5810367135412615</v>
      </c>
      <c r="C28" s="29">
        <v>4.867743446902657</v>
      </c>
      <c r="D28" s="29">
        <v>2.2930591460519345</v>
      </c>
      <c r="E28" s="29">
        <v>1.4422063566296321</v>
      </c>
      <c r="F28" s="29">
        <v>2.6387857629422848</v>
      </c>
      <c r="G28" s="29">
        <v>1.5632121835944719</v>
      </c>
      <c r="H28" s="29">
        <v>1.6756839613424177</v>
      </c>
      <c r="I28" s="29">
        <v>3.3889134693061771</v>
      </c>
      <c r="J28" s="29">
        <v>1.9625701543279199</v>
      </c>
      <c r="K28" s="30">
        <v>2.5561077924231839</v>
      </c>
      <c r="L28" s="64" t="s">
        <v>521</v>
      </c>
      <c r="M28" s="27">
        <f t="shared" si="0"/>
        <v>-0.88337890693883037</v>
      </c>
      <c r="N28" s="27">
        <f t="shared" si="0"/>
        <v>-0.55275995081969487</v>
      </c>
      <c r="O28" s="27">
        <f t="shared" si="0"/>
        <v>0.21647247249335549</v>
      </c>
      <c r="P28" s="27">
        <f t="shared" si="1"/>
        <v>-0.52243033291175922</v>
      </c>
      <c r="Q28" s="27">
        <f t="shared" si="1"/>
        <v>-0.22452934185264059</v>
      </c>
      <c r="R28" s="27">
        <f t="shared" si="1"/>
        <v>0.82567107088302694</v>
      </c>
      <c r="S28" s="73" t="s">
        <v>522</v>
      </c>
      <c r="T28" s="70" t="s">
        <v>522</v>
      </c>
    </row>
    <row r="29" spans="1:20" ht="16.5" customHeight="1">
      <c r="A29" s="69" t="s">
        <v>530</v>
      </c>
      <c r="B29" s="28">
        <v>2.8952284635427783</v>
      </c>
      <c r="C29" s="29">
        <v>5.4218539445737441</v>
      </c>
      <c r="D29" s="29">
        <v>14.124689471233712</v>
      </c>
      <c r="E29" s="29">
        <v>5.5261983331559339</v>
      </c>
      <c r="F29" s="29">
        <v>11.161829559359436</v>
      </c>
      <c r="G29" s="29">
        <v>8.2047868026551161</v>
      </c>
      <c r="H29" s="29">
        <v>6.8113492850257966</v>
      </c>
      <c r="I29" s="29">
        <v>59.856188286816177</v>
      </c>
      <c r="J29" s="29">
        <v>42.012601942500247</v>
      </c>
      <c r="K29" s="30">
        <v>79.125418090526466</v>
      </c>
      <c r="L29" s="64" t="s">
        <v>509</v>
      </c>
      <c r="M29" s="27">
        <f t="shared" si="0"/>
        <v>1.0417153666930343</v>
      </c>
      <c r="N29" s="27">
        <f t="shared" si="0"/>
        <v>-0.78368139886614974</v>
      </c>
      <c r="O29" s="27">
        <f t="shared" si="0"/>
        <v>0.30165327441498907</v>
      </c>
      <c r="P29" s="27">
        <f t="shared" si="1"/>
        <v>3.4646422541399327</v>
      </c>
      <c r="Q29" s="27">
        <f t="shared" si="1"/>
        <v>1.572602987715422</v>
      </c>
      <c r="R29" s="27">
        <f t="shared" si="1"/>
        <v>3.8397819716441166</v>
      </c>
      <c r="S29" s="73" t="s">
        <v>519</v>
      </c>
      <c r="T29" s="70" t="s">
        <v>519</v>
      </c>
    </row>
    <row r="30" spans="1:20" ht="16.5" customHeight="1">
      <c r="A30" s="69" t="s">
        <v>531</v>
      </c>
      <c r="B30" s="28">
        <v>1.3779184891079965</v>
      </c>
      <c r="C30" s="29">
        <v>6.5218870478348805</v>
      </c>
      <c r="D30" s="29">
        <v>5.393451224207185</v>
      </c>
      <c r="E30" s="29">
        <v>3.4757313502386387</v>
      </c>
      <c r="F30" s="29">
        <v>5.1609783272462977</v>
      </c>
      <c r="G30" s="29">
        <v>4.8452227163919561</v>
      </c>
      <c r="H30" s="29">
        <v>3.7255899341201886</v>
      </c>
      <c r="I30" s="29">
        <v>14.913082431256308</v>
      </c>
      <c r="J30" s="29">
        <v>12.309641955437135</v>
      </c>
      <c r="K30" s="30">
        <v>21.291747762402682</v>
      </c>
      <c r="L30" s="64" t="s">
        <v>513</v>
      </c>
      <c r="M30" s="27">
        <f t="shared" si="0"/>
        <v>-0.33764488310163127</v>
      </c>
      <c r="N30" s="27">
        <f t="shared" si="0"/>
        <v>-0.15464575457731949</v>
      </c>
      <c r="O30" s="27">
        <f t="shared" si="0"/>
        <v>0.10015231316168599</v>
      </c>
      <c r="P30" s="27">
        <f t="shared" si="1"/>
        <v>1.1932171230874293</v>
      </c>
      <c r="Q30" s="27">
        <f t="shared" si="1"/>
        <v>1.1905081574262033</v>
      </c>
      <c r="R30" s="27">
        <f t="shared" si="1"/>
        <v>2.6149058989356542</v>
      </c>
      <c r="S30" s="73" t="s">
        <v>519</v>
      </c>
      <c r="T30" s="70" t="s">
        <v>519</v>
      </c>
    </row>
    <row r="31" spans="1:20" ht="16.5" customHeight="1">
      <c r="A31" s="69" t="s">
        <v>532</v>
      </c>
      <c r="B31" s="28">
        <v>18.907242173511481</v>
      </c>
      <c r="C31" s="29">
        <v>39.100243782762043</v>
      </c>
      <c r="D31" s="29">
        <v>25.669424617549122</v>
      </c>
      <c r="E31" s="29">
        <v>23.524183152660889</v>
      </c>
      <c r="F31" s="29">
        <v>28.150616475796735</v>
      </c>
      <c r="G31" s="29">
        <v>22.464278614831144</v>
      </c>
      <c r="H31" s="29">
        <v>21.275689746302135</v>
      </c>
      <c r="I31" s="29">
        <v>32.256033921389353</v>
      </c>
      <c r="J31" s="29">
        <v>25.21807226041798</v>
      </c>
      <c r="K31" s="30">
        <v>27.017582918805772</v>
      </c>
      <c r="L31" s="64" t="s">
        <v>515</v>
      </c>
      <c r="M31" s="27">
        <f t="shared" si="0"/>
        <v>-0.47401108598716929</v>
      </c>
      <c r="N31" s="27">
        <f t="shared" si="0"/>
        <v>-0.19241822414218163</v>
      </c>
      <c r="O31" s="27">
        <f t="shared" si="0"/>
        <v>-0.14493872401445348</v>
      </c>
      <c r="P31" s="27">
        <f t="shared" si="1"/>
        <v>-0.27760854136485463</v>
      </c>
      <c r="Q31" s="27">
        <f t="shared" si="1"/>
        <v>-2.5592961877605225E-2</v>
      </c>
      <c r="R31" s="27">
        <f t="shared" si="1"/>
        <v>0.19975398415394088</v>
      </c>
      <c r="S31" s="72" t="s">
        <v>519</v>
      </c>
      <c r="T31" s="71" t="s">
        <v>519</v>
      </c>
    </row>
    <row r="32" spans="1:20" ht="16.5" customHeight="1">
      <c r="A32" s="69" t="s">
        <v>533</v>
      </c>
      <c r="B32" s="28">
        <v>0.88967302846640395</v>
      </c>
      <c r="C32" s="29">
        <v>4.2961500930986132</v>
      </c>
      <c r="D32" s="29">
        <v>3.8031035691253989</v>
      </c>
      <c r="E32" s="29">
        <v>1.7704230279516295</v>
      </c>
      <c r="F32" s="29">
        <v>3.4351852614736691</v>
      </c>
      <c r="G32" s="29">
        <v>3.268483113779173</v>
      </c>
      <c r="H32" s="29">
        <v>2.7227440437872765</v>
      </c>
      <c r="I32" s="29">
        <v>15.274631488621749</v>
      </c>
      <c r="J32" s="29">
        <v>10.581123452635667</v>
      </c>
      <c r="K32" s="30">
        <v>17.32155433878247</v>
      </c>
      <c r="L32" s="64" t="s">
        <v>513</v>
      </c>
      <c r="M32" s="27">
        <f t="shared" si="0"/>
        <v>-0.32265649064101143</v>
      </c>
      <c r="N32" s="27">
        <f t="shared" si="0"/>
        <v>-0.21855598443067792</v>
      </c>
      <c r="O32" s="27">
        <f t="shared" si="0"/>
        <v>0.62096724418380544</v>
      </c>
      <c r="P32" s="27">
        <f t="shared" si="1"/>
        <v>1.8300212721667839</v>
      </c>
      <c r="Q32" s="27">
        <f t="shared" si="1"/>
        <v>1.4762436807540826</v>
      </c>
      <c r="R32" s="27">
        <f t="shared" si="1"/>
        <v>3.2904023685364643</v>
      </c>
      <c r="S32" s="73" t="s">
        <v>519</v>
      </c>
      <c r="T32" s="70" t="s">
        <v>519</v>
      </c>
    </row>
    <row r="33" spans="1:20" ht="16.5" customHeight="1">
      <c r="A33" s="31" t="s">
        <v>534</v>
      </c>
      <c r="B33" s="28">
        <v>0.76097504464351196</v>
      </c>
      <c r="C33" s="29">
        <v>4.0792796512441445</v>
      </c>
      <c r="D33" s="29">
        <v>4.2364073635508577</v>
      </c>
      <c r="E33" s="29">
        <v>1.7813095249761033</v>
      </c>
      <c r="F33" s="29">
        <v>3.858938163512291</v>
      </c>
      <c r="G33" s="29">
        <v>2.8110394529549714</v>
      </c>
      <c r="H33" s="29">
        <v>2.1764567601958005</v>
      </c>
      <c r="I33" s="29">
        <v>13.826972178846068</v>
      </c>
      <c r="J33" s="29">
        <v>10.927427888239562</v>
      </c>
      <c r="K33" s="30">
        <v>18.107839640606731</v>
      </c>
      <c r="L33" s="64" t="s">
        <v>513</v>
      </c>
      <c r="M33" s="27">
        <f t="shared" si="0"/>
        <v>-8.0110487148490936E-2</v>
      </c>
      <c r="N33" s="27">
        <f t="shared" si="0"/>
        <v>-0.59173762026728605</v>
      </c>
      <c r="O33" s="27">
        <f t="shared" si="0"/>
        <v>0.28904313363218415</v>
      </c>
      <c r="P33" s="27">
        <f t="shared" si="1"/>
        <v>1.7610989524169813</v>
      </c>
      <c r="Q33" s="27">
        <f t="shared" si="1"/>
        <v>1.3670406301172453</v>
      </c>
      <c r="R33" s="27">
        <f t="shared" si="1"/>
        <v>3.3456043057599594</v>
      </c>
      <c r="S33" s="73" t="s">
        <v>519</v>
      </c>
      <c r="T33" s="70" t="s">
        <v>519</v>
      </c>
    </row>
    <row r="34" spans="1:20" ht="16.5" customHeight="1">
      <c r="A34" s="31" t="s">
        <v>535</v>
      </c>
      <c r="B34" s="28">
        <v>12.849532274074365</v>
      </c>
      <c r="C34" s="29">
        <v>29.514749839853991</v>
      </c>
      <c r="D34" s="29">
        <v>20.740464198378881</v>
      </c>
      <c r="E34" s="29">
        <v>15.958070298516782</v>
      </c>
      <c r="F34" s="29">
        <v>20.498725878188861</v>
      </c>
      <c r="G34" s="29">
        <v>15.152865425748059</v>
      </c>
      <c r="H34" s="29">
        <v>13.108435908353002</v>
      </c>
      <c r="I34" s="29">
        <v>27.972712343752285</v>
      </c>
      <c r="J34" s="29">
        <v>18.175294633079815</v>
      </c>
      <c r="K34" s="30">
        <v>21.670295649431512</v>
      </c>
      <c r="L34" s="64" t="s">
        <v>515</v>
      </c>
      <c r="M34" s="27">
        <f t="shared" si="0"/>
        <v>-0.52590187373715436</v>
      </c>
      <c r="N34" s="27">
        <f t="shared" si="0"/>
        <v>-0.45285754896334268</v>
      </c>
      <c r="O34" s="27">
        <f t="shared" si="0"/>
        <v>-0.28379065253723174</v>
      </c>
      <c r="P34" s="27">
        <f t="shared" si="1"/>
        <v>-7.7415963931558404E-2</v>
      </c>
      <c r="Q34" s="27">
        <f t="shared" si="1"/>
        <v>-0.19046943255285653</v>
      </c>
      <c r="R34" s="27">
        <f t="shared" si="1"/>
        <v>0.44143262960406959</v>
      </c>
      <c r="S34" s="73" t="s">
        <v>516</v>
      </c>
      <c r="T34" s="70" t="s">
        <v>516</v>
      </c>
    </row>
    <row r="35" spans="1:20" ht="16.5" customHeight="1">
      <c r="A35" s="31" t="s">
        <v>536</v>
      </c>
      <c r="B35" s="28">
        <v>9.5239285692261468</v>
      </c>
      <c r="C35" s="29">
        <v>23.541551752866432</v>
      </c>
      <c r="D35" s="29">
        <v>17.016851285315393</v>
      </c>
      <c r="E35" s="29">
        <v>12.27330952023291</v>
      </c>
      <c r="F35" s="29">
        <v>16.924699905570474</v>
      </c>
      <c r="G35" s="29">
        <v>11.676432468922123</v>
      </c>
      <c r="H35" s="29">
        <v>10.721334358390722</v>
      </c>
      <c r="I35" s="29">
        <v>25.041120920531291</v>
      </c>
      <c r="J35" s="29">
        <v>15.506431666512331</v>
      </c>
      <c r="K35" s="30">
        <v>16.060017819553373</v>
      </c>
      <c r="L35" s="64" t="s">
        <v>515</v>
      </c>
      <c r="M35" s="27">
        <f t="shared" si="0"/>
        <v>-0.47607916607620698</v>
      </c>
      <c r="N35" s="27">
        <f t="shared" si="0"/>
        <v>-0.54336456136781031</v>
      </c>
      <c r="O35" s="27">
        <f t="shared" si="0"/>
        <v>-0.19503985454852338</v>
      </c>
      <c r="P35" s="27">
        <f t="shared" si="1"/>
        <v>8.9089723894721584E-2</v>
      </c>
      <c r="Q35" s="27">
        <f t="shared" si="1"/>
        <v>-0.13409738030984975</v>
      </c>
      <c r="R35" s="27">
        <f t="shared" si="1"/>
        <v>0.38794916681035663</v>
      </c>
      <c r="S35" s="73" t="s">
        <v>516</v>
      </c>
      <c r="T35" s="70" t="s">
        <v>516</v>
      </c>
    </row>
    <row r="36" spans="1:20" ht="16.5" customHeight="1">
      <c r="A36" s="69" t="s">
        <v>537</v>
      </c>
      <c r="B36" s="28">
        <v>22.706234953756066</v>
      </c>
      <c r="C36" s="29">
        <v>55.200260205938662</v>
      </c>
      <c r="D36" s="29">
        <v>19.229894400229544</v>
      </c>
      <c r="E36" s="29">
        <v>25.619575626534356</v>
      </c>
      <c r="F36" s="29">
        <v>27.183955383720274</v>
      </c>
      <c r="G36" s="29">
        <v>15.117907301867591</v>
      </c>
      <c r="H36" s="29">
        <v>29.357539520322756</v>
      </c>
      <c r="I36" s="29">
        <v>51.165387724800027</v>
      </c>
      <c r="J36" s="29">
        <v>19.513303913193987</v>
      </c>
      <c r="K36" s="30">
        <v>43.299521727627855</v>
      </c>
      <c r="L36" s="64" t="s">
        <v>521</v>
      </c>
      <c r="M36" s="27">
        <f t="shared" si="0"/>
        <v>-1.021919677891564</v>
      </c>
      <c r="N36" s="27">
        <f t="shared" si="0"/>
        <v>-0.34709239208370996</v>
      </c>
      <c r="O36" s="27">
        <f t="shared" si="0"/>
        <v>0.19648448131491875</v>
      </c>
      <c r="P36" s="27">
        <f t="shared" si="1"/>
        <v>-0.10950687939910425</v>
      </c>
      <c r="Q36" s="27">
        <f t="shared" si="1"/>
        <v>2.110722965156045E-2</v>
      </c>
      <c r="R36" s="27">
        <f t="shared" si="1"/>
        <v>0.75710451103407062</v>
      </c>
      <c r="S36" s="73" t="s">
        <v>522</v>
      </c>
      <c r="T36" s="70" t="s">
        <v>522</v>
      </c>
    </row>
    <row r="37" spans="1:20" ht="16.5" customHeight="1">
      <c r="A37" s="69" t="s">
        <v>538</v>
      </c>
      <c r="B37" s="28">
        <v>49.838469244826086</v>
      </c>
      <c r="C37" s="29">
        <v>48.410175843526915</v>
      </c>
      <c r="D37" s="29">
        <v>20.882988338206339</v>
      </c>
      <c r="E37" s="29">
        <v>34.849822325785695</v>
      </c>
      <c r="F37" s="29">
        <v>32.501452392821776</v>
      </c>
      <c r="G37" s="29">
        <v>20.031659759029218</v>
      </c>
      <c r="H37" s="29">
        <v>34.469422136004333</v>
      </c>
      <c r="I37" s="29">
        <v>43.882656681490403</v>
      </c>
      <c r="J37" s="29">
        <v>28.909172902747155</v>
      </c>
      <c r="K37" s="30">
        <v>35.016193128699165</v>
      </c>
      <c r="L37" s="64" t="s">
        <v>521</v>
      </c>
      <c r="M37" s="27">
        <f t="shared" si="0"/>
        <v>-0.57480614529270246</v>
      </c>
      <c r="N37" s="27">
        <f t="shared" si="0"/>
        <v>-6.0046211953675759E-2</v>
      </c>
      <c r="O37" s="27">
        <f t="shared" si="0"/>
        <v>-1.5834188056968776E-2</v>
      </c>
      <c r="P37" s="27">
        <f t="shared" si="1"/>
        <v>-0.14165946462649112</v>
      </c>
      <c r="Q37" s="27">
        <f t="shared" si="1"/>
        <v>0.46919915847296917</v>
      </c>
      <c r="R37" s="27">
        <f t="shared" si="1"/>
        <v>6.8709453211358287E-3</v>
      </c>
      <c r="S37" s="72" t="s">
        <v>510</v>
      </c>
      <c r="T37" s="70" t="s">
        <v>511</v>
      </c>
    </row>
    <row r="38" spans="1:20" ht="16.5" customHeight="1">
      <c r="A38" s="69" t="s">
        <v>539</v>
      </c>
      <c r="B38" s="28">
        <v>5.0614191203510472</v>
      </c>
      <c r="C38" s="29">
        <v>12.008639926789659</v>
      </c>
      <c r="D38" s="29">
        <v>13.802499586856754</v>
      </c>
      <c r="E38" s="29">
        <v>6.5830406399525501</v>
      </c>
      <c r="F38" s="29">
        <v>11.141534150015834</v>
      </c>
      <c r="G38" s="29">
        <v>8.5235874312621398</v>
      </c>
      <c r="H38" s="29">
        <v>7.956774654505673</v>
      </c>
      <c r="I38" s="29">
        <v>39.414764187185362</v>
      </c>
      <c r="J38" s="29">
        <v>24.662028596936885</v>
      </c>
      <c r="K38" s="30">
        <v>45.550538622780948</v>
      </c>
      <c r="L38" s="64" t="s">
        <v>540</v>
      </c>
      <c r="M38" s="27">
        <f t="shared" si="0"/>
        <v>-0.10812486331808768</v>
      </c>
      <c r="N38" s="27">
        <f t="shared" si="0"/>
        <v>-0.69539688905111841</v>
      </c>
      <c r="O38" s="27">
        <f t="shared" si="0"/>
        <v>0.27342963653932573</v>
      </c>
      <c r="P38" s="27">
        <f t="shared" si="1"/>
        <v>1.7146633794266963</v>
      </c>
      <c r="Q38" s="27">
        <f t="shared" si="1"/>
        <v>0.83736191682966299</v>
      </c>
      <c r="R38" s="27">
        <f t="shared" si="1"/>
        <v>2.7906421043302654</v>
      </c>
      <c r="S38" s="73" t="s">
        <v>519</v>
      </c>
      <c r="T38" s="70" t="s">
        <v>519</v>
      </c>
    </row>
    <row r="39" spans="1:20" ht="16.5" customHeight="1">
      <c r="A39" s="69" t="s">
        <v>541</v>
      </c>
      <c r="B39" s="28">
        <v>6.0666136952435101</v>
      </c>
      <c r="C39" s="29">
        <v>13.167152359060921</v>
      </c>
      <c r="D39" s="29">
        <v>20.426600997644236</v>
      </c>
      <c r="E39" s="29">
        <v>11.901321995274614</v>
      </c>
      <c r="F39" s="29">
        <v>14.677222317473731</v>
      </c>
      <c r="G39" s="29">
        <v>11.85864015645415</v>
      </c>
      <c r="H39" s="29">
        <v>11.075216406191654</v>
      </c>
      <c r="I39" s="29">
        <v>43.422649580709212</v>
      </c>
      <c r="J39" s="29">
        <v>28.713235107419273</v>
      </c>
      <c r="K39" s="30">
        <v>47.746766592925816</v>
      </c>
      <c r="L39" s="64" t="s">
        <v>540</v>
      </c>
      <c r="M39" s="27">
        <f t="shared" si="0"/>
        <v>0.15663559242303504</v>
      </c>
      <c r="N39" s="27">
        <f t="shared" si="0"/>
        <v>-0.78451057454848661</v>
      </c>
      <c r="O39" s="27">
        <f t="shared" si="0"/>
        <v>-0.10378694771035768</v>
      </c>
      <c r="P39" s="27">
        <f t="shared" si="1"/>
        <v>1.7215043898206739</v>
      </c>
      <c r="Q39" s="27">
        <f t="shared" si="1"/>
        <v>0.49126672904982183</v>
      </c>
      <c r="R39" s="27">
        <f t="shared" si="1"/>
        <v>2.0042812007013642</v>
      </c>
      <c r="S39" s="73" t="s">
        <v>519</v>
      </c>
      <c r="T39" s="70" t="s">
        <v>519</v>
      </c>
    </row>
    <row r="40" spans="1:20" ht="16.5" customHeight="1">
      <c r="A40" s="69" t="s">
        <v>542</v>
      </c>
      <c r="B40" s="28">
        <v>3.5519159137850083</v>
      </c>
      <c r="C40" s="29">
        <v>10.295578663413298</v>
      </c>
      <c r="D40" s="29">
        <v>10.834891746915375</v>
      </c>
      <c r="E40" s="29">
        <v>5.0190280564913143</v>
      </c>
      <c r="F40" s="29">
        <v>9.5480627829032461</v>
      </c>
      <c r="G40" s="29">
        <v>8.7438440458816142</v>
      </c>
      <c r="H40" s="29">
        <v>7.7510175030825241</v>
      </c>
      <c r="I40" s="29">
        <v>25.019426435029342</v>
      </c>
      <c r="J40" s="29">
        <v>19.345814882326358</v>
      </c>
      <c r="K40" s="30">
        <v>20.341376862602054</v>
      </c>
      <c r="L40" s="64" t="s">
        <v>543</v>
      </c>
      <c r="M40" s="27">
        <f t="shared" ref="M40:O44" si="2">LOG(F40/C40,2)</f>
        <v>-0.10874496103505447</v>
      </c>
      <c r="N40" s="27">
        <f t="shared" si="2"/>
        <v>-0.30934516469155066</v>
      </c>
      <c r="O40" s="27">
        <f t="shared" si="2"/>
        <v>0.62697769960402006</v>
      </c>
      <c r="P40" s="27">
        <f t="shared" ref="P40:R44" si="3">LOG(I40/C40,2)</f>
        <v>1.2810237974274106</v>
      </c>
      <c r="Q40" s="27">
        <f t="shared" si="3"/>
        <v>0.83633675979222633</v>
      </c>
      <c r="R40" s="27">
        <f t="shared" si="3"/>
        <v>2.0189374193885574</v>
      </c>
      <c r="S40" s="73" t="s">
        <v>544</v>
      </c>
      <c r="T40" s="58"/>
    </row>
    <row r="41" spans="1:20" ht="16.5" customHeight="1">
      <c r="A41" s="69" t="s">
        <v>545</v>
      </c>
      <c r="B41" s="28">
        <v>2.7214540141729113</v>
      </c>
      <c r="C41" s="29">
        <v>5.5886633026399295</v>
      </c>
      <c r="D41" s="29">
        <v>5.1533956290256491</v>
      </c>
      <c r="E41" s="29">
        <v>2.6314050368954658</v>
      </c>
      <c r="F41" s="29">
        <v>5.6735797302965576</v>
      </c>
      <c r="G41" s="29">
        <v>3.6258883118176106</v>
      </c>
      <c r="H41" s="29">
        <v>2.7643477225438291</v>
      </c>
      <c r="I41" s="29">
        <v>13.675339689990428</v>
      </c>
      <c r="J41" s="29">
        <v>9.2902832316082105</v>
      </c>
      <c r="K41" s="30">
        <v>8.6359666350664934</v>
      </c>
      <c r="L41" s="64" t="s">
        <v>543</v>
      </c>
      <c r="M41" s="27">
        <f t="shared" si="2"/>
        <v>2.1756026813546232E-2</v>
      </c>
      <c r="N41" s="27">
        <f t="shared" si="2"/>
        <v>-0.50718886678368535</v>
      </c>
      <c r="O41" s="27">
        <f t="shared" si="2"/>
        <v>7.1105770002356933E-2</v>
      </c>
      <c r="P41" s="27">
        <f t="shared" si="3"/>
        <v>1.2910015040171003</v>
      </c>
      <c r="Q41" s="27">
        <f t="shared" si="3"/>
        <v>0.8501992272901352</v>
      </c>
      <c r="R41" s="27">
        <f t="shared" si="3"/>
        <v>1.7145243382741413</v>
      </c>
      <c r="S41" s="73" t="s">
        <v>544</v>
      </c>
      <c r="T41" s="70" t="s">
        <v>546</v>
      </c>
    </row>
    <row r="42" spans="1:20" ht="16.5" customHeight="1">
      <c r="A42" s="69" t="s">
        <v>547</v>
      </c>
      <c r="B42" s="28">
        <v>5.8118825765228053</v>
      </c>
      <c r="C42" s="29">
        <v>5.8984552463279254</v>
      </c>
      <c r="D42" s="29">
        <v>7.3949232089232906</v>
      </c>
      <c r="E42" s="29">
        <v>5.6055503284704633</v>
      </c>
      <c r="F42" s="29">
        <v>6.3208051315045912</v>
      </c>
      <c r="G42" s="29">
        <v>7.0873185167552188</v>
      </c>
      <c r="H42" s="29">
        <v>4.7619706844101373</v>
      </c>
      <c r="I42" s="29">
        <v>15.748930324769422</v>
      </c>
      <c r="J42" s="29">
        <v>12.809039622026303</v>
      </c>
      <c r="K42" s="30">
        <v>17.64020298898896</v>
      </c>
      <c r="L42" s="64" t="s">
        <v>543</v>
      </c>
      <c r="M42" s="27">
        <f t="shared" si="2"/>
        <v>9.9771162944787647E-2</v>
      </c>
      <c r="N42" s="27">
        <f t="shared" si="2"/>
        <v>-6.1295278242610371E-2</v>
      </c>
      <c r="O42" s="27">
        <f t="shared" si="2"/>
        <v>-0.2352972783547452</v>
      </c>
      <c r="P42" s="27">
        <f t="shared" si="3"/>
        <v>1.4168447634893184</v>
      </c>
      <c r="Q42" s="27">
        <f t="shared" si="3"/>
        <v>0.79255524025400137</v>
      </c>
      <c r="R42" s="27">
        <f t="shared" si="3"/>
        <v>1.6539392397421664</v>
      </c>
      <c r="S42" s="73" t="s">
        <v>544</v>
      </c>
      <c r="T42" s="70" t="s">
        <v>546</v>
      </c>
    </row>
    <row r="43" spans="1:20" ht="16.5" customHeight="1">
      <c r="A43" s="69" t="s">
        <v>548</v>
      </c>
      <c r="B43" s="28">
        <v>2.18667577719618</v>
      </c>
      <c r="C43" s="29">
        <v>0.90329938583221003</v>
      </c>
      <c r="D43" s="29">
        <v>5.397026800247164</v>
      </c>
      <c r="E43" s="29">
        <v>3.8517658089741338</v>
      </c>
      <c r="F43" s="29">
        <v>2.7295174647406464</v>
      </c>
      <c r="G43" s="29">
        <v>4.4907332084264135</v>
      </c>
      <c r="H43" s="29">
        <v>4.5437063378134868</v>
      </c>
      <c r="I43" s="29">
        <v>12.35085484532611</v>
      </c>
      <c r="J43" s="29">
        <v>14.849296358696819</v>
      </c>
      <c r="K43" s="30">
        <v>17.031330725240306</v>
      </c>
      <c r="L43" s="64" t="s">
        <v>543</v>
      </c>
      <c r="M43" s="27">
        <f t="shared" si="2"/>
        <v>1.5953697951723211</v>
      </c>
      <c r="N43" s="27">
        <f t="shared" si="2"/>
        <v>-0.26521383630265727</v>
      </c>
      <c r="O43" s="27">
        <f t="shared" si="2"/>
        <v>0.23834960708170563</v>
      </c>
      <c r="P43" s="27">
        <f t="shared" si="3"/>
        <v>3.7732628610750809</v>
      </c>
      <c r="Q43" s="27">
        <f t="shared" si="3"/>
        <v>1.4601578133291528</v>
      </c>
      <c r="R43" s="27">
        <f t="shared" si="3"/>
        <v>2.1445992691614157</v>
      </c>
      <c r="S43" s="73" t="s">
        <v>544</v>
      </c>
      <c r="T43" s="70" t="s">
        <v>549</v>
      </c>
    </row>
    <row r="44" spans="1:20" ht="16.5" customHeight="1">
      <c r="A44" s="69" t="s">
        <v>550</v>
      </c>
      <c r="B44" s="28">
        <v>0.21662271810558231</v>
      </c>
      <c r="C44" s="29">
        <v>7.0646228204382683E-2</v>
      </c>
      <c r="D44" s="29">
        <v>0.69624179144932785</v>
      </c>
      <c r="E44" s="29">
        <v>0.15301237900225301</v>
      </c>
      <c r="F44" s="29">
        <v>0.55433012974172668</v>
      </c>
      <c r="G44" s="29">
        <v>0.39753377650612914</v>
      </c>
      <c r="H44" s="29">
        <v>0.14455288038098679</v>
      </c>
      <c r="I44" s="29">
        <v>3.3980239993062242</v>
      </c>
      <c r="J44" s="29">
        <v>4.6539913948754794</v>
      </c>
      <c r="K44" s="30">
        <v>8.0247990008743439</v>
      </c>
      <c r="L44" s="64" t="s">
        <v>543</v>
      </c>
      <c r="M44" s="27">
        <f t="shared" si="2"/>
        <v>2.9720609828016817</v>
      </c>
      <c r="N44" s="27">
        <f t="shared" si="2"/>
        <v>-0.80851096910257358</v>
      </c>
      <c r="O44" s="27">
        <f t="shared" si="2"/>
        <v>-8.2051018059063133E-2</v>
      </c>
      <c r="P44" s="27">
        <f t="shared" si="3"/>
        <v>5.5879396944300046</v>
      </c>
      <c r="Q44" s="27">
        <f t="shared" si="3"/>
        <v>2.7408082246540832</v>
      </c>
      <c r="R44" s="27">
        <f t="shared" si="3"/>
        <v>5.7127449775309262</v>
      </c>
      <c r="S44" s="73" t="s">
        <v>544</v>
      </c>
      <c r="T44" s="70" t="s">
        <v>546</v>
      </c>
    </row>
  </sheetData>
  <mergeCells count="4">
    <mergeCell ref="B1:K1"/>
    <mergeCell ref="M1:R1"/>
    <mergeCell ref="M2:O2"/>
    <mergeCell ref="P2:R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workbookViewId="0">
      <selection sqref="A1:XFD1048576"/>
    </sheetView>
  </sheetViews>
  <sheetFormatPr defaultRowHeight="15"/>
  <cols>
    <col min="2" max="2" width="12.28515625" customWidth="1"/>
    <col min="25" max="25" width="12.5703125" customWidth="1"/>
    <col min="26" max="26" width="18.28515625" bestFit="1" customWidth="1"/>
  </cols>
  <sheetData>
    <row r="1" spans="1:27">
      <c r="E1" s="88" t="s">
        <v>1</v>
      </c>
      <c r="F1" s="88"/>
      <c r="G1" s="88"/>
      <c r="H1" s="88"/>
      <c r="I1" s="88"/>
      <c r="J1" s="88"/>
      <c r="M1" s="87" t="s">
        <v>0</v>
      </c>
      <c r="N1" s="87"/>
      <c r="O1" s="87"/>
      <c r="P1" s="87"/>
      <c r="Q1" s="87"/>
      <c r="R1" s="87"/>
      <c r="S1" s="87"/>
      <c r="T1" s="87"/>
      <c r="U1" s="87"/>
      <c r="V1" s="87"/>
      <c r="X1" s="88" t="s">
        <v>12</v>
      </c>
      <c r="Y1" s="88"/>
      <c r="Z1" s="88"/>
    </row>
    <row r="2" spans="1:27">
      <c r="E2" t="s">
        <v>23</v>
      </c>
      <c r="F2" t="s">
        <v>24</v>
      </c>
      <c r="G2" t="s">
        <v>25</v>
      </c>
      <c r="H2" t="s">
        <v>26</v>
      </c>
      <c r="I2" t="s">
        <v>27</v>
      </c>
      <c r="J2" t="s">
        <v>28</v>
      </c>
      <c r="M2" s="2" t="s">
        <v>2</v>
      </c>
      <c r="N2" s="3" t="s">
        <v>551</v>
      </c>
      <c r="O2" s="3" t="s">
        <v>4</v>
      </c>
      <c r="P2" s="3" t="s">
        <v>552</v>
      </c>
      <c r="Q2" s="3" t="s">
        <v>553</v>
      </c>
      <c r="R2" s="3" t="s">
        <v>438</v>
      </c>
      <c r="S2" s="3" t="s">
        <v>8</v>
      </c>
      <c r="T2" s="3" t="s">
        <v>554</v>
      </c>
      <c r="U2" s="3" t="s">
        <v>10</v>
      </c>
      <c r="V2" s="3" t="s">
        <v>11</v>
      </c>
    </row>
    <row r="3" spans="1:27">
      <c r="A3" s="34" t="s">
        <v>92</v>
      </c>
      <c r="B3" t="s">
        <v>555</v>
      </c>
      <c r="C3" t="s">
        <v>556</v>
      </c>
      <c r="E3">
        <v>2.8323076888057543E-2</v>
      </c>
      <c r="F3">
        <v>0.45164092819809876</v>
      </c>
      <c r="G3">
        <v>-0.65320771925518872</v>
      </c>
      <c r="H3">
        <v>-0.55406522155487126</v>
      </c>
      <c r="I3">
        <v>0.46866884327825131</v>
      </c>
      <c r="J3">
        <v>-8.6926533872336051E-2</v>
      </c>
      <c r="M3">
        <v>4.5545175579748358</v>
      </c>
      <c r="N3">
        <v>4.3550531221659528</v>
      </c>
      <c r="O3">
        <v>3.3415944393139387</v>
      </c>
      <c r="P3">
        <v>9.1467557677844873</v>
      </c>
      <c r="Q3">
        <v>4.4413965669470485</v>
      </c>
      <c r="R3">
        <v>4.5699474508794307</v>
      </c>
      <c r="S3">
        <v>5.8161013526221641</v>
      </c>
      <c r="T3">
        <v>2.9662189532147418</v>
      </c>
      <c r="U3">
        <v>4.6242054307805986</v>
      </c>
      <c r="V3">
        <v>8.6119121076373748</v>
      </c>
      <c r="X3" s="4">
        <v>10</v>
      </c>
      <c r="Y3" s="4" t="str">
        <f>VLOOKUP($X3,$A$3:$C$14,2, FALSE)</f>
        <v>PR-1 basic</v>
      </c>
      <c r="Z3" s="4" t="str">
        <f>VLOOKUP($X3,$A$3:$C$14,3, FALSE)</f>
        <v>Glyma.15G062500.1</v>
      </c>
      <c r="AA3" s="4"/>
    </row>
    <row r="4" spans="1:27">
      <c r="A4" s="34">
        <v>1</v>
      </c>
      <c r="B4" t="s">
        <v>555</v>
      </c>
      <c r="C4" t="s">
        <v>557</v>
      </c>
      <c r="E4">
        <v>-0.47029712247667388</v>
      </c>
      <c r="F4">
        <v>0.96768978834673292</v>
      </c>
      <c r="G4">
        <v>-1.2460267531701892</v>
      </c>
      <c r="H4">
        <v>-0.46902911769907191</v>
      </c>
      <c r="I4">
        <v>1.1497225425797029</v>
      </c>
      <c r="J4">
        <v>-0.28273954134658125</v>
      </c>
      <c r="M4">
        <v>2.3500615109364493</v>
      </c>
      <c r="N4">
        <v>1.9958957046341064</v>
      </c>
      <c r="O4">
        <v>1.3347641121195439</v>
      </c>
      <c r="P4">
        <v>5.337461136156481</v>
      </c>
      <c r="Q4">
        <v>1.4406693037373965</v>
      </c>
      <c r="R4">
        <v>2.6104066913786665</v>
      </c>
      <c r="S4">
        <v>2.2503149099123614</v>
      </c>
      <c r="T4">
        <v>1.4419360846805491</v>
      </c>
      <c r="U4">
        <v>2.9614574236459683</v>
      </c>
      <c r="V4">
        <v>4.3875455974925721</v>
      </c>
      <c r="X4" s="4">
        <v>9</v>
      </c>
      <c r="Y4" s="4" t="str">
        <f t="shared" ref="Y4:Y13" si="0">VLOOKUP($X4,$A$3:$C$14,2, FALSE)</f>
        <v>PR-1 basic</v>
      </c>
      <c r="Z4" s="4" t="str">
        <f t="shared" ref="Z4:Z13" si="1">VLOOKUP($X4,$A$3:$C$14,3, FALSE)</f>
        <v>Glyma.15G062700.1</v>
      </c>
      <c r="AA4" s="4"/>
    </row>
    <row r="5" spans="1:27">
      <c r="A5" s="34">
        <v>2</v>
      </c>
      <c r="B5" t="s">
        <v>555</v>
      </c>
      <c r="C5" t="s">
        <v>558</v>
      </c>
      <c r="E5">
        <v>-1.3693148743139034</v>
      </c>
      <c r="F5">
        <v>1.7528830604801784</v>
      </c>
      <c r="G5">
        <v>-2.0655628952704936</v>
      </c>
      <c r="H5">
        <v>-2.4505090297282743</v>
      </c>
      <c r="I5">
        <v>2.2204350186504986</v>
      </c>
      <c r="J5">
        <v>0.42442052333425867</v>
      </c>
      <c r="M5">
        <v>0.69961969303321558</v>
      </c>
      <c r="N5">
        <v>0.94384778531119573</v>
      </c>
      <c r="O5">
        <v>0.34611832736129794</v>
      </c>
      <c r="P5">
        <v>3.1020701107271975</v>
      </c>
      <c r="Q5">
        <v>0.36533990409551526</v>
      </c>
      <c r="R5">
        <v>1.1665274865033999</v>
      </c>
      <c r="S5">
        <v>0.74106315281603896</v>
      </c>
      <c r="T5">
        <v>0.17267331969093533</v>
      </c>
      <c r="U5">
        <v>1.6130288694999793</v>
      </c>
      <c r="V5">
        <v>4.1630815422656786</v>
      </c>
      <c r="X5" s="4">
        <v>8</v>
      </c>
      <c r="Y5" s="4" t="str">
        <f t="shared" si="0"/>
        <v>PAD4</v>
      </c>
      <c r="Z5" s="4" t="str">
        <f t="shared" si="1"/>
        <v>Glyma.13G069800</v>
      </c>
      <c r="AA5" s="4"/>
    </row>
    <row r="6" spans="1:27">
      <c r="A6" s="34">
        <v>3</v>
      </c>
      <c r="B6" t="s">
        <v>555</v>
      </c>
      <c r="C6" t="s">
        <v>559</v>
      </c>
      <c r="E6">
        <v>-0.47001706908534752</v>
      </c>
      <c r="F6">
        <v>1.2279453308312396</v>
      </c>
      <c r="G6">
        <v>-1.1665013398583746</v>
      </c>
      <c r="H6">
        <v>-0.94549016361176452</v>
      </c>
      <c r="I6">
        <v>1.4187533050080889</v>
      </c>
      <c r="J6">
        <v>0.21255752984772142</v>
      </c>
      <c r="M6">
        <v>3.5988655689661693</v>
      </c>
      <c r="N6">
        <v>3.344994926588237</v>
      </c>
      <c r="O6">
        <v>1.5667021344478602</v>
      </c>
      <c r="P6">
        <v>7.149268549677851</v>
      </c>
      <c r="Q6">
        <v>2.4149393444333613</v>
      </c>
      <c r="R6">
        <v>3.6697359188040957</v>
      </c>
      <c r="S6">
        <v>3.1850020602565317</v>
      </c>
      <c r="T6">
        <v>1.7368989936951948</v>
      </c>
      <c r="U6">
        <v>4.188646756995861</v>
      </c>
      <c r="V6">
        <v>8.2841471227927634</v>
      </c>
      <c r="X6" s="4">
        <v>5</v>
      </c>
      <c r="Y6" s="4" t="str">
        <f t="shared" si="0"/>
        <v>ICS1</v>
      </c>
      <c r="Z6" s="4" t="str">
        <f t="shared" si="1"/>
        <v>Glyma.01G104100</v>
      </c>
      <c r="AA6" s="4"/>
    </row>
    <row r="7" spans="1:27">
      <c r="A7" s="34">
        <v>4</v>
      </c>
      <c r="B7" t="s">
        <v>560</v>
      </c>
      <c r="C7" t="s">
        <v>561</v>
      </c>
      <c r="E7">
        <v>-0.10059139659828503</v>
      </c>
      <c r="F7">
        <v>0.46295828292723551</v>
      </c>
      <c r="G7">
        <v>-0.34434766113533788</v>
      </c>
      <c r="H7">
        <v>-0.55772323160255932</v>
      </c>
      <c r="I7">
        <v>0.36112438749183834</v>
      </c>
      <c r="J7">
        <v>0.21709668946288921</v>
      </c>
      <c r="M7">
        <v>6.0464353638600388</v>
      </c>
      <c r="N7">
        <v>8.0111754146316034</v>
      </c>
      <c r="O7">
        <v>5.4365105018067208</v>
      </c>
      <c r="P7">
        <v>7.3107613990660152</v>
      </c>
      <c r="Q7">
        <v>7.4716275289405747</v>
      </c>
      <c r="R7">
        <v>7.4934974042579459</v>
      </c>
      <c r="S7">
        <v>5.758423944084627</v>
      </c>
      <c r="T7">
        <v>5.44257997306108</v>
      </c>
      <c r="U7">
        <v>6.9827984060275661</v>
      </c>
      <c r="V7">
        <v>8.4979706259829673</v>
      </c>
      <c r="X7" s="4">
        <v>1</v>
      </c>
      <c r="Y7" s="4" t="str">
        <f t="shared" si="0"/>
        <v>EDS1</v>
      </c>
      <c r="Z7" s="4" t="str">
        <f t="shared" si="1"/>
        <v>Glyma.06G187200</v>
      </c>
      <c r="AA7" s="4"/>
    </row>
    <row r="8" spans="1:27">
      <c r="A8" s="34">
        <v>5</v>
      </c>
      <c r="B8" t="s">
        <v>562</v>
      </c>
      <c r="C8" t="s">
        <v>563</v>
      </c>
      <c r="E8">
        <v>-0.4190435815274286</v>
      </c>
      <c r="F8">
        <v>-0.70575139467737313</v>
      </c>
      <c r="G8">
        <v>0.27710439691288086</v>
      </c>
      <c r="H8">
        <v>-5.4730451922211879E-3</v>
      </c>
      <c r="I8">
        <v>-0.35168849231965005</v>
      </c>
      <c r="J8">
        <v>5.6126426901501325E-3</v>
      </c>
      <c r="M8">
        <v>10.573496331828744</v>
      </c>
      <c r="N8">
        <v>13.419515287399008</v>
      </c>
      <c r="O8">
        <v>8.2867141026833551</v>
      </c>
      <c r="P8">
        <v>4.0212258409825976</v>
      </c>
      <c r="Q8">
        <v>10.036727703079496</v>
      </c>
      <c r="R8">
        <v>5.0807756268160826</v>
      </c>
      <c r="S8">
        <v>4.8727620050560025</v>
      </c>
      <c r="T8">
        <v>13.368703109524509</v>
      </c>
      <c r="U8">
        <v>6.4940192301209905</v>
      </c>
      <c r="V8">
        <v>4.0369004379106794</v>
      </c>
      <c r="X8" s="4">
        <v>4</v>
      </c>
      <c r="Y8" s="4" t="str">
        <f t="shared" si="0"/>
        <v>EDS2</v>
      </c>
      <c r="Z8" s="4" t="str">
        <f t="shared" si="1"/>
        <v>Glyma.09G212100</v>
      </c>
      <c r="AA8" s="4"/>
    </row>
    <row r="9" spans="1:27">
      <c r="A9" s="34">
        <v>6</v>
      </c>
      <c r="B9" t="s">
        <v>562</v>
      </c>
      <c r="C9" t="s">
        <v>564</v>
      </c>
      <c r="E9">
        <v>-0.45337624851212388</v>
      </c>
      <c r="F9">
        <v>-0.16447727147885388</v>
      </c>
      <c r="G9">
        <v>-8.9003778700830025E-2</v>
      </c>
      <c r="H9">
        <v>-0.1775005029188754</v>
      </c>
      <c r="I9">
        <v>-6.5273169257657526E-2</v>
      </c>
      <c r="J9">
        <v>-0.6270169114620795</v>
      </c>
      <c r="M9">
        <v>6.0862109398530295</v>
      </c>
      <c r="N9">
        <v>8.3636169257076656</v>
      </c>
      <c r="O9">
        <v>3.4797032332651314</v>
      </c>
      <c r="P9">
        <v>5.2845197532374177</v>
      </c>
      <c r="Q9">
        <v>6.1082145436176276</v>
      </c>
      <c r="R9">
        <v>3.1047712940471079</v>
      </c>
      <c r="S9">
        <v>4.9683561315290268</v>
      </c>
      <c r="T9">
        <v>7.3953912860048003</v>
      </c>
      <c r="U9">
        <v>3.3257762287425914</v>
      </c>
      <c r="V9">
        <v>3.4218000433412494</v>
      </c>
      <c r="X9" s="4">
        <v>2</v>
      </c>
      <c r="Y9" s="4" t="str">
        <f t="shared" si="0"/>
        <v>EDS1</v>
      </c>
      <c r="Z9" s="4" t="str">
        <f t="shared" si="1"/>
        <v>Glyma.06G187300</v>
      </c>
      <c r="AA9" s="4"/>
    </row>
    <row r="10" spans="1:27">
      <c r="A10" s="34">
        <v>7</v>
      </c>
      <c r="B10" t="s">
        <v>565</v>
      </c>
      <c r="C10" t="s">
        <v>566</v>
      </c>
      <c r="E10">
        <v>-4.5148307230541265E-2</v>
      </c>
      <c r="F10">
        <v>0.29109216896895862</v>
      </c>
      <c r="G10">
        <v>-0.56121885475762234</v>
      </c>
      <c r="H10">
        <v>-0.34393389771753902</v>
      </c>
      <c r="I10">
        <v>0.33798574187580083</v>
      </c>
      <c r="J10">
        <v>0.25143042149201172</v>
      </c>
      <c r="M10">
        <v>6.2733571960076349</v>
      </c>
      <c r="N10">
        <v>4.944107948554497</v>
      </c>
      <c r="O10">
        <v>4.6607294931066896</v>
      </c>
      <c r="P10">
        <v>7.5851332018286426</v>
      </c>
      <c r="Q10">
        <v>4.7917808740119492</v>
      </c>
      <c r="R10">
        <v>5.702711113300543</v>
      </c>
      <c r="S10">
        <v>5.1406673568937915</v>
      </c>
      <c r="T10">
        <v>3.8954131386454547</v>
      </c>
      <c r="U10">
        <v>5.8911182982535264</v>
      </c>
      <c r="V10">
        <v>9.0292423623960829</v>
      </c>
      <c r="X10" s="4">
        <v>11</v>
      </c>
      <c r="Y10" s="4" t="str">
        <f t="shared" si="0"/>
        <v>PR-1 basic</v>
      </c>
      <c r="Z10" s="4" t="str">
        <f t="shared" si="1"/>
        <v>Glyma.15G062400.1</v>
      </c>
      <c r="AA10" s="4"/>
    </row>
    <row r="11" spans="1:27">
      <c r="A11" s="34">
        <v>8</v>
      </c>
      <c r="B11" t="s">
        <v>567</v>
      </c>
      <c r="C11" t="s">
        <v>568</v>
      </c>
      <c r="E11">
        <v>5.2391055215717727E-3</v>
      </c>
      <c r="F11">
        <v>0.58947136599653993</v>
      </c>
      <c r="G11">
        <v>-0.689520918189789</v>
      </c>
      <c r="H11">
        <v>-0.29512357035496078</v>
      </c>
      <c r="I11">
        <v>0.69250179897391406</v>
      </c>
      <c r="J11">
        <v>0.64730009068431027</v>
      </c>
      <c r="M11">
        <v>6.4476075083657527</v>
      </c>
      <c r="N11">
        <v>4.8215425886910817</v>
      </c>
      <c r="O11">
        <v>3.849891082983095</v>
      </c>
      <c r="P11">
        <v>9.5554558855502716</v>
      </c>
      <c r="Q11">
        <v>4.8390837126086819</v>
      </c>
      <c r="R11">
        <v>5.7929129956564127</v>
      </c>
      <c r="S11">
        <v>5.9249533163942951</v>
      </c>
      <c r="T11">
        <v>3.9295693719110902</v>
      </c>
      <c r="U11">
        <v>6.2217457044737916</v>
      </c>
      <c r="V11">
        <v>14.966083203061764</v>
      </c>
      <c r="X11" s="4">
        <v>7</v>
      </c>
      <c r="Y11" s="4" t="str">
        <f t="shared" si="0"/>
        <v>NPR-1</v>
      </c>
      <c r="Z11" s="4" t="str">
        <f t="shared" si="1"/>
        <v>Glyma.15G127200</v>
      </c>
      <c r="AA11" s="4"/>
    </row>
    <row r="12" spans="1:27">
      <c r="A12" s="34">
        <v>9</v>
      </c>
      <c r="B12" t="s">
        <v>569</v>
      </c>
      <c r="C12" t="s">
        <v>570</v>
      </c>
      <c r="E12">
        <v>-0.29692646608649076</v>
      </c>
      <c r="F12">
        <v>0.77072016448809977</v>
      </c>
      <c r="G12">
        <v>-0.88085895601731445</v>
      </c>
      <c r="H12">
        <v>-0.23495489131498845</v>
      </c>
      <c r="I12">
        <v>0.86162685806198935</v>
      </c>
      <c r="J12">
        <v>0.41382849451416609</v>
      </c>
      <c r="M12">
        <v>50.429190206840076</v>
      </c>
      <c r="N12">
        <v>1.7632033254234138</v>
      </c>
      <c r="O12">
        <v>0.4505134696313412</v>
      </c>
      <c r="P12">
        <v>74.504201416952</v>
      </c>
      <c r="Q12">
        <v>0.15527595071010528</v>
      </c>
      <c r="R12">
        <v>1.8373576038517114</v>
      </c>
      <c r="S12">
        <v>12.025936645427171</v>
      </c>
      <c r="T12">
        <v>0.51372460286158872</v>
      </c>
      <c r="U12">
        <v>3.1312372987689518</v>
      </c>
      <c r="V12">
        <v>479.00291954218085</v>
      </c>
      <c r="X12" s="4">
        <v>6</v>
      </c>
      <c r="Y12" s="4" t="str">
        <f t="shared" si="0"/>
        <v>ICS1</v>
      </c>
      <c r="Z12" s="4" t="str">
        <f t="shared" si="1"/>
        <v>Glyma.03G070600</v>
      </c>
      <c r="AA12" s="4"/>
    </row>
    <row r="13" spans="1:27">
      <c r="A13" s="34">
        <v>10</v>
      </c>
      <c r="B13" t="s">
        <v>569</v>
      </c>
      <c r="C13" t="s">
        <v>571</v>
      </c>
      <c r="E13">
        <v>-3.5052925438328781</v>
      </c>
      <c r="F13">
        <v>2.0279902986145468</v>
      </c>
      <c r="G13">
        <v>-2.6311725205466945</v>
      </c>
      <c r="H13">
        <v>-1.7791317771896447</v>
      </c>
      <c r="I13">
        <v>2.7970907002511138</v>
      </c>
      <c r="J13">
        <v>2.684640760296984</v>
      </c>
      <c r="M13">
        <v>2.6057056171885007</v>
      </c>
      <c r="N13">
        <v>6.3387851263766573</v>
      </c>
      <c r="O13">
        <v>0.94295562533966371</v>
      </c>
      <c r="P13">
        <v>7.6416961325671888</v>
      </c>
      <c r="Q13">
        <v>1.9195503063866548</v>
      </c>
      <c r="R13">
        <v>1.5890283301344719</v>
      </c>
      <c r="S13">
        <v>3.4872476878425487</v>
      </c>
      <c r="T13">
        <v>2.7553559727838284</v>
      </c>
      <c r="U13">
        <v>2.3374963988779811</v>
      </c>
      <c r="V13">
        <v>9.3384841657087172</v>
      </c>
      <c r="X13" s="4">
        <v>3</v>
      </c>
      <c r="Y13" s="4" t="str">
        <f t="shared" si="0"/>
        <v>EDS1</v>
      </c>
      <c r="Z13" s="4" t="str">
        <f t="shared" si="1"/>
        <v>Glyma.06G187400</v>
      </c>
      <c r="AA13" s="4"/>
    </row>
    <row r="14" spans="1:27">
      <c r="A14" s="34">
        <v>11</v>
      </c>
      <c r="B14" t="s">
        <v>569</v>
      </c>
      <c r="C14" t="s">
        <v>572</v>
      </c>
      <c r="E14">
        <v>-1.72343799406914</v>
      </c>
      <c r="F14">
        <v>0.75288306048017828</v>
      </c>
      <c r="G14">
        <v>-1.1318040532561626</v>
      </c>
      <c r="H14">
        <v>-1.2019676470288958</v>
      </c>
      <c r="I14">
        <v>1.3097023567475861</v>
      </c>
      <c r="J14">
        <v>0.28929549795823978</v>
      </c>
      <c r="M14">
        <v>2.3355481357869894</v>
      </c>
      <c r="N14">
        <v>4.9204669549363427</v>
      </c>
      <c r="O14">
        <v>0.51345337316937867</v>
      </c>
      <c r="P14">
        <v>4.5763353943972627</v>
      </c>
      <c r="Q14">
        <v>1.8581754895341596</v>
      </c>
      <c r="R14">
        <v>0.78419133796635576</v>
      </c>
      <c r="S14">
        <v>2.0136040924868133</v>
      </c>
      <c r="T14">
        <v>0.5854955467485361</v>
      </c>
      <c r="U14">
        <v>0.90510334651151803</v>
      </c>
      <c r="V14">
        <v>8.0851908894167508</v>
      </c>
    </row>
  </sheetData>
  <mergeCells count="3">
    <mergeCell ref="E1:J1"/>
    <mergeCell ref="M1:V1"/>
    <mergeCell ref="X1:Z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tabSelected="1" workbookViewId="0">
      <selection activeCell="R15" sqref="R15"/>
    </sheetView>
  </sheetViews>
  <sheetFormatPr defaultRowHeight="15"/>
  <cols>
    <col min="1" max="1" width="9.140625" style="34"/>
    <col min="2" max="2" width="22.28515625" bestFit="1" customWidth="1"/>
    <col min="3" max="3" width="16.28515625" bestFit="1" customWidth="1"/>
    <col min="23" max="23" width="3" style="4" bestFit="1" customWidth="1"/>
    <col min="24" max="24" width="22.28515625" style="4" bestFit="1" customWidth="1"/>
    <col min="25" max="25" width="16.28515625" style="4" bestFit="1" customWidth="1"/>
  </cols>
  <sheetData>
    <row r="1" spans="1:25">
      <c r="D1" s="92" t="s">
        <v>484</v>
      </c>
      <c r="E1" s="93"/>
      <c r="F1" s="93"/>
      <c r="G1" s="93"/>
      <c r="H1" s="93"/>
      <c r="I1" s="93"/>
    </row>
    <row r="2" spans="1:25">
      <c r="D2" s="92" t="s">
        <v>317</v>
      </c>
      <c r="E2" s="93"/>
      <c r="F2" s="93"/>
      <c r="G2" s="93" t="s">
        <v>304</v>
      </c>
      <c r="H2" s="93"/>
      <c r="I2" s="93"/>
      <c r="L2" s="88" t="s">
        <v>0</v>
      </c>
      <c r="M2" s="88"/>
      <c r="N2" s="88"/>
      <c r="O2" s="88"/>
      <c r="P2" s="88"/>
      <c r="Q2" s="88"/>
      <c r="R2" s="88"/>
      <c r="S2" s="88"/>
      <c r="T2" s="88"/>
      <c r="U2" s="88"/>
    </row>
    <row r="3" spans="1:25">
      <c r="A3" s="34" t="s">
        <v>573</v>
      </c>
      <c r="B3" t="s">
        <v>574</v>
      </c>
      <c r="C3" t="s">
        <v>575</v>
      </c>
      <c r="D3" t="s">
        <v>23</v>
      </c>
      <c r="E3" t="s">
        <v>24</v>
      </c>
      <c r="F3" t="s">
        <v>25</v>
      </c>
      <c r="G3" t="s">
        <v>26</v>
      </c>
      <c r="H3" t="s">
        <v>27</v>
      </c>
      <c r="I3" t="s">
        <v>28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T3" t="s">
        <v>21</v>
      </c>
      <c r="U3" t="s">
        <v>22</v>
      </c>
      <c r="W3" s="95" t="s">
        <v>12</v>
      </c>
      <c r="X3" s="95"/>
      <c r="Y3" s="95"/>
    </row>
    <row r="4" spans="1:25">
      <c r="A4" s="34">
        <v>1</v>
      </c>
      <c r="B4" t="s">
        <v>576</v>
      </c>
      <c r="C4" s="76" t="s">
        <v>577</v>
      </c>
      <c r="D4">
        <v>-0.23932085491953101</v>
      </c>
      <c r="E4">
        <v>0.25210534110000254</v>
      </c>
      <c r="F4">
        <v>-0.20649838898355166</v>
      </c>
      <c r="G4">
        <v>-0.15976646771526315</v>
      </c>
      <c r="H4">
        <v>2.0831835978200569E-2</v>
      </c>
      <c r="I4">
        <v>1.4145593753241446E-2</v>
      </c>
      <c r="L4">
        <v>1.4232562613472999</v>
      </c>
      <c r="M4">
        <v>1.6013533664225612</v>
      </c>
      <c r="N4">
        <v>1.4180804963806708</v>
      </c>
      <c r="O4">
        <v>1.5205512165549662</v>
      </c>
      <c r="P4">
        <v>1.3565769113534245</v>
      </c>
      <c r="Q4">
        <v>1.6888541824379644</v>
      </c>
      <c r="R4">
        <v>1.3177676562846894</v>
      </c>
      <c r="S4">
        <v>1.1084617449186778</v>
      </c>
      <c r="T4">
        <v>1.4877594583788343</v>
      </c>
      <c r="U4">
        <v>1.5708931530488293</v>
      </c>
      <c r="W4" s="4">
        <v>37</v>
      </c>
      <c r="X4" s="4" t="str">
        <f>VLOOKUP($W$4,$A$4:$C$52,2, FALSE)</f>
        <v>GmAGO5b</v>
      </c>
      <c r="Y4" s="4" t="str">
        <f>VLOOKUP($W4,$A$4:$C$52,3, FALSE)</f>
        <v>Glyma11g19650.2</v>
      </c>
    </row>
    <row r="5" spans="1:25">
      <c r="A5" s="34">
        <v>2</v>
      </c>
      <c r="B5" t="s">
        <v>578</v>
      </c>
      <c r="C5" s="77" t="s">
        <v>579</v>
      </c>
      <c r="D5">
        <v>-0.17091767101440422</v>
      </c>
      <c r="E5">
        <v>-6.8665964211357788E-2</v>
      </c>
      <c r="F5">
        <v>-0.25868377801282783</v>
      </c>
      <c r="G5">
        <v>-0.17674291119667404</v>
      </c>
      <c r="H5">
        <v>-2.8609913609605971E-2</v>
      </c>
      <c r="I5">
        <v>-1.4710620377251645E-2</v>
      </c>
      <c r="L5">
        <v>2.3674841112710858</v>
      </c>
      <c r="M5">
        <v>2.7725030654255951</v>
      </c>
      <c r="N5">
        <v>2.8061364256669408</v>
      </c>
      <c r="O5">
        <v>2.1836193233622452</v>
      </c>
      <c r="P5">
        <v>2.4627520499214808</v>
      </c>
      <c r="Q5">
        <v>2.6757052227442131</v>
      </c>
      <c r="R5">
        <v>1.8251785334801485</v>
      </c>
      <c r="S5">
        <v>1.8455640580365085</v>
      </c>
      <c r="T5">
        <v>2.6272346763826686</v>
      </c>
      <c r="U5">
        <v>2.1108934312718266</v>
      </c>
      <c r="W5" s="4">
        <v>13</v>
      </c>
      <c r="X5" s="4" t="str">
        <f t="shared" ref="X5:X52" si="0">VLOOKUP(W5,$A$4:$B$52,2, FALSE)</f>
        <v>GmRDR6a</v>
      </c>
      <c r="Y5" s="86" t="str">
        <f>VLOOKUP($W5,$A$4:$C$52,3, FALSE)</f>
        <v>Glyma04g07151.1</v>
      </c>
    </row>
    <row r="6" spans="1:25">
      <c r="A6" s="34">
        <v>3</v>
      </c>
      <c r="B6" t="s">
        <v>580</v>
      </c>
      <c r="C6" s="77" t="s">
        <v>581</v>
      </c>
      <c r="D6">
        <v>-0.52092319554664224</v>
      </c>
      <c r="E6">
        <v>1.6508368960854016</v>
      </c>
      <c r="F6">
        <v>-1.5910646655469207</v>
      </c>
      <c r="G6">
        <v>-0.13295070397444647</v>
      </c>
      <c r="H6">
        <v>0.98375992186245131</v>
      </c>
      <c r="I6">
        <v>0.23177421343740889</v>
      </c>
      <c r="L6">
        <v>1.3845124302748366</v>
      </c>
      <c r="M6">
        <v>0.41122362997211537</v>
      </c>
      <c r="N6">
        <v>1.0807317308425692</v>
      </c>
      <c r="O6">
        <v>3.9772914862201403</v>
      </c>
      <c r="P6">
        <v>0.28659232458215506</v>
      </c>
      <c r="Q6">
        <v>3.3936677896453626</v>
      </c>
      <c r="R6">
        <v>1.3201680901542936</v>
      </c>
      <c r="S6">
        <v>0.30278012114744701</v>
      </c>
      <c r="T6">
        <v>10.410649487811822</v>
      </c>
      <c r="U6">
        <v>6.7820600998235259</v>
      </c>
      <c r="W6" s="4">
        <v>29</v>
      </c>
      <c r="X6" s="4" t="str">
        <f t="shared" si="0"/>
        <v>GmNRPD2b/GmNRPE2b</v>
      </c>
      <c r="Y6" s="86" t="str">
        <f>VLOOKUP($W6,$A$4:$C$52,3, FALSE)</f>
        <v>Glyma04g06440</v>
      </c>
    </row>
    <row r="7" spans="1:25">
      <c r="A7" s="34">
        <v>4</v>
      </c>
      <c r="B7" t="s">
        <v>582</v>
      </c>
      <c r="C7" s="77" t="s">
        <v>583</v>
      </c>
      <c r="D7">
        <v>-0.31924787702728852</v>
      </c>
      <c r="E7">
        <v>0.37591360203485374</v>
      </c>
      <c r="F7">
        <v>-1.241249612908317</v>
      </c>
      <c r="G7">
        <v>-0.19112613757529576</v>
      </c>
      <c r="H7">
        <v>0.13677058888734162</v>
      </c>
      <c r="I7">
        <v>-3.4605449094190999E-2</v>
      </c>
      <c r="L7">
        <v>0.38814202097111006</v>
      </c>
      <c r="M7">
        <v>0.50365171753969085</v>
      </c>
      <c r="N7">
        <v>0.24539408896126516</v>
      </c>
      <c r="O7">
        <v>0.8212071141398779</v>
      </c>
      <c r="P7">
        <v>0.40367061124463671</v>
      </c>
      <c r="Q7">
        <v>0.31843835169148005</v>
      </c>
      <c r="R7">
        <v>0.34737562200630329</v>
      </c>
      <c r="S7">
        <v>0.32434274036486593</v>
      </c>
      <c r="T7">
        <v>0.33622862622187955</v>
      </c>
      <c r="U7">
        <v>0.75831082199062272</v>
      </c>
      <c r="W7" s="4">
        <v>33</v>
      </c>
      <c r="X7" s="4" t="str">
        <f t="shared" si="0"/>
        <v>GmAGO3b</v>
      </c>
      <c r="Y7" s="86" t="str">
        <f>VLOOKUP($W7,$A$4:$C$52,3, FALSE)</f>
        <v>Glyma15g13260.2</v>
      </c>
    </row>
    <row r="8" spans="1:25">
      <c r="A8" s="34">
        <v>5</v>
      </c>
      <c r="B8" t="s">
        <v>584</v>
      </c>
      <c r="C8" s="77" t="s">
        <v>585</v>
      </c>
      <c r="D8">
        <v>-9.2162972284001804E-2</v>
      </c>
      <c r="E8">
        <v>0.20274050531984816</v>
      </c>
      <c r="F8">
        <v>-0.27886351900979495</v>
      </c>
      <c r="G8">
        <v>-7.579776063525169E-2</v>
      </c>
      <c r="H8">
        <v>6.3545435904944533E-2</v>
      </c>
      <c r="I8">
        <v>-3.8075507709821182E-3</v>
      </c>
      <c r="L8">
        <v>3.1258290884646054</v>
      </c>
      <c r="M8">
        <v>4.0975095699029414</v>
      </c>
      <c r="N8">
        <v>2.883832569378582</v>
      </c>
      <c r="O8">
        <v>4.4706463431684673</v>
      </c>
      <c r="P8">
        <v>3.8439360812738745</v>
      </c>
      <c r="Q8">
        <v>3.3189523383301749</v>
      </c>
      <c r="R8">
        <v>3.6848857901905769</v>
      </c>
      <c r="S8">
        <v>3.4412974757579819</v>
      </c>
      <c r="T8">
        <v>3.3382240238343428</v>
      </c>
      <c r="U8">
        <v>4.431622564209956</v>
      </c>
      <c r="W8" s="4">
        <v>42</v>
      </c>
      <c r="X8" s="4" t="str">
        <f t="shared" si="0"/>
        <v>GmAGO9</v>
      </c>
      <c r="Y8" s="86" t="str">
        <f>VLOOKUP($W8,$A$4:$C$52,3, FALSE)</f>
        <v>Glyma06g47230.2</v>
      </c>
    </row>
    <row r="9" spans="1:25">
      <c r="A9" s="34">
        <v>6</v>
      </c>
      <c r="B9" t="s">
        <v>586</v>
      </c>
      <c r="C9" s="77" t="s">
        <v>587</v>
      </c>
      <c r="D9">
        <v>-0.78957563895008709</v>
      </c>
      <c r="E9">
        <v>1.1513795044392998</v>
      </c>
      <c r="F9">
        <v>-1.372392769888592</v>
      </c>
      <c r="G9">
        <v>-0.30391913076493232</v>
      </c>
      <c r="H9">
        <v>0.4490528194445591</v>
      </c>
      <c r="I9">
        <v>5.0322974609081028E-2</v>
      </c>
      <c r="L9">
        <v>0.6242658622275441</v>
      </c>
      <c r="M9">
        <v>1.0502730847950863</v>
      </c>
      <c r="N9">
        <v>0.59609439206343207</v>
      </c>
      <c r="O9">
        <v>1.9498133250847554</v>
      </c>
      <c r="P9">
        <v>0.60759792893511289</v>
      </c>
      <c r="Q9">
        <v>1.324081761153203</v>
      </c>
      <c r="R9">
        <v>0.753115601436259</v>
      </c>
      <c r="S9">
        <v>0.52165467671996291</v>
      </c>
      <c r="T9">
        <v>1.676362184932308</v>
      </c>
      <c r="U9">
        <v>2.1893540991607954</v>
      </c>
      <c r="W9" s="4">
        <v>27</v>
      </c>
      <c r="X9" s="4" t="str">
        <f t="shared" si="0"/>
        <v>GmNRPE1b</v>
      </c>
      <c r="Y9" s="86" t="str">
        <f>VLOOKUP($W9,$A$4:$C$52,3, FALSE)</f>
        <v>Glyma13g26691.1</v>
      </c>
    </row>
    <row r="10" spans="1:25">
      <c r="A10" s="34">
        <v>7</v>
      </c>
      <c r="B10" t="s">
        <v>588</v>
      </c>
      <c r="C10" s="78" t="s">
        <v>589</v>
      </c>
      <c r="D10">
        <v>-0.26114295736883869</v>
      </c>
      <c r="E10">
        <v>0.35119238302405842</v>
      </c>
      <c r="F10">
        <v>-0.43850679607469634</v>
      </c>
      <c r="G10">
        <v>-0.15288712824702194</v>
      </c>
      <c r="H10">
        <v>0.11199634419294041</v>
      </c>
      <c r="I10">
        <v>6.677192654733996E-2</v>
      </c>
      <c r="L10">
        <v>3.6187235375606579</v>
      </c>
      <c r="M10">
        <v>6.0737837722587038</v>
      </c>
      <c r="N10">
        <v>4.0525749621095963</v>
      </c>
      <c r="O10">
        <v>5.6685767955212238</v>
      </c>
      <c r="P10">
        <v>5.0681267016039104</v>
      </c>
      <c r="Q10">
        <v>5.169523315964474</v>
      </c>
      <c r="R10">
        <v>4.1828311705659473</v>
      </c>
      <c r="S10">
        <v>4.2714192312450692</v>
      </c>
      <c r="T10">
        <v>5.2447815133830638</v>
      </c>
      <c r="U10">
        <v>6.6106773547024611</v>
      </c>
      <c r="W10" s="4">
        <v>15</v>
      </c>
      <c r="X10" s="4" t="str">
        <f t="shared" si="0"/>
        <v>GmHEN1a</v>
      </c>
      <c r="Y10" s="86" t="str">
        <f>VLOOKUP($W10,$A$4:$C$52,3, FALSE)</f>
        <v>Glyma08g08650.1</v>
      </c>
    </row>
    <row r="11" spans="1:25">
      <c r="A11" s="34">
        <v>8</v>
      </c>
      <c r="B11" t="s">
        <v>590</v>
      </c>
      <c r="C11" s="79" t="s">
        <v>591</v>
      </c>
      <c r="D11">
        <v>-0.51720586537637858</v>
      </c>
      <c r="E11">
        <v>1.7654490375611109</v>
      </c>
      <c r="F11">
        <v>-2.1881295374767498</v>
      </c>
      <c r="G11">
        <v>-0.54381316046583583</v>
      </c>
      <c r="H11">
        <v>0.73583117516202401</v>
      </c>
      <c r="I11">
        <v>0.16521665256543308</v>
      </c>
      <c r="L11">
        <v>1.7991985982744101</v>
      </c>
      <c r="M11">
        <v>0.75650752722076364</v>
      </c>
      <c r="N11">
        <v>0.85020344947760695</v>
      </c>
      <c r="O11">
        <v>4.7646337493286497</v>
      </c>
      <c r="P11">
        <v>0.52858979479600299</v>
      </c>
      <c r="Q11">
        <v>2.8905200007567147</v>
      </c>
      <c r="R11">
        <v>1.0455309597869695</v>
      </c>
      <c r="S11">
        <v>0.21627189874911171</v>
      </c>
      <c r="T11">
        <v>4.627581091222603</v>
      </c>
      <c r="U11">
        <v>6.97021501395266</v>
      </c>
      <c r="W11" s="4">
        <v>4</v>
      </c>
      <c r="X11" s="4" t="str">
        <f t="shared" si="0"/>
        <v>GmDCL2b</v>
      </c>
      <c r="Y11" s="86" t="str">
        <f>VLOOKUP($W11,$A$4:$C$52,3, FALSE)</f>
        <v>Glyma09g02920.1</v>
      </c>
    </row>
    <row r="12" spans="1:25">
      <c r="A12" s="34">
        <v>9</v>
      </c>
      <c r="B12" t="s">
        <v>592</v>
      </c>
      <c r="C12" s="77" t="s">
        <v>593</v>
      </c>
      <c r="D12">
        <v>-0.88790856541934426</v>
      </c>
      <c r="E12">
        <v>-1.6565078756575238</v>
      </c>
      <c r="F12">
        <v>-8.2051018059062966E-2</v>
      </c>
      <c r="G12">
        <v>-0.21254774180290087</v>
      </c>
      <c r="H12">
        <v>-0.37359159897099986</v>
      </c>
      <c r="I12">
        <v>0.45567725168344236</v>
      </c>
      <c r="L12">
        <v>8.1251480077323815E-2</v>
      </c>
      <c r="M12">
        <v>7.911603353650265E-2</v>
      </c>
      <c r="N12">
        <v>7.0883136904813751E-2</v>
      </c>
      <c r="O12">
        <v>1.5577917818421154E-2</v>
      </c>
      <c r="P12">
        <v>4.2754063140727619E-2</v>
      </c>
      <c r="Q12">
        <v>2.2484558805125964E-2</v>
      </c>
      <c r="R12">
        <v>1.4716671328650602E-2</v>
      </c>
      <c r="S12">
        <v>4.8497211041180113E-2</v>
      </c>
      <c r="T12">
        <v>2.9988264302682994E-2</v>
      </c>
      <c r="U12">
        <v>4.4482241136537391E-2</v>
      </c>
      <c r="W12" s="4">
        <v>38</v>
      </c>
      <c r="X12" s="4" t="str">
        <f t="shared" si="0"/>
        <v>GmAGO6a</v>
      </c>
      <c r="Y12" s="86" t="str">
        <f>VLOOKUP($W12,$A$4:$C$52,3, FALSE)</f>
        <v>Glyma13g26240.2</v>
      </c>
    </row>
    <row r="13" spans="1:25">
      <c r="A13" s="34">
        <v>10</v>
      </c>
      <c r="B13" t="s">
        <v>594</v>
      </c>
      <c r="C13" s="77" t="s">
        <v>595</v>
      </c>
      <c r="D13">
        <v>-0.64348983775289714</v>
      </c>
      <c r="E13">
        <v>-0.56339847126604226</v>
      </c>
      <c r="F13">
        <v>0.19096747634735323</v>
      </c>
      <c r="G13">
        <v>-2.5518189815444724E-3</v>
      </c>
      <c r="H13">
        <v>-0.19750033991531871</v>
      </c>
      <c r="I13">
        <v>-0.12290164379499721</v>
      </c>
      <c r="L13">
        <v>0.21593137534551274</v>
      </c>
      <c r="M13">
        <v>0.17839926775208148</v>
      </c>
      <c r="N13">
        <v>0.16905609625102602</v>
      </c>
      <c r="O13">
        <v>0.17833580774878374</v>
      </c>
      <c r="P13">
        <v>0.11420452830586417</v>
      </c>
      <c r="Q13">
        <v>0.11440130982918248</v>
      </c>
      <c r="R13">
        <v>0.20357549139279488</v>
      </c>
      <c r="S13">
        <v>0.17735410641693111</v>
      </c>
      <c r="T13">
        <v>0.10728289797254927</v>
      </c>
      <c r="U13">
        <v>0.13438070320695539</v>
      </c>
      <c r="W13" s="4">
        <v>24</v>
      </c>
      <c r="X13" s="4" t="str">
        <f t="shared" si="0"/>
        <v>GmNRPD1a</v>
      </c>
      <c r="Y13" s="86" t="str">
        <f>VLOOKUP($W13,$A$4:$C$52,3, FALSE)</f>
        <v>Glyma11g02921.1</v>
      </c>
    </row>
    <row r="14" spans="1:25">
      <c r="A14" s="34">
        <v>11</v>
      </c>
      <c r="B14" t="s">
        <v>596</v>
      </c>
      <c r="C14" s="77" t="s">
        <v>597</v>
      </c>
      <c r="D14">
        <v>-9.8328345089716149E-2</v>
      </c>
      <c r="E14">
        <v>2.337662330141466E-2</v>
      </c>
      <c r="F14">
        <v>0.37542174754017738</v>
      </c>
      <c r="G14">
        <v>6.6561828052793329E-3</v>
      </c>
      <c r="H14">
        <v>-3.5788205743238273E-2</v>
      </c>
      <c r="I14">
        <v>0.11152258658404701</v>
      </c>
      <c r="L14">
        <v>1.6757352590030685</v>
      </c>
      <c r="M14">
        <v>1.8459564922676066</v>
      </c>
      <c r="N14">
        <v>1.507379214741243</v>
      </c>
      <c r="O14">
        <v>1.4350501516178653</v>
      </c>
      <c r="P14">
        <v>1.7243351432448155</v>
      </c>
      <c r="Q14">
        <v>1.5320028996678619</v>
      </c>
      <c r="R14">
        <v>1.8615739196989722</v>
      </c>
      <c r="S14">
        <v>1.8744663291469017</v>
      </c>
      <c r="T14">
        <v>1.3881433494706286</v>
      </c>
      <c r="U14">
        <v>1.8551954286163854</v>
      </c>
      <c r="W14" s="4">
        <v>10</v>
      </c>
      <c r="X14" s="4" t="str">
        <f t="shared" si="0"/>
        <v>GmRDR2a</v>
      </c>
      <c r="Y14" s="86" t="str">
        <f>VLOOKUP($W14,$A$4:$C$52,3, FALSE)</f>
        <v>Glyma05g02000.1</v>
      </c>
    </row>
    <row r="15" spans="1:25">
      <c r="A15" s="34">
        <v>12</v>
      </c>
      <c r="B15" t="s">
        <v>598</v>
      </c>
      <c r="C15" s="77" t="s">
        <v>599</v>
      </c>
      <c r="D15">
        <v>-1.1289166649231392</v>
      </c>
      <c r="E15">
        <v>8.0457718508682219E-2</v>
      </c>
      <c r="F15">
        <v>-0.81901661222526934</v>
      </c>
      <c r="G15">
        <v>-0.762219663671175</v>
      </c>
      <c r="H15">
        <v>0.35678686961664308</v>
      </c>
      <c r="I15">
        <v>0.21743808587891655</v>
      </c>
      <c r="L15">
        <v>0.12236893088850576</v>
      </c>
      <c r="M15">
        <v>0.21904865161086773</v>
      </c>
      <c r="N15">
        <v>0.16606126425068693</v>
      </c>
      <c r="O15">
        <v>0.27371341481340128</v>
      </c>
      <c r="P15">
        <v>0.10016195793559424</v>
      </c>
      <c r="Q15">
        <v>0.17558545066048303</v>
      </c>
      <c r="R15">
        <v>0.15514847661943912</v>
      </c>
      <c r="S15">
        <v>3.7872233697113268E-2</v>
      </c>
      <c r="T15">
        <v>0.3776201927395777</v>
      </c>
      <c r="U15">
        <v>0.45157944842291387</v>
      </c>
      <c r="W15" s="4">
        <v>47</v>
      </c>
      <c r="X15" s="4" t="str">
        <f t="shared" si="0"/>
        <v>GmAGO10e</v>
      </c>
      <c r="Y15" s="86" t="str">
        <f>VLOOKUP($W15,$A$4:$C$52,3, FALSE)</f>
        <v>Glyma05g08170.2</v>
      </c>
    </row>
    <row r="16" spans="1:25">
      <c r="A16" s="34">
        <v>13</v>
      </c>
      <c r="B16" t="s">
        <v>600</v>
      </c>
      <c r="C16" s="77" t="s">
        <v>601</v>
      </c>
      <c r="D16">
        <v>-0.12158825135882563</v>
      </c>
      <c r="E16">
        <v>0.67909515612691551</v>
      </c>
      <c r="F16">
        <v>-0.6274851545935819</v>
      </c>
      <c r="G16">
        <v>-0.1134983427842929</v>
      </c>
      <c r="H16">
        <v>0.31912945608801729</v>
      </c>
      <c r="I16">
        <v>7.9468752425510172E-2</v>
      </c>
      <c r="L16">
        <v>1.6566705639578621</v>
      </c>
      <c r="M16">
        <v>1.2779945671764028</v>
      </c>
      <c r="N16">
        <v>0.81634624652602727</v>
      </c>
      <c r="O16">
        <v>2.7680032472488709</v>
      </c>
      <c r="P16">
        <v>1.1747008874208034</v>
      </c>
      <c r="Q16">
        <v>1.3070807304790379</v>
      </c>
      <c r="R16">
        <v>1.7917389794313849</v>
      </c>
      <c r="S16">
        <v>0.98408058765102169</v>
      </c>
      <c r="T16">
        <v>1.7021736228602009</v>
      </c>
      <c r="U16">
        <v>3.3238035527329655</v>
      </c>
      <c r="W16" s="4">
        <v>26</v>
      </c>
      <c r="X16" s="4" t="str">
        <f t="shared" si="0"/>
        <v>GmNRPE1a</v>
      </c>
      <c r="Y16" s="86" t="str">
        <f>VLOOKUP($W16,$A$4:$C$52,3, FALSE)</f>
        <v>Glyma15g37710.1</v>
      </c>
    </row>
    <row r="17" spans="1:25">
      <c r="A17" s="34">
        <v>14</v>
      </c>
      <c r="B17" t="s">
        <v>602</v>
      </c>
      <c r="C17" s="78" t="s">
        <v>603</v>
      </c>
      <c r="D17">
        <v>-0.23304405146803164</v>
      </c>
      <c r="E17">
        <v>0.35098666088940078</v>
      </c>
      <c r="F17">
        <v>-0.54280681764374206</v>
      </c>
      <c r="G17">
        <v>-0.13388014984460719</v>
      </c>
      <c r="H17">
        <v>0.23603615468065617</v>
      </c>
      <c r="I17">
        <v>5.2392012682221475E-2</v>
      </c>
      <c r="L17">
        <v>2.8436792185844477</v>
      </c>
      <c r="M17">
        <v>3.1852512445874277</v>
      </c>
      <c r="N17">
        <v>1.9430064281817054</v>
      </c>
      <c r="O17">
        <v>3.6362793968897305</v>
      </c>
      <c r="P17">
        <v>2.7101320005422509</v>
      </c>
      <c r="Q17">
        <v>2.4781737386014218</v>
      </c>
      <c r="R17">
        <v>2.4960662682975334</v>
      </c>
      <c r="S17">
        <v>2.3402569530432569</v>
      </c>
      <c r="T17">
        <v>3.3458802400373804</v>
      </c>
      <c r="U17">
        <v>4.1025063121271028</v>
      </c>
      <c r="W17" s="4">
        <v>22</v>
      </c>
      <c r="X17" s="4" t="str">
        <f t="shared" si="0"/>
        <v>GmHSTa</v>
      </c>
      <c r="Y17" s="86" t="str">
        <f>VLOOKUP($W17,$A$4:$C$52,3, FALSE)</f>
        <v>Glyma19g42930.1</v>
      </c>
    </row>
    <row r="18" spans="1:25">
      <c r="A18" s="34">
        <v>15</v>
      </c>
      <c r="B18" t="s">
        <v>604</v>
      </c>
      <c r="C18" s="79" t="s">
        <v>605</v>
      </c>
      <c r="D18">
        <v>-0.39167498329251954</v>
      </c>
      <c r="E18">
        <v>0.12378515017278323</v>
      </c>
      <c r="F18">
        <v>-0.85023534283598945</v>
      </c>
      <c r="G18">
        <v>-0.17954748169997539</v>
      </c>
      <c r="H18">
        <v>0.24566720869409581</v>
      </c>
      <c r="I18">
        <v>5.5874882500746327E-3</v>
      </c>
      <c r="L18">
        <v>1.1155656991787684</v>
      </c>
      <c r="M18">
        <v>1.5963622129055741</v>
      </c>
      <c r="N18">
        <v>1.2345256255810741</v>
      </c>
      <c r="O18">
        <v>1.8032221716784571</v>
      </c>
      <c r="P18">
        <v>1.216817706263013</v>
      </c>
      <c r="Q18">
        <v>1.3451265734596016</v>
      </c>
      <c r="R18">
        <v>1.0002369573386036</v>
      </c>
      <c r="S18">
        <v>1.0558055909677924</v>
      </c>
      <c r="T18">
        <v>2.1735384029974156</v>
      </c>
      <c r="U18">
        <v>1.8265717095538678</v>
      </c>
      <c r="W18" s="4">
        <v>2</v>
      </c>
      <c r="X18" s="4" t="str">
        <f t="shared" si="0"/>
        <v>GmDCL1b</v>
      </c>
      <c r="Y18" s="86" t="str">
        <f>VLOOKUP($W18,$A$4:$C$52,3, FALSE)</f>
        <v>Glyma03g42290.3</v>
      </c>
    </row>
    <row r="19" spans="1:25">
      <c r="A19" s="34">
        <v>16</v>
      </c>
      <c r="B19" t="s">
        <v>606</v>
      </c>
      <c r="C19" s="77" t="s">
        <v>607</v>
      </c>
      <c r="D19">
        <v>-0.23039798278902279</v>
      </c>
      <c r="E19">
        <v>-0.48460522477476881</v>
      </c>
      <c r="F19">
        <v>-0.46583758335346692</v>
      </c>
      <c r="G19">
        <v>-0.32625216131215801</v>
      </c>
      <c r="H19">
        <v>-9.0753457859120683E-3</v>
      </c>
      <c r="I19">
        <v>-6.8259458753228919E-2</v>
      </c>
      <c r="L19">
        <v>0.99247901816750683</v>
      </c>
      <c r="M19">
        <v>1.6608335842908697</v>
      </c>
      <c r="N19">
        <v>0.83384460065286736</v>
      </c>
      <c r="O19">
        <v>1.1623004782306026</v>
      </c>
      <c r="P19">
        <v>1.415694075229823</v>
      </c>
      <c r="Q19">
        <v>0.59594257372185555</v>
      </c>
      <c r="R19">
        <v>0.84156435194051682</v>
      </c>
      <c r="S19">
        <v>0.7835630660861117</v>
      </c>
      <c r="T19">
        <v>0.81660075130403553</v>
      </c>
      <c r="U19">
        <v>0.99325087825765757</v>
      </c>
      <c r="W19" s="4">
        <v>32</v>
      </c>
      <c r="X19" s="4" t="str">
        <f t="shared" si="0"/>
        <v>GmAGO3a</v>
      </c>
      <c r="Y19" s="86" t="str">
        <f>VLOOKUP($W19,$A$4:$C$52,3, FALSE)</f>
        <v>Glyma20g02820.1</v>
      </c>
    </row>
    <row r="20" spans="1:25">
      <c r="A20" s="34">
        <v>17</v>
      </c>
      <c r="B20" t="s">
        <v>608</v>
      </c>
      <c r="C20" s="77" t="s">
        <v>609</v>
      </c>
      <c r="D20">
        <v>-0.7396386108003391</v>
      </c>
      <c r="E20">
        <v>-0.48045930824582256</v>
      </c>
      <c r="F20">
        <v>-0.4320687254874967</v>
      </c>
      <c r="G20">
        <v>-0.17034253165200366</v>
      </c>
      <c r="H20">
        <v>-0.1018085450465803</v>
      </c>
      <c r="I20">
        <v>-0.19869183929184353</v>
      </c>
      <c r="L20">
        <v>4.7559072162370573</v>
      </c>
      <c r="M20">
        <v>7.2186621555096568</v>
      </c>
      <c r="N20">
        <v>4.7561416860874131</v>
      </c>
      <c r="O20">
        <v>5.5044115381053533</v>
      </c>
      <c r="P20">
        <v>4.3231799067686314</v>
      </c>
      <c r="Q20">
        <v>3.4089616877047315</v>
      </c>
      <c r="R20">
        <v>4.0798599003925169</v>
      </c>
      <c r="S20">
        <v>4.8765668826294783</v>
      </c>
      <c r="T20">
        <v>3.7622377672733922</v>
      </c>
      <c r="U20">
        <v>3.4835260073026411</v>
      </c>
      <c r="W20" s="4">
        <v>48</v>
      </c>
      <c r="X20" s="4" t="str">
        <f t="shared" si="0"/>
        <v>GmAGO10f</v>
      </c>
      <c r="Y20" s="86" t="str">
        <f>VLOOKUP($W20,$A$4:$C$52,3, FALSE)</f>
        <v>Glyma17g12850.1</v>
      </c>
    </row>
    <row r="21" spans="1:25">
      <c r="A21" s="34">
        <v>18</v>
      </c>
      <c r="B21" t="s">
        <v>610</v>
      </c>
      <c r="C21" s="77" t="s">
        <v>611</v>
      </c>
      <c r="D21">
        <v>-0.3878349622847011</v>
      </c>
      <c r="E21">
        <v>0.40908046597005293</v>
      </c>
      <c r="F21">
        <v>-0.18798446280812817</v>
      </c>
      <c r="G21">
        <v>-0.10642972700802061</v>
      </c>
      <c r="H21">
        <v>2.9369211076088468E-2</v>
      </c>
      <c r="I21">
        <v>-0.19946118312793978</v>
      </c>
      <c r="L21">
        <v>1.2669184617477063</v>
      </c>
      <c r="M21">
        <v>2.8362438915278236</v>
      </c>
      <c r="N21">
        <v>1.4308821012489414</v>
      </c>
      <c r="O21">
        <v>2.0659524772372366</v>
      </c>
      <c r="P21">
        <v>2.1676722430964408</v>
      </c>
      <c r="Q21">
        <v>1.8999813678415123</v>
      </c>
      <c r="R21">
        <v>1.8135576484583098</v>
      </c>
      <c r="S21">
        <v>2.2197999973350448</v>
      </c>
      <c r="T21">
        <v>1.5309924966747563</v>
      </c>
      <c r="U21">
        <v>1.3051461426717161</v>
      </c>
      <c r="W21" s="4">
        <v>19</v>
      </c>
      <c r="X21" s="4" t="str">
        <f t="shared" si="0"/>
        <v>GmSEa</v>
      </c>
      <c r="Y21" s="86" t="str">
        <f>VLOOKUP($W21,$A$4:$C$52,3, FALSE)</f>
        <v>Glyma04g15990.2</v>
      </c>
    </row>
    <row r="22" spans="1:25">
      <c r="A22" s="34">
        <v>19</v>
      </c>
      <c r="B22" t="s">
        <v>612</v>
      </c>
      <c r="C22" s="77" t="s">
        <v>613</v>
      </c>
      <c r="D22">
        <v>-0.27207538943948001</v>
      </c>
      <c r="E22">
        <v>0.13873736412208582</v>
      </c>
      <c r="F22">
        <v>-0.21709420959862144</v>
      </c>
      <c r="G22">
        <v>-7.8687992686338346E-2</v>
      </c>
      <c r="H22">
        <v>8.0604333786548757E-2</v>
      </c>
      <c r="I22">
        <v>5.1926186475661435E-3</v>
      </c>
      <c r="L22">
        <v>7.7615053203819819</v>
      </c>
      <c r="M22">
        <v>10.182176552177845</v>
      </c>
      <c r="N22">
        <v>7.200593418813205</v>
      </c>
      <c r="O22">
        <v>10.479637756678066</v>
      </c>
      <c r="P22">
        <v>8.4321392478511275</v>
      </c>
      <c r="Q22">
        <v>7.9274296616222246</v>
      </c>
      <c r="R22">
        <v>9.0155951641495662</v>
      </c>
      <c r="S22">
        <v>8.494789673922968</v>
      </c>
      <c r="T22">
        <v>8.6690722601131345</v>
      </c>
      <c r="U22">
        <v>10.605689043740119</v>
      </c>
      <c r="W22" s="4">
        <v>1</v>
      </c>
      <c r="X22" s="4" t="str">
        <f t="shared" si="0"/>
        <v>GmDCL1a</v>
      </c>
      <c r="Y22" s="86" t="str">
        <f>VLOOKUP($W22,$A$4:$C$52,3, FALSE)</f>
        <v>Glyma19g45060.3</v>
      </c>
    </row>
    <row r="23" spans="1:25">
      <c r="A23" s="34">
        <v>20</v>
      </c>
      <c r="B23" t="s">
        <v>614</v>
      </c>
      <c r="C23" s="77" t="s">
        <v>615</v>
      </c>
      <c r="D23">
        <v>-0.35932927524852831</v>
      </c>
      <c r="E23">
        <v>0.26174897490093957</v>
      </c>
      <c r="F23">
        <v>-0.10269078411809919</v>
      </c>
      <c r="G23">
        <v>-5.9573070335120396E-2</v>
      </c>
      <c r="H23">
        <v>5.1456041796089591E-2</v>
      </c>
      <c r="I23">
        <v>3.7318379626758283E-2</v>
      </c>
      <c r="L23">
        <v>6.6208021455520019</v>
      </c>
      <c r="M23">
        <v>9.1697335690810835</v>
      </c>
      <c r="N23">
        <v>5.6661780001676485</v>
      </c>
      <c r="O23">
        <v>7.4292905765061246</v>
      </c>
      <c r="P23">
        <v>7.1480540383129645</v>
      </c>
      <c r="Q23">
        <v>6.7933580695739719</v>
      </c>
      <c r="R23">
        <v>6.918856745101122</v>
      </c>
      <c r="S23">
        <v>7.994358996487529</v>
      </c>
      <c r="T23">
        <v>6.3789067775250521</v>
      </c>
      <c r="U23">
        <v>8.0959109873533368</v>
      </c>
      <c r="W23" s="4">
        <v>23</v>
      </c>
      <c r="X23" s="4" t="str">
        <f t="shared" si="0"/>
        <v>GmHSTb</v>
      </c>
      <c r="Y23" s="86" t="str">
        <f>VLOOKUP($W23,$A$4:$C$52,3, FALSE)</f>
        <v>Glyma03g40320.3</v>
      </c>
    </row>
    <row r="24" spans="1:25">
      <c r="A24" s="34">
        <v>21</v>
      </c>
      <c r="B24" t="s">
        <v>616</v>
      </c>
      <c r="C24" s="77" t="s">
        <v>617</v>
      </c>
      <c r="D24">
        <v>-0.10426842570321834</v>
      </c>
      <c r="E24">
        <v>0.28543945629631118</v>
      </c>
      <c r="F24">
        <v>-2.2646730861467707E-2</v>
      </c>
      <c r="G24">
        <v>-1.5435985445353424E-2</v>
      </c>
      <c r="H24">
        <v>5.6809273992336616E-2</v>
      </c>
      <c r="I24">
        <v>-1.4296922125472272E-2</v>
      </c>
      <c r="L24">
        <v>8.9166839993129017</v>
      </c>
      <c r="M24">
        <v>11.050246128258033</v>
      </c>
      <c r="N24">
        <v>8.0601122261680622</v>
      </c>
      <c r="O24">
        <v>10.18646405740437</v>
      </c>
      <c r="P24">
        <v>10.279784908069598</v>
      </c>
      <c r="Q24">
        <v>9.8235153273445714</v>
      </c>
      <c r="R24">
        <v>10.02781035063404</v>
      </c>
      <c r="S24">
        <v>10.66438869823493</v>
      </c>
      <c r="T24">
        <v>9.1865059953388428</v>
      </c>
      <c r="U24">
        <v>9.8565864418248239</v>
      </c>
      <c r="W24" s="4">
        <v>30</v>
      </c>
      <c r="X24" s="4" t="str">
        <f t="shared" si="0"/>
        <v>GmAGO1a</v>
      </c>
      <c r="Y24" s="86" t="str">
        <f>VLOOKUP($W24,$A$4:$C$52,3, FALSE)</f>
        <v>Glyma16g34300.1</v>
      </c>
    </row>
    <row r="25" spans="1:25">
      <c r="A25" s="34">
        <v>22</v>
      </c>
      <c r="B25" t="s">
        <v>618</v>
      </c>
      <c r="C25" s="77" t="s">
        <v>619</v>
      </c>
      <c r="D25">
        <v>-0.10540495816242053</v>
      </c>
      <c r="E25">
        <v>-7.437280365299842E-2</v>
      </c>
      <c r="F25">
        <v>-0.31032000573218022</v>
      </c>
      <c r="G25">
        <v>-0.13159302752524224</v>
      </c>
      <c r="H25">
        <v>-2.4609496830786694E-2</v>
      </c>
      <c r="I25">
        <v>-0.11213945951976993</v>
      </c>
      <c r="L25">
        <v>2.2959451636671067</v>
      </c>
      <c r="M25">
        <v>3.6391144140837457</v>
      </c>
      <c r="N25">
        <v>11.531557644312477</v>
      </c>
      <c r="O25">
        <v>2.5175328310223821</v>
      </c>
      <c r="P25">
        <v>3.3827169218903599</v>
      </c>
      <c r="Q25">
        <v>10.952153689595473</v>
      </c>
      <c r="R25">
        <v>2.0302967194763655</v>
      </c>
      <c r="S25">
        <v>2.6878354807036668</v>
      </c>
      <c r="T25">
        <v>10.896285589108583</v>
      </c>
      <c r="U25">
        <v>1.9446241879147952</v>
      </c>
      <c r="W25" s="4">
        <v>39</v>
      </c>
      <c r="X25" s="4" t="str">
        <f t="shared" si="0"/>
        <v>GmAGO6b</v>
      </c>
      <c r="Y25" s="86" t="str">
        <f>VLOOKUP($W25,$A$4:$C$52,3, FALSE)</f>
        <v>Glyma15g37170</v>
      </c>
    </row>
    <row r="26" spans="1:25">
      <c r="A26" s="34">
        <v>23</v>
      </c>
      <c r="B26" t="s">
        <v>620</v>
      </c>
      <c r="C26" s="78" t="s">
        <v>621</v>
      </c>
      <c r="D26">
        <v>-0.27999078535419225</v>
      </c>
      <c r="E26">
        <v>0.17238020794972189</v>
      </c>
      <c r="F26">
        <v>-0.29504474139326148</v>
      </c>
      <c r="G26">
        <v>-0.1526716509506626</v>
      </c>
      <c r="H26">
        <v>-3.6921247037884998E-2</v>
      </c>
      <c r="I26">
        <v>-5.6916321198439007E-2</v>
      </c>
      <c r="L26">
        <v>1.7083404509345157</v>
      </c>
      <c r="M26">
        <v>2.1482418757728343</v>
      </c>
      <c r="N26">
        <v>1.3991685610101046</v>
      </c>
      <c r="O26">
        <v>1.7195383075777384</v>
      </c>
      <c r="P26">
        <v>1.7692840123725682</v>
      </c>
      <c r="Q26">
        <v>1.5767456856583235</v>
      </c>
      <c r="R26">
        <v>1.4015046343579736</v>
      </c>
      <c r="S26">
        <v>1.5115117482948452</v>
      </c>
      <c r="T26">
        <v>1.2851351169087404</v>
      </c>
      <c r="U26">
        <v>1.5083271005243892</v>
      </c>
      <c r="W26" s="4">
        <v>20</v>
      </c>
      <c r="X26" s="4" t="str">
        <f t="shared" si="0"/>
        <v>GmSEb</v>
      </c>
      <c r="Y26" s="86" t="str">
        <f>VLOOKUP($W26,$A$4:$C$52,3, FALSE)</f>
        <v>Glyma06g47265.1</v>
      </c>
    </row>
    <row r="27" spans="1:25">
      <c r="A27" s="34">
        <v>24</v>
      </c>
      <c r="B27" t="s">
        <v>622</v>
      </c>
      <c r="C27" s="79" t="s">
        <v>623</v>
      </c>
      <c r="D27">
        <v>-0.46089842447442447</v>
      </c>
      <c r="E27">
        <v>-0.19965020068405256</v>
      </c>
      <c r="F27">
        <v>0.15012242406997034</v>
      </c>
      <c r="G27">
        <v>-5.9217251772028454E-3</v>
      </c>
      <c r="H27">
        <v>-0.26824841842608071</v>
      </c>
      <c r="I27">
        <v>-0.10478120885500271</v>
      </c>
      <c r="L27">
        <v>0.22169157337486967</v>
      </c>
      <c r="M27">
        <v>0.44154222688607264</v>
      </c>
      <c r="N27">
        <v>0.24658747775800935</v>
      </c>
      <c r="O27">
        <v>0.3347170811386605</v>
      </c>
      <c r="P27">
        <v>0.32079529715944943</v>
      </c>
      <c r="Q27">
        <v>0.21471892262043299</v>
      </c>
      <c r="R27">
        <v>0.37142337188081925</v>
      </c>
      <c r="S27">
        <v>0.43556253671352041</v>
      </c>
      <c r="T27">
        <v>0.13296048786790396</v>
      </c>
      <c r="U27">
        <v>0.26296422374991579</v>
      </c>
      <c r="W27" s="4">
        <v>36</v>
      </c>
      <c r="X27" s="4" t="str">
        <f t="shared" si="0"/>
        <v>GmAGO4c</v>
      </c>
      <c r="Y27" s="86" t="str">
        <f>VLOOKUP($W27,$A$4:$C$52,3, FALSE)</f>
        <v>Glyma20g12070.2</v>
      </c>
    </row>
    <row r="28" spans="1:25">
      <c r="A28" s="34">
        <v>25</v>
      </c>
      <c r="B28" t="s">
        <v>624</v>
      </c>
      <c r="C28" s="77" t="s">
        <v>625</v>
      </c>
      <c r="D28">
        <v>-0.27878401402419817</v>
      </c>
      <c r="E28">
        <v>-7.6267785178770794E-2</v>
      </c>
      <c r="F28">
        <v>-0.12935673283741961</v>
      </c>
      <c r="G28">
        <v>-0.22230757909205701</v>
      </c>
      <c r="H28">
        <v>0.11091758937087527</v>
      </c>
      <c r="I28">
        <v>0.19900153217069821</v>
      </c>
      <c r="L28">
        <v>0.49645590369656306</v>
      </c>
      <c r="M28">
        <v>0.36333463370661478</v>
      </c>
      <c r="N28">
        <v>0.32465758589730165</v>
      </c>
      <c r="O28">
        <v>0.32527060364538729</v>
      </c>
      <c r="P28">
        <v>0.29949146278317407</v>
      </c>
      <c r="Q28">
        <v>0.30794039601164397</v>
      </c>
      <c r="R28">
        <v>0.29737507113623196</v>
      </c>
      <c r="S28">
        <v>0.21777058534822838</v>
      </c>
      <c r="T28">
        <v>0.41912459265998403</v>
      </c>
      <c r="U28">
        <v>0.51433531879440342</v>
      </c>
      <c r="W28" s="4">
        <v>5</v>
      </c>
      <c r="X28" s="4" t="str">
        <f t="shared" si="0"/>
        <v>GmDCL3</v>
      </c>
      <c r="Y28" s="86" t="str">
        <f>VLOOKUP($W28,$A$4:$C$52,3, FALSE)</f>
        <v>Glyma04g06060.2</v>
      </c>
    </row>
    <row r="29" spans="1:25">
      <c r="A29" s="34">
        <v>26</v>
      </c>
      <c r="B29" t="s">
        <v>626</v>
      </c>
      <c r="C29" s="80" t="s">
        <v>627</v>
      </c>
      <c r="D29">
        <v>-0.826069311601482</v>
      </c>
      <c r="E29">
        <v>0.23799899549516218</v>
      </c>
      <c r="F29">
        <v>-3.6247328445938365E-2</v>
      </c>
      <c r="G29">
        <v>-0.13178436474540137</v>
      </c>
      <c r="H29">
        <v>8.6496316449882177E-2</v>
      </c>
      <c r="I29">
        <v>5.7082430073946639E-3</v>
      </c>
      <c r="L29">
        <v>0.34682034488597319</v>
      </c>
      <c r="M29">
        <v>0.5165220394804767</v>
      </c>
      <c r="N29">
        <v>0.19321584639571524</v>
      </c>
      <c r="O29">
        <v>0.37971594165324296</v>
      </c>
      <c r="P29">
        <v>0.291351471496126</v>
      </c>
      <c r="Q29">
        <v>0.22787022351693076</v>
      </c>
      <c r="R29">
        <v>0.37029453063041584</v>
      </c>
      <c r="S29">
        <v>0.3813330898326312</v>
      </c>
      <c r="T29">
        <v>0.23579742504263881</v>
      </c>
      <c r="U29">
        <v>0.38473976338474286</v>
      </c>
      <c r="W29" s="4">
        <v>21</v>
      </c>
      <c r="X29" s="4" t="str">
        <f t="shared" si="0"/>
        <v>GmSEc</v>
      </c>
      <c r="Y29" s="86" t="str">
        <f>VLOOKUP($W29,$A$4:$C$52,3, FALSE)</f>
        <v>Glyma08g24370.2</v>
      </c>
    </row>
    <row r="30" spans="1:25">
      <c r="A30" s="34">
        <v>27</v>
      </c>
      <c r="B30" t="s">
        <v>628</v>
      </c>
      <c r="C30" s="77" t="s">
        <v>629</v>
      </c>
      <c r="D30">
        <v>-0.2463625363318207</v>
      </c>
      <c r="E30">
        <v>0.66542021922983885</v>
      </c>
      <c r="F30">
        <v>2.6883353494101026E-2</v>
      </c>
      <c r="G30">
        <v>-5.6200540942976711E-2</v>
      </c>
      <c r="H30">
        <v>0.13080374061532452</v>
      </c>
      <c r="I30">
        <v>7.0326370319425263E-2</v>
      </c>
      <c r="L30">
        <v>9.2008491059452718E-2</v>
      </c>
      <c r="M30">
        <v>0.20904410193154385</v>
      </c>
      <c r="N30">
        <v>6.7424671994299454E-2</v>
      </c>
      <c r="O30">
        <v>0.20991960343847532</v>
      </c>
      <c r="P30">
        <v>0.17622820003134723</v>
      </c>
      <c r="Q30">
        <v>0.10693756431857361</v>
      </c>
      <c r="R30">
        <v>0.21386794333477693</v>
      </c>
      <c r="S30">
        <v>0.18366964125556728</v>
      </c>
      <c r="T30">
        <v>9.1121861452520533E-2</v>
      </c>
      <c r="U30">
        <v>0.24681944282000806</v>
      </c>
      <c r="W30" s="4">
        <v>18</v>
      </c>
      <c r="X30" s="4" t="str">
        <f t="shared" si="0"/>
        <v>GmHYL1b</v>
      </c>
      <c r="Y30" s="86" t="str">
        <f>VLOOKUP($W30,$A$4:$C$52,3, FALSE)</f>
        <v>Glyma06g10200.1</v>
      </c>
    </row>
    <row r="31" spans="1:25">
      <c r="A31" s="34">
        <v>28</v>
      </c>
      <c r="B31" t="s">
        <v>630</v>
      </c>
      <c r="C31" s="77" t="s">
        <v>631</v>
      </c>
      <c r="D31">
        <v>-0.21825923939170111</v>
      </c>
      <c r="E31">
        <v>0.10191082817500022</v>
      </c>
      <c r="F31">
        <v>0.17279875507404971</v>
      </c>
      <c r="G31">
        <v>-0.14001072162844144</v>
      </c>
      <c r="H31">
        <v>-4.0435015645944608E-2</v>
      </c>
      <c r="I31">
        <v>7.6598460370744401E-2</v>
      </c>
      <c r="L31">
        <v>2.1511211480819532</v>
      </c>
      <c r="M31">
        <v>2.589669358681197</v>
      </c>
      <c r="N31">
        <v>1.6701924823642709</v>
      </c>
      <c r="O31">
        <v>2.6326342135229512</v>
      </c>
      <c r="P31">
        <v>2.2260849848538911</v>
      </c>
      <c r="Q31">
        <v>1.7924404692206921</v>
      </c>
      <c r="R31">
        <v>2.9676189083360294</v>
      </c>
      <c r="S31">
        <v>1.876003293801614</v>
      </c>
      <c r="T31">
        <v>1.5217086485796889</v>
      </c>
      <c r="U31">
        <v>3.1404290164093132</v>
      </c>
      <c r="W31" s="4">
        <v>31</v>
      </c>
      <c r="X31" s="4" t="str">
        <f t="shared" si="0"/>
        <v>GmAGO1b</v>
      </c>
      <c r="Y31" s="86" t="str">
        <f>VLOOKUP($W31,$A$4:$C$52,3, FALSE)</f>
        <v>Glyma09g29720.1</v>
      </c>
    </row>
    <row r="32" spans="1:25">
      <c r="A32" s="34">
        <v>29</v>
      </c>
      <c r="B32" t="s">
        <v>632</v>
      </c>
      <c r="C32" s="78" t="s">
        <v>633</v>
      </c>
      <c r="D32">
        <v>-3.9265434871108396E-2</v>
      </c>
      <c r="E32">
        <v>0.68142069792355386</v>
      </c>
      <c r="F32">
        <v>-0.40202025990836865</v>
      </c>
      <c r="G32">
        <v>-7.6586259451521838E-2</v>
      </c>
      <c r="H32">
        <v>0.12028865420364053</v>
      </c>
      <c r="I32">
        <v>2.4219065416918571E-2</v>
      </c>
      <c r="L32">
        <v>3.6090273822705474</v>
      </c>
      <c r="M32">
        <v>3.4447250388283885</v>
      </c>
      <c r="N32">
        <v>3.6823602100524546</v>
      </c>
      <c r="O32">
        <v>6.9193978881293967</v>
      </c>
      <c r="P32">
        <v>3.3522352469970507</v>
      </c>
      <c r="Q32">
        <v>5.9054682491346719</v>
      </c>
      <c r="R32">
        <v>5.2365848819625063</v>
      </c>
      <c r="S32">
        <v>2.8878079149521052</v>
      </c>
      <c r="T32">
        <v>4.8575236452986807</v>
      </c>
      <c r="U32">
        <v>7.316230340018758</v>
      </c>
      <c r="W32" s="4">
        <v>7</v>
      </c>
      <c r="X32" s="4" t="str">
        <f t="shared" si="0"/>
        <v>GmDCL4b</v>
      </c>
      <c r="Y32" s="86" t="str">
        <f>VLOOKUP($W32,$A$4:$C$52,3, FALSE)</f>
        <v>Glyma17g11235.1</v>
      </c>
    </row>
    <row r="33" spans="1:25">
      <c r="A33" s="34">
        <v>30</v>
      </c>
      <c r="B33" t="s">
        <v>634</v>
      </c>
      <c r="C33" s="79" t="s">
        <v>635</v>
      </c>
      <c r="D33">
        <v>-0.33747652580596327</v>
      </c>
      <c r="E33">
        <v>0.1251355515610344</v>
      </c>
      <c r="F33">
        <v>-0.34397821352317115</v>
      </c>
      <c r="G33">
        <v>-5.5410205739060111E-3</v>
      </c>
      <c r="H33">
        <v>6.2516243445098513E-2</v>
      </c>
      <c r="I33">
        <v>5.0769896039095562E-2</v>
      </c>
      <c r="L33">
        <v>18.174654045888996</v>
      </c>
      <c r="M33">
        <v>15.756543990028472</v>
      </c>
      <c r="N33">
        <v>12.98153982350321</v>
      </c>
      <c r="O33">
        <v>14.841556823346989</v>
      </c>
      <c r="P33">
        <v>12.470113581639831</v>
      </c>
      <c r="Q33">
        <v>14.157799723912358</v>
      </c>
      <c r="R33">
        <v>11.693154798041185</v>
      </c>
      <c r="S33">
        <v>15.556788440720906</v>
      </c>
      <c r="T33">
        <v>14.99140901862363</v>
      </c>
      <c r="U33">
        <v>16.682047567848933</v>
      </c>
      <c r="W33" s="4">
        <v>14</v>
      </c>
      <c r="X33" s="4" t="str">
        <f t="shared" si="0"/>
        <v>GmRDR6b</v>
      </c>
      <c r="Y33" s="86" t="str">
        <f>VLOOKUP($W33,$A$4:$C$52,3, FALSE)</f>
        <v>Glyma06g07251.1</v>
      </c>
    </row>
    <row r="34" spans="1:25">
      <c r="A34" s="34">
        <v>31</v>
      </c>
      <c r="B34" t="s">
        <v>636</v>
      </c>
      <c r="C34" s="77" t="s">
        <v>637</v>
      </c>
      <c r="D34">
        <v>-0.38925759827503115</v>
      </c>
      <c r="E34">
        <v>0.31348247947737196</v>
      </c>
      <c r="F34">
        <v>-0.42220807533260651</v>
      </c>
      <c r="G34">
        <v>-0.10008200934190459</v>
      </c>
      <c r="H34">
        <v>0.16860595645983936</v>
      </c>
      <c r="I34">
        <v>4.8725595164505184E-2</v>
      </c>
      <c r="L34">
        <v>33.478655585870008</v>
      </c>
      <c r="M34">
        <v>34.772088278589472</v>
      </c>
      <c r="N34">
        <v>23.352662287775072</v>
      </c>
      <c r="O34">
        <v>34.880198534592388</v>
      </c>
      <c r="P34">
        <v>26.549268545722747</v>
      </c>
      <c r="Q34">
        <v>29.02044237180834</v>
      </c>
      <c r="R34">
        <v>26.030448628932284</v>
      </c>
      <c r="S34">
        <v>27.615236326222895</v>
      </c>
      <c r="T34">
        <v>34.430422761905817</v>
      </c>
      <c r="U34">
        <v>39.021552435134922</v>
      </c>
      <c r="W34" s="4">
        <v>35</v>
      </c>
      <c r="X34" s="4" t="str">
        <f t="shared" si="0"/>
        <v>GmAGO4b</v>
      </c>
      <c r="Y34" s="86" t="str">
        <f>VLOOKUP($W34,$A$4:$C$52,3, FALSE)</f>
        <v>Glyma02g44260.1</v>
      </c>
    </row>
    <row r="35" spans="1:25">
      <c r="A35" s="34">
        <v>32</v>
      </c>
      <c r="B35" t="s">
        <v>638</v>
      </c>
      <c r="C35" s="77" t="s">
        <v>639</v>
      </c>
      <c r="D35">
        <v>-0.42885417126867492</v>
      </c>
      <c r="E35">
        <v>-7.2351124770710123E-2</v>
      </c>
      <c r="F35">
        <v>-0.33893181578080134</v>
      </c>
      <c r="G35">
        <v>-9.9770477075367556E-2</v>
      </c>
      <c r="H35">
        <v>4.6333722308864837E-2</v>
      </c>
      <c r="I35">
        <v>3.867997808047647E-2</v>
      </c>
      <c r="L35">
        <v>5.6006210546567097</v>
      </c>
      <c r="M35">
        <v>5.5832321035787276</v>
      </c>
      <c r="N35">
        <v>4.2940756039042096</v>
      </c>
      <c r="O35">
        <v>7.0264118200033199</v>
      </c>
      <c r="P35">
        <v>4.1475125916946052</v>
      </c>
      <c r="Q35">
        <v>4.0840385030105777</v>
      </c>
      <c r="R35">
        <v>5.555267258838418</v>
      </c>
      <c r="S35">
        <v>4.4372633575417622</v>
      </c>
      <c r="T35">
        <v>4.7775298467201814</v>
      </c>
      <c r="U35">
        <v>7.6809259536408625</v>
      </c>
      <c r="W35" s="4">
        <v>34</v>
      </c>
      <c r="X35" s="4" t="str">
        <f t="shared" si="0"/>
        <v>GmAGO4a</v>
      </c>
      <c r="Y35" s="86" t="str">
        <f>VLOOKUP($W35,$A$4:$C$52,3, FALSE)</f>
        <v>Glyma14g04510.1</v>
      </c>
    </row>
    <row r="36" spans="1:25">
      <c r="A36" s="34">
        <v>33</v>
      </c>
      <c r="B36" t="s">
        <v>640</v>
      </c>
      <c r="C36" s="77" t="s">
        <v>641</v>
      </c>
      <c r="D36">
        <v>1.6395782037559706E-2</v>
      </c>
      <c r="E36">
        <v>1.0804577185086826</v>
      </c>
      <c r="F36">
        <v>-0.6181039182992728</v>
      </c>
      <c r="G36">
        <v>5.7127802977090456E-2</v>
      </c>
      <c r="H36">
        <v>0.32537840536501894</v>
      </c>
      <c r="I36">
        <v>7.2460499832110975E-2</v>
      </c>
      <c r="L36">
        <v>0.45555745358253752</v>
      </c>
      <c r="M36">
        <v>0.51115759164491625</v>
      </c>
      <c r="N36">
        <v>0.10526382725475103</v>
      </c>
      <c r="O36">
        <v>0.4791986634931355</v>
      </c>
      <c r="P36">
        <v>0.51699987424750837</v>
      </c>
      <c r="Q36">
        <v>0.22260214180798932</v>
      </c>
      <c r="R36">
        <v>0.31221069659735368</v>
      </c>
      <c r="S36">
        <v>0.58301887922216922</v>
      </c>
      <c r="T36">
        <v>0.22266787356394957</v>
      </c>
      <c r="U36">
        <v>0.56620812606228932</v>
      </c>
      <c r="W36" s="4">
        <v>28</v>
      </c>
      <c r="X36" s="4" t="str">
        <f t="shared" si="0"/>
        <v>GmNRPD2a/GmNRPE2a</v>
      </c>
      <c r="Y36" s="86" t="str">
        <f>VLOOKUP($W36,$A$4:$C$52,3, FALSE)</f>
        <v>Glyma06g06480</v>
      </c>
    </row>
    <row r="37" spans="1:25">
      <c r="A37" s="34">
        <v>34</v>
      </c>
      <c r="B37" t="s">
        <v>642</v>
      </c>
      <c r="C37" s="77" t="s">
        <v>643</v>
      </c>
      <c r="D37">
        <v>0.10879731959342141</v>
      </c>
      <c r="E37">
        <v>0.14205996817712369</v>
      </c>
      <c r="F37">
        <v>-0.41406793057000918</v>
      </c>
      <c r="G37">
        <v>-9.6655129123616679E-2</v>
      </c>
      <c r="H37">
        <v>8.0140423587747953E-3</v>
      </c>
      <c r="I37">
        <v>-0.10549475469638207</v>
      </c>
      <c r="L37">
        <v>3.5263647021136659</v>
      </c>
      <c r="M37">
        <v>4.4561402288346352</v>
      </c>
      <c r="N37">
        <v>2.2959972606124457</v>
      </c>
      <c r="O37">
        <v>4.8596330585726868</v>
      </c>
      <c r="P37">
        <v>4.8051849225556911</v>
      </c>
      <c r="Q37">
        <v>2.5335861552152812</v>
      </c>
      <c r="R37">
        <v>3.6471750684047146</v>
      </c>
      <c r="S37">
        <v>3.5670050149853489</v>
      </c>
      <c r="T37">
        <v>2.3387586562146794</v>
      </c>
      <c r="U37">
        <v>3.8116123292721356</v>
      </c>
      <c r="W37" s="4">
        <v>11</v>
      </c>
      <c r="X37" s="4" t="str">
        <f t="shared" si="0"/>
        <v>GmRDR2b</v>
      </c>
      <c r="Y37" s="86" t="str">
        <f>VLOOKUP($W37,$A$4:$C$52,3, FALSE)</f>
        <v>Glyma17g09920.1</v>
      </c>
    </row>
    <row r="38" spans="1:25">
      <c r="A38" s="34">
        <v>35</v>
      </c>
      <c r="B38" t="s">
        <v>644</v>
      </c>
      <c r="C38" s="77" t="s">
        <v>645</v>
      </c>
      <c r="D38">
        <v>0.2956423258500272</v>
      </c>
      <c r="E38">
        <v>0.14842664218467783</v>
      </c>
      <c r="F38">
        <v>-0.32055069282394155</v>
      </c>
      <c r="G38">
        <v>-7.7949788321055508E-2</v>
      </c>
      <c r="H38">
        <v>-4.9542673579242857E-2</v>
      </c>
      <c r="I38">
        <v>-1.9784488285190922E-2</v>
      </c>
      <c r="L38">
        <v>7.1112195413841492</v>
      </c>
      <c r="M38">
        <v>10.046252727236833</v>
      </c>
      <c r="N38">
        <v>5.8640923735777584</v>
      </c>
      <c r="O38">
        <v>10.971982335790752</v>
      </c>
      <c r="P38">
        <v>12.331085450940177</v>
      </c>
      <c r="Q38">
        <v>6.499525834271342</v>
      </c>
      <c r="R38">
        <v>8.7859702034543723</v>
      </c>
      <c r="S38">
        <v>8.3956497216901127</v>
      </c>
      <c r="T38">
        <v>5.2318842763003124</v>
      </c>
      <c r="U38">
        <v>10.483362695749701</v>
      </c>
      <c r="W38" s="4">
        <v>41</v>
      </c>
      <c r="X38" s="4" t="str">
        <f t="shared" si="0"/>
        <v>GmAGO7b</v>
      </c>
      <c r="Y38" s="86" t="str">
        <f>VLOOKUP($W38,$A$4:$C$52,3, FALSE)</f>
        <v>Glyma02g12430.1</v>
      </c>
    </row>
    <row r="39" spans="1:25">
      <c r="A39" s="34">
        <v>36</v>
      </c>
      <c r="B39" t="s">
        <v>646</v>
      </c>
      <c r="C39" s="80" t="s">
        <v>647</v>
      </c>
      <c r="D39">
        <v>-6.2442387035124523E-2</v>
      </c>
      <c r="E39">
        <v>0.1599732826055251</v>
      </c>
      <c r="F39">
        <v>-0.37166602299617385</v>
      </c>
      <c r="G39">
        <v>-6.0970997461941715E-3</v>
      </c>
      <c r="H39">
        <v>-9.275905805469083E-3</v>
      </c>
      <c r="I39">
        <v>-3.790218773227496E-2</v>
      </c>
      <c r="L39">
        <v>11.535403668572828</v>
      </c>
      <c r="M39">
        <v>12.30280460222656</v>
      </c>
      <c r="N39">
        <v>7.2263613003091862</v>
      </c>
      <c r="O39">
        <v>12.323425066687257</v>
      </c>
      <c r="P39">
        <v>11.781676532074366</v>
      </c>
      <c r="Q39">
        <v>8.073771015648763</v>
      </c>
      <c r="R39">
        <v>9.5246452114574129</v>
      </c>
      <c r="S39">
        <v>12.131291172397974</v>
      </c>
      <c r="T39">
        <v>7.0736532290172445</v>
      </c>
      <c r="U39">
        <v>11.29351780633386</v>
      </c>
      <c r="W39" s="4">
        <v>25</v>
      </c>
      <c r="X39" s="4" t="str">
        <f t="shared" si="0"/>
        <v>GmNRPD1b</v>
      </c>
      <c r="Y39" s="86" t="str">
        <f>VLOOKUP($W39,$A$4:$C$52,3, FALSE)</f>
        <v>Glyma01g42480.1</v>
      </c>
    </row>
    <row r="40" spans="1:25">
      <c r="A40" s="34">
        <v>37</v>
      </c>
      <c r="B40" t="s">
        <v>648</v>
      </c>
      <c r="C40" s="77" t="s">
        <v>649</v>
      </c>
      <c r="D40">
        <v>-0.27013232646317048</v>
      </c>
      <c r="E40">
        <v>0.59830602337130145</v>
      </c>
      <c r="F40">
        <v>-0.81852497990124462</v>
      </c>
      <c r="G40">
        <v>-0.18916735192064738</v>
      </c>
      <c r="H40">
        <v>0.3185959486949515</v>
      </c>
      <c r="I40">
        <v>0.10382765385047824</v>
      </c>
      <c r="L40">
        <v>4.490839376501147</v>
      </c>
      <c r="M40">
        <v>4.852797570822422</v>
      </c>
      <c r="N40">
        <v>3.3990811524441913</v>
      </c>
      <c r="O40">
        <v>7.5472982134117803</v>
      </c>
      <c r="P40">
        <v>4.0241507584276066</v>
      </c>
      <c r="Q40">
        <v>5.1459977623620947</v>
      </c>
      <c r="R40">
        <v>4.2794793913138367</v>
      </c>
      <c r="S40">
        <v>3.1392421985939425</v>
      </c>
      <c r="T40">
        <v>7.0787647912369467</v>
      </c>
      <c r="U40">
        <v>9.5855969550131981</v>
      </c>
      <c r="W40" s="4">
        <v>46</v>
      </c>
      <c r="X40" s="4" t="str">
        <f t="shared" si="0"/>
        <v>GmAGO10d</v>
      </c>
      <c r="Y40" s="86" t="str">
        <f>VLOOKUP($W40,$A$4:$C$52,3, FALSE)</f>
        <v>Glyma06g23920.4</v>
      </c>
    </row>
    <row r="41" spans="1:25">
      <c r="A41" s="34">
        <v>38</v>
      </c>
      <c r="B41" t="s">
        <v>650</v>
      </c>
      <c r="C41" s="77" t="s">
        <v>651</v>
      </c>
      <c r="D41">
        <v>-0.52801262033296159</v>
      </c>
      <c r="E41">
        <v>-0.1419347028277651</v>
      </c>
      <c r="F41">
        <v>0.10237355307836472</v>
      </c>
      <c r="G41">
        <v>-4.5882947570075874E-4</v>
      </c>
      <c r="H41">
        <v>-4.2598379929575408E-2</v>
      </c>
      <c r="I41">
        <v>3.7533856923117781E-2</v>
      </c>
      <c r="L41">
        <v>1.3133089988227431</v>
      </c>
      <c r="M41">
        <v>1.1267683844136511</v>
      </c>
      <c r="N41">
        <v>0.53981047627958012</v>
      </c>
      <c r="O41">
        <v>0.93212131208585591</v>
      </c>
      <c r="P41">
        <v>0.7814244863753852</v>
      </c>
      <c r="Q41">
        <v>0.48923183093120587</v>
      </c>
      <c r="R41">
        <v>1.0006678530099609</v>
      </c>
      <c r="S41">
        <v>1.1255785890928638</v>
      </c>
      <c r="T41">
        <v>0.48937629525242743</v>
      </c>
      <c r="U41">
        <v>1.0162634226872105</v>
      </c>
      <c r="W41" s="4">
        <v>17</v>
      </c>
      <c r="X41" s="4" t="str">
        <f t="shared" si="0"/>
        <v>GmHYL1a</v>
      </c>
      <c r="Y41" s="86" t="str">
        <f>VLOOKUP($W41,$A$4:$C$52,3, FALSE)</f>
        <v>Glyma04g10230.1</v>
      </c>
    </row>
    <row r="42" spans="1:25">
      <c r="A42" s="34">
        <v>39</v>
      </c>
      <c r="B42" t="s">
        <v>652</v>
      </c>
      <c r="C42" t="s">
        <v>653</v>
      </c>
      <c r="D42">
        <v>-0.42463488048765297</v>
      </c>
      <c r="E42">
        <v>0.21695971841354475</v>
      </c>
      <c r="F42">
        <v>-0.11006539422865971</v>
      </c>
      <c r="G42">
        <v>-0.17763718417259614</v>
      </c>
      <c r="H42">
        <v>6.2413151510335191E-2</v>
      </c>
      <c r="I42">
        <v>-0.10397889109143278</v>
      </c>
      <c r="L42">
        <v>1.6838104342031484</v>
      </c>
      <c r="M42">
        <v>2.5242440769950583</v>
      </c>
      <c r="N42">
        <v>1.4484090560272094</v>
      </c>
      <c r="O42">
        <v>1.8953133345745741</v>
      </c>
      <c r="P42">
        <v>1.8806306491773905</v>
      </c>
      <c r="Q42">
        <v>1.6834592746402006</v>
      </c>
      <c r="R42">
        <v>1.7560951075822497</v>
      </c>
      <c r="S42">
        <v>1.676849793443083</v>
      </c>
      <c r="T42">
        <v>1.6722622385454475</v>
      </c>
      <c r="U42">
        <v>1.491770885978535</v>
      </c>
      <c r="W42" s="4">
        <v>45</v>
      </c>
      <c r="X42" s="4" t="str">
        <f t="shared" si="0"/>
        <v>GmAGO10c</v>
      </c>
      <c r="Y42" s="86" t="str">
        <f>VLOOKUP($W42,$A$4:$C$52,3, FALSE)</f>
        <v>Glyma02g00510.1</v>
      </c>
    </row>
    <row r="43" spans="1:25">
      <c r="A43" s="34">
        <v>40</v>
      </c>
      <c r="B43" t="s">
        <v>654</v>
      </c>
      <c r="C43" s="77" t="s">
        <v>655</v>
      </c>
      <c r="D43">
        <v>-0.62487415958555059</v>
      </c>
      <c r="E43">
        <v>-0.15770201868608202</v>
      </c>
      <c r="F43">
        <v>1.6313860406109022</v>
      </c>
      <c r="G43">
        <v>-0.11563772879484444</v>
      </c>
      <c r="H43">
        <v>5.1786658047977246E-2</v>
      </c>
      <c r="I43">
        <v>0.30138312172260528</v>
      </c>
      <c r="L43">
        <v>0.40502613310265151</v>
      </c>
      <c r="M43">
        <v>0.4538085737164505</v>
      </c>
      <c r="N43">
        <v>0.31171499964165089</v>
      </c>
      <c r="O43">
        <v>0.50634353097592077</v>
      </c>
      <c r="P43">
        <v>0.29428412240396068</v>
      </c>
      <c r="Q43">
        <v>0.27943748436438637</v>
      </c>
      <c r="R43">
        <v>1.5687054253477157</v>
      </c>
      <c r="S43">
        <v>0.3477242410299386</v>
      </c>
      <c r="T43">
        <v>0.35119179351328272</v>
      </c>
      <c r="U43">
        <v>1.013510815488724</v>
      </c>
      <c r="W43" s="4">
        <v>16</v>
      </c>
      <c r="X43" s="4" t="str">
        <f t="shared" si="0"/>
        <v>GmHEN1b</v>
      </c>
      <c r="Y43" s="86" t="str">
        <f>VLOOKUP($W43,$A$4:$C$52,3, FALSE)</f>
        <v>Glyma05g25670.1</v>
      </c>
    </row>
    <row r="44" spans="1:25">
      <c r="A44" s="34">
        <v>41</v>
      </c>
      <c r="B44" t="s">
        <v>656</v>
      </c>
      <c r="C44" s="77" t="s">
        <v>657</v>
      </c>
      <c r="D44">
        <v>-0.24790470114022634</v>
      </c>
      <c r="E44">
        <v>-0.21910256335022554</v>
      </c>
      <c r="F44">
        <v>-8.20510180590628E-2</v>
      </c>
      <c r="G44">
        <v>-0.15342628968424424</v>
      </c>
      <c r="H44">
        <v>-3.3643537276649114E-2</v>
      </c>
      <c r="I44">
        <v>0.3018623873389133</v>
      </c>
      <c r="L44">
        <v>8.8679943868500227E-2</v>
      </c>
      <c r="M44">
        <v>0.16484859278335076</v>
      </c>
      <c r="N44">
        <v>0.10830913645319527</v>
      </c>
      <c r="O44">
        <v>0.14133027220140071</v>
      </c>
      <c r="P44">
        <v>0.13882206268352426</v>
      </c>
      <c r="Q44">
        <v>9.3048344261575697E-2</v>
      </c>
      <c r="R44">
        <v>0.13351663483018306</v>
      </c>
      <c r="S44">
        <v>0.11578677413677879</v>
      </c>
      <c r="T44">
        <v>0.10023549881391293</v>
      </c>
      <c r="U44">
        <v>0.28320282600446794</v>
      </c>
      <c r="W44" s="4">
        <v>12</v>
      </c>
      <c r="X44" s="4" t="str">
        <f t="shared" si="0"/>
        <v>GmRDR3</v>
      </c>
      <c r="Y44" s="86" t="str">
        <f>VLOOKUP($W44,$A$4:$C$52,3, FALSE)</f>
        <v>Glyma01g01210.2</v>
      </c>
    </row>
    <row r="45" spans="1:25">
      <c r="A45" s="34">
        <v>42</v>
      </c>
      <c r="B45" t="s">
        <v>658</v>
      </c>
      <c r="C45" s="22" t="s">
        <v>659</v>
      </c>
      <c r="D45">
        <v>-0.4284769467820469</v>
      </c>
      <c r="E45">
        <v>0.92845462506363252</v>
      </c>
      <c r="F45">
        <v>-0.21955454180899781</v>
      </c>
      <c r="G45">
        <v>-7.2982540060061232E-3</v>
      </c>
      <c r="H45">
        <v>0.10352965574866251</v>
      </c>
      <c r="I45">
        <v>0.16761223318382876</v>
      </c>
      <c r="L45">
        <v>0.13832458128835443</v>
      </c>
      <c r="M45">
        <v>6.5303826867533846E-2</v>
      </c>
      <c r="N45">
        <v>4.0224416931369751E-2</v>
      </c>
      <c r="O45">
        <v>9.7240889367165642E-2</v>
      </c>
      <c r="P45">
        <v>4.8523734596907904E-2</v>
      </c>
      <c r="Q45">
        <v>7.6556566827154643E-2</v>
      </c>
      <c r="R45">
        <v>8.3513448926577583E-2</v>
      </c>
      <c r="S45">
        <v>6.421557535769859E-2</v>
      </c>
      <c r="T45">
        <v>5.1052782045145954E-2</v>
      </c>
      <c r="U45">
        <v>0.14304120348891713</v>
      </c>
      <c r="W45" s="4">
        <v>43</v>
      </c>
      <c r="X45" s="4" t="str">
        <f t="shared" si="0"/>
        <v>GmAGO10a</v>
      </c>
      <c r="Y45" s="86" t="str">
        <f>VLOOKUP($W45,$A$4:$C$52,3, FALSE)</f>
        <v>Glyma20g28970.1</v>
      </c>
    </row>
    <row r="46" spans="1:25">
      <c r="A46" s="34">
        <v>43</v>
      </c>
      <c r="B46" t="s">
        <v>660</v>
      </c>
      <c r="C46" s="22" t="s">
        <v>661</v>
      </c>
      <c r="D46">
        <v>-0.52597347505936265</v>
      </c>
      <c r="E46">
        <v>8.0457718508682538E-2</v>
      </c>
      <c r="F46">
        <v>0.85285395371905204</v>
      </c>
      <c r="G46">
        <v>-3.9813828427245172E-2</v>
      </c>
      <c r="H46">
        <v>-5.4832836346587144E-2</v>
      </c>
      <c r="I46">
        <v>0.14604708425754356</v>
      </c>
      <c r="L46">
        <v>0.45312131746712286</v>
      </c>
      <c r="M46">
        <v>0.70894812258706119</v>
      </c>
      <c r="N46">
        <v>0.16602574312464399</v>
      </c>
      <c r="O46">
        <v>0.25845181835107828</v>
      </c>
      <c r="P46">
        <v>0.49235762017944884</v>
      </c>
      <c r="Q46">
        <v>0.17554789227531503</v>
      </c>
      <c r="R46">
        <v>0.46678212202170527</v>
      </c>
      <c r="S46">
        <v>0.6468456000278614</v>
      </c>
      <c r="T46">
        <v>0.14633310789410819</v>
      </c>
      <c r="U46">
        <v>0.36176510728244538</v>
      </c>
      <c r="W46" s="4">
        <v>40</v>
      </c>
      <c r="X46" s="4" t="str">
        <f t="shared" si="0"/>
        <v>GmAGO7a</v>
      </c>
      <c r="Y46" s="86" t="str">
        <f>VLOOKUP($W46,$A$4:$C$52,3, FALSE)</f>
        <v>Glyma01g06370.2</v>
      </c>
    </row>
    <row r="47" spans="1:25">
      <c r="A47" s="34">
        <v>44</v>
      </c>
      <c r="B47" t="s">
        <v>662</v>
      </c>
      <c r="C47" s="22" t="s">
        <v>663</v>
      </c>
      <c r="D47">
        <v>-0.50042678866106183</v>
      </c>
      <c r="E47">
        <v>1.6887338376953982</v>
      </c>
      <c r="F47">
        <v>0.86136545357456973</v>
      </c>
      <c r="G47">
        <v>0.18146197324070446</v>
      </c>
      <c r="H47">
        <v>0.50848776288629927</v>
      </c>
      <c r="I47">
        <v>9.5061566035217093E-2</v>
      </c>
      <c r="L47">
        <v>0.20384148404161656</v>
      </c>
      <c r="M47">
        <v>0.24596837701385121</v>
      </c>
      <c r="N47">
        <v>8.5954634452681134E-3</v>
      </c>
      <c r="O47">
        <v>9.3589794946072905E-2</v>
      </c>
      <c r="P47">
        <v>0.17387446291215133</v>
      </c>
      <c r="Q47">
        <v>2.7709509458499121E-2</v>
      </c>
      <c r="R47">
        <v>0.17002991374263959</v>
      </c>
      <c r="S47">
        <v>0.37354355596418382</v>
      </c>
      <c r="T47">
        <v>2.771769174595921E-2</v>
      </c>
      <c r="U47">
        <v>0.11649037994944481</v>
      </c>
      <c r="W47" s="4">
        <v>49</v>
      </c>
      <c r="X47" s="4" t="str">
        <f t="shared" si="0"/>
        <v>GmAGO10g</v>
      </c>
      <c r="Y47" s="86" t="str">
        <f>VLOOKUP($W47,$A$4:$C$52,3, FALSE)</f>
        <v>Glyma04g21450.2</v>
      </c>
    </row>
    <row r="48" spans="1:25">
      <c r="A48" s="34">
        <v>45</v>
      </c>
      <c r="B48" t="s">
        <v>664</v>
      </c>
      <c r="C48" s="22" t="s">
        <v>665</v>
      </c>
      <c r="D48">
        <v>-5.371745838942462E-2</v>
      </c>
      <c r="E48">
        <v>-0.37465722014549652</v>
      </c>
      <c r="F48">
        <v>-0.13096061854000948</v>
      </c>
      <c r="G48">
        <v>-0.16927905164592036</v>
      </c>
      <c r="H48">
        <v>-0.21572516002151776</v>
      </c>
      <c r="I48">
        <v>-0.15368197838601955</v>
      </c>
      <c r="L48">
        <v>1.4297577024578398</v>
      </c>
      <c r="M48">
        <v>2.6136729465446633</v>
      </c>
      <c r="N48">
        <v>1.9536397029519137</v>
      </c>
      <c r="O48">
        <v>1.7644499623657788</v>
      </c>
      <c r="P48">
        <v>2.5181446653561217</v>
      </c>
      <c r="Q48">
        <v>1.5068201226657341</v>
      </c>
      <c r="R48">
        <v>1.6113366021594686</v>
      </c>
      <c r="S48">
        <v>1.7699956171740074</v>
      </c>
      <c r="T48">
        <v>1.1888287865532203</v>
      </c>
      <c r="U48">
        <v>1.2385894270433575</v>
      </c>
      <c r="W48" s="4">
        <v>9</v>
      </c>
      <c r="X48" s="4" t="str">
        <f t="shared" si="0"/>
        <v>GmRDR1b</v>
      </c>
      <c r="Y48" s="86" t="str">
        <f>VLOOKUP($W48,$A$4:$C$52,3, FALSE)</f>
        <v>Glyma07g26900.1</v>
      </c>
    </row>
    <row r="49" spans="1:25">
      <c r="A49" s="34">
        <v>46</v>
      </c>
      <c r="B49" t="s">
        <v>666</v>
      </c>
      <c r="C49" s="22" t="s">
        <v>667</v>
      </c>
      <c r="D49">
        <v>-0.64348983775289736</v>
      </c>
      <c r="E49">
        <v>-0.11218735943371368</v>
      </c>
      <c r="F49">
        <v>-0.17516042245054483</v>
      </c>
      <c r="G49">
        <v>-0.32288696984091236</v>
      </c>
      <c r="H49">
        <v>-0.10059032690726223</v>
      </c>
      <c r="I49">
        <v>-0.44741273530850129</v>
      </c>
      <c r="L49">
        <v>3.2650156583828603E-2</v>
      </c>
      <c r="M49">
        <v>0.21040554821808377</v>
      </c>
      <c r="N49">
        <v>6.3803563428500673E-2</v>
      </c>
      <c r="O49">
        <v>0.14022046864916701</v>
      </c>
      <c r="P49">
        <v>0.13469375009193474</v>
      </c>
      <c r="Q49">
        <v>5.9030053172109367E-2</v>
      </c>
      <c r="R49">
        <v>0.12418892651720413</v>
      </c>
      <c r="S49">
        <v>0.10003920177267682</v>
      </c>
      <c r="T49">
        <v>5.0612129179158263E-2</v>
      </c>
      <c r="U49">
        <v>5.0049377357694665E-2</v>
      </c>
      <c r="W49" s="4">
        <v>44</v>
      </c>
      <c r="X49" s="4" t="str">
        <f t="shared" si="0"/>
        <v>GmAGO10b</v>
      </c>
      <c r="Y49" s="86" t="str">
        <f>VLOOKUP($W49,$A$4:$C$52,3, FALSE)</f>
        <v>Glyma10g38770.1</v>
      </c>
    </row>
    <row r="50" spans="1:25">
      <c r="A50" s="34">
        <v>47</v>
      </c>
      <c r="B50" t="s">
        <v>668</v>
      </c>
      <c r="C50" s="22" t="s">
        <v>669</v>
      </c>
      <c r="D50">
        <v>-0.50647945878331979</v>
      </c>
      <c r="E50">
        <v>0.13704124687504998</v>
      </c>
      <c r="F50">
        <v>0.18925100375833107</v>
      </c>
      <c r="G50">
        <v>-0.12254972321117434</v>
      </c>
      <c r="H50">
        <v>0.13829176200787446</v>
      </c>
      <c r="I50">
        <v>-8.5901992263138632E-2</v>
      </c>
      <c r="L50">
        <v>0.31160736729230193</v>
      </c>
      <c r="M50">
        <v>0.5537503520557574</v>
      </c>
      <c r="N50">
        <v>0.35903892548233446</v>
      </c>
      <c r="O50">
        <v>0.22882633931166796</v>
      </c>
      <c r="P50">
        <v>0.38980598783594295</v>
      </c>
      <c r="Q50">
        <v>0.39481628839049943</v>
      </c>
      <c r="R50">
        <v>0.26090129922774274</v>
      </c>
      <c r="S50">
        <v>0.41760365599572941</v>
      </c>
      <c r="T50">
        <v>0.49366609116094506</v>
      </c>
      <c r="U50">
        <v>0.18776040816491057</v>
      </c>
      <c r="W50" s="4">
        <v>8</v>
      </c>
      <c r="X50" s="4" t="str">
        <f t="shared" si="0"/>
        <v>GmRDR1a</v>
      </c>
      <c r="Y50" s="86" t="str">
        <f>VLOOKUP($W50,$A$4:$C$52,3, FALSE)</f>
        <v>Glyma02g09470.2</v>
      </c>
    </row>
    <row r="51" spans="1:25">
      <c r="A51" s="34">
        <v>48</v>
      </c>
      <c r="B51" t="s">
        <v>670</v>
      </c>
      <c r="C51" s="22" t="s">
        <v>671</v>
      </c>
      <c r="D51">
        <v>-0.25429593174324766</v>
      </c>
      <c r="E51">
        <v>-0.13208691687141805</v>
      </c>
      <c r="F51">
        <v>-0.48540671229027166</v>
      </c>
      <c r="G51">
        <v>-0.13427396667369512</v>
      </c>
      <c r="H51">
        <v>-0.20048519346478086</v>
      </c>
      <c r="I51">
        <v>-0.26625107446136131</v>
      </c>
      <c r="L51">
        <v>1.0247241382101873</v>
      </c>
      <c r="M51">
        <v>1.2412188967831399</v>
      </c>
      <c r="N51">
        <v>1.0323482824972738</v>
      </c>
      <c r="O51">
        <v>0.95568546113421404</v>
      </c>
      <c r="P51">
        <v>1.0406331957674779</v>
      </c>
      <c r="Q51">
        <v>0.94202865942219483</v>
      </c>
      <c r="R51">
        <v>0.68264198995769976</v>
      </c>
      <c r="S51">
        <v>0.91111755005624206</v>
      </c>
      <c r="T51">
        <v>0.65064042971556335</v>
      </c>
      <c r="U51">
        <v>0.51768300129294442</v>
      </c>
      <c r="W51" s="4">
        <v>3</v>
      </c>
      <c r="X51" s="4" t="str">
        <f t="shared" si="0"/>
        <v>GmDCL2a</v>
      </c>
      <c r="Y51" s="86" t="str">
        <f>VLOOKUP($W51,$A$4:$C$52,3, FALSE)</f>
        <v>Glyma09g02930.1</v>
      </c>
    </row>
    <row r="52" spans="1:25">
      <c r="A52" s="34">
        <v>49</v>
      </c>
      <c r="B52" t="s">
        <v>672</v>
      </c>
      <c r="C52" s="22" t="s">
        <v>673</v>
      </c>
      <c r="D52">
        <v>-0.6688751561728109</v>
      </c>
      <c r="E52">
        <v>-0.97298154045277807</v>
      </c>
      <c r="F52">
        <v>-0.15330970122888493</v>
      </c>
      <c r="G52">
        <v>-0.39244306443761445</v>
      </c>
      <c r="H52">
        <v>-0.46074177468990007</v>
      </c>
      <c r="I52">
        <v>-8.3189598981025598E-2</v>
      </c>
      <c r="L52">
        <v>0.39847100089294157</v>
      </c>
      <c r="M52">
        <v>1.2490643997036681</v>
      </c>
      <c r="N52">
        <v>0.78726360905346404</v>
      </c>
      <c r="O52">
        <v>0.65274276667921016</v>
      </c>
      <c r="P52">
        <v>0.78565765268009291</v>
      </c>
      <c r="Q52">
        <v>0.40107311211172136</v>
      </c>
      <c r="R52">
        <v>0.58693667740199185</v>
      </c>
      <c r="S52">
        <v>0.505989804454544</v>
      </c>
      <c r="T52">
        <v>0.2725074639953351</v>
      </c>
      <c r="U52">
        <v>0.53895495484933276</v>
      </c>
      <c r="W52" s="4">
        <v>6</v>
      </c>
      <c r="X52" s="4" t="str">
        <f t="shared" si="0"/>
        <v>GmDCL4a</v>
      </c>
      <c r="Y52" s="86" t="str">
        <f>VLOOKUP($W52,$A$4:$C$52,3, FALSE)</f>
        <v>Glyma13g22450.2</v>
      </c>
    </row>
  </sheetData>
  <mergeCells count="5">
    <mergeCell ref="D1:I1"/>
    <mergeCell ref="D2:F2"/>
    <mergeCell ref="G2:I2"/>
    <mergeCell ref="L2:U2"/>
    <mergeCell ref="W3:Y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1"/>
  <sheetViews>
    <sheetView workbookViewId="0">
      <selection sqref="A1:XFD1048576"/>
    </sheetView>
  </sheetViews>
  <sheetFormatPr defaultRowHeight="15"/>
  <cols>
    <col min="1" max="1" width="9.140625" style="81"/>
    <col min="2" max="2" width="15.7109375" style="31" bestFit="1" customWidth="1"/>
    <col min="3" max="3" width="39.5703125" style="31" bestFit="1" customWidth="1"/>
    <col min="4" max="20" width="9.140625" style="31"/>
    <col min="21" max="21" width="4.140625" style="75" bestFit="1" customWidth="1"/>
    <col min="22" max="22" width="15.7109375" style="75" customWidth="1"/>
    <col min="23" max="23" width="39.5703125" style="75" bestFit="1" customWidth="1"/>
    <col min="24" max="24" width="9.140625" style="75"/>
    <col min="25" max="16384" width="9.140625" style="31"/>
  </cols>
  <sheetData>
    <row r="1" spans="1:24">
      <c r="B1" s="82" t="s">
        <v>302</v>
      </c>
      <c r="C1" s="56" t="s">
        <v>302</v>
      </c>
      <c r="D1" s="92" t="s">
        <v>87</v>
      </c>
      <c r="E1" s="93"/>
      <c r="F1" s="93"/>
      <c r="G1" s="93"/>
      <c r="H1" s="93"/>
      <c r="I1" s="93"/>
      <c r="J1" s="93"/>
      <c r="K1" s="93"/>
      <c r="L1" s="93"/>
      <c r="M1" s="94"/>
      <c r="N1" s="92" t="s">
        <v>484</v>
      </c>
      <c r="O1" s="93"/>
      <c r="P1" s="93"/>
      <c r="Q1" s="93"/>
      <c r="R1" s="93"/>
      <c r="S1" s="93"/>
      <c r="T1" s="83"/>
      <c r="U1" s="59"/>
      <c r="V1" s="57"/>
    </row>
    <row r="2" spans="1:24">
      <c r="B2" s="82"/>
      <c r="C2" s="56"/>
      <c r="D2" s="56"/>
      <c r="E2" s="59"/>
      <c r="F2" s="59"/>
      <c r="G2" s="59"/>
      <c r="H2" s="59"/>
      <c r="I2" s="59"/>
      <c r="J2" s="59"/>
      <c r="K2" s="59"/>
      <c r="L2" s="59"/>
      <c r="M2" s="59"/>
      <c r="N2" s="92" t="s">
        <v>317</v>
      </c>
      <c r="O2" s="93"/>
      <c r="P2" s="93"/>
      <c r="Q2" s="93" t="s">
        <v>304</v>
      </c>
      <c r="R2" s="93"/>
      <c r="S2" s="93"/>
      <c r="T2" s="59"/>
      <c r="U2" s="59"/>
      <c r="V2" s="93" t="s">
        <v>12</v>
      </c>
      <c r="W2" s="93"/>
      <c r="X2" s="93"/>
    </row>
    <row r="3" spans="1:24">
      <c r="A3" s="81" t="s">
        <v>92</v>
      </c>
      <c r="B3" s="84" t="s">
        <v>93</v>
      </c>
      <c r="C3" s="56" t="s">
        <v>674</v>
      </c>
      <c r="D3" s="61" t="s">
        <v>94</v>
      </c>
      <c r="E3" s="60" t="s">
        <v>95</v>
      </c>
      <c r="F3" s="60" t="s">
        <v>307</v>
      </c>
      <c r="G3" s="60" t="s">
        <v>675</v>
      </c>
      <c r="H3" s="60" t="s">
        <v>98</v>
      </c>
      <c r="I3" s="60" t="s">
        <v>309</v>
      </c>
      <c r="J3" s="60" t="s">
        <v>676</v>
      </c>
      <c r="K3" s="60" t="s">
        <v>677</v>
      </c>
      <c r="L3" s="60" t="s">
        <v>310</v>
      </c>
      <c r="M3" s="60" t="s">
        <v>103</v>
      </c>
      <c r="N3" s="62" t="s">
        <v>23</v>
      </c>
      <c r="O3" s="60" t="s">
        <v>24</v>
      </c>
      <c r="P3" s="60" t="s">
        <v>25</v>
      </c>
      <c r="Q3" s="60" t="s">
        <v>26</v>
      </c>
      <c r="R3" s="60" t="s">
        <v>27</v>
      </c>
      <c r="S3" s="60" t="s">
        <v>28</v>
      </c>
      <c r="T3" s="60"/>
      <c r="U3" s="60"/>
      <c r="V3" s="60"/>
    </row>
    <row r="4" spans="1:24" ht="15" customHeight="1">
      <c r="A4" s="81">
        <v>1</v>
      </c>
      <c r="B4" s="27" t="s">
        <v>678</v>
      </c>
      <c r="C4" s="28" t="s">
        <v>679</v>
      </c>
      <c r="D4" s="28">
        <v>0.54859949972329125</v>
      </c>
      <c r="E4" s="29">
        <v>0.80347922121184667</v>
      </c>
      <c r="F4" s="29">
        <v>1.0202749340831199</v>
      </c>
      <c r="G4" s="29">
        <v>1.8071851689292582</v>
      </c>
      <c r="H4" s="29">
        <v>1.1021942116326484</v>
      </c>
      <c r="I4" s="29">
        <v>1.9321633817235968</v>
      </c>
      <c r="J4" s="29">
        <v>1.3911108978112341</v>
      </c>
      <c r="K4" s="29">
        <v>1.1460641691014608</v>
      </c>
      <c r="L4" s="29">
        <v>1.9005216944034087</v>
      </c>
      <c r="M4" s="30">
        <v>2.6438875715742598</v>
      </c>
      <c r="N4" s="27">
        <f t="shared" ref="N4:P35" si="0">LOG(H4/E4,2)</f>
        <v>0.45604583579801711</v>
      </c>
      <c r="O4" s="27">
        <f t="shared" si="0"/>
        <v>0.92125912365942841</v>
      </c>
      <c r="P4" s="27">
        <f t="shared" si="0"/>
        <v>-0.37750690158523414</v>
      </c>
      <c r="Q4" s="27">
        <f t="shared" ref="Q4:S35" si="1">LOG(K4/E4,2)</f>
        <v>0.51235520413358127</v>
      </c>
      <c r="R4" s="27">
        <f t="shared" si="1"/>
        <v>0.89743752515577391</v>
      </c>
      <c r="S4" s="27">
        <f t="shared" si="1"/>
        <v>0.54891649303058665</v>
      </c>
      <c r="T4" s="27"/>
      <c r="U4" s="85">
        <v>94</v>
      </c>
      <c r="V4" s="85" t="str">
        <f>VLOOKUP($U4,$A$4:$C$131,2,FALSE)</f>
        <v>Glyma06g14720.1</v>
      </c>
      <c r="W4" s="85" t="str">
        <f>VLOOKUP($U4,$A$4:$C$131,3,FALSE)</f>
        <v>WRKY DNA-binding protein 70</v>
      </c>
    </row>
    <row r="5" spans="1:24" ht="15" customHeight="1">
      <c r="A5" s="81">
        <v>2</v>
      </c>
      <c r="B5" s="27" t="s">
        <v>680</v>
      </c>
      <c r="C5" s="28" t="s">
        <v>679</v>
      </c>
      <c r="D5" s="28">
        <v>1.0612118716402463</v>
      </c>
      <c r="E5" s="29">
        <v>1.7703754220158019</v>
      </c>
      <c r="F5" s="29">
        <v>1.4456608942918181</v>
      </c>
      <c r="G5" s="29">
        <v>2.8119292247060153</v>
      </c>
      <c r="H5" s="29">
        <v>1.9042994725815416</v>
      </c>
      <c r="I5" s="29">
        <v>2.6881828012679501</v>
      </c>
      <c r="J5" s="29">
        <v>2.742716829024527</v>
      </c>
      <c r="K5" s="29">
        <v>2.1411555013845791</v>
      </c>
      <c r="L5" s="29">
        <v>2.2671763402245162</v>
      </c>
      <c r="M5" s="30">
        <v>3.7887517953695995</v>
      </c>
      <c r="N5" s="27">
        <f t="shared" si="0"/>
        <v>0.10520504899541598</v>
      </c>
      <c r="O5" s="27">
        <f t="shared" si="0"/>
        <v>0.89490206535260597</v>
      </c>
      <c r="P5" s="27">
        <f t="shared" si="0"/>
        <v>-3.5954603469608978E-2</v>
      </c>
      <c r="Q5" s="27">
        <f t="shared" si="1"/>
        <v>0.27433424766528486</v>
      </c>
      <c r="R5" s="27">
        <f t="shared" si="1"/>
        <v>0.64916742582623099</v>
      </c>
      <c r="S5" s="27">
        <f t="shared" si="1"/>
        <v>0.43016234792915525</v>
      </c>
      <c r="T5" s="27"/>
      <c r="U5" s="85">
        <v>64</v>
      </c>
      <c r="V5" s="85" t="str">
        <f t="shared" ref="V5:V68" si="2">VLOOKUP($U5,$A$4:$C$131,2,FALSE)</f>
        <v>Glyma11g29720.1</v>
      </c>
      <c r="W5" s="85" t="str">
        <f t="shared" ref="W5:W68" si="3">VLOOKUP($U5,$A$4:$C$131,3,FALSE)</f>
        <v>WRKY DNA-binding protein 33</v>
      </c>
    </row>
    <row r="6" spans="1:24" ht="15" customHeight="1">
      <c r="A6" s="81">
        <v>3</v>
      </c>
      <c r="B6" s="27" t="s">
        <v>681</v>
      </c>
      <c r="C6" s="28" t="s">
        <v>679</v>
      </c>
      <c r="D6" s="28">
        <v>2.1423021170468233</v>
      </c>
      <c r="E6" s="29">
        <v>7.4232593614891265</v>
      </c>
      <c r="F6" s="29">
        <v>6.1281136456497007</v>
      </c>
      <c r="G6" s="29">
        <v>5.5232684001574412</v>
      </c>
      <c r="H6" s="29">
        <v>9.4067472654738644</v>
      </c>
      <c r="I6" s="29">
        <v>8.0266733379177229</v>
      </c>
      <c r="J6" s="29">
        <v>3.5560393278660563</v>
      </c>
      <c r="K6" s="29">
        <v>9.4023174677142674</v>
      </c>
      <c r="L6" s="29">
        <v>7.2461662595654666</v>
      </c>
      <c r="M6" s="30">
        <v>4.5190070101174022</v>
      </c>
      <c r="N6" s="27">
        <f t="shared" si="0"/>
        <v>0.34164316735176181</v>
      </c>
      <c r="O6" s="27">
        <f t="shared" si="0"/>
        <v>0.38935913309980535</v>
      </c>
      <c r="P6" s="27">
        <f t="shared" si="0"/>
        <v>-0.6352509563954315</v>
      </c>
      <c r="Q6" s="27">
        <f t="shared" si="1"/>
        <v>0.34096361762733618</v>
      </c>
      <c r="R6" s="27">
        <f t="shared" si="1"/>
        <v>0.241774855828956</v>
      </c>
      <c r="S6" s="27">
        <f t="shared" si="1"/>
        <v>-0.28951644108211477</v>
      </c>
      <c r="T6" s="27"/>
      <c r="U6" s="85">
        <v>118</v>
      </c>
      <c r="V6" s="85" t="str">
        <f t="shared" si="2"/>
        <v>Glyma16g02960.1</v>
      </c>
      <c r="W6" s="85" t="str">
        <f t="shared" si="3"/>
        <v>WRKY family transcription factor</v>
      </c>
    </row>
    <row r="7" spans="1:24" ht="15" customHeight="1">
      <c r="A7" s="81">
        <v>4</v>
      </c>
      <c r="B7" s="27" t="s">
        <v>682</v>
      </c>
      <c r="C7" s="28" t="s">
        <v>679</v>
      </c>
      <c r="D7" s="28">
        <v>2.4259964586655474</v>
      </c>
      <c r="E7" s="29">
        <v>10.71584408168753</v>
      </c>
      <c r="F7" s="29">
        <v>9.7331662460084001</v>
      </c>
      <c r="G7" s="29">
        <v>9.6584585475921187</v>
      </c>
      <c r="H7" s="29">
        <v>9.5248831261885893</v>
      </c>
      <c r="I7" s="29">
        <v>14.211929065180708</v>
      </c>
      <c r="J7" s="29">
        <v>6.8390622006176356</v>
      </c>
      <c r="K7" s="29">
        <v>10.230543037189872</v>
      </c>
      <c r="L7" s="29">
        <v>10.50452636322389</v>
      </c>
      <c r="M7" s="30">
        <v>9.4874577437942094</v>
      </c>
      <c r="N7" s="27">
        <f t="shared" si="0"/>
        <v>-0.16997219942876701</v>
      </c>
      <c r="O7" s="27">
        <f t="shared" si="0"/>
        <v>0.54612129085749428</v>
      </c>
      <c r="P7" s="27">
        <f t="shared" si="0"/>
        <v>-0.49799444831956785</v>
      </c>
      <c r="Q7" s="27">
        <f t="shared" si="1"/>
        <v>-6.6862769494777916E-2</v>
      </c>
      <c r="R7" s="27">
        <f t="shared" si="1"/>
        <v>0.11003001191122155</v>
      </c>
      <c r="S7" s="27">
        <f t="shared" si="1"/>
        <v>-2.5771403996496509E-2</v>
      </c>
      <c r="T7" s="27"/>
      <c r="U7" s="85">
        <v>82</v>
      </c>
      <c r="V7" s="85" t="str">
        <f t="shared" si="2"/>
        <v>Glyma06g15220.1</v>
      </c>
      <c r="W7" s="85" t="str">
        <f t="shared" si="3"/>
        <v>WRKY DNA-binding protein 51</v>
      </c>
    </row>
    <row r="8" spans="1:24" ht="15" customHeight="1">
      <c r="A8" s="81">
        <v>5</v>
      </c>
      <c r="B8" s="27" t="s">
        <v>683</v>
      </c>
      <c r="C8" s="28" t="s">
        <v>679</v>
      </c>
      <c r="D8" s="28">
        <v>3.0894856155023782</v>
      </c>
      <c r="E8" s="29">
        <v>5.8557048657970086</v>
      </c>
      <c r="F8" s="29">
        <v>5.0634884258143771</v>
      </c>
      <c r="G8" s="29">
        <v>8.1401929275830227</v>
      </c>
      <c r="H8" s="29">
        <v>7.14577427431432</v>
      </c>
      <c r="I8" s="29">
        <v>5.8232797026930792</v>
      </c>
      <c r="J8" s="29">
        <v>6.4372614225897822</v>
      </c>
      <c r="K8" s="29">
        <v>8.9219265995865413</v>
      </c>
      <c r="L8" s="29">
        <v>7.8057924427546697</v>
      </c>
      <c r="M8" s="30">
        <v>9.5181660569548825</v>
      </c>
      <c r="N8" s="27">
        <f t="shared" si="0"/>
        <v>0.28724749980998887</v>
      </c>
      <c r="O8" s="27">
        <f t="shared" si="0"/>
        <v>0.2017002618842606</v>
      </c>
      <c r="P8" s="27">
        <f t="shared" si="0"/>
        <v>-0.33861592856329931</v>
      </c>
      <c r="Q8" s="27">
        <f t="shared" si="1"/>
        <v>0.60751243717392134</v>
      </c>
      <c r="R8" s="27">
        <f t="shared" si="1"/>
        <v>0.62441344798551512</v>
      </c>
      <c r="S8" s="27">
        <f t="shared" si="1"/>
        <v>0.22562063677766012</v>
      </c>
      <c r="T8" s="27"/>
      <c r="U8" s="85">
        <v>115</v>
      </c>
      <c r="V8" s="85" t="str">
        <f t="shared" si="2"/>
        <v>Glyma19g44380.1</v>
      </c>
      <c r="W8" s="85" t="str">
        <f t="shared" si="3"/>
        <v>WRKY family transcription factor</v>
      </c>
    </row>
    <row r="9" spans="1:24" ht="15" customHeight="1">
      <c r="A9" s="81">
        <v>6</v>
      </c>
      <c r="B9" s="27" t="s">
        <v>684</v>
      </c>
      <c r="C9" s="28" t="s">
        <v>679</v>
      </c>
      <c r="D9" s="28">
        <v>5.5507361389722556</v>
      </c>
      <c r="E9" s="29">
        <v>3.7904157049209215</v>
      </c>
      <c r="F9" s="29">
        <v>3.7009905238201894</v>
      </c>
      <c r="G9" s="29">
        <v>6.2142459265296024</v>
      </c>
      <c r="H9" s="29">
        <v>3.4423308190512314</v>
      </c>
      <c r="I9" s="29">
        <v>4.3521248293255184</v>
      </c>
      <c r="J9" s="29">
        <v>3.9317417201059017</v>
      </c>
      <c r="K9" s="29">
        <v>5.8768289270823981</v>
      </c>
      <c r="L9" s="29">
        <v>4.3351183213629554</v>
      </c>
      <c r="M9" s="30">
        <v>6.3670658881710382</v>
      </c>
      <c r="N9" s="27">
        <f t="shared" si="0"/>
        <v>-0.13897032958706182</v>
      </c>
      <c r="O9" s="27">
        <f t="shared" si="0"/>
        <v>0.23380849541547874</v>
      </c>
      <c r="P9" s="27">
        <f t="shared" si="0"/>
        <v>-0.6604107839559723</v>
      </c>
      <c r="Q9" s="27">
        <f t="shared" si="1"/>
        <v>0.63268182121491279</v>
      </c>
      <c r="R9" s="27">
        <f t="shared" si="1"/>
        <v>0.22815992874881699</v>
      </c>
      <c r="S9" s="27">
        <f t="shared" si="1"/>
        <v>3.5049356986345127E-2</v>
      </c>
      <c r="T9" s="27"/>
      <c r="U9" s="85">
        <v>95</v>
      </c>
      <c r="V9" s="85" t="str">
        <f t="shared" si="2"/>
        <v>Glyma18g44560.1</v>
      </c>
      <c r="W9" s="85" t="str">
        <f t="shared" si="3"/>
        <v>WRKY DNA-binding protein 70</v>
      </c>
    </row>
    <row r="10" spans="1:24" ht="15" customHeight="1">
      <c r="A10" s="81">
        <v>7</v>
      </c>
      <c r="B10" s="27" t="s">
        <v>685</v>
      </c>
      <c r="C10" s="28" t="s">
        <v>679</v>
      </c>
      <c r="D10" s="28">
        <v>6.5161125307457644</v>
      </c>
      <c r="E10" s="29">
        <v>6.4392037586741866</v>
      </c>
      <c r="F10" s="29">
        <v>7.8253118863727646</v>
      </c>
      <c r="G10" s="29">
        <v>9.1352152146733321</v>
      </c>
      <c r="H10" s="29">
        <v>10.689004682416218</v>
      </c>
      <c r="I10" s="29">
        <v>11.152075483590638</v>
      </c>
      <c r="J10" s="29">
        <v>9.2136964579030369</v>
      </c>
      <c r="K10" s="29">
        <v>15.316319499969424</v>
      </c>
      <c r="L10" s="29">
        <v>13.251889437529963</v>
      </c>
      <c r="M10" s="30">
        <v>18.241152315124662</v>
      </c>
      <c r="N10" s="27">
        <f t="shared" si="0"/>
        <v>0.73117331361983062</v>
      </c>
      <c r="O10" s="27">
        <f t="shared" si="0"/>
        <v>0.51109207283854485</v>
      </c>
      <c r="P10" s="27">
        <f t="shared" si="0"/>
        <v>1.2341352215892099E-2</v>
      </c>
      <c r="Q10" s="27">
        <f t="shared" si="1"/>
        <v>1.2501154527075893</v>
      </c>
      <c r="R10" s="27">
        <f t="shared" si="1"/>
        <v>0.75997791346987809</v>
      </c>
      <c r="S10" s="27">
        <f t="shared" si="1"/>
        <v>0.99768624660596716</v>
      </c>
      <c r="T10" s="27"/>
      <c r="U10" s="85">
        <v>96</v>
      </c>
      <c r="V10" s="85" t="str">
        <f t="shared" si="2"/>
        <v>Glyma04g40130.1</v>
      </c>
      <c r="W10" s="85" t="str">
        <f t="shared" si="3"/>
        <v>WRKY DNA-binding protein 70</v>
      </c>
    </row>
    <row r="11" spans="1:24" ht="15" customHeight="1">
      <c r="A11" s="81">
        <v>8</v>
      </c>
      <c r="B11" s="27" t="s">
        <v>686</v>
      </c>
      <c r="C11" s="28" t="s">
        <v>679</v>
      </c>
      <c r="D11" s="28">
        <v>6.5392301434902071</v>
      </c>
      <c r="E11" s="29">
        <v>2.454004241809109</v>
      </c>
      <c r="F11" s="29">
        <v>4.316744514059188</v>
      </c>
      <c r="G11" s="29">
        <v>6.0567621778796168</v>
      </c>
      <c r="H11" s="29">
        <v>3.9352326812574074</v>
      </c>
      <c r="I11" s="29">
        <v>5.1590249917812123</v>
      </c>
      <c r="J11" s="29">
        <v>5.1380378595245366</v>
      </c>
      <c r="K11" s="29">
        <v>8.2895527260198296</v>
      </c>
      <c r="L11" s="29">
        <v>8.0308245843190456</v>
      </c>
      <c r="M11" s="30">
        <v>8.8092162960931635</v>
      </c>
      <c r="N11" s="27">
        <f t="shared" si="0"/>
        <v>0.68131119875606472</v>
      </c>
      <c r="O11" s="27">
        <f t="shared" si="0"/>
        <v>0.25715472571676395</v>
      </c>
      <c r="P11" s="27">
        <f t="shared" si="0"/>
        <v>-0.23732924353697391</v>
      </c>
      <c r="Q11" s="27">
        <f t="shared" si="1"/>
        <v>1.7561565185290562</v>
      </c>
      <c r="R11" s="27">
        <f t="shared" si="1"/>
        <v>0.89560441793235646</v>
      </c>
      <c r="S11" s="27">
        <f t="shared" si="1"/>
        <v>0.54046691252070789</v>
      </c>
      <c r="T11" s="27"/>
      <c r="U11" s="85">
        <v>44</v>
      </c>
      <c r="V11" s="85" t="str">
        <f t="shared" si="2"/>
        <v>Glyma07g35381.1</v>
      </c>
      <c r="W11" s="85" t="str">
        <f t="shared" si="3"/>
        <v>WRKY DNA-binding protein 3</v>
      </c>
    </row>
    <row r="12" spans="1:24" ht="15" customHeight="1">
      <c r="A12" s="81">
        <v>9</v>
      </c>
      <c r="B12" s="27" t="s">
        <v>687</v>
      </c>
      <c r="C12" s="28" t="s">
        <v>688</v>
      </c>
      <c r="D12" s="28">
        <v>0.754045636124407</v>
      </c>
      <c r="E12" s="29">
        <v>0.97793561923318484</v>
      </c>
      <c r="F12" s="29">
        <v>0.4069325781745724</v>
      </c>
      <c r="G12" s="29">
        <v>1.0355188748503468</v>
      </c>
      <c r="H12" s="29">
        <v>0.6717484423932204</v>
      </c>
      <c r="I12" s="29">
        <v>0.40762569356975054</v>
      </c>
      <c r="J12" s="29">
        <v>0.62253468948182589</v>
      </c>
      <c r="K12" s="29">
        <v>0.78152238543182084</v>
      </c>
      <c r="L12" s="29">
        <v>0.29448326596902069</v>
      </c>
      <c r="M12" s="30">
        <v>0.49281511634436437</v>
      </c>
      <c r="N12" s="27">
        <f t="shared" si="0"/>
        <v>-0.54181841985799173</v>
      </c>
      <c r="O12" s="27">
        <f t="shared" si="0"/>
        <v>2.4552065074093282E-3</v>
      </c>
      <c r="P12" s="27">
        <f t="shared" si="0"/>
        <v>-0.7341277146387567</v>
      </c>
      <c r="Q12" s="27">
        <f t="shared" si="1"/>
        <v>-0.32345229341345494</v>
      </c>
      <c r="R12" s="27">
        <f t="shared" si="1"/>
        <v>-0.46660412905078846</v>
      </c>
      <c r="S12" s="27">
        <f t="shared" si="1"/>
        <v>-1.0712354361528698</v>
      </c>
      <c r="T12" s="27"/>
      <c r="U12" s="85">
        <v>48</v>
      </c>
      <c r="V12" s="85" t="str">
        <f t="shared" si="2"/>
        <v>Glyma06g13090.1</v>
      </c>
      <c r="W12" s="85" t="str">
        <f t="shared" si="3"/>
        <v>WRKY DNA-binding protein 30</v>
      </c>
    </row>
    <row r="13" spans="1:24" ht="15" customHeight="1">
      <c r="A13" s="81">
        <v>10</v>
      </c>
      <c r="B13" s="27" t="s">
        <v>689</v>
      </c>
      <c r="C13" s="28" t="s">
        <v>688</v>
      </c>
      <c r="D13" s="28">
        <v>0.79313902995025254</v>
      </c>
      <c r="E13" s="29">
        <v>0.83957696913470581</v>
      </c>
      <c r="F13" s="29">
        <v>0.32289978122005647</v>
      </c>
      <c r="G13" s="29">
        <v>0.37699290196296126</v>
      </c>
      <c r="H13" s="29">
        <v>0.6086284339456155</v>
      </c>
      <c r="I13" s="29">
        <v>0.38409659737305668</v>
      </c>
      <c r="J13" s="29">
        <v>0.43995041237951193</v>
      </c>
      <c r="K13" s="29">
        <v>0.62134687312900427</v>
      </c>
      <c r="L13" s="29">
        <v>6.4035002752413958E-2</v>
      </c>
      <c r="M13" s="30">
        <v>0.37993801906792862</v>
      </c>
      <c r="N13" s="27">
        <f t="shared" si="0"/>
        <v>-0.46410085651276839</v>
      </c>
      <c r="O13" s="27">
        <f t="shared" si="0"/>
        <v>0.25038271995099476</v>
      </c>
      <c r="P13" s="27">
        <f t="shared" si="0"/>
        <v>0.22280356346935784</v>
      </c>
      <c r="Q13" s="27">
        <f t="shared" si="1"/>
        <v>-0.43426369953839511</v>
      </c>
      <c r="R13" s="27">
        <f t="shared" si="1"/>
        <v>-2.3341538330271394</v>
      </c>
      <c r="S13" s="27">
        <f t="shared" si="1"/>
        <v>1.1226724039103466E-2</v>
      </c>
      <c r="T13" s="27"/>
      <c r="U13" s="85">
        <v>81</v>
      </c>
      <c r="V13" s="85" t="str">
        <f t="shared" si="2"/>
        <v>Glyma08g15050.1</v>
      </c>
      <c r="W13" s="85" t="str">
        <f t="shared" si="3"/>
        <v>WRKY DNA-binding protein 51</v>
      </c>
    </row>
    <row r="14" spans="1:24" ht="15" customHeight="1">
      <c r="A14" s="81">
        <v>11</v>
      </c>
      <c r="B14" s="27" t="s">
        <v>690</v>
      </c>
      <c r="C14" s="28" t="s">
        <v>691</v>
      </c>
      <c r="D14" s="28">
        <v>0.54835619412712855</v>
      </c>
      <c r="E14" s="29">
        <v>2.1536999245536488</v>
      </c>
      <c r="F14" s="29">
        <v>2.9262230073886872</v>
      </c>
      <c r="G14" s="29">
        <v>2.2078022714578371</v>
      </c>
      <c r="H14" s="29">
        <v>3.1073741629561091</v>
      </c>
      <c r="I14" s="29">
        <v>4.2052960175948462</v>
      </c>
      <c r="J14" s="29">
        <v>1.829034330899497</v>
      </c>
      <c r="K14" s="29">
        <v>2.7493341265280722</v>
      </c>
      <c r="L14" s="29">
        <v>4.0757645957380086</v>
      </c>
      <c r="M14" s="30">
        <v>1.8751275285951743</v>
      </c>
      <c r="N14" s="27">
        <f t="shared" si="0"/>
        <v>0.52887871580945955</v>
      </c>
      <c r="O14" s="27">
        <f t="shared" si="0"/>
        <v>0.52316763627208107</v>
      </c>
      <c r="P14" s="27">
        <f t="shared" si="0"/>
        <v>-0.27152881692277592</v>
      </c>
      <c r="Q14" s="27">
        <f t="shared" si="1"/>
        <v>0.35226499531640626</v>
      </c>
      <c r="R14" s="27">
        <f t="shared" si="1"/>
        <v>0.47803100663465992</v>
      </c>
      <c r="S14" s="27">
        <f t="shared" si="1"/>
        <v>-0.23562225405375209</v>
      </c>
      <c r="T14" s="27"/>
      <c r="U14" s="85">
        <v>75</v>
      </c>
      <c r="V14" s="85" t="str">
        <f t="shared" si="2"/>
        <v>Glyma04g06495.1</v>
      </c>
      <c r="W14" s="85" t="str">
        <f t="shared" si="3"/>
        <v>WRKY DNA-binding protein 40</v>
      </c>
    </row>
    <row r="15" spans="1:24" ht="15" customHeight="1">
      <c r="A15" s="81">
        <v>12</v>
      </c>
      <c r="B15" s="27" t="s">
        <v>692</v>
      </c>
      <c r="C15" s="28" t="s">
        <v>691</v>
      </c>
      <c r="D15" s="28">
        <v>0.95593057723772545</v>
      </c>
      <c r="E15" s="29">
        <v>8.4505981013240099</v>
      </c>
      <c r="F15" s="29">
        <v>7.2386524736278677</v>
      </c>
      <c r="G15" s="29">
        <v>6.1067406177177164</v>
      </c>
      <c r="H15" s="29">
        <v>10.685171604551162</v>
      </c>
      <c r="I15" s="29">
        <v>10.419063155094923</v>
      </c>
      <c r="J15" s="29">
        <v>5.1065609838945862</v>
      </c>
      <c r="K15" s="29">
        <v>9.958414980793469</v>
      </c>
      <c r="L15" s="29">
        <v>9.4836532596210468</v>
      </c>
      <c r="M15" s="30">
        <v>5.9753495902977001</v>
      </c>
      <c r="N15" s="27">
        <f t="shared" si="0"/>
        <v>0.33848471934866325</v>
      </c>
      <c r="O15" s="27">
        <f t="shared" si="0"/>
        <v>0.52543250194163005</v>
      </c>
      <c r="P15" s="27">
        <f t="shared" si="0"/>
        <v>-0.25805053391106003</v>
      </c>
      <c r="Q15" s="27">
        <f t="shared" si="1"/>
        <v>0.23686268223650339</v>
      </c>
      <c r="R15" s="27">
        <f t="shared" si="1"/>
        <v>0.38972176169862338</v>
      </c>
      <c r="S15" s="27">
        <f t="shared" si="1"/>
        <v>-3.1379447338756604E-2</v>
      </c>
      <c r="T15" s="27"/>
      <c r="U15" s="85">
        <v>76</v>
      </c>
      <c r="V15" s="85" t="str">
        <f t="shared" si="2"/>
        <v>Glyma06g06530.1</v>
      </c>
      <c r="W15" s="85" t="str">
        <f t="shared" si="3"/>
        <v>WRKY DNA-binding protein 40</v>
      </c>
    </row>
    <row r="16" spans="1:24" ht="15" customHeight="1">
      <c r="A16" s="81">
        <v>13</v>
      </c>
      <c r="B16" s="27" t="s">
        <v>693</v>
      </c>
      <c r="C16" s="28" t="s">
        <v>691</v>
      </c>
      <c r="D16" s="28">
        <v>1.1699422030606765</v>
      </c>
      <c r="E16" s="29">
        <v>4.195406371917521</v>
      </c>
      <c r="F16" s="29">
        <v>3.5418662620857142</v>
      </c>
      <c r="G16" s="29">
        <v>3.3407403077107647</v>
      </c>
      <c r="H16" s="29">
        <v>4.5293684635162146</v>
      </c>
      <c r="I16" s="29">
        <v>5.6255432576475561</v>
      </c>
      <c r="J16" s="29">
        <v>3.9134932099572635</v>
      </c>
      <c r="K16" s="29">
        <v>4.9228563420767042</v>
      </c>
      <c r="L16" s="29">
        <v>5.8201371361831722</v>
      </c>
      <c r="M16" s="30">
        <v>6.2005944239973543</v>
      </c>
      <c r="N16" s="27">
        <f t="shared" si="0"/>
        <v>0.11049934866492912</v>
      </c>
      <c r="O16" s="27">
        <f t="shared" si="0"/>
        <v>0.66748268568673119</v>
      </c>
      <c r="P16" s="27">
        <f t="shared" si="0"/>
        <v>0.22828910255308743</v>
      </c>
      <c r="Q16" s="27">
        <f t="shared" si="1"/>
        <v>0.23068508117056252</v>
      </c>
      <c r="R16" s="27">
        <f t="shared" si="1"/>
        <v>0.71654340868063016</v>
      </c>
      <c r="S16" s="27">
        <f t="shared" si="1"/>
        <v>0.89223868782201665</v>
      </c>
      <c r="T16" s="27"/>
      <c r="U16" s="85">
        <v>111</v>
      </c>
      <c r="V16" s="85" t="str">
        <f t="shared" si="2"/>
        <v>Glyma07g13611.1</v>
      </c>
      <c r="W16" s="85" t="str">
        <f t="shared" si="3"/>
        <v>WRKY family transcription factor</v>
      </c>
    </row>
    <row r="17" spans="1:23" ht="15" customHeight="1">
      <c r="A17" s="81">
        <v>14</v>
      </c>
      <c r="B17" s="27" t="s">
        <v>694</v>
      </c>
      <c r="C17" s="28" t="s">
        <v>691</v>
      </c>
      <c r="D17" s="28">
        <v>0.88474911182050098</v>
      </c>
      <c r="E17" s="29">
        <v>2.4435164621221852</v>
      </c>
      <c r="F17" s="29">
        <v>3.1388485345777215</v>
      </c>
      <c r="G17" s="29">
        <v>2.499190017547618</v>
      </c>
      <c r="H17" s="29">
        <v>3.3147153726170329</v>
      </c>
      <c r="I17" s="29">
        <v>4.668184354946499</v>
      </c>
      <c r="J17" s="29">
        <v>1.826851712366204</v>
      </c>
      <c r="K17" s="29">
        <v>2.6873769456888361</v>
      </c>
      <c r="L17" s="29">
        <v>3.8967447259661765</v>
      </c>
      <c r="M17" s="30">
        <v>2.4971865416613541</v>
      </c>
      <c r="N17" s="27">
        <f t="shared" si="0"/>
        <v>0.43992617043474014</v>
      </c>
      <c r="O17" s="27">
        <f t="shared" si="0"/>
        <v>0.57262612355797937</v>
      </c>
      <c r="P17" s="27">
        <f t="shared" si="0"/>
        <v>-0.45210106256459637</v>
      </c>
      <c r="Q17" s="27">
        <f t="shared" si="1"/>
        <v>0.13723987142975957</v>
      </c>
      <c r="R17" s="27">
        <f t="shared" si="1"/>
        <v>0.31203401106571294</v>
      </c>
      <c r="S17" s="27">
        <f t="shared" si="1"/>
        <v>-1.1570004167288182E-3</v>
      </c>
      <c r="T17" s="27"/>
      <c r="U17" s="85">
        <v>105</v>
      </c>
      <c r="V17" s="85" t="str">
        <f t="shared" si="2"/>
        <v>Glyma04g06460.1</v>
      </c>
      <c r="W17" s="85" t="str">
        <f t="shared" si="3"/>
        <v>WRKY family transcription factor</v>
      </c>
    </row>
    <row r="18" spans="1:23" ht="15" customHeight="1">
      <c r="A18" s="81">
        <v>15</v>
      </c>
      <c r="B18" s="27" t="s">
        <v>695</v>
      </c>
      <c r="C18" s="28" t="s">
        <v>691</v>
      </c>
      <c r="D18" s="28">
        <v>1.3790966549362274</v>
      </c>
      <c r="E18" s="29">
        <v>4.6961303297526831</v>
      </c>
      <c r="F18" s="29">
        <v>3.8846453445077995</v>
      </c>
      <c r="G18" s="29">
        <v>3.9518116741422933</v>
      </c>
      <c r="H18" s="29">
        <v>5.5281881290350796</v>
      </c>
      <c r="I18" s="29">
        <v>6.9313103272575995</v>
      </c>
      <c r="J18" s="29">
        <v>4.2531611713739492</v>
      </c>
      <c r="K18" s="29">
        <v>6.5926340698354968</v>
      </c>
      <c r="L18" s="29">
        <v>6.8531098722795569</v>
      </c>
      <c r="M18" s="30">
        <v>7.3482662178583942</v>
      </c>
      <c r="N18" s="27">
        <f t="shared" si="0"/>
        <v>0.23533426520542097</v>
      </c>
      <c r="O18" s="27">
        <f t="shared" si="0"/>
        <v>0.83534522067215078</v>
      </c>
      <c r="P18" s="27">
        <f t="shared" si="0"/>
        <v>0.10602133009350853</v>
      </c>
      <c r="Q18" s="27">
        <f t="shared" si="1"/>
        <v>0.48938255795929342</v>
      </c>
      <c r="R18" s="27">
        <f t="shared" si="1"/>
        <v>0.81897592587219525</v>
      </c>
      <c r="S18" s="27">
        <f t="shared" si="1"/>
        <v>0.89488969820910802</v>
      </c>
      <c r="T18" s="27"/>
      <c r="U18" s="85">
        <v>33</v>
      </c>
      <c r="V18" s="85" t="str">
        <f t="shared" si="2"/>
        <v>Glyma17g03950.4</v>
      </c>
      <c r="W18" s="85" t="str">
        <f t="shared" si="3"/>
        <v>WRKY DNA-binding protein 23</v>
      </c>
    </row>
    <row r="19" spans="1:23" ht="15" customHeight="1">
      <c r="A19" s="81">
        <v>16</v>
      </c>
      <c r="B19" s="27" t="s">
        <v>696</v>
      </c>
      <c r="C19" s="28" t="s">
        <v>697</v>
      </c>
      <c r="D19" s="28">
        <v>2.8594701321978286</v>
      </c>
      <c r="E19" s="29">
        <v>3.1820773819089219</v>
      </c>
      <c r="F19" s="29">
        <v>2.7796734265565397</v>
      </c>
      <c r="G19" s="29">
        <v>3.2110680461800634</v>
      </c>
      <c r="H19" s="29">
        <v>3.6971075536844076</v>
      </c>
      <c r="I19" s="29">
        <v>3.1651816940549224</v>
      </c>
      <c r="J19" s="29">
        <v>2.2196632375857313</v>
      </c>
      <c r="K19" s="29">
        <v>2.4382206652934908</v>
      </c>
      <c r="L19" s="29">
        <v>2.2615116674543994</v>
      </c>
      <c r="M19" s="30">
        <v>1.7890928941968205</v>
      </c>
      <c r="N19" s="27">
        <f t="shared" si="0"/>
        <v>0.21642809439539129</v>
      </c>
      <c r="O19" s="27">
        <f t="shared" si="0"/>
        <v>0.18737292242519446</v>
      </c>
      <c r="P19" s="27">
        <f t="shared" si="0"/>
        <v>-0.53271242706862842</v>
      </c>
      <c r="Q19" s="27">
        <f t="shared" si="1"/>
        <v>-0.38414022011255888</v>
      </c>
      <c r="R19" s="27">
        <f t="shared" si="1"/>
        <v>-0.29762795700202488</v>
      </c>
      <c r="S19" s="27">
        <f t="shared" si="1"/>
        <v>-0.84382494004979725</v>
      </c>
      <c r="T19" s="27"/>
      <c r="U19" s="85">
        <v>32</v>
      </c>
      <c r="V19" s="85" t="str">
        <f t="shared" si="2"/>
        <v>Glyma17g03950.3</v>
      </c>
      <c r="W19" s="85" t="str">
        <f t="shared" si="3"/>
        <v>WRKY DNA-binding protein 23</v>
      </c>
    </row>
    <row r="20" spans="1:23" ht="15" customHeight="1">
      <c r="A20" s="81">
        <v>17</v>
      </c>
      <c r="B20" s="27" t="s">
        <v>698</v>
      </c>
      <c r="C20" s="28" t="s">
        <v>699</v>
      </c>
      <c r="D20" s="28">
        <v>0.14947141852159307</v>
      </c>
      <c r="E20" s="29">
        <v>0.25727301451145246</v>
      </c>
      <c r="F20" s="29">
        <v>0.27383508984591909</v>
      </c>
      <c r="G20" s="29">
        <v>0.20060156814391805</v>
      </c>
      <c r="H20" s="29">
        <v>0.24469201170310592</v>
      </c>
      <c r="I20" s="29">
        <v>0.28954047696918384</v>
      </c>
      <c r="J20" s="29">
        <v>0.44219241761703981</v>
      </c>
      <c r="K20" s="29">
        <v>0.21973615482202019</v>
      </c>
      <c r="L20" s="29">
        <v>0.19308398321112041</v>
      </c>
      <c r="M20" s="30">
        <v>0.19093709935126793</v>
      </c>
      <c r="N20" s="27">
        <f t="shared" si="0"/>
        <v>-7.2333136556771982E-2</v>
      </c>
      <c r="O20" s="27">
        <f t="shared" si="0"/>
        <v>8.0457718508682538E-2</v>
      </c>
      <c r="P20" s="27">
        <f t="shared" si="0"/>
        <v>1.1403414032773851</v>
      </c>
      <c r="Q20" s="27">
        <f t="shared" si="1"/>
        <v>-0.22752787341491945</v>
      </c>
      <c r="R20" s="27">
        <f t="shared" si="1"/>
        <v>-0.50407883446945112</v>
      </c>
      <c r="S20" s="27">
        <f t="shared" si="1"/>
        <v>-7.1235436152869439E-2</v>
      </c>
      <c r="T20" s="27"/>
      <c r="U20" s="85">
        <v>110</v>
      </c>
      <c r="V20" s="85" t="str">
        <f t="shared" si="2"/>
        <v>Glyma09g39040.1</v>
      </c>
      <c r="W20" s="85" t="str">
        <f t="shared" si="3"/>
        <v>WRKY family transcription factor</v>
      </c>
    </row>
    <row r="21" spans="1:23" ht="15" customHeight="1">
      <c r="A21" s="81">
        <v>18</v>
      </c>
      <c r="B21" s="27" t="s">
        <v>700</v>
      </c>
      <c r="C21" s="28" t="s">
        <v>699</v>
      </c>
      <c r="D21" s="28">
        <v>0.23367030283607906</v>
      </c>
      <c r="E21" s="29">
        <v>0.2496399619698422</v>
      </c>
      <c r="F21" s="29">
        <v>4.9205677006955155E-2</v>
      </c>
      <c r="G21" s="29">
        <v>0.32441650839047476</v>
      </c>
      <c r="H21" s="29">
        <v>0.28491867106335028</v>
      </c>
      <c r="I21" s="29">
        <v>0.23932784476864774</v>
      </c>
      <c r="J21" s="29">
        <v>0.26561660499979878</v>
      </c>
      <c r="K21" s="29">
        <v>0.21321678621185755</v>
      </c>
      <c r="L21" s="29">
        <v>0.31225893316315972</v>
      </c>
      <c r="M21" s="30">
        <v>0.26761535969680478</v>
      </c>
      <c r="N21" s="27">
        <f t="shared" si="0"/>
        <v>0.19070126927702208</v>
      </c>
      <c r="O21" s="27">
        <f t="shared" si="0"/>
        <v>2.2820915796783332</v>
      </c>
      <c r="P21" s="27">
        <f t="shared" si="0"/>
        <v>-0.2885018955264893</v>
      </c>
      <c r="Q21" s="27">
        <f t="shared" si="1"/>
        <v>-0.22752787341491945</v>
      </c>
      <c r="R21" s="27">
        <f t="shared" si="1"/>
        <v>2.665846166972861</v>
      </c>
      <c r="S21" s="27">
        <f t="shared" si="1"/>
        <v>-0.27768631362029567</v>
      </c>
      <c r="T21" s="27"/>
      <c r="U21" s="85">
        <v>100</v>
      </c>
      <c r="V21" s="85" t="str">
        <f t="shared" si="2"/>
        <v>Glyma08g02160.1</v>
      </c>
      <c r="W21" s="85" t="str">
        <f t="shared" si="3"/>
        <v>WRKY family transcription factor</v>
      </c>
    </row>
    <row r="22" spans="1:23" ht="15" customHeight="1">
      <c r="A22" s="81">
        <v>19</v>
      </c>
      <c r="B22" s="27" t="s">
        <v>701</v>
      </c>
      <c r="C22" s="28" t="s">
        <v>699</v>
      </c>
      <c r="D22" s="28">
        <v>2.4457581725855788</v>
      </c>
      <c r="E22" s="29">
        <v>2.5176631799600617</v>
      </c>
      <c r="F22" s="29">
        <v>2.8265255833427911</v>
      </c>
      <c r="G22" s="29">
        <v>3.1765027953763809</v>
      </c>
      <c r="H22" s="29">
        <v>2.2473085454728832</v>
      </c>
      <c r="I22" s="29">
        <v>2.1990252086101623</v>
      </c>
      <c r="J22" s="29">
        <v>3.2676308716687275</v>
      </c>
      <c r="K22" s="29">
        <v>2.6645620063826536</v>
      </c>
      <c r="L22" s="29">
        <v>2.4035054012613593</v>
      </c>
      <c r="M22" s="30">
        <v>3.5441752546352445</v>
      </c>
      <c r="N22" s="27">
        <f t="shared" si="0"/>
        <v>-0.16388707444621173</v>
      </c>
      <c r="O22" s="27">
        <f t="shared" si="0"/>
        <v>-0.36216561244206125</v>
      </c>
      <c r="P22" s="27">
        <f t="shared" si="0"/>
        <v>4.0805729726470369E-2</v>
      </c>
      <c r="Q22" s="27">
        <f t="shared" si="1"/>
        <v>8.1813117920129227E-2</v>
      </c>
      <c r="R22" s="27">
        <f t="shared" si="1"/>
        <v>-0.23388970955371002</v>
      </c>
      <c r="S22" s="27">
        <f t="shared" si="1"/>
        <v>0.15801065622464078</v>
      </c>
      <c r="T22" s="27"/>
      <c r="U22" s="85">
        <v>30</v>
      </c>
      <c r="V22" s="85" t="str">
        <f t="shared" si="2"/>
        <v>Glyma07g36640.1</v>
      </c>
      <c r="W22" s="85" t="str">
        <f t="shared" si="3"/>
        <v>WRKY DNA-binding protein 23</v>
      </c>
    </row>
    <row r="23" spans="1:23" ht="15" customHeight="1">
      <c r="A23" s="81">
        <v>20</v>
      </c>
      <c r="B23" s="27" t="s">
        <v>702</v>
      </c>
      <c r="C23" s="28" t="s">
        <v>699</v>
      </c>
      <c r="D23" s="28">
        <v>2.7690747178546395</v>
      </c>
      <c r="E23" s="29">
        <v>2.5308434079153068</v>
      </c>
      <c r="F23" s="29">
        <v>2.781699835037438</v>
      </c>
      <c r="G23" s="29">
        <v>3.5211948715870758</v>
      </c>
      <c r="H23" s="29">
        <v>2.488677688440001</v>
      </c>
      <c r="I23" s="29">
        <v>2.3959036408686516</v>
      </c>
      <c r="J23" s="29">
        <v>3.3528520969832574</v>
      </c>
      <c r="K23" s="29">
        <v>2.4585391708376028</v>
      </c>
      <c r="L23" s="29">
        <v>2.3340130709110256</v>
      </c>
      <c r="M23" s="30">
        <v>4.1209065331773669</v>
      </c>
      <c r="N23" s="27">
        <f t="shared" si="0"/>
        <v>-2.4238848355726799E-2</v>
      </c>
      <c r="O23" s="27">
        <f t="shared" si="0"/>
        <v>-0.21539686476878642</v>
      </c>
      <c r="P23" s="27">
        <f t="shared" si="0"/>
        <v>-7.067622819440593E-2</v>
      </c>
      <c r="Q23" s="27">
        <f t="shared" si="1"/>
        <v>-4.1816904474126108E-2</v>
      </c>
      <c r="R23" s="27">
        <f t="shared" si="1"/>
        <v>-0.25315411091365198</v>
      </c>
      <c r="S23" s="27">
        <f t="shared" si="1"/>
        <v>0.22689667033031924</v>
      </c>
      <c r="T23" s="27"/>
      <c r="U23" s="85">
        <v>31</v>
      </c>
      <c r="V23" s="85" t="str">
        <f t="shared" si="2"/>
        <v>Glyma07g36640.2</v>
      </c>
      <c r="W23" s="85" t="str">
        <f t="shared" si="3"/>
        <v>WRKY DNA-binding protein 23</v>
      </c>
    </row>
    <row r="24" spans="1:23" ht="15" customHeight="1">
      <c r="A24" s="81">
        <v>21</v>
      </c>
      <c r="B24" s="27" t="s">
        <v>703</v>
      </c>
      <c r="C24" s="28" t="s">
        <v>699</v>
      </c>
      <c r="D24" s="28">
        <v>5.4506262672129209</v>
      </c>
      <c r="E24" s="29">
        <v>5.6623894453965384</v>
      </c>
      <c r="F24" s="29">
        <v>5.0298205596560663</v>
      </c>
      <c r="G24" s="29">
        <v>7.8570009581315716</v>
      </c>
      <c r="H24" s="29">
        <v>5.8296550389218309</v>
      </c>
      <c r="I24" s="29">
        <v>5.2140177661187916</v>
      </c>
      <c r="J24" s="29">
        <v>11.560510994865584</v>
      </c>
      <c r="K24" s="29">
        <v>6.4196924981845926</v>
      </c>
      <c r="L24" s="29">
        <v>6.0587391835483384</v>
      </c>
      <c r="M24" s="30">
        <v>12.103088397336561</v>
      </c>
      <c r="N24" s="27">
        <f t="shared" si="0"/>
        <v>4.1999538922223217E-2</v>
      </c>
      <c r="O24" s="27">
        <f t="shared" si="0"/>
        <v>5.1888566311911695E-2</v>
      </c>
      <c r="P24" s="27">
        <f t="shared" si="0"/>
        <v>0.55715452744608041</v>
      </c>
      <c r="Q24" s="27">
        <f t="shared" si="1"/>
        <v>0.18109321651937729</v>
      </c>
      <c r="R24" s="27">
        <f t="shared" si="1"/>
        <v>0.26851066942747653</v>
      </c>
      <c r="S24" s="27">
        <f t="shared" si="1"/>
        <v>0.62332459174833732</v>
      </c>
      <c r="T24" s="27"/>
      <c r="U24" s="85">
        <v>121</v>
      </c>
      <c r="V24" s="85" t="str">
        <f t="shared" si="2"/>
        <v>Glyma13g38630.1</v>
      </c>
      <c r="W24" s="85" t="str">
        <f t="shared" si="3"/>
        <v>WRKY family transcription factor</v>
      </c>
    </row>
    <row r="25" spans="1:23" ht="15" customHeight="1">
      <c r="A25" s="81">
        <v>22</v>
      </c>
      <c r="B25" s="27" t="s">
        <v>704</v>
      </c>
      <c r="C25" s="28" t="s">
        <v>705</v>
      </c>
      <c r="D25" s="28">
        <v>0.27242054515931063</v>
      </c>
      <c r="E25" s="29">
        <v>0.49965489754511233</v>
      </c>
      <c r="F25" s="29">
        <v>0.15970583314973472</v>
      </c>
      <c r="G25" s="29">
        <v>0.21936496927946456</v>
      </c>
      <c r="H25" s="29">
        <v>0.27293103064631158</v>
      </c>
      <c r="I25" s="29">
        <v>0.22515401821319553</v>
      </c>
      <c r="J25" s="29">
        <v>0.30394771288339589</v>
      </c>
      <c r="K25" s="29">
        <v>0.51598970252147225</v>
      </c>
      <c r="L25" s="29">
        <v>0.33783075526170658</v>
      </c>
      <c r="M25" s="30">
        <v>0.32015467621847687</v>
      </c>
      <c r="N25" s="27">
        <f t="shared" si="0"/>
        <v>-0.87239556604801982</v>
      </c>
      <c r="O25" s="27">
        <f t="shared" si="0"/>
        <v>0.49549521778752614</v>
      </c>
      <c r="P25" s="27">
        <f t="shared" si="0"/>
        <v>0.47049000496971566</v>
      </c>
      <c r="Q25" s="27">
        <f t="shared" si="1"/>
        <v>4.641027853760956E-2</v>
      </c>
      <c r="R25" s="27">
        <f t="shared" si="1"/>
        <v>1.080883666251705</v>
      </c>
      <c r="S25" s="27">
        <f t="shared" si="1"/>
        <v>0.54543592429562493</v>
      </c>
      <c r="T25" s="27"/>
      <c r="U25" s="85">
        <v>29</v>
      </c>
      <c r="V25" s="85" t="str">
        <f t="shared" si="2"/>
        <v>Glyma02g15920.1</v>
      </c>
      <c r="W25" s="85" t="str">
        <f t="shared" si="3"/>
        <v>WRKY DNA-binding protein 21</v>
      </c>
    </row>
    <row r="26" spans="1:23" ht="15" customHeight="1">
      <c r="A26" s="81">
        <v>23</v>
      </c>
      <c r="B26" s="27" t="s">
        <v>706</v>
      </c>
      <c r="C26" s="28" t="s">
        <v>705</v>
      </c>
      <c r="D26" s="28">
        <v>0.40695046671274965</v>
      </c>
      <c r="E26" s="29">
        <v>0.59973732587379991</v>
      </c>
      <c r="F26" s="29">
        <v>0.41642922849323349</v>
      </c>
      <c r="G26" s="29">
        <v>0.94470446583156331</v>
      </c>
      <c r="H26" s="29">
        <v>0.61578282010580687</v>
      </c>
      <c r="I26" s="29">
        <v>0.45451652274813303</v>
      </c>
      <c r="J26" s="29">
        <v>0.64146654103853484</v>
      </c>
      <c r="K26" s="29">
        <v>0.56676603938312342</v>
      </c>
      <c r="L26" s="29">
        <v>0.29836454553487168</v>
      </c>
      <c r="M26" s="30">
        <v>0.99754004764050408</v>
      </c>
      <c r="N26" s="27">
        <f t="shared" si="0"/>
        <v>3.8090853136878891E-2</v>
      </c>
      <c r="O26" s="27">
        <f t="shared" si="0"/>
        <v>0.12626140812180725</v>
      </c>
      <c r="P26" s="27">
        <f t="shared" si="0"/>
        <v>-0.55848906200205017</v>
      </c>
      <c r="Q26" s="27">
        <f t="shared" si="1"/>
        <v>-8.1577450092127649E-2</v>
      </c>
      <c r="R26" s="27">
        <f t="shared" si="1"/>
        <v>-0.48099522135640987</v>
      </c>
      <c r="S26" s="27">
        <f t="shared" si="1"/>
        <v>7.8511683351812564E-2</v>
      </c>
      <c r="T26" s="27"/>
      <c r="U26" s="85">
        <v>24</v>
      </c>
      <c r="V26" s="85" t="str">
        <f t="shared" si="2"/>
        <v>Glyma02g15920.3</v>
      </c>
      <c r="W26" s="85" t="str">
        <f t="shared" si="3"/>
        <v>WRKY DNA-binding protein 21</v>
      </c>
    </row>
    <row r="27" spans="1:23" ht="15" customHeight="1">
      <c r="A27" s="81">
        <v>24</v>
      </c>
      <c r="B27" s="27" t="s">
        <v>707</v>
      </c>
      <c r="C27" s="28" t="s">
        <v>705</v>
      </c>
      <c r="D27" s="28">
        <v>0.40366089196895105</v>
      </c>
      <c r="E27" s="29">
        <v>0.58724750357929767</v>
      </c>
      <c r="F27" s="29">
        <v>0.34296397640771531</v>
      </c>
      <c r="G27" s="29">
        <v>1.1305928756368628</v>
      </c>
      <c r="H27" s="29">
        <v>0.78866546464647924</v>
      </c>
      <c r="I27" s="29">
        <v>0.46462499657375045</v>
      </c>
      <c r="J27" s="29">
        <v>0.83444257999546445</v>
      </c>
      <c r="K27" s="29">
        <v>0.4521919601706279</v>
      </c>
      <c r="L27" s="29">
        <v>0.5101048479407293</v>
      </c>
      <c r="M27" s="30">
        <v>0.82951210514904372</v>
      </c>
      <c r="N27" s="27">
        <f t="shared" si="0"/>
        <v>0.42544479373000865</v>
      </c>
      <c r="O27" s="27">
        <f t="shared" si="0"/>
        <v>0.43800972312676606</v>
      </c>
      <c r="P27" s="27">
        <f t="shared" si="0"/>
        <v>-0.43819482828433853</v>
      </c>
      <c r="Q27" s="27">
        <f t="shared" si="1"/>
        <v>-0.37703333361829872</v>
      </c>
      <c r="R27" s="27">
        <f t="shared" si="1"/>
        <v>0.57273676258137984</v>
      </c>
      <c r="S27" s="27">
        <f t="shared" si="1"/>
        <v>-0.44674457124507616</v>
      </c>
      <c r="T27" s="27"/>
      <c r="U27" s="85">
        <v>102</v>
      </c>
      <c r="V27" s="85" t="str">
        <f t="shared" si="2"/>
        <v>Glyma07g39250.2</v>
      </c>
      <c r="W27" s="85" t="str">
        <f t="shared" si="3"/>
        <v>WRKY family transcription factor</v>
      </c>
    </row>
    <row r="28" spans="1:23" ht="15" customHeight="1">
      <c r="A28" s="81">
        <v>25</v>
      </c>
      <c r="B28" s="27" t="s">
        <v>708</v>
      </c>
      <c r="C28" s="28" t="s">
        <v>705</v>
      </c>
      <c r="D28" s="28">
        <v>0.67012581484812639</v>
      </c>
      <c r="E28" s="29">
        <v>0.93812562533430877</v>
      </c>
      <c r="F28" s="29">
        <v>0.66689114158834739</v>
      </c>
      <c r="G28" s="29">
        <v>1.2324533107075437</v>
      </c>
      <c r="H28" s="29">
        <v>0.84105532528742433</v>
      </c>
      <c r="I28" s="29">
        <v>0.76924325378989833</v>
      </c>
      <c r="J28" s="29">
        <v>1.0541774966085251</v>
      </c>
      <c r="K28" s="29">
        <v>0.46664715369149584</v>
      </c>
      <c r="L28" s="29">
        <v>0.64122533511888069</v>
      </c>
      <c r="M28" s="30">
        <v>1.0145529710501011</v>
      </c>
      <c r="N28" s="27">
        <f t="shared" si="0"/>
        <v>-0.15758042317528298</v>
      </c>
      <c r="O28" s="27">
        <f t="shared" si="0"/>
        <v>0.20598860059254154</v>
      </c>
      <c r="P28" s="27">
        <f t="shared" si="0"/>
        <v>-0.22541519323024037</v>
      </c>
      <c r="Q28" s="27">
        <f t="shared" si="1"/>
        <v>-1.0074490324831982</v>
      </c>
      <c r="R28" s="27">
        <f t="shared" si="1"/>
        <v>-5.6619857498229842E-2</v>
      </c>
      <c r="S28" s="27">
        <f t="shared" si="1"/>
        <v>-0.28068880178181926</v>
      </c>
      <c r="T28" s="27"/>
      <c r="U28" s="85">
        <v>14</v>
      </c>
      <c r="V28" s="85" t="str">
        <f t="shared" si="2"/>
        <v>Glyma01g39600.1</v>
      </c>
      <c r="W28" s="85" t="str">
        <f t="shared" si="3"/>
        <v>WRKY DNA-binding protein 15</v>
      </c>
    </row>
    <row r="29" spans="1:23" ht="15" customHeight="1">
      <c r="A29" s="81">
        <v>26</v>
      </c>
      <c r="B29" s="27" t="s">
        <v>709</v>
      </c>
      <c r="C29" s="28" t="s">
        <v>705</v>
      </c>
      <c r="D29" s="28">
        <v>0.46101876573356387</v>
      </c>
      <c r="E29" s="29">
        <v>1.0748754564673904</v>
      </c>
      <c r="F29" s="29">
        <v>0.73484712752113268</v>
      </c>
      <c r="G29" s="29">
        <v>1.4576644421202458</v>
      </c>
      <c r="H29" s="29">
        <v>1.1052027830697866</v>
      </c>
      <c r="I29" s="29">
        <v>0.71644822505205874</v>
      </c>
      <c r="J29" s="29">
        <v>0.91144563485076946</v>
      </c>
      <c r="K29" s="29">
        <v>0.84883536108594482</v>
      </c>
      <c r="L29" s="29">
        <v>0.62581558573378471</v>
      </c>
      <c r="M29" s="30">
        <v>1.2377143943438353</v>
      </c>
      <c r="N29" s="27">
        <f t="shared" si="0"/>
        <v>4.0141592701640819E-2</v>
      </c>
      <c r="O29" s="27">
        <f t="shared" si="0"/>
        <v>-3.6581702681536876E-2</v>
      </c>
      <c r="P29" s="27">
        <f t="shared" si="0"/>
        <v>-0.67743013472555758</v>
      </c>
      <c r="Q29" s="27">
        <f t="shared" si="1"/>
        <v>-0.34061284457163793</v>
      </c>
      <c r="R29" s="27">
        <f t="shared" si="1"/>
        <v>-0.23170656405632106</v>
      </c>
      <c r="S29" s="27">
        <f t="shared" si="1"/>
        <v>-0.23598019848950147</v>
      </c>
      <c r="T29" s="27"/>
      <c r="U29" s="85">
        <v>12</v>
      </c>
      <c r="V29" s="85" t="str">
        <f t="shared" si="2"/>
        <v>Glyma17g18480.1</v>
      </c>
      <c r="W29" s="85" t="str">
        <f t="shared" si="3"/>
        <v>WRKY DNA-binding protein 15</v>
      </c>
    </row>
    <row r="30" spans="1:23" ht="15" customHeight="1">
      <c r="A30" s="81">
        <v>27</v>
      </c>
      <c r="B30" s="27" t="s">
        <v>710</v>
      </c>
      <c r="C30" s="28" t="s">
        <v>705</v>
      </c>
      <c r="D30" s="28">
        <v>0.55261099804142588</v>
      </c>
      <c r="E30" s="29">
        <v>1.3805472368095539</v>
      </c>
      <c r="F30" s="29">
        <v>0.89990765113937465</v>
      </c>
      <c r="G30" s="29">
        <v>1.8011362744714896</v>
      </c>
      <c r="H30" s="29">
        <v>1.5896013786359973</v>
      </c>
      <c r="I30" s="29">
        <v>0.62301934853402863</v>
      </c>
      <c r="J30" s="29">
        <v>1.4235256407340708</v>
      </c>
      <c r="K30" s="29">
        <v>0.97730749648202853</v>
      </c>
      <c r="L30" s="29">
        <v>0.64586525757486513</v>
      </c>
      <c r="M30" s="30">
        <v>1.4566475789708071</v>
      </c>
      <c r="N30" s="27">
        <f t="shared" si="0"/>
        <v>0.20342477689766508</v>
      </c>
      <c r="O30" s="27">
        <f t="shared" si="0"/>
        <v>-0.5304999907454182</v>
      </c>
      <c r="P30" s="27">
        <f t="shared" si="0"/>
        <v>-0.33943886075171464</v>
      </c>
      <c r="Q30" s="27">
        <f t="shared" si="1"/>
        <v>-0.49835578896858373</v>
      </c>
      <c r="R30" s="27">
        <f t="shared" si="1"/>
        <v>-0.4785437423623134</v>
      </c>
      <c r="S30" s="27">
        <f t="shared" si="1"/>
        <v>-0.30625546581706675</v>
      </c>
      <c r="T30" s="27"/>
      <c r="U30" s="85">
        <v>11</v>
      </c>
      <c r="V30" s="85" t="str">
        <f t="shared" si="2"/>
        <v>Glyma01g39600.2</v>
      </c>
      <c r="W30" s="85" t="str">
        <f t="shared" si="3"/>
        <v>WRKY DNA-binding protein 15</v>
      </c>
    </row>
    <row r="31" spans="1:23" ht="15" customHeight="1">
      <c r="A31" s="81">
        <v>28</v>
      </c>
      <c r="B31" s="27" t="s">
        <v>711</v>
      </c>
      <c r="C31" s="28" t="s">
        <v>705</v>
      </c>
      <c r="D31" s="28">
        <v>0.72144920524164446</v>
      </c>
      <c r="E31" s="29">
        <v>0.85520292914580853</v>
      </c>
      <c r="F31" s="29">
        <v>0.49803625559724773</v>
      </c>
      <c r="G31" s="29">
        <v>1.0524321329695931</v>
      </c>
      <c r="H31" s="29">
        <v>0.6470086751701426</v>
      </c>
      <c r="I31" s="29">
        <v>0.64812351146068925</v>
      </c>
      <c r="J31" s="29">
        <v>0.71585782795583253</v>
      </c>
      <c r="K31" s="29">
        <v>0.77178228660055059</v>
      </c>
      <c r="L31" s="29">
        <v>0.60779521368653522</v>
      </c>
      <c r="M31" s="30">
        <v>1.2688562943480044</v>
      </c>
      <c r="N31" s="27">
        <f t="shared" si="0"/>
        <v>-0.40248173824910238</v>
      </c>
      <c r="O31" s="27">
        <f t="shared" si="0"/>
        <v>0.38001800036759031</v>
      </c>
      <c r="P31" s="27">
        <f t="shared" si="0"/>
        <v>-0.55598220639147566</v>
      </c>
      <c r="Q31" s="27">
        <f t="shared" si="1"/>
        <v>-0.14807286187903465</v>
      </c>
      <c r="R31" s="27">
        <f t="shared" si="1"/>
        <v>0.28733454371913125</v>
      </c>
      <c r="S31" s="27">
        <f t="shared" si="1"/>
        <v>0.26980148168219759</v>
      </c>
      <c r="T31" s="27"/>
      <c r="U31" s="85">
        <v>3</v>
      </c>
      <c r="V31" s="85" t="str">
        <f t="shared" si="2"/>
        <v>Glyma14g17730.1</v>
      </c>
      <c r="W31" s="85" t="str">
        <f t="shared" si="3"/>
        <v>WRKY DNA-binding protein 11</v>
      </c>
    </row>
    <row r="32" spans="1:23" ht="15" customHeight="1">
      <c r="A32" s="81">
        <v>29</v>
      </c>
      <c r="B32" s="27" t="s">
        <v>712</v>
      </c>
      <c r="C32" s="28" t="s">
        <v>705</v>
      </c>
      <c r="D32" s="28">
        <v>0.79199730512799416</v>
      </c>
      <c r="E32" s="29">
        <v>0.62120535732959314</v>
      </c>
      <c r="F32" s="29">
        <v>0.3918197061278868</v>
      </c>
      <c r="G32" s="29">
        <v>1.2243742080900586</v>
      </c>
      <c r="H32" s="29">
        <v>0.72376376646655316</v>
      </c>
      <c r="I32" s="29">
        <v>0.76385072388134989</v>
      </c>
      <c r="J32" s="29">
        <v>0.80078054236232987</v>
      </c>
      <c r="K32" s="29">
        <v>0.62830627177108644</v>
      </c>
      <c r="L32" s="29">
        <v>0.42736469891838225</v>
      </c>
      <c r="M32" s="30">
        <v>0.99890314336426844</v>
      </c>
      <c r="N32" s="27">
        <f t="shared" si="0"/>
        <v>0.22044861267107413</v>
      </c>
      <c r="O32" s="27">
        <f t="shared" si="0"/>
        <v>0.96310076787052368</v>
      </c>
      <c r="P32" s="27">
        <f t="shared" si="0"/>
        <v>-0.61256573475784304</v>
      </c>
      <c r="Q32" s="27">
        <f t="shared" si="1"/>
        <v>1.6397709471169836E-2</v>
      </c>
      <c r="R32" s="27">
        <f t="shared" si="1"/>
        <v>0.12527778561015837</v>
      </c>
      <c r="S32" s="27">
        <f t="shared" si="1"/>
        <v>-0.2936278574893178</v>
      </c>
      <c r="T32" s="27"/>
      <c r="U32" s="85">
        <v>122</v>
      </c>
      <c r="V32" s="85" t="str">
        <f t="shared" si="2"/>
        <v>Glyma18g09040.2</v>
      </c>
      <c r="W32" s="85" t="str">
        <f t="shared" si="3"/>
        <v>WRKY family transcription factor family protein</v>
      </c>
    </row>
    <row r="33" spans="1:23" ht="15" customHeight="1">
      <c r="A33" s="81">
        <v>30</v>
      </c>
      <c r="B33" s="27" t="s">
        <v>713</v>
      </c>
      <c r="C33" s="28" t="s">
        <v>714</v>
      </c>
      <c r="D33" s="28">
        <v>3.8538668753647046E-2</v>
      </c>
      <c r="E33" s="29">
        <v>1.1780826207734365</v>
      </c>
      <c r="F33" s="29">
        <v>1.2237980034445408</v>
      </c>
      <c r="G33" s="29">
        <v>1.0516747732781897</v>
      </c>
      <c r="H33" s="29">
        <v>1.7791290556196055</v>
      </c>
      <c r="I33" s="29">
        <v>2.3391304202664398</v>
      </c>
      <c r="J33" s="29">
        <v>1.4658661405281148</v>
      </c>
      <c r="K33" s="29">
        <v>1.2344878310815861</v>
      </c>
      <c r="L33" s="29">
        <v>1.6594476152940103</v>
      </c>
      <c r="M33" s="30">
        <v>1.0174177450170216</v>
      </c>
      <c r="N33" s="27">
        <f t="shared" si="0"/>
        <v>0.59473044437927836</v>
      </c>
      <c r="O33" s="27">
        <f t="shared" si="0"/>
        <v>0.93460685204522753</v>
      </c>
      <c r="P33" s="27">
        <f t="shared" si="0"/>
        <v>0.47906474070772564</v>
      </c>
      <c r="Q33" s="27">
        <f t="shared" si="1"/>
        <v>6.7471894065439283E-2</v>
      </c>
      <c r="R33" s="27">
        <f t="shared" si="1"/>
        <v>0.43933763716418117</v>
      </c>
      <c r="S33" s="27">
        <f t="shared" si="1"/>
        <v>-4.7776463328880289E-2</v>
      </c>
      <c r="T33" s="27"/>
      <c r="U33" s="85">
        <v>5</v>
      </c>
      <c r="V33" s="85" t="str">
        <f t="shared" si="2"/>
        <v>Glyma15g18250.1</v>
      </c>
      <c r="W33" s="85" t="str">
        <f t="shared" si="3"/>
        <v>WRKY DNA-binding protein 11</v>
      </c>
    </row>
    <row r="34" spans="1:23" ht="15" customHeight="1">
      <c r="A34" s="81">
        <v>31</v>
      </c>
      <c r="B34" s="27" t="s">
        <v>715</v>
      </c>
      <c r="C34" s="28" t="s">
        <v>714</v>
      </c>
      <c r="D34" s="28">
        <v>9.2302490595154663E-2</v>
      </c>
      <c r="E34" s="29">
        <v>1.043794173885974</v>
      </c>
      <c r="F34" s="29">
        <v>1.1273352928216567</v>
      </c>
      <c r="G34" s="29">
        <v>0.94455975007392978</v>
      </c>
      <c r="H34" s="29">
        <v>1.3939314921590171</v>
      </c>
      <c r="I34" s="29">
        <v>1.6091890125237209</v>
      </c>
      <c r="J34" s="29">
        <v>1.6969059478623816</v>
      </c>
      <c r="K34" s="29">
        <v>1.2694417940926186</v>
      </c>
      <c r="L34" s="29">
        <v>1.4159083124939171</v>
      </c>
      <c r="M34" s="30">
        <v>0.69271318690749717</v>
      </c>
      <c r="N34" s="27">
        <f t="shared" si="0"/>
        <v>0.41732240406865739</v>
      </c>
      <c r="O34" s="27">
        <f t="shared" si="0"/>
        <v>0.51341712578478871</v>
      </c>
      <c r="P34" s="27">
        <f t="shared" si="0"/>
        <v>0.84519263950562296</v>
      </c>
      <c r="Q34" s="27">
        <f t="shared" si="1"/>
        <v>0.28235699221330562</v>
      </c>
      <c r="R34" s="27">
        <f t="shared" si="1"/>
        <v>0.32881117969529056</v>
      </c>
      <c r="S34" s="27">
        <f t="shared" si="1"/>
        <v>-0.44738392203811866</v>
      </c>
      <c r="T34" s="27"/>
      <c r="U34" s="85">
        <v>93</v>
      </c>
      <c r="V34" s="85" t="str">
        <f t="shared" si="2"/>
        <v>Glyma14g36430.2</v>
      </c>
      <c r="W34" s="85" t="str">
        <f t="shared" si="3"/>
        <v>WRKY DNA-binding protein 70</v>
      </c>
    </row>
    <row r="35" spans="1:23" ht="15" customHeight="1">
      <c r="A35" s="81">
        <v>32</v>
      </c>
      <c r="B35" s="27" t="s">
        <v>716</v>
      </c>
      <c r="C35" s="28" t="s">
        <v>714</v>
      </c>
      <c r="D35" s="28">
        <v>8.8540947091276884E-2</v>
      </c>
      <c r="E35" s="29">
        <v>5.3217501042269895</v>
      </c>
      <c r="F35" s="29">
        <v>5.7584216078001527</v>
      </c>
      <c r="G35" s="29">
        <v>2.792467922413949</v>
      </c>
      <c r="H35" s="29">
        <v>7.6966248671729929</v>
      </c>
      <c r="I35" s="29">
        <v>6.5460531094616998</v>
      </c>
      <c r="J35" s="29">
        <v>3.2414737279915764</v>
      </c>
      <c r="K35" s="29">
        <v>5.7494364308616053</v>
      </c>
      <c r="L35" s="29">
        <v>4.2461831135480015</v>
      </c>
      <c r="M35" s="30">
        <v>2.4175888893564794</v>
      </c>
      <c r="N35" s="27">
        <f t="shared" si="0"/>
        <v>0.53232516550530451</v>
      </c>
      <c r="O35" s="27">
        <f t="shared" si="0"/>
        <v>0.18495188637978824</v>
      </c>
      <c r="P35" s="27">
        <f t="shared" si="0"/>
        <v>0.21510917167935723</v>
      </c>
      <c r="Q35" s="27">
        <f t="shared" si="1"/>
        <v>0.11151978098433024</v>
      </c>
      <c r="R35" s="27">
        <f t="shared" si="1"/>
        <v>-0.43950683317336747</v>
      </c>
      <c r="S35" s="27">
        <f t="shared" si="1"/>
        <v>-0.20797177294460917</v>
      </c>
      <c r="T35" s="27"/>
      <c r="U35" s="85">
        <v>6</v>
      </c>
      <c r="V35" s="85" t="str">
        <f t="shared" si="2"/>
        <v>Glyma17g06450.1</v>
      </c>
      <c r="W35" s="85" t="str">
        <f t="shared" si="3"/>
        <v>WRKY DNA-binding protein 11</v>
      </c>
    </row>
    <row r="36" spans="1:23" ht="15" customHeight="1">
      <c r="A36" s="81">
        <v>33</v>
      </c>
      <c r="B36" s="27" t="s">
        <v>717</v>
      </c>
      <c r="C36" s="28" t="s">
        <v>714</v>
      </c>
      <c r="D36" s="28">
        <v>7.6168915031678774E-2</v>
      </c>
      <c r="E36" s="29">
        <v>4.8036274021345831</v>
      </c>
      <c r="F36" s="29">
        <v>4.2999982052045231</v>
      </c>
      <c r="G36" s="29">
        <v>2.9190702775808961</v>
      </c>
      <c r="H36" s="29">
        <v>6.7957267361320355</v>
      </c>
      <c r="I36" s="29">
        <v>5.8034954918304553</v>
      </c>
      <c r="J36" s="29">
        <v>3.1010548843442045</v>
      </c>
      <c r="K36" s="29">
        <v>4.8679664924774908</v>
      </c>
      <c r="L36" s="29">
        <v>3.4547007637549507</v>
      </c>
      <c r="M36" s="30">
        <v>1.751388279666704</v>
      </c>
      <c r="N36" s="27">
        <f t="shared" ref="N36:P67" si="4">LOG(H36/E36,2)</f>
        <v>0.50050358989793553</v>
      </c>
      <c r="O36" s="27">
        <f t="shared" si="4"/>
        <v>0.43258605117174381</v>
      </c>
      <c r="P36" s="27">
        <f t="shared" si="4"/>
        <v>8.7250115247737625E-2</v>
      </c>
      <c r="Q36" s="27">
        <f t="shared" ref="Q36:S67" si="5">LOG(K36/E36,2)</f>
        <v>1.9194986238721259E-2</v>
      </c>
      <c r="R36" s="27">
        <f t="shared" si="5"/>
        <v>-0.31577530371228418</v>
      </c>
      <c r="S36" s="27">
        <f t="shared" si="5"/>
        <v>-0.73700998246212324</v>
      </c>
      <c r="T36" s="27"/>
      <c r="U36" s="85">
        <v>125</v>
      </c>
      <c r="V36" s="85" t="str">
        <f t="shared" si="2"/>
        <v>Glyma02g46690.3</v>
      </c>
      <c r="W36" s="85" t="str">
        <f t="shared" si="3"/>
        <v>WRKY family transcription factor family protein</v>
      </c>
    </row>
    <row r="37" spans="1:23" ht="15" customHeight="1">
      <c r="A37" s="81">
        <v>34</v>
      </c>
      <c r="B37" s="27" t="s">
        <v>718</v>
      </c>
      <c r="C37" s="28" t="s">
        <v>714</v>
      </c>
      <c r="D37" s="28">
        <v>0.34006830648703135</v>
      </c>
      <c r="E37" s="29">
        <v>7.6737019940649773</v>
      </c>
      <c r="F37" s="29">
        <v>3.6515483536616933</v>
      </c>
      <c r="G37" s="29">
        <v>5.4577417427047097</v>
      </c>
      <c r="H37" s="29">
        <v>9.2065655832069861</v>
      </c>
      <c r="I37" s="29">
        <v>4.3367374792361684</v>
      </c>
      <c r="J37" s="29">
        <v>4.0780929864058377</v>
      </c>
      <c r="K37" s="29">
        <v>4.3217665156931249</v>
      </c>
      <c r="L37" s="29">
        <v>3.2763933916652062</v>
      </c>
      <c r="M37" s="30">
        <v>3.4209670064704927</v>
      </c>
      <c r="N37" s="27">
        <f t="shared" si="4"/>
        <v>0.26274033438751299</v>
      </c>
      <c r="O37" s="27">
        <f t="shared" si="4"/>
        <v>0.24810177869975639</v>
      </c>
      <c r="P37" s="27">
        <f t="shared" si="4"/>
        <v>-0.42040945744383601</v>
      </c>
      <c r="Q37" s="27">
        <f t="shared" si="5"/>
        <v>-0.82830160698320487</v>
      </c>
      <c r="R37" s="27">
        <f t="shared" si="5"/>
        <v>-0.1563997451912236</v>
      </c>
      <c r="S37" s="27">
        <f t="shared" si="5"/>
        <v>-0.67389993860748476</v>
      </c>
      <c r="T37" s="27"/>
      <c r="U37" s="85">
        <v>46</v>
      </c>
      <c r="V37" s="85" t="str">
        <f t="shared" si="2"/>
        <v>Glyma18g49830.1</v>
      </c>
      <c r="W37" s="85" t="str">
        <f t="shared" si="3"/>
        <v>WRKY DNA-binding protein 3</v>
      </c>
    </row>
    <row r="38" spans="1:23" ht="15" customHeight="1">
      <c r="A38" s="81">
        <v>35</v>
      </c>
      <c r="B38" s="27" t="s">
        <v>719</v>
      </c>
      <c r="C38" s="28" t="s">
        <v>714</v>
      </c>
      <c r="D38" s="28">
        <v>0.2538760976940076</v>
      </c>
      <c r="E38" s="29">
        <v>3.234323858577369</v>
      </c>
      <c r="F38" s="29">
        <v>1.8852331905460535</v>
      </c>
      <c r="G38" s="29">
        <v>4.8654855736562048</v>
      </c>
      <c r="H38" s="29">
        <v>3.007336378062782</v>
      </c>
      <c r="I38" s="29">
        <v>5.4161630186620542</v>
      </c>
      <c r="J38" s="29">
        <v>3.4505867434530244</v>
      </c>
      <c r="K38" s="29">
        <v>3.4791982896992351</v>
      </c>
      <c r="L38" s="29">
        <v>5.1160467683208584</v>
      </c>
      <c r="M38" s="30">
        <v>5.7856056524583916</v>
      </c>
      <c r="N38" s="27">
        <f t="shared" si="4"/>
        <v>-0.10497789968435886</v>
      </c>
      <c r="O38" s="27">
        <f t="shared" si="4"/>
        <v>1.5225281764845422</v>
      </c>
      <c r="P38" s="27">
        <f t="shared" si="4"/>
        <v>-0.4957420916303904</v>
      </c>
      <c r="Q38" s="27">
        <f t="shared" si="5"/>
        <v>0.10529075906158154</v>
      </c>
      <c r="R38" s="27">
        <f t="shared" si="5"/>
        <v>1.4402864665577304</v>
      </c>
      <c r="S38" s="27">
        <f t="shared" si="5"/>
        <v>0.24988419973833559</v>
      </c>
      <c r="T38" s="27"/>
      <c r="U38" s="85">
        <v>54</v>
      </c>
      <c r="V38" s="85" t="str">
        <f t="shared" si="2"/>
        <v>Glyma12g23950.1</v>
      </c>
      <c r="W38" s="85" t="str">
        <f t="shared" si="3"/>
        <v>WRKY DNA-binding protein 32</v>
      </c>
    </row>
    <row r="39" spans="1:23" ht="15" customHeight="1">
      <c r="A39" s="81">
        <v>36</v>
      </c>
      <c r="B39" s="27" t="s">
        <v>720</v>
      </c>
      <c r="C39" s="28" t="s">
        <v>714</v>
      </c>
      <c r="D39" s="28">
        <v>0.4351796350823246</v>
      </c>
      <c r="E39" s="29">
        <v>4.7145987452636664</v>
      </c>
      <c r="F39" s="29">
        <v>3.1376004834705338</v>
      </c>
      <c r="G39" s="29">
        <v>7.2534357237694929</v>
      </c>
      <c r="H39" s="29">
        <v>4.4468192246104703</v>
      </c>
      <c r="I39" s="29">
        <v>8.6292627497295893</v>
      </c>
      <c r="J39" s="29">
        <v>5.3217492559717803</v>
      </c>
      <c r="K39" s="29">
        <v>5.1810169405325235</v>
      </c>
      <c r="L39" s="29">
        <v>6.9090755057200308</v>
      </c>
      <c r="M39" s="30">
        <v>8.4999696697949343</v>
      </c>
      <c r="N39" s="27">
        <f t="shared" si="4"/>
        <v>-8.436123343382064E-2</v>
      </c>
      <c r="O39" s="27">
        <f t="shared" si="4"/>
        <v>1.4595756435325835</v>
      </c>
      <c r="P39" s="27">
        <f t="shared" si="4"/>
        <v>-0.44676397944322205</v>
      </c>
      <c r="Q39" s="27">
        <f t="shared" si="5"/>
        <v>0.13610031101290967</v>
      </c>
      <c r="R39" s="27">
        <f t="shared" si="5"/>
        <v>1.1388310154609846</v>
      </c>
      <c r="S39" s="27">
        <f t="shared" si="5"/>
        <v>0.22879317716312561</v>
      </c>
      <c r="T39" s="27"/>
      <c r="U39" s="85">
        <v>55</v>
      </c>
      <c r="V39" s="85" t="str">
        <f t="shared" si="2"/>
        <v>Glyma02g36510.1</v>
      </c>
      <c r="W39" s="85" t="str">
        <f t="shared" si="3"/>
        <v>WRKY DNA-binding protein 32</v>
      </c>
    </row>
    <row r="40" spans="1:23" ht="15" customHeight="1">
      <c r="A40" s="81">
        <v>37</v>
      </c>
      <c r="B40" s="27" t="s">
        <v>721</v>
      </c>
      <c r="C40" s="28" t="s">
        <v>714</v>
      </c>
      <c r="D40" s="28">
        <v>0.58720503372385291</v>
      </c>
      <c r="E40" s="29">
        <v>17.84708785248398</v>
      </c>
      <c r="F40" s="29">
        <v>6.7415119257218565</v>
      </c>
      <c r="G40" s="29">
        <v>7.1517540587377368</v>
      </c>
      <c r="H40" s="29">
        <v>11.744478924707568</v>
      </c>
      <c r="I40" s="29">
        <v>6.8058770224755856</v>
      </c>
      <c r="J40" s="29">
        <v>6.2165952934019231</v>
      </c>
      <c r="K40" s="29">
        <v>9.5479234326915652</v>
      </c>
      <c r="L40" s="29">
        <v>6.4475807345165626</v>
      </c>
      <c r="M40" s="30">
        <v>5.0819599006936889</v>
      </c>
      <c r="N40" s="27">
        <f t="shared" si="4"/>
        <v>-0.60370598008428655</v>
      </c>
      <c r="O40" s="27">
        <f t="shared" si="4"/>
        <v>1.3708900654096842E-2</v>
      </c>
      <c r="P40" s="27">
        <f t="shared" si="4"/>
        <v>-0.20217246358076138</v>
      </c>
      <c r="Q40" s="27">
        <f t="shared" si="5"/>
        <v>-0.9024297835933569</v>
      </c>
      <c r="R40" s="27">
        <f t="shared" si="5"/>
        <v>-6.4314249288230235E-2</v>
      </c>
      <c r="S40" s="27">
        <f t="shared" si="5"/>
        <v>-0.49291213279474866</v>
      </c>
      <c r="T40" s="27"/>
      <c r="U40" s="85">
        <v>4</v>
      </c>
      <c r="V40" s="85" t="str">
        <f t="shared" si="2"/>
        <v>Glyma17g29190.1</v>
      </c>
      <c r="W40" s="85" t="str">
        <f t="shared" si="3"/>
        <v>WRKY DNA-binding protein 11</v>
      </c>
    </row>
    <row r="41" spans="1:23" ht="15" customHeight="1">
      <c r="A41" s="81">
        <v>38</v>
      </c>
      <c r="B41" s="27" t="s">
        <v>722</v>
      </c>
      <c r="C41" s="28" t="s">
        <v>714</v>
      </c>
      <c r="D41" s="28">
        <v>0.87502419644660645</v>
      </c>
      <c r="E41" s="29">
        <v>23.435941063060408</v>
      </c>
      <c r="F41" s="29">
        <v>8.5975301719904653</v>
      </c>
      <c r="G41" s="29">
        <v>10.411369797200649</v>
      </c>
      <c r="H41" s="29">
        <v>16.644299118503362</v>
      </c>
      <c r="I41" s="29">
        <v>11.772279175466384</v>
      </c>
      <c r="J41" s="29">
        <v>8.5938737149905258</v>
      </c>
      <c r="K41" s="29">
        <v>15.133202886339475</v>
      </c>
      <c r="L41" s="29">
        <v>9.3463731884178927</v>
      </c>
      <c r="M41" s="30">
        <v>8.2247810124478224</v>
      </c>
      <c r="N41" s="27">
        <f t="shared" si="4"/>
        <v>-0.4936946062285279</v>
      </c>
      <c r="O41" s="27">
        <f t="shared" si="4"/>
        <v>0.4533994819658293</v>
      </c>
      <c r="P41" s="27">
        <f t="shared" si="4"/>
        <v>-0.27677941050194799</v>
      </c>
      <c r="Q41" s="27">
        <f t="shared" si="5"/>
        <v>-0.63100536602589341</v>
      </c>
      <c r="R41" s="27">
        <f t="shared" si="5"/>
        <v>0.12048436954838811</v>
      </c>
      <c r="S41" s="27">
        <f t="shared" si="5"/>
        <v>-0.34011072057572383</v>
      </c>
      <c r="T41" s="27"/>
      <c r="U41" s="85">
        <v>127</v>
      </c>
      <c r="V41" s="85" t="str">
        <f t="shared" si="2"/>
        <v>Glyma14g01980.1</v>
      </c>
      <c r="W41" s="85" t="str">
        <f t="shared" si="3"/>
        <v>WRKY family transcription factor family protein</v>
      </c>
    </row>
    <row r="42" spans="1:23" ht="15" customHeight="1">
      <c r="A42" s="81">
        <v>39</v>
      </c>
      <c r="B42" s="27" t="s">
        <v>723</v>
      </c>
      <c r="C42" s="28" t="s">
        <v>724</v>
      </c>
      <c r="D42" s="28">
        <v>3.2629902030551334</v>
      </c>
      <c r="E42" s="29">
        <v>4.8727653382442142</v>
      </c>
      <c r="F42" s="29">
        <v>6.9446820709637276</v>
      </c>
      <c r="G42" s="29">
        <v>6.3842133375143542</v>
      </c>
      <c r="H42" s="29">
        <v>8.2351826321873105</v>
      </c>
      <c r="I42" s="29">
        <v>10.980879970372396</v>
      </c>
      <c r="J42" s="29">
        <v>4.495168529253883</v>
      </c>
      <c r="K42" s="29">
        <v>9.8652119149820461</v>
      </c>
      <c r="L42" s="29">
        <v>13.922183229995593</v>
      </c>
      <c r="M42" s="30">
        <v>13.254667338427639</v>
      </c>
      <c r="N42" s="27">
        <f t="shared" si="4"/>
        <v>0.75705989789420258</v>
      </c>
      <c r="O42" s="27">
        <f t="shared" si="4"/>
        <v>0.66101311770705773</v>
      </c>
      <c r="P42" s="27">
        <f t="shared" si="4"/>
        <v>-0.50613365694091372</v>
      </c>
      <c r="Q42" s="27">
        <f t="shared" si="5"/>
        <v>1.0176092947121365</v>
      </c>
      <c r="R42" s="27">
        <f t="shared" si="5"/>
        <v>1.0034049135739878</v>
      </c>
      <c r="S42" s="27">
        <f t="shared" si="5"/>
        <v>1.0539196951694205</v>
      </c>
      <c r="T42" s="27"/>
      <c r="U42" s="85">
        <v>70</v>
      </c>
      <c r="V42" s="85" t="str">
        <f t="shared" si="2"/>
        <v>Glyma08g26230.1</v>
      </c>
      <c r="W42" s="85" t="str">
        <f t="shared" si="3"/>
        <v>WRKY DNA-binding protein 4</v>
      </c>
    </row>
    <row r="43" spans="1:23" ht="15" customHeight="1">
      <c r="A43" s="81">
        <v>40</v>
      </c>
      <c r="B43" s="27" t="s">
        <v>725</v>
      </c>
      <c r="C43" s="28" t="s">
        <v>726</v>
      </c>
      <c r="D43" s="28">
        <v>6.1047324471435141E-2</v>
      </c>
      <c r="E43" s="29">
        <v>0.4034910801267797</v>
      </c>
      <c r="F43" s="29">
        <v>1.0189876501253967</v>
      </c>
      <c r="G43" s="29">
        <v>1.6795644103218486</v>
      </c>
      <c r="H43" s="29">
        <v>1.0643338581094681</v>
      </c>
      <c r="I43" s="29">
        <v>1.5767269863344817</v>
      </c>
      <c r="J43" s="29">
        <v>1.5351071545627735</v>
      </c>
      <c r="K43" s="29">
        <v>0.77936400228281355</v>
      </c>
      <c r="L43" s="29">
        <v>0.39429814374925409</v>
      </c>
      <c r="M43" s="30">
        <v>0.96178781067713337</v>
      </c>
      <c r="N43" s="27">
        <f t="shared" si="4"/>
        <v>1.3993420778352732</v>
      </c>
      <c r="O43" s="27">
        <f t="shared" si="4"/>
        <v>0.62979630949911725</v>
      </c>
      <c r="P43" s="27">
        <f t="shared" si="4"/>
        <v>-0.12974776009035932</v>
      </c>
      <c r="Q43" s="27">
        <f t="shared" si="5"/>
        <v>0.94976051644087944</v>
      </c>
      <c r="R43" s="27">
        <f t="shared" si="5"/>
        <v>-1.3697777427578601</v>
      </c>
      <c r="S43" s="27">
        <f t="shared" si="5"/>
        <v>-0.80429657586315972</v>
      </c>
      <c r="T43" s="27"/>
      <c r="U43" s="85">
        <v>126</v>
      </c>
      <c r="V43" s="85" t="str">
        <f t="shared" si="2"/>
        <v>Glyma02g46690.1</v>
      </c>
      <c r="W43" s="85" t="str">
        <f t="shared" si="3"/>
        <v>WRKY family transcription factor family protein</v>
      </c>
    </row>
    <row r="44" spans="1:23" ht="15" customHeight="1">
      <c r="A44" s="81">
        <v>41</v>
      </c>
      <c r="B44" s="27" t="s">
        <v>727</v>
      </c>
      <c r="C44" s="28" t="s">
        <v>726</v>
      </c>
      <c r="D44" s="28">
        <v>0.13379003110476628</v>
      </c>
      <c r="E44" s="29">
        <v>4.3799620384406879</v>
      </c>
      <c r="F44" s="29">
        <v>3.3225537751277443</v>
      </c>
      <c r="G44" s="29">
        <v>3.1422300020578464</v>
      </c>
      <c r="H44" s="29">
        <v>9.3467132667179111</v>
      </c>
      <c r="I44" s="29">
        <v>5.9895708929303977</v>
      </c>
      <c r="J44" s="29">
        <v>2.445484765914848</v>
      </c>
      <c r="K44" s="29">
        <v>9.223403794594967</v>
      </c>
      <c r="L44" s="29">
        <v>5.1848130649638762</v>
      </c>
      <c r="M44" s="30">
        <v>2.6490345182101085</v>
      </c>
      <c r="N44" s="27">
        <f t="shared" si="4"/>
        <v>1.0935407704977655</v>
      </c>
      <c r="O44" s="27">
        <f t="shared" si="4"/>
        <v>0.85016009908688817</v>
      </c>
      <c r="P44" s="27">
        <f t="shared" si="4"/>
        <v>-0.36166830808846123</v>
      </c>
      <c r="Q44" s="27">
        <f t="shared" si="5"/>
        <v>1.0743808935775787</v>
      </c>
      <c r="R44" s="27">
        <f t="shared" si="5"/>
        <v>0.64199942501849361</v>
      </c>
      <c r="S44" s="27">
        <f t="shared" si="5"/>
        <v>-0.2463221427109609</v>
      </c>
      <c r="T44" s="27"/>
      <c r="U44" s="85">
        <v>28</v>
      </c>
      <c r="V44" s="85" t="str">
        <f t="shared" si="2"/>
        <v>Glyma02g15920.4</v>
      </c>
      <c r="W44" s="85" t="str">
        <f t="shared" si="3"/>
        <v>WRKY DNA-binding protein 21</v>
      </c>
    </row>
    <row r="45" spans="1:23" ht="15" customHeight="1">
      <c r="A45" s="81">
        <v>42</v>
      </c>
      <c r="B45" s="27" t="s">
        <v>728</v>
      </c>
      <c r="C45" s="28" t="s">
        <v>726</v>
      </c>
      <c r="D45" s="28">
        <v>0.47193445571132753</v>
      </c>
      <c r="E45" s="29">
        <v>7.1379232006086086</v>
      </c>
      <c r="F45" s="29">
        <v>5.6722660112006533</v>
      </c>
      <c r="G45" s="29">
        <v>4.9518059779264814</v>
      </c>
      <c r="H45" s="29">
        <v>17.304030567868669</v>
      </c>
      <c r="I45" s="29">
        <v>9.5158068239314115</v>
      </c>
      <c r="J45" s="29">
        <v>5.6163661251580628</v>
      </c>
      <c r="K45" s="29">
        <v>13.474039486149984</v>
      </c>
      <c r="L45" s="29">
        <v>7.3848947832474217</v>
      </c>
      <c r="M45" s="30">
        <v>5.8367457167259067</v>
      </c>
      <c r="N45" s="27">
        <f t="shared" si="4"/>
        <v>1.2775318348337137</v>
      </c>
      <c r="O45" s="27">
        <f t="shared" si="4"/>
        <v>0.74640079260005776</v>
      </c>
      <c r="P45" s="27">
        <f t="shared" si="4"/>
        <v>0.18168219865828442</v>
      </c>
      <c r="Q45" s="27">
        <f t="shared" si="5"/>
        <v>0.91660614818618813</v>
      </c>
      <c r="R45" s="27">
        <f t="shared" si="5"/>
        <v>0.38065217428415604</v>
      </c>
      <c r="S45" s="27">
        <f t="shared" si="5"/>
        <v>0.23720942937087083</v>
      </c>
      <c r="T45" s="27"/>
      <c r="U45" s="85">
        <v>47</v>
      </c>
      <c r="V45" s="85" t="str">
        <f t="shared" si="2"/>
        <v>Glyma02g12490.1</v>
      </c>
      <c r="W45" s="85" t="str">
        <f t="shared" si="3"/>
        <v>WRKY DNA-binding protein 3</v>
      </c>
    </row>
    <row r="46" spans="1:23" ht="15" customHeight="1">
      <c r="A46" s="81">
        <v>43</v>
      </c>
      <c r="B46" s="27" t="s">
        <v>729</v>
      </c>
      <c r="C46" s="28" t="s">
        <v>730</v>
      </c>
      <c r="D46" s="28">
        <v>0.70198473110525517</v>
      </c>
      <c r="E46" s="29">
        <v>1.4456586936084759</v>
      </c>
      <c r="F46" s="29">
        <v>1.2482271696176634</v>
      </c>
      <c r="G46" s="29">
        <v>1.1637888896510542</v>
      </c>
      <c r="H46" s="29">
        <v>1.0951040734291637</v>
      </c>
      <c r="I46" s="29">
        <v>0.87987820275419826</v>
      </c>
      <c r="J46" s="29">
        <v>0.45810301224052502</v>
      </c>
      <c r="K46" s="29">
        <v>1.0639292318244598</v>
      </c>
      <c r="L46" s="29">
        <v>0.64010037839060197</v>
      </c>
      <c r="M46" s="30">
        <v>1.0022233342491449</v>
      </c>
      <c r="N46" s="27">
        <f t="shared" si="4"/>
        <v>-0.4006590026422846</v>
      </c>
      <c r="O46" s="27">
        <f t="shared" si="4"/>
        <v>-0.50450478221247419</v>
      </c>
      <c r="P46" s="27">
        <f t="shared" si="4"/>
        <v>-1.3450854238928567</v>
      </c>
      <c r="Q46" s="27">
        <f t="shared" si="5"/>
        <v>-0.44232479387001822</v>
      </c>
      <c r="R46" s="27">
        <f t="shared" si="5"/>
        <v>-0.96351045310674821</v>
      </c>
      <c r="S46" s="27">
        <f t="shared" si="5"/>
        <v>-0.21562534548804443</v>
      </c>
      <c r="T46" s="27"/>
      <c r="U46" s="85">
        <v>85</v>
      </c>
      <c r="V46" s="85" t="str">
        <f t="shared" si="2"/>
        <v>Glyma02g12830.1</v>
      </c>
      <c r="W46" s="85" t="str">
        <f t="shared" si="3"/>
        <v>WRKY DNA-binding protein 57</v>
      </c>
    </row>
    <row r="47" spans="1:23" ht="15" customHeight="1">
      <c r="A47" s="81">
        <v>44</v>
      </c>
      <c r="B47" s="27" t="s">
        <v>731</v>
      </c>
      <c r="C47" s="28" t="s">
        <v>730</v>
      </c>
      <c r="D47" s="28">
        <v>0.92725764132016231</v>
      </c>
      <c r="E47" s="29">
        <v>1.2038500152505873</v>
      </c>
      <c r="F47" s="29">
        <v>0.68759228425383434</v>
      </c>
      <c r="G47" s="29">
        <v>0.97778019866015009</v>
      </c>
      <c r="H47" s="29">
        <v>0.45538981271311751</v>
      </c>
      <c r="I47" s="29">
        <v>0.84107169336179899</v>
      </c>
      <c r="J47" s="29">
        <v>0.32190321991668003</v>
      </c>
      <c r="K47" s="29">
        <v>0.67645058999596375</v>
      </c>
      <c r="L47" s="29">
        <v>1.2263309229562522</v>
      </c>
      <c r="M47" s="30">
        <v>2.0164587251359816</v>
      </c>
      <c r="N47" s="27">
        <f t="shared" si="4"/>
        <v>-1.4024817382491024</v>
      </c>
      <c r="O47" s="27">
        <f t="shared" si="4"/>
        <v>0.29067542589902806</v>
      </c>
      <c r="P47" s="27">
        <f t="shared" si="4"/>
        <v>-1.6028831813605036</v>
      </c>
      <c r="Q47" s="27">
        <f t="shared" si="5"/>
        <v>-0.83159919708377994</v>
      </c>
      <c r="R47" s="27">
        <f t="shared" si="5"/>
        <v>0.83472307898230735</v>
      </c>
      <c r="S47" s="27">
        <f t="shared" si="5"/>
        <v>1.0442417812670668</v>
      </c>
      <c r="T47" s="27"/>
      <c r="U47" s="85">
        <v>84</v>
      </c>
      <c r="V47" s="85" t="str">
        <f t="shared" si="2"/>
        <v>Glyma01g06870.1</v>
      </c>
      <c r="W47" s="85" t="str">
        <f t="shared" si="3"/>
        <v>WRKY DNA-binding protein 57</v>
      </c>
    </row>
    <row r="48" spans="1:23" ht="15" customHeight="1">
      <c r="A48" s="81">
        <v>45</v>
      </c>
      <c r="B48" s="27" t="s">
        <v>732</v>
      </c>
      <c r="C48" s="28" t="s">
        <v>730</v>
      </c>
      <c r="D48" s="28">
        <v>2.7372517322463619</v>
      </c>
      <c r="E48" s="29">
        <v>2.2514698456902749</v>
      </c>
      <c r="F48" s="29">
        <v>2.041385709488547</v>
      </c>
      <c r="G48" s="29">
        <v>3.4297694133382084</v>
      </c>
      <c r="H48" s="29">
        <v>2.0343013919790467</v>
      </c>
      <c r="I48" s="29">
        <v>3.3941099297884545</v>
      </c>
      <c r="J48" s="29">
        <v>2.5798350082128501</v>
      </c>
      <c r="K48" s="29">
        <v>1.990446807264749</v>
      </c>
      <c r="L48" s="29">
        <v>2.8475134328576774</v>
      </c>
      <c r="M48" s="30">
        <v>6.8384981537617469</v>
      </c>
      <c r="N48" s="27">
        <f t="shared" si="4"/>
        <v>-0.14633371800054831</v>
      </c>
      <c r="O48" s="27">
        <f t="shared" si="4"/>
        <v>0.73348449417499284</v>
      </c>
      <c r="P48" s="27">
        <f t="shared" si="4"/>
        <v>-0.4108327839874879</v>
      </c>
      <c r="Q48" s="27">
        <f t="shared" si="5"/>
        <v>-0.17777483821781973</v>
      </c>
      <c r="R48" s="27">
        <f t="shared" si="5"/>
        <v>0.48015384967223229</v>
      </c>
      <c r="S48" s="27">
        <f t="shared" si="5"/>
        <v>0.99556793453137682</v>
      </c>
      <c r="T48" s="27"/>
      <c r="U48" s="85">
        <v>50</v>
      </c>
      <c r="V48" s="85" t="str">
        <f t="shared" si="2"/>
        <v>Glyma06g27440.3</v>
      </c>
      <c r="W48" s="85" t="str">
        <f t="shared" si="3"/>
        <v>WRKY DNA-binding protein 32</v>
      </c>
    </row>
    <row r="49" spans="1:23" ht="15" customHeight="1">
      <c r="A49" s="81">
        <v>46</v>
      </c>
      <c r="B49" s="27" t="s">
        <v>733</v>
      </c>
      <c r="C49" s="28" t="s">
        <v>730</v>
      </c>
      <c r="D49" s="28">
        <v>6.9119370696876805</v>
      </c>
      <c r="E49" s="29">
        <v>8.9528177150464536</v>
      </c>
      <c r="F49" s="29">
        <v>7.1450898640218412</v>
      </c>
      <c r="G49" s="29">
        <v>9.569702463269655</v>
      </c>
      <c r="H49" s="29">
        <v>7.024271975661363</v>
      </c>
      <c r="I49" s="29">
        <v>7.9984996863279791</v>
      </c>
      <c r="J49" s="29">
        <v>8.0111845607350958</v>
      </c>
      <c r="K49" s="29">
        <v>8.9739700053964206</v>
      </c>
      <c r="L49" s="29">
        <v>9.1707354212123811</v>
      </c>
      <c r="M49" s="30">
        <v>12.060662030676811</v>
      </c>
      <c r="N49" s="27">
        <f t="shared" si="4"/>
        <v>-0.34999310615072615</v>
      </c>
      <c r="O49" s="27">
        <f t="shared" si="4"/>
        <v>0.16277725648306207</v>
      </c>
      <c r="P49" s="27">
        <f t="shared" si="4"/>
        <v>-0.25645848965127011</v>
      </c>
      <c r="Q49" s="27">
        <f t="shared" si="5"/>
        <v>3.4045495522235735E-3</v>
      </c>
      <c r="R49" s="27">
        <f t="shared" si="5"/>
        <v>0.36008527505495158</v>
      </c>
      <c r="S49" s="27">
        <f t="shared" si="5"/>
        <v>0.33376312652776385</v>
      </c>
      <c r="T49" s="27"/>
      <c r="U49" s="85">
        <v>83</v>
      </c>
      <c r="V49" s="85" t="str">
        <f t="shared" si="2"/>
        <v>Glyma01g06870.2</v>
      </c>
      <c r="W49" s="85" t="str">
        <f t="shared" si="3"/>
        <v>WRKY DNA-binding protein 57</v>
      </c>
    </row>
    <row r="50" spans="1:23" ht="15" customHeight="1">
      <c r="A50" s="81">
        <v>47</v>
      </c>
      <c r="B50" s="27" t="s">
        <v>734</v>
      </c>
      <c r="C50" s="28" t="s">
        <v>730</v>
      </c>
      <c r="D50" s="28">
        <v>12.030091274235158</v>
      </c>
      <c r="E50" s="29">
        <v>7.4283828659896063</v>
      </c>
      <c r="F50" s="29">
        <v>3.2068931296466729</v>
      </c>
      <c r="G50" s="29">
        <v>16.58048183801905</v>
      </c>
      <c r="H50" s="29">
        <v>6.6890579181458394</v>
      </c>
      <c r="I50" s="29">
        <v>4.8498175523122322</v>
      </c>
      <c r="J50" s="29">
        <v>8.6210624017835933</v>
      </c>
      <c r="K50" s="29">
        <v>7.4011134742844584</v>
      </c>
      <c r="L50" s="29">
        <v>4.3782865881917168</v>
      </c>
      <c r="M50" s="30">
        <v>19.189236106423628</v>
      </c>
      <c r="N50" s="27">
        <f t="shared" si="4"/>
        <v>-0.15124513798183495</v>
      </c>
      <c r="O50" s="27">
        <f t="shared" si="4"/>
        <v>0.59675419838096178</v>
      </c>
      <c r="P50" s="27">
        <f t="shared" si="4"/>
        <v>-0.94354835954040328</v>
      </c>
      <c r="Q50" s="27">
        <f t="shared" si="5"/>
        <v>-5.3058390685192481E-3</v>
      </c>
      <c r="R50" s="27">
        <f t="shared" si="5"/>
        <v>0.44919011518555779</v>
      </c>
      <c r="S50" s="27">
        <f t="shared" si="5"/>
        <v>0.21081134827302456</v>
      </c>
      <c r="T50" s="27"/>
      <c r="U50" s="85">
        <v>124</v>
      </c>
      <c r="V50" s="85" t="str">
        <f t="shared" si="2"/>
        <v>Glyma18g09040.3</v>
      </c>
      <c r="W50" s="85" t="str">
        <f t="shared" si="3"/>
        <v>WRKY family transcription factor family protein</v>
      </c>
    </row>
    <row r="51" spans="1:23" ht="15" customHeight="1">
      <c r="A51" s="81">
        <v>48</v>
      </c>
      <c r="B51" s="27" t="s">
        <v>735</v>
      </c>
      <c r="C51" s="28" t="s">
        <v>736</v>
      </c>
      <c r="D51" s="28">
        <v>0.19900917987921915</v>
      </c>
      <c r="E51" s="29">
        <v>0.32883680668996162</v>
      </c>
      <c r="F51" s="29">
        <v>0.37809272399123001</v>
      </c>
      <c r="G51" s="29">
        <v>0.94963507369080957</v>
      </c>
      <c r="H51" s="29">
        <v>0.61899671791429245</v>
      </c>
      <c r="I51" s="29">
        <v>1.0851107537477285</v>
      </c>
      <c r="J51" s="29">
        <v>0.16821247499866815</v>
      </c>
      <c r="K51" s="29">
        <v>0.40034667082532993</v>
      </c>
      <c r="L51" s="29">
        <v>1.1139951522669427</v>
      </c>
      <c r="M51" s="30">
        <v>1.7230290516788536</v>
      </c>
      <c r="N51" s="27">
        <f t="shared" si="4"/>
        <v>0.91255997105302045</v>
      </c>
      <c r="O51" s="27">
        <f t="shared" si="4"/>
        <v>1.521030309894664</v>
      </c>
      <c r="P51" s="27">
        <f t="shared" si="4"/>
        <v>-2.4970885173379074</v>
      </c>
      <c r="Q51" s="27">
        <f t="shared" si="5"/>
        <v>0.283878020336156</v>
      </c>
      <c r="R51" s="27">
        <f t="shared" si="5"/>
        <v>1.5589309630563495</v>
      </c>
      <c r="S51" s="27">
        <f t="shared" si="5"/>
        <v>0.85950190141001659</v>
      </c>
      <c r="T51" s="27"/>
      <c r="U51" s="85">
        <v>123</v>
      </c>
      <c r="V51" s="85" t="str">
        <f t="shared" si="2"/>
        <v>Glyma18g09040.1</v>
      </c>
      <c r="W51" s="85" t="str">
        <f t="shared" si="3"/>
        <v>WRKY family transcription factor family protein</v>
      </c>
    </row>
    <row r="52" spans="1:23" ht="15" customHeight="1">
      <c r="A52" s="81">
        <v>49</v>
      </c>
      <c r="B52" s="27" t="s">
        <v>737</v>
      </c>
      <c r="C52" s="28" t="s">
        <v>736</v>
      </c>
      <c r="D52" s="28">
        <v>2.2107186155962126</v>
      </c>
      <c r="E52" s="29">
        <v>1.7025240707157128</v>
      </c>
      <c r="F52" s="29">
        <v>1.5428904939400385</v>
      </c>
      <c r="G52" s="29">
        <v>4.015973278813437</v>
      </c>
      <c r="H52" s="29">
        <v>2.0008200402347223</v>
      </c>
      <c r="I52" s="29">
        <v>2.967073442025661</v>
      </c>
      <c r="J52" s="29">
        <v>2.6327373540697252</v>
      </c>
      <c r="K52" s="29">
        <v>3.7166734539386201</v>
      </c>
      <c r="L52" s="29">
        <v>3.9878635295913187</v>
      </c>
      <c r="M52" s="30">
        <v>7.4836162051238801</v>
      </c>
      <c r="N52" s="27">
        <f t="shared" si="4"/>
        <v>0.23291621718396027</v>
      </c>
      <c r="O52" s="27">
        <f t="shared" si="4"/>
        <v>0.94340496652960415</v>
      </c>
      <c r="P52" s="27">
        <f t="shared" si="4"/>
        <v>-0.60918606693785238</v>
      </c>
      <c r="Q52" s="27">
        <f t="shared" si="5"/>
        <v>1.1263367433496758</v>
      </c>
      <c r="R52" s="27">
        <f t="shared" si="5"/>
        <v>1.3699803686716951</v>
      </c>
      <c r="S52" s="27">
        <f t="shared" si="5"/>
        <v>0.89798590229684239</v>
      </c>
      <c r="T52" s="27"/>
      <c r="U52" s="85">
        <v>113</v>
      </c>
      <c r="V52" s="85" t="str">
        <f t="shared" si="2"/>
        <v>Glyma18g47300.1</v>
      </c>
      <c r="W52" s="85" t="str">
        <f t="shared" si="3"/>
        <v>WRKY family transcription factor</v>
      </c>
    </row>
    <row r="53" spans="1:23" ht="15" customHeight="1">
      <c r="A53" s="81">
        <v>50</v>
      </c>
      <c r="B53" s="27" t="s">
        <v>738</v>
      </c>
      <c r="C53" s="28" t="s">
        <v>739</v>
      </c>
      <c r="D53" s="28">
        <v>1.0684092042780444</v>
      </c>
      <c r="E53" s="29">
        <v>1.0054857711321992</v>
      </c>
      <c r="F53" s="29">
        <v>0.70641214935855356</v>
      </c>
      <c r="G53" s="29">
        <v>1.5740372403179055</v>
      </c>
      <c r="H53" s="29">
        <v>1.0060256419727527</v>
      </c>
      <c r="I53" s="29">
        <v>1.1722609378301356</v>
      </c>
      <c r="J53" s="29">
        <v>1.5073844997605339</v>
      </c>
      <c r="K53" s="29">
        <v>0.85027975874247019</v>
      </c>
      <c r="L53" s="29">
        <v>0.7782790436916448</v>
      </c>
      <c r="M53" s="30">
        <v>1.9086710597645833</v>
      </c>
      <c r="N53" s="27">
        <f t="shared" si="4"/>
        <v>7.7441171649767111E-4</v>
      </c>
      <c r="O53" s="27">
        <f t="shared" si="4"/>
        <v>0.73071167948155746</v>
      </c>
      <c r="P53" s="27">
        <f t="shared" si="4"/>
        <v>-6.2422211310130288E-2</v>
      </c>
      <c r="Q53" s="27">
        <f t="shared" si="5"/>
        <v>-0.24188316639198948</v>
      </c>
      <c r="R53" s="27">
        <f t="shared" si="5"/>
        <v>0.13977735530527347</v>
      </c>
      <c r="S53" s="27">
        <f t="shared" si="5"/>
        <v>0.27809881607514464</v>
      </c>
      <c r="T53" s="27"/>
      <c r="U53" s="85">
        <v>20</v>
      </c>
      <c r="V53" s="85" t="str">
        <f t="shared" si="2"/>
        <v>Glyma04g12830.3</v>
      </c>
      <c r="W53" s="85" t="str">
        <f t="shared" si="3"/>
        <v>WRKY DNA-binding protein 2</v>
      </c>
    </row>
    <row r="54" spans="1:23" ht="15" customHeight="1">
      <c r="A54" s="81">
        <v>51</v>
      </c>
      <c r="B54" s="27" t="s">
        <v>740</v>
      </c>
      <c r="C54" s="28" t="s">
        <v>739</v>
      </c>
      <c r="D54" s="28">
        <v>1.1529438456960084</v>
      </c>
      <c r="E54" s="29">
        <v>1.3049865605597093</v>
      </c>
      <c r="F54" s="29">
        <v>0.61019681533625059</v>
      </c>
      <c r="G54" s="29">
        <v>1.3203924536949136</v>
      </c>
      <c r="H54" s="29">
        <v>0.82669231667974408</v>
      </c>
      <c r="I54" s="29">
        <v>1.3300916438784602</v>
      </c>
      <c r="J54" s="29">
        <v>1.4520431244714496</v>
      </c>
      <c r="K54" s="29">
        <v>0.95272853209526864</v>
      </c>
      <c r="L54" s="29">
        <v>0.60566827349350227</v>
      </c>
      <c r="M54" s="30">
        <v>1.6691600523235035</v>
      </c>
      <c r="N54" s="27">
        <f t="shared" si="4"/>
        <v>-0.65861256574991867</v>
      </c>
      <c r="O54" s="27">
        <f t="shared" si="4"/>
        <v>1.1241790959380003</v>
      </c>
      <c r="P54" s="27">
        <f t="shared" si="4"/>
        <v>0.13711750240309842</v>
      </c>
      <c r="Q54" s="27">
        <f t="shared" si="5"/>
        <v>-0.45389784907790881</v>
      </c>
      <c r="R54" s="27">
        <f t="shared" si="5"/>
        <v>-1.0746809213863194E-2</v>
      </c>
      <c r="S54" s="27">
        <f t="shared" si="5"/>
        <v>0.33815549998483241</v>
      </c>
      <c r="T54" s="27"/>
      <c r="U54" s="85">
        <v>19</v>
      </c>
      <c r="V54" s="85" t="str">
        <f t="shared" si="2"/>
        <v>Glyma04g12830.2</v>
      </c>
      <c r="W54" s="85" t="str">
        <f t="shared" si="3"/>
        <v>WRKY DNA-binding protein 2</v>
      </c>
    </row>
    <row r="55" spans="1:23" ht="15" customHeight="1">
      <c r="A55" s="81">
        <v>52</v>
      </c>
      <c r="B55" s="27" t="s">
        <v>741</v>
      </c>
      <c r="C55" s="28" t="s">
        <v>739</v>
      </c>
      <c r="D55" s="28">
        <v>2.0205977943119993</v>
      </c>
      <c r="E55" s="29">
        <v>1.8220755229678169</v>
      </c>
      <c r="F55" s="29">
        <v>1.4746935675175581</v>
      </c>
      <c r="G55" s="29">
        <v>2.5243898039021566</v>
      </c>
      <c r="H55" s="29">
        <v>1.7184514095261052</v>
      </c>
      <c r="I55" s="29">
        <v>1.2516607829091062</v>
      </c>
      <c r="J55" s="29">
        <v>2.0307465719594933</v>
      </c>
      <c r="K55" s="29">
        <v>1.7502434733066456</v>
      </c>
      <c r="L55" s="29">
        <v>1.5809536197183158</v>
      </c>
      <c r="M55" s="30">
        <v>2.3083391258006674</v>
      </c>
      <c r="N55" s="27">
        <f t="shared" si="4"/>
        <v>-8.4473699428983362E-2</v>
      </c>
      <c r="O55" s="27">
        <f t="shared" si="4"/>
        <v>-0.23657157696584055</v>
      </c>
      <c r="P55" s="27">
        <f t="shared" si="4"/>
        <v>-0.31392449240639636</v>
      </c>
      <c r="Q55" s="27">
        <f t="shared" si="5"/>
        <v>-5.8027131655384707E-2</v>
      </c>
      <c r="R55" s="27">
        <f t="shared" si="5"/>
        <v>0.10037984187750229</v>
      </c>
      <c r="S55" s="27">
        <f t="shared" si="5"/>
        <v>-0.12907951072515397</v>
      </c>
      <c r="T55" s="27"/>
      <c r="U55" s="85">
        <v>128</v>
      </c>
      <c r="V55" s="85" t="str">
        <f t="shared" si="2"/>
        <v>Glyma08g43770.1</v>
      </c>
      <c r="W55" s="85" t="str">
        <f t="shared" si="3"/>
        <v>WRKY family transcription factor family protein</v>
      </c>
    </row>
    <row r="56" spans="1:23" ht="15" customHeight="1">
      <c r="A56" s="81">
        <v>53</v>
      </c>
      <c r="B56" s="27" t="s">
        <v>742</v>
      </c>
      <c r="C56" s="28" t="s">
        <v>739</v>
      </c>
      <c r="D56" s="28">
        <v>2.2428466378755112</v>
      </c>
      <c r="E56" s="29">
        <v>2.3746202721810952</v>
      </c>
      <c r="F56" s="29">
        <v>2.5883129607593518</v>
      </c>
      <c r="G56" s="29">
        <v>2.6663953748183356</v>
      </c>
      <c r="H56" s="29">
        <v>2.0165161502181452</v>
      </c>
      <c r="I56" s="29">
        <v>2.7937775061114207</v>
      </c>
      <c r="J56" s="29">
        <v>2.3734389900187236</v>
      </c>
      <c r="K56" s="29">
        <v>2.5579465487330797</v>
      </c>
      <c r="L56" s="29">
        <v>2.1558361952069474</v>
      </c>
      <c r="M56" s="30">
        <v>3.2485571684540853</v>
      </c>
      <c r="N56" s="27">
        <f t="shared" si="4"/>
        <v>-0.23583186883965088</v>
      </c>
      <c r="O56" s="27">
        <f t="shared" si="4"/>
        <v>0.11020506190273474</v>
      </c>
      <c r="P56" s="27">
        <f t="shared" si="4"/>
        <v>-0.16791175471290096</v>
      </c>
      <c r="Q56" s="27">
        <f t="shared" si="5"/>
        <v>0.10728928861283298</v>
      </c>
      <c r="R56" s="27">
        <f t="shared" si="5"/>
        <v>-0.26376450513574046</v>
      </c>
      <c r="S56" s="27">
        <f t="shared" si="5"/>
        <v>0.28490837407240566</v>
      </c>
      <c r="T56" s="27"/>
      <c r="U56" s="85">
        <v>52</v>
      </c>
      <c r="V56" s="85" t="str">
        <f t="shared" si="2"/>
        <v>Glyma12g23950.2</v>
      </c>
      <c r="W56" s="85" t="str">
        <f t="shared" si="3"/>
        <v>WRKY DNA-binding protein 32</v>
      </c>
    </row>
    <row r="57" spans="1:23" ht="15" customHeight="1">
      <c r="A57" s="81">
        <v>54</v>
      </c>
      <c r="B57" s="27" t="s">
        <v>743</v>
      </c>
      <c r="C57" s="28" t="s">
        <v>739</v>
      </c>
      <c r="D57" s="28">
        <v>2.3382703879560656</v>
      </c>
      <c r="E57" s="29">
        <v>2.0264097569084218</v>
      </c>
      <c r="F57" s="29">
        <v>1.2981107086582064</v>
      </c>
      <c r="G57" s="29">
        <v>2.6114506385299996</v>
      </c>
      <c r="H57" s="29">
        <v>1.638218212509239</v>
      </c>
      <c r="I57" s="29">
        <v>1.3725618362321201</v>
      </c>
      <c r="J57" s="29">
        <v>2.0731706039974798</v>
      </c>
      <c r="K57" s="29">
        <v>1.6396586982660664</v>
      </c>
      <c r="L57" s="29">
        <v>1.489141279754516</v>
      </c>
      <c r="M57" s="30">
        <v>2.7362901838975113</v>
      </c>
      <c r="N57" s="27">
        <f t="shared" si="4"/>
        <v>-0.3067983901937944</v>
      </c>
      <c r="O57" s="27">
        <f t="shared" si="4"/>
        <v>8.0457718508682219E-2</v>
      </c>
      <c r="P57" s="27">
        <f t="shared" si="4"/>
        <v>-0.33301259159228186</v>
      </c>
      <c r="Q57" s="27">
        <f t="shared" si="5"/>
        <v>-0.30553038541619248</v>
      </c>
      <c r="R57" s="27">
        <f t="shared" si="5"/>
        <v>0.19806720562204433</v>
      </c>
      <c r="S57" s="27">
        <f t="shared" si="5"/>
        <v>6.7369802076637245E-2</v>
      </c>
      <c r="T57" s="27"/>
      <c r="U57" s="85">
        <v>53</v>
      </c>
      <c r="V57" s="85" t="str">
        <f t="shared" si="2"/>
        <v>Glyma17g08170.1</v>
      </c>
      <c r="W57" s="85" t="str">
        <f t="shared" si="3"/>
        <v>WRKY DNA-binding protein 32</v>
      </c>
    </row>
    <row r="58" spans="1:23" ht="15" customHeight="1">
      <c r="A58" s="81">
        <v>55</v>
      </c>
      <c r="B58" s="27" t="s">
        <v>744</v>
      </c>
      <c r="C58" s="28" t="s">
        <v>739</v>
      </c>
      <c r="D58" s="28">
        <v>4.3997092596344096</v>
      </c>
      <c r="E58" s="29">
        <v>4.7222205375477326</v>
      </c>
      <c r="F58" s="29">
        <v>2.8307248089850057</v>
      </c>
      <c r="G58" s="29">
        <v>5.6411273101385095</v>
      </c>
      <c r="H58" s="29">
        <v>3.9501424401092291</v>
      </c>
      <c r="I58" s="29">
        <v>4.1725517603361952</v>
      </c>
      <c r="J58" s="29">
        <v>4.1961616986107257</v>
      </c>
      <c r="K58" s="29">
        <v>4.6503661645885117</v>
      </c>
      <c r="L58" s="29">
        <v>3.5267839346236016</v>
      </c>
      <c r="M58" s="30">
        <v>5.9966130513766638</v>
      </c>
      <c r="N58" s="27">
        <f t="shared" si="4"/>
        <v>-0.25756074293668457</v>
      </c>
      <c r="O58" s="27">
        <f t="shared" si="4"/>
        <v>0.55975844288208287</v>
      </c>
      <c r="P58" s="27">
        <f t="shared" si="4"/>
        <v>-0.42691322327835168</v>
      </c>
      <c r="Q58" s="27">
        <f t="shared" si="5"/>
        <v>-2.2121103133206189E-2</v>
      </c>
      <c r="R58" s="27">
        <f t="shared" si="5"/>
        <v>0.31718168961337129</v>
      </c>
      <c r="S58" s="27">
        <f t="shared" si="5"/>
        <v>8.816438542673187E-2</v>
      </c>
      <c r="T58" s="27"/>
      <c r="U58" s="85">
        <v>119</v>
      </c>
      <c r="V58" s="85" t="str">
        <f t="shared" si="2"/>
        <v>Glyma15g11680.1</v>
      </c>
      <c r="W58" s="85" t="str">
        <f t="shared" si="3"/>
        <v>WRKY family transcription factor</v>
      </c>
    </row>
    <row r="59" spans="1:23" ht="15" customHeight="1">
      <c r="A59" s="81">
        <v>56</v>
      </c>
      <c r="B59" s="27" t="s">
        <v>745</v>
      </c>
      <c r="C59" s="28" t="s">
        <v>746</v>
      </c>
      <c r="D59" s="28">
        <v>7.384658921370317E-2</v>
      </c>
      <c r="E59" s="29">
        <v>0.31377057849500328</v>
      </c>
      <c r="F59" s="29">
        <v>0.39942365242926675</v>
      </c>
      <c r="G59" s="29">
        <v>0.86365124558552553</v>
      </c>
      <c r="H59" s="29">
        <v>0.76160997935449548</v>
      </c>
      <c r="I59" s="29">
        <v>0.8855347902583226</v>
      </c>
      <c r="J59" s="29">
        <v>0.65539757647638452</v>
      </c>
      <c r="K59" s="29">
        <v>0.41138902460230808</v>
      </c>
      <c r="L59" s="29">
        <v>0.91305154820980161</v>
      </c>
      <c r="M59" s="30">
        <v>0.87594718705540309</v>
      </c>
      <c r="N59" s="27">
        <f t="shared" si="4"/>
        <v>1.2793423017246426</v>
      </c>
      <c r="O59" s="27">
        <f t="shared" si="4"/>
        <v>1.1486292211502618</v>
      </c>
      <c r="P59" s="27">
        <f t="shared" si="4"/>
        <v>-0.39807851150674112</v>
      </c>
      <c r="Q59" s="27">
        <f t="shared" si="5"/>
        <v>0.3907932242526676</v>
      </c>
      <c r="R59" s="27">
        <f t="shared" si="5"/>
        <v>1.1927765463226025</v>
      </c>
      <c r="S59" s="27">
        <f t="shared" si="5"/>
        <v>2.039503931269868E-2</v>
      </c>
      <c r="T59" s="27"/>
      <c r="U59" s="85">
        <v>1</v>
      </c>
      <c r="V59" s="85" t="str">
        <f t="shared" si="2"/>
        <v>Glyma04g08060.1</v>
      </c>
      <c r="W59" s="85" t="str">
        <f t="shared" si="3"/>
        <v>WRKY DNA-binding protein 11</v>
      </c>
    </row>
    <row r="60" spans="1:23" ht="15" customHeight="1">
      <c r="A60" s="81">
        <v>57</v>
      </c>
      <c r="B60" s="27" t="s">
        <v>747</v>
      </c>
      <c r="C60" s="28" t="s">
        <v>746</v>
      </c>
      <c r="D60" s="28">
        <v>7.0699780030331227E-2</v>
      </c>
      <c r="E60" s="29">
        <v>0.16428121652533545</v>
      </c>
      <c r="F60" s="29">
        <v>0.25904725877604029</v>
      </c>
      <c r="G60" s="29">
        <v>0.62860830245589749</v>
      </c>
      <c r="H60" s="29">
        <v>0.4687429200410187</v>
      </c>
      <c r="I60" s="29">
        <v>0.53639633750790705</v>
      </c>
      <c r="J60" s="29">
        <v>0.45939713482114358</v>
      </c>
      <c r="K60" s="29">
        <v>0.13538889050920466</v>
      </c>
      <c r="L60" s="29">
        <v>0.60505107732102892</v>
      </c>
      <c r="M60" s="30">
        <v>0.74508217840299384</v>
      </c>
      <c r="N60" s="27">
        <f t="shared" si="4"/>
        <v>1.5126293641643844</v>
      </c>
      <c r="O60" s="27">
        <f t="shared" si="4"/>
        <v>1.0500840694651634</v>
      </c>
      <c r="P60" s="27">
        <f t="shared" si="4"/>
        <v>-0.45241946800417887</v>
      </c>
      <c r="Q60" s="27">
        <f t="shared" si="5"/>
        <v>-0.27905817405500144</v>
      </c>
      <c r="R60" s="27">
        <f t="shared" si="5"/>
        <v>1.2238416200937481</v>
      </c>
      <c r="S60" s="27">
        <f t="shared" si="5"/>
        <v>0.24523822864238476</v>
      </c>
      <c r="T60" s="27"/>
      <c r="U60" s="85">
        <v>86</v>
      </c>
      <c r="V60" s="85" t="str">
        <f t="shared" si="2"/>
        <v>Glyma08g12460.1</v>
      </c>
      <c r="W60" s="85" t="str">
        <f t="shared" si="3"/>
        <v>WRKY DNA-binding protein 65</v>
      </c>
    </row>
    <row r="61" spans="1:23" ht="15" customHeight="1">
      <c r="A61" s="81">
        <v>58</v>
      </c>
      <c r="B61" s="27" t="s">
        <v>748</v>
      </c>
      <c r="C61" s="28" t="s">
        <v>746</v>
      </c>
      <c r="D61" s="28">
        <v>7.7186556406595941E-2</v>
      </c>
      <c r="E61" s="29">
        <v>0.25508150672792168</v>
      </c>
      <c r="F61" s="29">
        <v>0.45040924442147856</v>
      </c>
      <c r="G61" s="29">
        <v>0.58701000038443274</v>
      </c>
      <c r="H61" s="29">
        <v>0.73287734144874794</v>
      </c>
      <c r="I61" s="29">
        <v>1.2182928961211976</v>
      </c>
      <c r="J61" s="29">
        <v>0.72853481243350293</v>
      </c>
      <c r="K61" s="29">
        <v>0.62110463263265769</v>
      </c>
      <c r="L61" s="29">
        <v>0.79766354845598086</v>
      </c>
      <c r="M61" s="30">
        <v>1.128414207508855</v>
      </c>
      <c r="N61" s="27">
        <f t="shared" si="4"/>
        <v>1.5226134527370068</v>
      </c>
      <c r="O61" s="27">
        <f t="shared" si="4"/>
        <v>1.4355526773312439</v>
      </c>
      <c r="P61" s="27">
        <f t="shared" si="4"/>
        <v>0.31161283042721394</v>
      </c>
      <c r="Q61" s="27">
        <f t="shared" si="5"/>
        <v>1.2838780203361559</v>
      </c>
      <c r="R61" s="27">
        <f t="shared" si="5"/>
        <v>0.82454391299191954</v>
      </c>
      <c r="S61" s="27">
        <f t="shared" si="5"/>
        <v>0.94283974905885326</v>
      </c>
      <c r="T61" s="27"/>
      <c r="U61" s="85">
        <v>2</v>
      </c>
      <c r="V61" s="85" t="str">
        <f t="shared" si="2"/>
        <v>Glyma06g08120.1</v>
      </c>
      <c r="W61" s="85" t="str">
        <f t="shared" si="3"/>
        <v>WRKY DNA-binding protein 11</v>
      </c>
    </row>
    <row r="62" spans="1:23" ht="15" customHeight="1">
      <c r="A62" s="81">
        <v>59</v>
      </c>
      <c r="B62" s="27" t="s">
        <v>749</v>
      </c>
      <c r="C62" s="28" t="s">
        <v>746</v>
      </c>
      <c r="D62" s="28">
        <v>8.9989046693237026E-2</v>
      </c>
      <c r="E62" s="29">
        <v>6.6912842142944615E-2</v>
      </c>
      <c r="F62" s="29">
        <v>0.36269642481668724</v>
      </c>
      <c r="G62" s="29">
        <v>0.41062438429610565</v>
      </c>
      <c r="H62" s="29">
        <v>0.30494508077010057</v>
      </c>
      <c r="I62" s="29">
        <v>1.0459044983692836</v>
      </c>
      <c r="J62" s="29">
        <v>0.23959916256182426</v>
      </c>
      <c r="K62" s="29">
        <v>0.93996824713417282</v>
      </c>
      <c r="L62" s="29">
        <v>1.3717019366148648</v>
      </c>
      <c r="M62" s="30">
        <v>2.5979468078115047</v>
      </c>
      <c r="N62" s="27">
        <f t="shared" si="4"/>
        <v>2.1881944136664475</v>
      </c>
      <c r="O62" s="27">
        <f t="shared" si="4"/>
        <v>1.5279166954799039</v>
      </c>
      <c r="P62" s="27">
        <f t="shared" si="4"/>
        <v>-0.77719643653064208</v>
      </c>
      <c r="Q62" s="27">
        <f t="shared" si="5"/>
        <v>3.8122569926909451</v>
      </c>
      <c r="R62" s="27">
        <f t="shared" si="5"/>
        <v>1.9191325962550931</v>
      </c>
      <c r="S62" s="27">
        <f t="shared" si="5"/>
        <v>2.6614806850119788</v>
      </c>
      <c r="T62" s="27"/>
      <c r="U62" s="85">
        <v>116</v>
      </c>
      <c r="V62" s="85" t="str">
        <f t="shared" si="2"/>
        <v>Glyma09g00820.1</v>
      </c>
      <c r="W62" s="85" t="str">
        <f t="shared" si="3"/>
        <v>WRKY family transcription factor</v>
      </c>
    </row>
    <row r="63" spans="1:23" ht="15" customHeight="1">
      <c r="A63" s="81">
        <v>60</v>
      </c>
      <c r="B63" s="27" t="s">
        <v>750</v>
      </c>
      <c r="C63" s="28" t="s">
        <v>746</v>
      </c>
      <c r="D63" s="28">
        <v>0.16537802520047407</v>
      </c>
      <c r="E63" s="29">
        <v>8.384288346584011E-2</v>
      </c>
      <c r="F63" s="29">
        <v>0.11935432385143409</v>
      </c>
      <c r="G63" s="29">
        <v>0.73646845328571986</v>
      </c>
      <c r="H63" s="29">
        <v>0.12182935664302441</v>
      </c>
      <c r="I63" s="29">
        <v>0.19415339398795783</v>
      </c>
      <c r="J63" s="29">
        <v>0.40982639549888433</v>
      </c>
      <c r="K63" s="29">
        <v>0.17797799533387901</v>
      </c>
      <c r="L63" s="29">
        <v>0.43697413162843163</v>
      </c>
      <c r="M63" s="30">
        <v>0.83542321226090899</v>
      </c>
      <c r="N63" s="27">
        <f t="shared" si="4"/>
        <v>0.5391015755255758</v>
      </c>
      <c r="O63" s="27">
        <f t="shared" si="4"/>
        <v>0.70194609525495288</v>
      </c>
      <c r="P63" s="27">
        <f t="shared" si="4"/>
        <v>-0.84561082223698247</v>
      </c>
      <c r="Q63" s="27">
        <f t="shared" si="5"/>
        <v>1.0859386427242472</v>
      </c>
      <c r="R63" s="27">
        <f t="shared" si="5"/>
        <v>1.8722970444402878</v>
      </c>
      <c r="S63" s="27">
        <f t="shared" si="5"/>
        <v>0.18188350081584137</v>
      </c>
      <c r="T63" s="27"/>
      <c r="U63" s="85">
        <v>15</v>
      </c>
      <c r="V63" s="85" t="str">
        <f t="shared" si="2"/>
        <v>Glyma05g20710.1</v>
      </c>
      <c r="W63" s="85" t="str">
        <f t="shared" si="3"/>
        <v>WRKY DNA-binding protein 15</v>
      </c>
    </row>
    <row r="64" spans="1:23" ht="15" customHeight="1">
      <c r="A64" s="81">
        <v>61</v>
      </c>
      <c r="B64" s="27" t="s">
        <v>751</v>
      </c>
      <c r="C64" s="28" t="s">
        <v>746</v>
      </c>
      <c r="D64" s="28">
        <v>0.19822853041894337</v>
      </c>
      <c r="E64" s="29">
        <v>6.6998226458737403E-2</v>
      </c>
      <c r="F64" s="29">
        <v>0.23110133746295086</v>
      </c>
      <c r="G64" s="29">
        <v>0.51998175278630387</v>
      </c>
      <c r="H64" s="29">
        <v>0.3584358079556535</v>
      </c>
      <c r="I64" s="29">
        <v>1.1519630404412686</v>
      </c>
      <c r="J64" s="29">
        <v>0.21705681766097815</v>
      </c>
      <c r="K64" s="29">
        <v>0.94116769619474383</v>
      </c>
      <c r="L64" s="29">
        <v>1.4432888582937393</v>
      </c>
      <c r="M64" s="30">
        <v>2.6012619249631146</v>
      </c>
      <c r="N64" s="27">
        <f t="shared" si="4"/>
        <v>2.4195199597729027</v>
      </c>
      <c r="O64" s="27">
        <f t="shared" si="4"/>
        <v>2.317496915809532</v>
      </c>
      <c r="P64" s="27">
        <f t="shared" si="4"/>
        <v>-1.2603882593175759</v>
      </c>
      <c r="Q64" s="27">
        <f t="shared" si="5"/>
        <v>3.8122569926909451</v>
      </c>
      <c r="R64" s="27">
        <f t="shared" si="5"/>
        <v>2.6427625538598201</v>
      </c>
      <c r="S64" s="27">
        <f t="shared" si="5"/>
        <v>2.32267877156022</v>
      </c>
      <c r="T64" s="27"/>
      <c r="U64" s="85">
        <v>13</v>
      </c>
      <c r="V64" s="85" t="str">
        <f t="shared" si="2"/>
        <v>Glyma05g20710.2</v>
      </c>
      <c r="W64" s="85" t="str">
        <f t="shared" si="3"/>
        <v>WRKY DNA-binding protein 15</v>
      </c>
    </row>
    <row r="65" spans="1:23" ht="15" customHeight="1">
      <c r="A65" s="81">
        <v>62</v>
      </c>
      <c r="B65" s="27" t="s">
        <v>752</v>
      </c>
      <c r="C65" s="28" t="s">
        <v>746</v>
      </c>
      <c r="D65" s="28">
        <v>0.18772971988291384</v>
      </c>
      <c r="E65" s="29">
        <v>6.5141782632130538E-2</v>
      </c>
      <c r="F65" s="29">
        <v>0.16508408701333796</v>
      </c>
      <c r="G65" s="29">
        <v>0.98763225871131644</v>
      </c>
      <c r="H65" s="29">
        <v>0.23233597587641064</v>
      </c>
      <c r="I65" s="29">
        <v>0.41698588023922017</v>
      </c>
      <c r="J65" s="29">
        <v>0.4950769617472322</v>
      </c>
      <c r="K65" s="29">
        <v>0.13595608317995961</v>
      </c>
      <c r="L65" s="29">
        <v>0.45590984944392654</v>
      </c>
      <c r="M65" s="30">
        <v>0.90168125569809632</v>
      </c>
      <c r="N65" s="27">
        <f t="shared" si="4"/>
        <v>1.8345574590517471</v>
      </c>
      <c r="O65" s="27">
        <f t="shared" si="4"/>
        <v>1.3367974717684681</v>
      </c>
      <c r="P65" s="27">
        <f t="shared" si="4"/>
        <v>-0.99632114403317917</v>
      </c>
      <c r="Q65" s="27">
        <f t="shared" si="5"/>
        <v>1.0614855989997078</v>
      </c>
      <c r="R65" s="27">
        <f t="shared" si="5"/>
        <v>1.4655475164870302</v>
      </c>
      <c r="S65" s="27">
        <f t="shared" si="5"/>
        <v>-0.13135642859044042</v>
      </c>
      <c r="T65" s="27"/>
      <c r="U65" s="85">
        <v>45</v>
      </c>
      <c r="V65" s="85" t="str">
        <f t="shared" si="2"/>
        <v>Glyma20g03410.1</v>
      </c>
      <c r="W65" s="85" t="str">
        <f t="shared" si="3"/>
        <v>WRKY DNA-binding protein 3</v>
      </c>
    </row>
    <row r="66" spans="1:23" ht="15" customHeight="1">
      <c r="A66" s="81">
        <v>63</v>
      </c>
      <c r="B66" s="27" t="s">
        <v>753</v>
      </c>
      <c r="C66" s="28" t="s">
        <v>746</v>
      </c>
      <c r="D66" s="28">
        <v>0.40953932511528263</v>
      </c>
      <c r="E66" s="29">
        <v>0.59635113815136997</v>
      </c>
      <c r="F66" s="29">
        <v>1.4630567237893048</v>
      </c>
      <c r="G66" s="29">
        <v>1.8000438387815552</v>
      </c>
      <c r="H66" s="29">
        <v>2.0967882005266465</v>
      </c>
      <c r="I66" s="29">
        <v>5.0640066024852333</v>
      </c>
      <c r="J66" s="29">
        <v>0.63607459331299177</v>
      </c>
      <c r="K66" s="29">
        <v>5.0905663643636023</v>
      </c>
      <c r="L66" s="29">
        <v>7.8164794998226945</v>
      </c>
      <c r="M66" s="30">
        <v>6.238585945768361</v>
      </c>
      <c r="N66" s="27">
        <f t="shared" si="4"/>
        <v>1.813947179376461</v>
      </c>
      <c r="O66" s="27">
        <f t="shared" si="4"/>
        <v>1.7912935808502348</v>
      </c>
      <c r="P66" s="27">
        <f t="shared" si="4"/>
        <v>-1.500764175481305</v>
      </c>
      <c r="Q66" s="27">
        <f t="shared" si="5"/>
        <v>3.0935922152676829</v>
      </c>
      <c r="R66" s="27">
        <f t="shared" si="5"/>
        <v>2.4175332668458327</v>
      </c>
      <c r="S66" s="27">
        <f t="shared" si="5"/>
        <v>1.7931870183151919</v>
      </c>
      <c r="T66" s="27"/>
      <c r="U66" s="85">
        <v>89</v>
      </c>
      <c r="V66" s="85" t="str">
        <f t="shared" si="2"/>
        <v>Glyma12g33990.1</v>
      </c>
      <c r="W66" s="85" t="str">
        <f t="shared" si="3"/>
        <v>WRKY DNA-binding protein 69</v>
      </c>
    </row>
    <row r="67" spans="1:23" ht="15" customHeight="1">
      <c r="A67" s="81">
        <v>64</v>
      </c>
      <c r="B67" s="27" t="s">
        <v>754</v>
      </c>
      <c r="C67" s="28" t="s">
        <v>746</v>
      </c>
      <c r="D67" s="28">
        <v>1.2280244400920577</v>
      </c>
      <c r="E67" s="29">
        <v>1.3044540820247754</v>
      </c>
      <c r="F67" s="29">
        <v>1.349861476709062</v>
      </c>
      <c r="G67" s="29">
        <v>3.684677476533178</v>
      </c>
      <c r="H67" s="29">
        <v>0.9304983679820471</v>
      </c>
      <c r="I67" s="29">
        <v>2.412784022504511</v>
      </c>
      <c r="J67" s="29">
        <v>1.7682857568493533</v>
      </c>
      <c r="K67" s="29">
        <v>1.02617287130613</v>
      </c>
      <c r="L67" s="29">
        <v>2.7987494494910821</v>
      </c>
      <c r="M67" s="30">
        <v>6.229969645444374</v>
      </c>
      <c r="N67" s="27">
        <f t="shared" si="4"/>
        <v>-0.4873706358356153</v>
      </c>
      <c r="O67" s="27">
        <f t="shared" si="4"/>
        <v>0.83788741523460442</v>
      </c>
      <c r="P67" s="27">
        <f t="shared" si="4"/>
        <v>-1.0591869097073261</v>
      </c>
      <c r="Q67" s="27">
        <f t="shared" si="5"/>
        <v>-0.34617236991353834</v>
      </c>
      <c r="R67" s="27">
        <f t="shared" si="5"/>
        <v>1.0519709743364662</v>
      </c>
      <c r="S67" s="27">
        <f t="shared" si="5"/>
        <v>0.75768678963801939</v>
      </c>
      <c r="T67" s="27"/>
      <c r="U67" s="85">
        <v>51</v>
      </c>
      <c r="V67" s="85" t="str">
        <f t="shared" si="2"/>
        <v>Glyma06g27440.2</v>
      </c>
      <c r="W67" s="85" t="str">
        <f t="shared" si="3"/>
        <v>WRKY DNA-binding protein 32</v>
      </c>
    </row>
    <row r="68" spans="1:23" ht="15" customHeight="1">
      <c r="A68" s="81">
        <v>65</v>
      </c>
      <c r="B68" s="27" t="s">
        <v>755</v>
      </c>
      <c r="C68" s="28" t="s">
        <v>746</v>
      </c>
      <c r="D68" s="28">
        <v>3.9834444615944267</v>
      </c>
      <c r="E68" s="29">
        <v>6.2766892860428598</v>
      </c>
      <c r="F68" s="29">
        <v>7.0776441083556518</v>
      </c>
      <c r="G68" s="29">
        <v>7.913677404833626</v>
      </c>
      <c r="H68" s="29">
        <v>9.9268890844681579</v>
      </c>
      <c r="I68" s="29">
        <v>14.179398471609542</v>
      </c>
      <c r="J68" s="29">
        <v>5.120817321719926</v>
      </c>
      <c r="K68" s="29">
        <v>12.331311652682846</v>
      </c>
      <c r="L68" s="29">
        <v>16.428125941731572</v>
      </c>
      <c r="M68" s="30">
        <v>17.461511521191582</v>
      </c>
      <c r="N68" s="27">
        <f t="shared" ref="N68:P99" si="6">LOG(H68/E68,2)</f>
        <v>0.66133787969700131</v>
      </c>
      <c r="O68" s="27">
        <f t="shared" si="6"/>
        <v>1.0024552065074095</v>
      </c>
      <c r="P68" s="27">
        <f t="shared" si="6"/>
        <v>-0.62797416232333403</v>
      </c>
      <c r="Q68" s="27">
        <f t="shared" ref="Q68:S99" si="7">LOG(K68/E68,2)</f>
        <v>0.97425056569187352</v>
      </c>
      <c r="R68" s="27">
        <f t="shared" si="7"/>
        <v>1.214826788151764</v>
      </c>
      <c r="S68" s="27">
        <f t="shared" si="7"/>
        <v>1.141758287181329</v>
      </c>
      <c r="T68" s="27"/>
      <c r="U68" s="85">
        <v>88</v>
      </c>
      <c r="V68" s="85" t="str">
        <f t="shared" si="2"/>
        <v>Glyma13g36540.1</v>
      </c>
      <c r="W68" s="85" t="str">
        <f t="shared" si="3"/>
        <v>WRKY DNA-binding protein 69</v>
      </c>
    </row>
    <row r="69" spans="1:23" ht="15" customHeight="1">
      <c r="A69" s="81">
        <v>66</v>
      </c>
      <c r="B69" s="27" t="s">
        <v>756</v>
      </c>
      <c r="C69" s="28" t="s">
        <v>746</v>
      </c>
      <c r="D69" s="28">
        <v>9.5259375812572902</v>
      </c>
      <c r="E69" s="29">
        <v>16.807914078484639</v>
      </c>
      <c r="F69" s="29">
        <v>17.866432345889866</v>
      </c>
      <c r="G69" s="29">
        <v>22.708317824310676</v>
      </c>
      <c r="H69" s="29">
        <v>24.192974829672728</v>
      </c>
      <c r="I69" s="29">
        <v>33.848137363605588</v>
      </c>
      <c r="J69" s="29">
        <v>16.44240744226741</v>
      </c>
      <c r="K69" s="29">
        <v>28.08382945993301</v>
      </c>
      <c r="L69" s="29">
        <v>39.68187727554659</v>
      </c>
      <c r="M69" s="30">
        <v>41.397267660267886</v>
      </c>
      <c r="N69" s="27">
        <f t="shared" si="6"/>
        <v>0.52544748554239373</v>
      </c>
      <c r="O69" s="27">
        <f t="shared" si="6"/>
        <v>0.92182486667315366</v>
      </c>
      <c r="P69" s="27">
        <f t="shared" si="6"/>
        <v>-0.46579928967893997</v>
      </c>
      <c r="Q69" s="27">
        <f t="shared" si="7"/>
        <v>0.74059898019741244</v>
      </c>
      <c r="R69" s="27">
        <f t="shared" si="7"/>
        <v>1.1512286996115177</v>
      </c>
      <c r="S69" s="27">
        <f t="shared" si="7"/>
        <v>0.86631471006633298</v>
      </c>
      <c r="T69" s="27"/>
      <c r="U69" s="85">
        <v>87</v>
      </c>
      <c r="V69" s="85" t="str">
        <f t="shared" ref="V69:V131" si="8">VLOOKUP($U69,$A$4:$C$131,2,FALSE)</f>
        <v>Glyma05g29310.1</v>
      </c>
      <c r="W69" s="85" t="str">
        <f t="shared" ref="W69:W131" si="9">VLOOKUP($U69,$A$4:$C$131,3,FALSE)</f>
        <v>WRKY DNA-binding protein 65</v>
      </c>
    </row>
    <row r="70" spans="1:23" ht="15" customHeight="1">
      <c r="A70" s="81">
        <v>67</v>
      </c>
      <c r="B70" s="27" t="s">
        <v>757</v>
      </c>
      <c r="C70" s="28" t="s">
        <v>758</v>
      </c>
      <c r="D70" s="28">
        <v>0.26758006220953257</v>
      </c>
      <c r="E70" s="29">
        <v>0.54162306595228704</v>
      </c>
      <c r="F70" s="29">
        <v>1.1220427502890415</v>
      </c>
      <c r="G70" s="29">
        <v>0.59852000039197073</v>
      </c>
      <c r="H70" s="29">
        <v>0.64392119517634816</v>
      </c>
      <c r="I70" s="29">
        <v>1.1979141785860796</v>
      </c>
      <c r="J70" s="29">
        <v>0.99515680647633131</v>
      </c>
      <c r="K70" s="29">
        <v>0.59626044732735128</v>
      </c>
      <c r="L70" s="29">
        <v>0.86413551082731255</v>
      </c>
      <c r="M70" s="30">
        <v>0.82034617338119487</v>
      </c>
      <c r="N70" s="27">
        <f t="shared" si="6"/>
        <v>0.24959495833059062</v>
      </c>
      <c r="O70" s="27">
        <f t="shared" si="6"/>
        <v>9.4396909466556309E-2</v>
      </c>
      <c r="P70" s="27">
        <f t="shared" si="6"/>
        <v>0.73352441080350961</v>
      </c>
      <c r="Q70" s="27">
        <f t="shared" si="7"/>
        <v>0.13865345952216765</v>
      </c>
      <c r="R70" s="27">
        <f t="shared" si="7"/>
        <v>-0.37679817043563285</v>
      </c>
      <c r="S70" s="27">
        <f t="shared" si="7"/>
        <v>0.45483337551471814</v>
      </c>
      <c r="T70" s="27"/>
      <c r="U70" s="85">
        <v>22</v>
      </c>
      <c r="V70" s="85" t="str">
        <f t="shared" si="8"/>
        <v>Glyma03g31630.1</v>
      </c>
      <c r="W70" s="85" t="str">
        <f t="shared" si="9"/>
        <v>WRKY DNA-binding protein 21</v>
      </c>
    </row>
    <row r="71" spans="1:23" ht="15" customHeight="1">
      <c r="A71" s="81">
        <v>68</v>
      </c>
      <c r="B71" s="27" t="s">
        <v>759</v>
      </c>
      <c r="C71" s="28" t="s">
        <v>758</v>
      </c>
      <c r="D71" s="28">
        <v>0.75325664585472552</v>
      </c>
      <c r="E71" s="29">
        <v>0.57152696082906973</v>
      </c>
      <c r="F71" s="29">
        <v>0.22530343950876941</v>
      </c>
      <c r="G71" s="29">
        <v>0.45388490595762659</v>
      </c>
      <c r="H71" s="29">
        <v>0.36238567306509328</v>
      </c>
      <c r="I71" s="29">
        <v>0.65511976489536106</v>
      </c>
      <c r="J71" s="29">
        <v>0.42879125823317976</v>
      </c>
      <c r="K71" s="29">
        <v>0.66369852797647921</v>
      </c>
      <c r="L71" s="29">
        <v>0.55602333304321516</v>
      </c>
      <c r="M71" s="30">
        <v>0.33383201046470068</v>
      </c>
      <c r="N71" s="27">
        <f t="shared" si="6"/>
        <v>-0.65729563727792784</v>
      </c>
      <c r="O71" s="27">
        <f t="shared" si="6"/>
        <v>1.5398893371459799</v>
      </c>
      <c r="P71" s="27">
        <f t="shared" si="6"/>
        <v>-8.2051018059063133E-2</v>
      </c>
      <c r="Q71" s="27">
        <f t="shared" si="7"/>
        <v>0.21570651769457683</v>
      </c>
      <c r="R71" s="27">
        <f t="shared" si="7"/>
        <v>1.3032760875881531</v>
      </c>
      <c r="S71" s="27">
        <f t="shared" si="7"/>
        <v>-0.44320421353982742</v>
      </c>
      <c r="T71" s="27"/>
      <c r="U71" s="85">
        <v>101</v>
      </c>
      <c r="V71" s="85" t="str">
        <f t="shared" si="8"/>
        <v>Glyma16g03570.1</v>
      </c>
      <c r="W71" s="85" t="str">
        <f t="shared" si="9"/>
        <v>WRKY family transcription factor</v>
      </c>
    </row>
    <row r="72" spans="1:23" ht="15" customHeight="1">
      <c r="A72" s="81">
        <v>69</v>
      </c>
      <c r="B72" s="27" t="s">
        <v>760</v>
      </c>
      <c r="C72" s="28" t="s">
        <v>758</v>
      </c>
      <c r="D72" s="28">
        <v>2.0771055057360979</v>
      </c>
      <c r="E72" s="29">
        <v>1.9684371980373867</v>
      </c>
      <c r="F72" s="29">
        <v>1.8280387938609866</v>
      </c>
      <c r="G72" s="29">
        <v>2.4186767139127587</v>
      </c>
      <c r="H72" s="29">
        <v>1.0801026477657503</v>
      </c>
      <c r="I72" s="29">
        <v>1.696203558983187</v>
      </c>
      <c r="J72" s="29">
        <v>1.6459435038622383</v>
      </c>
      <c r="K72" s="29">
        <v>1.3613252222085646</v>
      </c>
      <c r="L72" s="29">
        <v>1.3613093663717937</v>
      </c>
      <c r="M72" s="30">
        <v>2.1850925470579772</v>
      </c>
      <c r="N72" s="27">
        <f t="shared" si="6"/>
        <v>-0.8658822590893458</v>
      </c>
      <c r="O72" s="27">
        <f t="shared" si="6"/>
        <v>-0.10798737090442777</v>
      </c>
      <c r="P72" s="27">
        <f t="shared" si="6"/>
        <v>-0.55530313128320297</v>
      </c>
      <c r="Q72" s="27">
        <f t="shared" si="7"/>
        <v>-0.53203891522487279</v>
      </c>
      <c r="R72" s="27">
        <f t="shared" si="7"/>
        <v>-0.42530172108533437</v>
      </c>
      <c r="S72" s="27">
        <f t="shared" si="7"/>
        <v>-0.14652356345710699</v>
      </c>
      <c r="T72" s="27"/>
      <c r="U72" s="85">
        <v>67</v>
      </c>
      <c r="V72" s="85" t="str">
        <f t="shared" si="8"/>
        <v>Glyma05g25331.1</v>
      </c>
      <c r="W72" s="85" t="str">
        <f t="shared" si="9"/>
        <v>WRKY DNA-binding protein 35</v>
      </c>
    </row>
    <row r="73" spans="1:23" ht="15" customHeight="1">
      <c r="A73" s="81">
        <v>70</v>
      </c>
      <c r="B73" s="27" t="s">
        <v>761</v>
      </c>
      <c r="C73" s="28" t="s">
        <v>762</v>
      </c>
      <c r="D73" s="28">
        <v>11.233025356750305</v>
      </c>
      <c r="E73" s="29">
        <v>13.362015571998816</v>
      </c>
      <c r="F73" s="29">
        <v>10.635320614547471</v>
      </c>
      <c r="G73" s="29">
        <v>15.129334210475845</v>
      </c>
      <c r="H73" s="29">
        <v>11.69285200825122</v>
      </c>
      <c r="I73" s="29">
        <v>13.471058635114613</v>
      </c>
      <c r="J73" s="29">
        <v>12.056845312617405</v>
      </c>
      <c r="K73" s="29">
        <v>12.671827249501668</v>
      </c>
      <c r="L73" s="29">
        <v>13.345593284134521</v>
      </c>
      <c r="M73" s="30">
        <v>16.870917489399279</v>
      </c>
      <c r="N73" s="27">
        <f t="shared" si="6"/>
        <v>-0.19251078414642375</v>
      </c>
      <c r="O73" s="27">
        <f t="shared" si="6"/>
        <v>0.34099970499369919</v>
      </c>
      <c r="P73" s="27">
        <f t="shared" si="6"/>
        <v>-0.3274960271423531</v>
      </c>
      <c r="Q73" s="27">
        <f t="shared" si="7"/>
        <v>-7.651307234948905E-2</v>
      </c>
      <c r="R73" s="27">
        <f t="shared" si="7"/>
        <v>0.32749991680541318</v>
      </c>
      <c r="S73" s="27">
        <f t="shared" si="7"/>
        <v>0.15718993275078294</v>
      </c>
      <c r="T73" s="27"/>
      <c r="U73" s="85">
        <v>21</v>
      </c>
      <c r="V73" s="85" t="str">
        <f t="shared" si="8"/>
        <v>Glyma06g47880.3</v>
      </c>
      <c r="W73" s="85" t="str">
        <f t="shared" si="9"/>
        <v>WRKY DNA-binding protein 2</v>
      </c>
    </row>
    <row r="74" spans="1:23" ht="15" customHeight="1">
      <c r="A74" s="81">
        <v>71</v>
      </c>
      <c r="B74" s="27" t="s">
        <v>763</v>
      </c>
      <c r="C74" s="28" t="s">
        <v>764</v>
      </c>
      <c r="D74" s="28">
        <v>8.1251480077323815E-2</v>
      </c>
      <c r="E74" s="29">
        <v>1.4960122705084138</v>
      </c>
      <c r="F74" s="29">
        <v>1.7437251678584187</v>
      </c>
      <c r="G74" s="29">
        <v>0.74774005528421539</v>
      </c>
      <c r="H74" s="29">
        <v>2.1034999065237989</v>
      </c>
      <c r="I74" s="29">
        <v>1.1691970578665503</v>
      </c>
      <c r="J74" s="29">
        <v>1.0007336503482409</v>
      </c>
      <c r="K74" s="29">
        <v>8.2930230880418012</v>
      </c>
      <c r="L74" s="29">
        <v>3.283714941143788</v>
      </c>
      <c r="M74" s="30">
        <v>5.4416608323697409</v>
      </c>
      <c r="N74" s="27">
        <f t="shared" si="6"/>
        <v>0.49166974552873832</v>
      </c>
      <c r="O74" s="27">
        <f t="shared" si="6"/>
        <v>-0.57665456796830927</v>
      </c>
      <c r="P74" s="27">
        <f t="shared" si="6"/>
        <v>0.42044932247012035</v>
      </c>
      <c r="Q74" s="27">
        <f t="shared" si="7"/>
        <v>2.470776100382182</v>
      </c>
      <c r="R74" s="27">
        <f t="shared" si="7"/>
        <v>0.91315622051363843</v>
      </c>
      <c r="S74" s="27">
        <f t="shared" si="7"/>
        <v>2.8634383159691872</v>
      </c>
      <c r="T74" s="27"/>
      <c r="U74" s="85">
        <v>17</v>
      </c>
      <c r="V74" s="85" t="str">
        <f t="shared" si="8"/>
        <v>Glyma09g38581.1</v>
      </c>
      <c r="W74" s="85" t="str">
        <f t="shared" si="9"/>
        <v>WRKY DNA-binding protein 2</v>
      </c>
    </row>
    <row r="75" spans="1:23" ht="15" customHeight="1">
      <c r="A75" s="81">
        <v>72</v>
      </c>
      <c r="B75" s="27" t="s">
        <v>765</v>
      </c>
      <c r="C75" s="28" t="s">
        <v>764</v>
      </c>
      <c r="D75" s="28">
        <v>0.18602346073842368</v>
      </c>
      <c r="E75" s="29">
        <v>1.4408418441684196</v>
      </c>
      <c r="F75" s="29">
        <v>1.334797160924347</v>
      </c>
      <c r="G75" s="29">
        <v>0.56172843066425349</v>
      </c>
      <c r="H75" s="29">
        <v>2.3639101650916032</v>
      </c>
      <c r="I75" s="29">
        <v>1.3512948348854519</v>
      </c>
      <c r="J75" s="29">
        <v>1.0466041094456102</v>
      </c>
      <c r="K75" s="29">
        <v>7.3027519168897408</v>
      </c>
      <c r="L75" s="29">
        <v>3.5444416671694752</v>
      </c>
      <c r="M75" s="30">
        <v>5.6436945166828911</v>
      </c>
      <c r="N75" s="27">
        <f t="shared" si="6"/>
        <v>0.7142632253340353</v>
      </c>
      <c r="O75" s="27">
        <f t="shared" si="6"/>
        <v>1.7721963160719684E-2</v>
      </c>
      <c r="P75" s="27">
        <f t="shared" si="6"/>
        <v>0.89777110000330673</v>
      </c>
      <c r="Q75" s="27">
        <f t="shared" si="7"/>
        <v>2.3415282363968761</v>
      </c>
      <c r="R75" s="27">
        <f t="shared" si="7"/>
        <v>1.4089378639359091</v>
      </c>
      <c r="S75" s="27">
        <f t="shared" si="7"/>
        <v>3.3286951707357662</v>
      </c>
      <c r="T75" s="27"/>
      <c r="U75" s="85">
        <v>107</v>
      </c>
      <c r="V75" s="85" t="str">
        <f t="shared" si="8"/>
        <v>Glyma06g46420.2</v>
      </c>
      <c r="W75" s="85" t="str">
        <f t="shared" si="9"/>
        <v>WRKY family transcription factor</v>
      </c>
    </row>
    <row r="76" spans="1:23" ht="15" customHeight="1">
      <c r="A76" s="81">
        <v>73</v>
      </c>
      <c r="B76" s="27" t="s">
        <v>766</v>
      </c>
      <c r="C76" s="28" t="s">
        <v>764</v>
      </c>
      <c r="D76" s="28">
        <v>0.18678328166856636</v>
      </c>
      <c r="E76" s="29">
        <v>1.4024741987951796</v>
      </c>
      <c r="F76" s="29">
        <v>2.0531477077019318</v>
      </c>
      <c r="G76" s="29">
        <v>0.67830197139857673</v>
      </c>
      <c r="H76" s="29">
        <v>2.4443881639016625</v>
      </c>
      <c r="I76" s="29">
        <v>1.3621350977379216</v>
      </c>
      <c r="J76" s="29">
        <v>1.0029930563198595</v>
      </c>
      <c r="K76" s="29">
        <v>7.9417956203198088</v>
      </c>
      <c r="L76" s="29">
        <v>3.6050466591049539</v>
      </c>
      <c r="M76" s="30">
        <v>5.894819818664577</v>
      </c>
      <c r="N76" s="27">
        <f t="shared" si="6"/>
        <v>0.80149917047245112</v>
      </c>
      <c r="O76" s="27">
        <f t="shared" si="6"/>
        <v>-0.59196762346281318</v>
      </c>
      <c r="P76" s="27">
        <f t="shared" si="6"/>
        <v>0.56431202732623653</v>
      </c>
      <c r="Q76" s="27">
        <f t="shared" si="7"/>
        <v>2.5014910040908824</v>
      </c>
      <c r="R76" s="27">
        <f t="shared" si="7"/>
        <v>0.81218051033121919</v>
      </c>
      <c r="S76" s="27">
        <f t="shared" si="7"/>
        <v>3.1194481254562407</v>
      </c>
      <c r="T76" s="27"/>
      <c r="U76" s="85">
        <v>43</v>
      </c>
      <c r="V76" s="85" t="str">
        <f t="shared" si="8"/>
        <v>Glyma01g06550.1</v>
      </c>
      <c r="W76" s="85" t="str">
        <f t="shared" si="9"/>
        <v>WRKY DNA-binding protein 3</v>
      </c>
    </row>
    <row r="77" spans="1:23" ht="15" customHeight="1">
      <c r="A77" s="81">
        <v>74</v>
      </c>
      <c r="B77" s="27" t="s">
        <v>767</v>
      </c>
      <c r="C77" s="28" t="s">
        <v>764</v>
      </c>
      <c r="D77" s="28">
        <v>0.21997322525013496</v>
      </c>
      <c r="E77" s="29">
        <v>1.2948874081366135</v>
      </c>
      <c r="F77" s="29">
        <v>1.9075145305173919</v>
      </c>
      <c r="G77" s="29">
        <v>0.66424532753781795</v>
      </c>
      <c r="H77" s="29">
        <v>2.0093965708715804</v>
      </c>
      <c r="I77" s="29">
        <v>1.3635495682443992</v>
      </c>
      <c r="J77" s="29">
        <v>0.82275056350594677</v>
      </c>
      <c r="K77" s="29">
        <v>7.6283645300755545</v>
      </c>
      <c r="L77" s="29">
        <v>3.3388413428902308</v>
      </c>
      <c r="M77" s="30">
        <v>5.8025921081060305</v>
      </c>
      <c r="N77" s="27">
        <f t="shared" si="6"/>
        <v>0.63393566038651805</v>
      </c>
      <c r="O77" s="27">
        <f t="shared" si="6"/>
        <v>-0.48432690027484326</v>
      </c>
      <c r="P77" s="27">
        <f t="shared" si="6"/>
        <v>0.30873893497310356</v>
      </c>
      <c r="Q77" s="27">
        <f t="shared" si="7"/>
        <v>2.5585471266533535</v>
      </c>
      <c r="R77" s="27">
        <f t="shared" si="7"/>
        <v>0.80765349331202285</v>
      </c>
      <c r="S77" s="27">
        <f t="shared" si="7"/>
        <v>3.126909438936901</v>
      </c>
      <c r="T77" s="27"/>
      <c r="U77" s="85">
        <v>37</v>
      </c>
      <c r="V77" s="85" t="str">
        <f t="shared" si="8"/>
        <v>Glyma03g37940.1</v>
      </c>
      <c r="W77" s="85" t="str">
        <f t="shared" si="9"/>
        <v>WRKY DNA-binding protein 23</v>
      </c>
    </row>
    <row r="78" spans="1:23" ht="15" customHeight="1">
      <c r="A78" s="81">
        <v>75</v>
      </c>
      <c r="B78" s="27" t="s">
        <v>768</v>
      </c>
      <c r="C78" s="28" t="s">
        <v>764</v>
      </c>
      <c r="D78" s="28">
        <v>0.37257274156059289</v>
      </c>
      <c r="E78" s="29">
        <v>0.57165460504142696</v>
      </c>
      <c r="F78" s="29">
        <v>0.54171576570889912</v>
      </c>
      <c r="G78" s="29">
        <v>1.9524584602401389</v>
      </c>
      <c r="H78" s="29">
        <v>0.52278837676266598</v>
      </c>
      <c r="I78" s="29">
        <v>0.77898764592856851</v>
      </c>
      <c r="J78" s="29">
        <v>0.58484594182954031</v>
      </c>
      <c r="K78" s="29">
        <v>0.14825361834196601</v>
      </c>
      <c r="L78" s="29">
        <v>1.0771538402691097</v>
      </c>
      <c r="M78" s="30">
        <v>2.1756808060081942</v>
      </c>
      <c r="N78" s="27">
        <f t="shared" si="6"/>
        <v>-0.12891666492313927</v>
      </c>
      <c r="O78" s="27">
        <f t="shared" si="6"/>
        <v>0.52406436998429717</v>
      </c>
      <c r="P78" s="27">
        <f t="shared" si="6"/>
        <v>-1.7391633045360544</v>
      </c>
      <c r="Q78" s="27">
        <f t="shared" si="7"/>
        <v>-1.947076414503716</v>
      </c>
      <c r="R78" s="27">
        <f t="shared" si="7"/>
        <v>0.99161632815461775</v>
      </c>
      <c r="S78" s="27">
        <f t="shared" si="7"/>
        <v>0.15617505995020312</v>
      </c>
      <c r="T78" s="27"/>
      <c r="U78" s="85">
        <v>25</v>
      </c>
      <c r="V78" s="85" t="str">
        <f t="shared" si="8"/>
        <v>Glyma02g15920.5</v>
      </c>
      <c r="W78" s="85" t="str">
        <f t="shared" si="9"/>
        <v>WRKY DNA-binding protein 21</v>
      </c>
    </row>
    <row r="79" spans="1:23" ht="15" customHeight="1">
      <c r="A79" s="81">
        <v>76</v>
      </c>
      <c r="B79" s="27" t="s">
        <v>769</v>
      </c>
      <c r="C79" s="28" t="s">
        <v>764</v>
      </c>
      <c r="D79" s="28">
        <v>1.1874115241921521</v>
      </c>
      <c r="E79" s="29">
        <v>3.1588895982963567</v>
      </c>
      <c r="F79" s="29">
        <v>0.88948271198193041</v>
      </c>
      <c r="G79" s="29">
        <v>3.7821275062138353</v>
      </c>
      <c r="H79" s="29">
        <v>5.155091933104325</v>
      </c>
      <c r="I79" s="29">
        <v>2.0445600308597349</v>
      </c>
      <c r="J79" s="29">
        <v>1.0638789493749845</v>
      </c>
      <c r="K79" s="29">
        <v>1.146583290435474</v>
      </c>
      <c r="L79" s="29">
        <v>3.2927136617099517</v>
      </c>
      <c r="M79" s="30">
        <v>4.5100050041211519</v>
      </c>
      <c r="N79" s="27">
        <f t="shared" si="6"/>
        <v>0.70658063960740547</v>
      </c>
      <c r="O79" s="27">
        <f t="shared" si="6"/>
        <v>1.2007519522263943</v>
      </c>
      <c r="P79" s="27">
        <f t="shared" si="6"/>
        <v>-1.8298639944622619</v>
      </c>
      <c r="Q79" s="27">
        <f t="shared" si="7"/>
        <v>-1.4620763570573048</v>
      </c>
      <c r="R79" s="27">
        <f t="shared" si="7"/>
        <v>1.8882385883093096</v>
      </c>
      <c r="S79" s="27">
        <f t="shared" si="7"/>
        <v>0.25393103280103763</v>
      </c>
      <c r="T79" s="27"/>
      <c r="U79" s="85">
        <v>38</v>
      </c>
      <c r="V79" s="85" t="str">
        <f t="shared" si="8"/>
        <v>Glyma02g01420.1</v>
      </c>
      <c r="W79" s="85" t="str">
        <f t="shared" si="9"/>
        <v>WRKY DNA-binding protein 23</v>
      </c>
    </row>
    <row r="80" spans="1:23" ht="15" customHeight="1">
      <c r="A80" s="81">
        <v>77</v>
      </c>
      <c r="B80" s="27" t="s">
        <v>770</v>
      </c>
      <c r="C80" s="28" t="s">
        <v>764</v>
      </c>
      <c r="D80" s="28">
        <v>1.9257655992352722</v>
      </c>
      <c r="E80" s="29">
        <v>1.1473836713613901</v>
      </c>
      <c r="F80" s="29">
        <v>0.96493594294664886</v>
      </c>
      <c r="G80" s="29">
        <v>2.2863045469518459</v>
      </c>
      <c r="H80" s="29">
        <v>2.7281875955184582</v>
      </c>
      <c r="I80" s="29">
        <v>5.0376243445672664</v>
      </c>
      <c r="J80" s="29">
        <v>3.8502620005814032</v>
      </c>
      <c r="K80" s="29">
        <v>15.490516034438324</v>
      </c>
      <c r="L80" s="29">
        <v>16.472792998259191</v>
      </c>
      <c r="M80" s="30">
        <v>37.073502673737167</v>
      </c>
      <c r="N80" s="27">
        <f t="shared" si="6"/>
        <v>1.2495949583305908</v>
      </c>
      <c r="O80" s="27">
        <f t="shared" si="6"/>
        <v>2.3842384666857854</v>
      </c>
      <c r="P80" s="27">
        <f t="shared" si="6"/>
        <v>0.75193903050200805</v>
      </c>
      <c r="Q80" s="27">
        <f t="shared" si="7"/>
        <v>3.7549654082338777</v>
      </c>
      <c r="R80" s="27">
        <f t="shared" si="7"/>
        <v>4.0935082051167644</v>
      </c>
      <c r="S80" s="27">
        <f t="shared" si="7"/>
        <v>4.0192989307219831</v>
      </c>
      <c r="T80" s="27"/>
      <c r="U80" s="85">
        <v>69</v>
      </c>
      <c r="V80" s="85" t="str">
        <f t="shared" si="8"/>
        <v>Glyma03g37870.1</v>
      </c>
      <c r="W80" s="85" t="str">
        <f t="shared" si="9"/>
        <v>WRKY DNA-binding protein 35</v>
      </c>
    </row>
    <row r="81" spans="1:23" ht="15" customHeight="1">
      <c r="A81" s="81">
        <v>78</v>
      </c>
      <c r="B81" s="27" t="s">
        <v>771</v>
      </c>
      <c r="C81" s="28" t="s">
        <v>764</v>
      </c>
      <c r="D81" s="28">
        <v>2.2600333704679287</v>
      </c>
      <c r="E81" s="29">
        <v>6.7045262250668083</v>
      </c>
      <c r="F81" s="29">
        <v>10.368960808975313</v>
      </c>
      <c r="G81" s="29">
        <v>7.433525764956662</v>
      </c>
      <c r="H81" s="29">
        <v>12.215041455861616</v>
      </c>
      <c r="I81" s="29">
        <v>9.0431263136075994</v>
      </c>
      <c r="J81" s="29">
        <v>8.9526417249291157</v>
      </c>
      <c r="K81" s="29">
        <v>40.869646183210833</v>
      </c>
      <c r="L81" s="29">
        <v>22.674998603162603</v>
      </c>
      <c r="M81" s="30">
        <v>51.53222964907917</v>
      </c>
      <c r="N81" s="27">
        <f t="shared" si="6"/>
        <v>0.86545146699753062</v>
      </c>
      <c r="O81" s="27">
        <f t="shared" si="6"/>
        <v>-0.19737779219550949</v>
      </c>
      <c r="P81" s="27">
        <f t="shared" si="6"/>
        <v>0.26826680050162649</v>
      </c>
      <c r="Q81" s="27">
        <f t="shared" si="7"/>
        <v>2.6078224608220228</v>
      </c>
      <c r="R81" s="27">
        <f t="shared" si="7"/>
        <v>1.128831149297268</v>
      </c>
      <c r="S81" s="27">
        <f t="shared" si="7"/>
        <v>2.7933564580993893</v>
      </c>
      <c r="T81" s="27"/>
      <c r="U81" s="85">
        <v>112</v>
      </c>
      <c r="V81" s="85" t="str">
        <f t="shared" si="8"/>
        <v>Glyma12g10350.1</v>
      </c>
      <c r="W81" s="85" t="str">
        <f t="shared" si="9"/>
        <v>WRKY family transcription factor</v>
      </c>
    </row>
    <row r="82" spans="1:23" ht="15" customHeight="1">
      <c r="A82" s="81">
        <v>79</v>
      </c>
      <c r="B82" s="27" t="s">
        <v>772</v>
      </c>
      <c r="C82" s="28" t="s">
        <v>764</v>
      </c>
      <c r="D82" s="28">
        <v>3.9401944396876383</v>
      </c>
      <c r="E82" s="29">
        <v>3.4648310350895946</v>
      </c>
      <c r="F82" s="29">
        <v>5.479410076573771</v>
      </c>
      <c r="G82" s="29">
        <v>6.9634440192933242</v>
      </c>
      <c r="H82" s="29">
        <v>6.1692879569425623</v>
      </c>
      <c r="I82" s="29">
        <v>9.3034635481573993</v>
      </c>
      <c r="J82" s="29">
        <v>12.728249376878965</v>
      </c>
      <c r="K82" s="29">
        <v>23.870015669716103</v>
      </c>
      <c r="L82" s="29">
        <v>23.467105446991361</v>
      </c>
      <c r="M82" s="30">
        <v>39.352493019384937</v>
      </c>
      <c r="N82" s="27">
        <f t="shared" si="6"/>
        <v>0.83231898685574757</v>
      </c>
      <c r="O82" s="27">
        <f t="shared" si="6"/>
        <v>0.7637473328923392</v>
      </c>
      <c r="P82" s="27">
        <f t="shared" si="6"/>
        <v>0.87016108298667172</v>
      </c>
      <c r="Q82" s="27">
        <f t="shared" si="7"/>
        <v>2.7843426083348115</v>
      </c>
      <c r="R82" s="27">
        <f t="shared" si="7"/>
        <v>2.0985474199956369</v>
      </c>
      <c r="S82" s="27">
        <f t="shared" si="7"/>
        <v>2.4985821108650161</v>
      </c>
      <c r="T82" s="27"/>
      <c r="U82" s="85">
        <v>26</v>
      </c>
      <c r="V82" s="85" t="str">
        <f t="shared" si="8"/>
        <v>Glyma10g03820.2</v>
      </c>
      <c r="W82" s="85" t="str">
        <f t="shared" si="9"/>
        <v>WRKY DNA-binding protein 21</v>
      </c>
    </row>
    <row r="83" spans="1:23" ht="15" customHeight="1">
      <c r="A83" s="81">
        <v>80</v>
      </c>
      <c r="B83" s="27" t="s">
        <v>773</v>
      </c>
      <c r="C83" s="28" t="s">
        <v>774</v>
      </c>
      <c r="D83" s="28">
        <v>3.3741736559645346</v>
      </c>
      <c r="E83" s="29">
        <v>1.1134271706255301</v>
      </c>
      <c r="F83" s="29">
        <v>0.48769736041954803</v>
      </c>
      <c r="G83" s="29">
        <v>10.905643645219392</v>
      </c>
      <c r="H83" s="29">
        <v>0.67656995299982736</v>
      </c>
      <c r="I83" s="29">
        <v>1.8564065516767529</v>
      </c>
      <c r="J83" s="29">
        <v>1.8479062561352275</v>
      </c>
      <c r="K83" s="29">
        <v>0.33367543883187073</v>
      </c>
      <c r="L83" s="29">
        <v>4.0749839828834311</v>
      </c>
      <c r="M83" s="30">
        <v>17.903997245389533</v>
      </c>
      <c r="N83" s="27">
        <f t="shared" si="6"/>
        <v>-0.71869618194207119</v>
      </c>
      <c r="O83" s="27">
        <f t="shared" si="6"/>
        <v>1.9284546250636327</v>
      </c>
      <c r="P83" s="27">
        <f t="shared" si="6"/>
        <v>-2.5611114434452933</v>
      </c>
      <c r="Q83" s="27">
        <f t="shared" si="7"/>
        <v>-1.7384897926922991</v>
      </c>
      <c r="R83" s="27">
        <f t="shared" si="7"/>
        <v>3.0627363195414454</v>
      </c>
      <c r="S83" s="27">
        <f t="shared" si="7"/>
        <v>0.71520679988544411</v>
      </c>
      <c r="T83" s="27"/>
      <c r="U83" s="85">
        <v>23</v>
      </c>
      <c r="V83" s="85" t="str">
        <f t="shared" si="8"/>
        <v>Glyma02g15920.2</v>
      </c>
      <c r="W83" s="85" t="str">
        <f t="shared" si="9"/>
        <v>WRKY DNA-binding protein 21</v>
      </c>
    </row>
    <row r="84" spans="1:23" ht="15" customHeight="1">
      <c r="A84" s="81">
        <v>81</v>
      </c>
      <c r="B84" s="27" t="s">
        <v>775</v>
      </c>
      <c r="C84" s="28" t="s">
        <v>774</v>
      </c>
      <c r="D84" s="28">
        <v>7.3961092463988445</v>
      </c>
      <c r="E84" s="29">
        <v>7.1732598286675504</v>
      </c>
      <c r="F84" s="29">
        <v>2.8474307557398624</v>
      </c>
      <c r="G84" s="29">
        <v>16.858218701742533</v>
      </c>
      <c r="H84" s="29">
        <v>5.981512476975043</v>
      </c>
      <c r="I84" s="29">
        <v>4.8016123760788449</v>
      </c>
      <c r="J84" s="29">
        <v>4.6886700494884934</v>
      </c>
      <c r="K84" s="29">
        <v>2.0993218726317293</v>
      </c>
      <c r="L84" s="29">
        <v>8.9570023299700097</v>
      </c>
      <c r="M84" s="30">
        <v>24.235928219489761</v>
      </c>
      <c r="N84" s="27">
        <f t="shared" si="6"/>
        <v>-0.26211856035992681</v>
      </c>
      <c r="O84" s="27">
        <f t="shared" si="6"/>
        <v>0.75385818389742221</v>
      </c>
      <c r="P84" s="27">
        <f t="shared" si="6"/>
        <v>-1.8462014415514996</v>
      </c>
      <c r="Q84" s="27">
        <f t="shared" si="7"/>
        <v>-1.7727055080302117</v>
      </c>
      <c r="R84" s="27">
        <f t="shared" si="7"/>
        <v>1.6533552227896642</v>
      </c>
      <c r="S84" s="27">
        <f t="shared" si="7"/>
        <v>0.52369523365952242</v>
      </c>
      <c r="T84" s="27"/>
      <c r="U84" s="85">
        <v>27</v>
      </c>
      <c r="V84" s="85" t="str">
        <f t="shared" si="8"/>
        <v>Glyma10g03820.1</v>
      </c>
      <c r="W84" s="85" t="str">
        <f t="shared" si="9"/>
        <v>WRKY DNA-binding protein 21</v>
      </c>
    </row>
    <row r="85" spans="1:23" ht="15" customHeight="1">
      <c r="A85" s="81">
        <v>82</v>
      </c>
      <c r="B85" s="27" t="s">
        <v>776</v>
      </c>
      <c r="C85" s="28" t="s">
        <v>774</v>
      </c>
      <c r="D85" s="28">
        <v>9.4276958135594278</v>
      </c>
      <c r="E85" s="29">
        <v>3.5193825447613092</v>
      </c>
      <c r="F85" s="29">
        <v>7.0982583238741022</v>
      </c>
      <c r="G85" s="29">
        <v>24.042263850507556</v>
      </c>
      <c r="H85" s="29">
        <v>3.9165121129615876</v>
      </c>
      <c r="I85" s="29">
        <v>16.034195117773383</v>
      </c>
      <c r="J85" s="29">
        <v>7.1802559118878104</v>
      </c>
      <c r="K85" s="29">
        <v>3.1273078151262417</v>
      </c>
      <c r="L85" s="29">
        <v>19.323497899949803</v>
      </c>
      <c r="M85" s="30">
        <v>43.848637896654139</v>
      </c>
      <c r="N85" s="27">
        <f t="shared" si="6"/>
        <v>0.15424708174310992</v>
      </c>
      <c r="O85" s="27">
        <f t="shared" si="6"/>
        <v>1.1756149515490224</v>
      </c>
      <c r="P85" s="27">
        <f t="shared" si="6"/>
        <v>-1.7434655792180924</v>
      </c>
      <c r="Q85" s="27">
        <f t="shared" si="7"/>
        <v>-0.17040111053553861</v>
      </c>
      <c r="R85" s="27">
        <f t="shared" si="7"/>
        <v>1.4448192876606425</v>
      </c>
      <c r="S85" s="27">
        <f t="shared" si="7"/>
        <v>0.8669592793736588</v>
      </c>
      <c r="T85" s="27"/>
      <c r="U85" s="85">
        <v>34</v>
      </c>
      <c r="V85" s="85" t="str">
        <f t="shared" si="8"/>
        <v>Glyma19g40560.1</v>
      </c>
      <c r="W85" s="85" t="str">
        <f t="shared" si="9"/>
        <v>WRKY DNA-binding protein 23</v>
      </c>
    </row>
    <row r="86" spans="1:23" ht="15" customHeight="1">
      <c r="A86" s="81">
        <v>83</v>
      </c>
      <c r="B86" s="27" t="s">
        <v>777</v>
      </c>
      <c r="C86" s="28" t="s">
        <v>778</v>
      </c>
      <c r="D86" s="28">
        <v>0.55387845445895212</v>
      </c>
      <c r="E86" s="29">
        <v>0.34922569432188511</v>
      </c>
      <c r="F86" s="29">
        <v>0.51032607051424406</v>
      </c>
      <c r="G86" s="29">
        <v>0.87375683543460858</v>
      </c>
      <c r="H86" s="29">
        <v>0.40086837183324425</v>
      </c>
      <c r="I86" s="29">
        <v>0.58978991789286839</v>
      </c>
      <c r="J86" s="29">
        <v>0.68992835311380341</v>
      </c>
      <c r="K86" s="29">
        <v>0.24359837656005606</v>
      </c>
      <c r="L86" s="29">
        <v>0.56485922152702772</v>
      </c>
      <c r="M86" s="30">
        <v>1.2040472075222526</v>
      </c>
      <c r="N86" s="27">
        <f t="shared" si="6"/>
        <v>0.19896888526062262</v>
      </c>
      <c r="O86" s="27">
        <f t="shared" si="6"/>
        <v>0.20878181548422181</v>
      </c>
      <c r="P86" s="27">
        <f t="shared" si="6"/>
        <v>-0.34078528645923151</v>
      </c>
      <c r="Q86" s="27">
        <f t="shared" si="7"/>
        <v>-0.51965519076903999</v>
      </c>
      <c r="R86" s="27">
        <f t="shared" si="7"/>
        <v>0.14647200787928186</v>
      </c>
      <c r="S86" s="27">
        <f t="shared" si="7"/>
        <v>0.46258821557648588</v>
      </c>
      <c r="T86" s="27"/>
      <c r="U86" s="85">
        <v>16</v>
      </c>
      <c r="V86" s="85" t="str">
        <f t="shared" si="8"/>
        <v>Glyma10g13720.1</v>
      </c>
      <c r="W86" s="85" t="str">
        <f t="shared" si="9"/>
        <v>WRKY DNA-binding protein 18</v>
      </c>
    </row>
    <row r="87" spans="1:23" ht="15" customHeight="1">
      <c r="A87" s="81">
        <v>84</v>
      </c>
      <c r="B87" s="27" t="s">
        <v>779</v>
      </c>
      <c r="C87" s="28" t="s">
        <v>778</v>
      </c>
      <c r="D87" s="28">
        <v>0.82586438953559438</v>
      </c>
      <c r="E87" s="29">
        <v>0.37527423314910285</v>
      </c>
      <c r="F87" s="29">
        <v>0.52114535027808162</v>
      </c>
      <c r="G87" s="29">
        <v>0.84975061784045225</v>
      </c>
      <c r="H87" s="29">
        <v>0.48671292152407269</v>
      </c>
      <c r="I87" s="29">
        <v>0.74656332354901678</v>
      </c>
      <c r="J87" s="29">
        <v>0.7504163629082885</v>
      </c>
      <c r="K87" s="29">
        <v>0.32588823317145615</v>
      </c>
      <c r="L87" s="29">
        <v>0.56897811412497945</v>
      </c>
      <c r="M87" s="30">
        <v>1.0198061997622878</v>
      </c>
      <c r="N87" s="27">
        <f t="shared" si="6"/>
        <v>0.3751258404144498</v>
      </c>
      <c r="O87" s="27">
        <f t="shared" si="6"/>
        <v>0.51857883090056778</v>
      </c>
      <c r="P87" s="27">
        <f t="shared" si="6"/>
        <v>-0.17934821941397805</v>
      </c>
      <c r="Q87" s="27">
        <f t="shared" si="7"/>
        <v>-0.20356797447073788</v>
      </c>
      <c r="R87" s="27">
        <f t="shared" si="7"/>
        <v>0.12668735586482988</v>
      </c>
      <c r="S87" s="27">
        <f t="shared" si="7"/>
        <v>0.26318360291768977</v>
      </c>
      <c r="T87" s="27"/>
      <c r="U87" s="85">
        <v>9</v>
      </c>
      <c r="V87" s="85" t="str">
        <f t="shared" si="8"/>
        <v>Glyma04g39621.1</v>
      </c>
      <c r="W87" s="85" t="str">
        <f t="shared" si="9"/>
        <v>WRKY DNA-binding protein 13</v>
      </c>
    </row>
    <row r="88" spans="1:23" ht="15" customHeight="1">
      <c r="A88" s="81">
        <v>85</v>
      </c>
      <c r="B88" s="27" t="s">
        <v>780</v>
      </c>
      <c r="C88" s="28" t="s">
        <v>778</v>
      </c>
      <c r="D88" s="28">
        <v>2.4026763469408867</v>
      </c>
      <c r="E88" s="29">
        <v>1.3652672273791995</v>
      </c>
      <c r="F88" s="29">
        <v>2.383484974971672</v>
      </c>
      <c r="G88" s="29">
        <v>3.0415132263603861</v>
      </c>
      <c r="H88" s="29">
        <v>1.6385881158145137</v>
      </c>
      <c r="I88" s="29">
        <v>3.4008962439022872</v>
      </c>
      <c r="J88" s="29">
        <v>2.7270305402830144</v>
      </c>
      <c r="K88" s="29">
        <v>1.3589547868522858</v>
      </c>
      <c r="L88" s="29">
        <v>3.3341335459855199</v>
      </c>
      <c r="M88" s="30">
        <v>3.7125449811041875</v>
      </c>
      <c r="N88" s="27">
        <f t="shared" si="6"/>
        <v>0.26326989522766725</v>
      </c>
      <c r="O88" s="27">
        <f t="shared" si="6"/>
        <v>0.5128424613514232</v>
      </c>
      <c r="P88" s="27">
        <f t="shared" si="6"/>
        <v>-0.15745842071708566</v>
      </c>
      <c r="Q88" s="27">
        <f t="shared" si="7"/>
        <v>-6.6859036418715134E-3</v>
      </c>
      <c r="R88" s="27">
        <f t="shared" si="7"/>
        <v>0.48423936048291372</v>
      </c>
      <c r="S88" s="27">
        <f t="shared" si="7"/>
        <v>0.28761922773285015</v>
      </c>
      <c r="T88" s="27"/>
      <c r="U88" s="85">
        <v>106</v>
      </c>
      <c r="V88" s="85" t="str">
        <f t="shared" si="8"/>
        <v>Glyma03g38360.2</v>
      </c>
      <c r="W88" s="85" t="str">
        <f t="shared" si="9"/>
        <v>WRKY family transcription factor</v>
      </c>
    </row>
    <row r="89" spans="1:23" ht="15" customHeight="1">
      <c r="A89" s="81">
        <v>86</v>
      </c>
      <c r="B89" s="27" t="s">
        <v>781</v>
      </c>
      <c r="C89" s="28" t="s">
        <v>782</v>
      </c>
      <c r="D89" s="28">
        <v>2.0814372434940123</v>
      </c>
      <c r="E89" s="29">
        <v>1.6098872329378937</v>
      </c>
      <c r="F89" s="29">
        <v>1.1538885561647731</v>
      </c>
      <c r="G89" s="29">
        <v>4.0613857169455159</v>
      </c>
      <c r="H89" s="29">
        <v>1.6094595755136627</v>
      </c>
      <c r="I89" s="29">
        <v>1.7729113789547062</v>
      </c>
      <c r="J89" s="29">
        <v>3.574817915250442</v>
      </c>
      <c r="K89" s="29">
        <v>2.1792765333138893</v>
      </c>
      <c r="L89" s="29">
        <v>1.9831960155572239</v>
      </c>
      <c r="M89" s="30">
        <v>5.2234343671424082</v>
      </c>
      <c r="N89" s="27">
        <f t="shared" si="6"/>
        <v>-3.8329467775697902E-4</v>
      </c>
      <c r="O89" s="27">
        <f t="shared" si="6"/>
        <v>0.6196165296167141</v>
      </c>
      <c r="P89" s="27">
        <f t="shared" si="6"/>
        <v>-0.18410228952876032</v>
      </c>
      <c r="Q89" s="27">
        <f t="shared" si="7"/>
        <v>0.43688963884212162</v>
      </c>
      <c r="R89" s="27">
        <f t="shared" si="7"/>
        <v>0.78132338439279736</v>
      </c>
      <c r="S89" s="27">
        <f t="shared" si="7"/>
        <v>0.36302663039087274</v>
      </c>
      <c r="T89" s="27"/>
      <c r="U89" s="85">
        <v>92</v>
      </c>
      <c r="V89" s="85" t="str">
        <f t="shared" si="8"/>
        <v>Glyma11g05650.1</v>
      </c>
      <c r="W89" s="85" t="str">
        <f t="shared" si="9"/>
        <v>WRKY DNA-binding protein 7</v>
      </c>
    </row>
    <row r="90" spans="1:23" ht="15" customHeight="1">
      <c r="A90" s="81">
        <v>87</v>
      </c>
      <c r="B90" s="27" t="s">
        <v>783</v>
      </c>
      <c r="C90" s="28" t="s">
        <v>782</v>
      </c>
      <c r="D90" s="28">
        <v>3.0341930596531981</v>
      </c>
      <c r="E90" s="29">
        <v>1.6288455509375372</v>
      </c>
      <c r="F90" s="29">
        <v>1.9297524631280816</v>
      </c>
      <c r="G90" s="29">
        <v>4.8227279899570838</v>
      </c>
      <c r="H90" s="29">
        <v>1.3596638693863081</v>
      </c>
      <c r="I90" s="29">
        <v>3.3405276860640942</v>
      </c>
      <c r="J90" s="29">
        <v>5.2120330042161589</v>
      </c>
      <c r="K90" s="29">
        <v>1.3436768537647097</v>
      </c>
      <c r="L90" s="29">
        <v>3.6124476800261696</v>
      </c>
      <c r="M90" s="30">
        <v>6.4836903623603099</v>
      </c>
      <c r="N90" s="27">
        <f t="shared" si="6"/>
        <v>-0.26059977398859319</v>
      </c>
      <c r="O90" s="27">
        <f t="shared" si="6"/>
        <v>0.79166021660980679</v>
      </c>
      <c r="P90" s="27">
        <f t="shared" si="6"/>
        <v>0.11199677758342334</v>
      </c>
      <c r="Q90" s="27">
        <f t="shared" si="7"/>
        <v>-0.27766359198324853</v>
      </c>
      <c r="R90" s="27">
        <f t="shared" si="7"/>
        <v>0.90456089361124214</v>
      </c>
      <c r="S90" s="27">
        <f t="shared" si="7"/>
        <v>0.42696575264900311</v>
      </c>
      <c r="T90" s="27"/>
      <c r="U90" s="85">
        <v>91</v>
      </c>
      <c r="V90" s="85" t="str">
        <f t="shared" si="8"/>
        <v>Glyma11g05650.2</v>
      </c>
      <c r="W90" s="85" t="str">
        <f t="shared" si="9"/>
        <v>WRKY DNA-binding protein 7</v>
      </c>
    </row>
    <row r="91" spans="1:23" ht="15" customHeight="1">
      <c r="A91" s="81">
        <v>88</v>
      </c>
      <c r="B91" s="27" t="s">
        <v>784</v>
      </c>
      <c r="C91" s="28" t="s">
        <v>785</v>
      </c>
      <c r="D91" s="28">
        <v>0.65415296636309839</v>
      </c>
      <c r="E91" s="29">
        <v>1.3798758686333037</v>
      </c>
      <c r="F91" s="29">
        <v>0.44197172748139463</v>
      </c>
      <c r="G91" s="29">
        <v>1.6250879774111819</v>
      </c>
      <c r="H91" s="29">
        <v>0.82024878036087145</v>
      </c>
      <c r="I91" s="29">
        <v>0.80882364952736308</v>
      </c>
      <c r="J91" s="29">
        <v>1.6058286405424762</v>
      </c>
      <c r="K91" s="29">
        <v>1.085504811302805</v>
      </c>
      <c r="L91" s="29">
        <v>1.114708313353673</v>
      </c>
      <c r="M91" s="30">
        <v>2.5246545752373337</v>
      </c>
      <c r="N91" s="27">
        <f t="shared" si="6"/>
        <v>-0.75040504166940936</v>
      </c>
      <c r="O91" s="27">
        <f t="shared" si="6"/>
        <v>0.87187109669726492</v>
      </c>
      <c r="P91" s="27">
        <f t="shared" si="6"/>
        <v>-1.7199873709095072E-2</v>
      </c>
      <c r="Q91" s="27">
        <f t="shared" si="7"/>
        <v>-0.34617236991353834</v>
      </c>
      <c r="R91" s="27">
        <f t="shared" si="7"/>
        <v>1.3346402584974881</v>
      </c>
      <c r="S91" s="27">
        <f t="shared" si="7"/>
        <v>0.6355681875030843</v>
      </c>
      <c r="T91" s="27"/>
      <c r="U91" s="85">
        <v>108</v>
      </c>
      <c r="V91" s="85" t="str">
        <f t="shared" si="8"/>
        <v>Glyma03g38360.1</v>
      </c>
      <c r="W91" s="85" t="str">
        <f t="shared" si="9"/>
        <v>WRKY family transcription factor</v>
      </c>
    </row>
    <row r="92" spans="1:23" ht="15" customHeight="1">
      <c r="A92" s="81">
        <v>89</v>
      </c>
      <c r="B92" s="27" t="s">
        <v>786</v>
      </c>
      <c r="C92" s="28" t="s">
        <v>785</v>
      </c>
      <c r="D92" s="28">
        <v>0.92840921790293063</v>
      </c>
      <c r="E92" s="29">
        <v>1.5232722281915858</v>
      </c>
      <c r="F92" s="29">
        <v>1.3415289984577716</v>
      </c>
      <c r="G92" s="29">
        <v>1.8426657419475023</v>
      </c>
      <c r="H92" s="29">
        <v>0.94402027070606609</v>
      </c>
      <c r="I92" s="29">
        <v>1.975726509820791</v>
      </c>
      <c r="J92" s="29">
        <v>1.6744755818848902</v>
      </c>
      <c r="K92" s="29">
        <v>1.0926840759278236</v>
      </c>
      <c r="L92" s="29">
        <v>1.3513230210468263</v>
      </c>
      <c r="M92" s="30">
        <v>2.5222620578603481</v>
      </c>
      <c r="N92" s="27">
        <f t="shared" si="6"/>
        <v>-0.6902840492318385</v>
      </c>
      <c r="O92" s="27">
        <f t="shared" si="6"/>
        <v>0.55850501531332675</v>
      </c>
      <c r="P92" s="27">
        <f t="shared" si="6"/>
        <v>-0.13808505297339088</v>
      </c>
      <c r="Q92" s="27">
        <f t="shared" si="7"/>
        <v>-0.47929745315289912</v>
      </c>
      <c r="R92" s="27">
        <f t="shared" si="7"/>
        <v>1.0494338360306959E-2</v>
      </c>
      <c r="S92" s="27">
        <f t="shared" si="7"/>
        <v>0.45292378550608686</v>
      </c>
      <c r="T92" s="27"/>
      <c r="U92" s="85">
        <v>99</v>
      </c>
      <c r="V92" s="85" t="str">
        <f t="shared" si="8"/>
        <v>Glyma09g09400.2</v>
      </c>
      <c r="W92" s="85" t="str">
        <f t="shared" si="9"/>
        <v>WRKY family transcription factor</v>
      </c>
    </row>
    <row r="93" spans="1:23" ht="15" customHeight="1">
      <c r="A93" s="81">
        <v>90</v>
      </c>
      <c r="B93" s="27" t="s">
        <v>787</v>
      </c>
      <c r="C93" s="28" t="s">
        <v>788</v>
      </c>
      <c r="D93" s="28">
        <v>0.53372652142141774</v>
      </c>
      <c r="E93" s="29">
        <v>0.52458660574910332</v>
      </c>
      <c r="F93" s="29">
        <v>0.24725959571922437</v>
      </c>
      <c r="G93" s="29">
        <v>1.5561000010190897</v>
      </c>
      <c r="H93" s="29">
        <v>0.67789891600198005</v>
      </c>
      <c r="I93" s="29">
        <v>0.92692642511140488</v>
      </c>
      <c r="J93" s="29">
        <v>1.6800787250952991</v>
      </c>
      <c r="K93" s="29">
        <v>0.76896099174764299</v>
      </c>
      <c r="L93" s="29">
        <v>0.45171288648806807</v>
      </c>
      <c r="M93" s="30">
        <v>1.5281511308490439</v>
      </c>
      <c r="N93" s="27">
        <f t="shared" si="6"/>
        <v>0.3698891920483024</v>
      </c>
      <c r="O93" s="27">
        <f t="shared" si="6"/>
        <v>1.9064283187336335</v>
      </c>
      <c r="P93" s="27">
        <f t="shared" si="6"/>
        <v>0.11059405988333303</v>
      </c>
      <c r="Q93" s="27">
        <f t="shared" si="7"/>
        <v>0.55172944246772548</v>
      </c>
      <c r="R93" s="27">
        <f t="shared" si="7"/>
        <v>0.86937956105799319</v>
      </c>
      <c r="S93" s="27">
        <f t="shared" si="7"/>
        <v>-2.6147546624331393E-2</v>
      </c>
      <c r="T93" s="27"/>
      <c r="U93" s="85">
        <v>41</v>
      </c>
      <c r="V93" s="85" t="str">
        <f t="shared" si="8"/>
        <v>Glyma05g25770.1</v>
      </c>
      <c r="W93" s="85" t="str">
        <f t="shared" si="9"/>
        <v>WRKY DNA-binding protein 28</v>
      </c>
    </row>
    <row r="94" spans="1:23" ht="15" customHeight="1">
      <c r="A94" s="81">
        <v>91</v>
      </c>
      <c r="B94" s="27" t="s">
        <v>789</v>
      </c>
      <c r="C94" s="28" t="s">
        <v>788</v>
      </c>
      <c r="D94" s="28">
        <v>0.45568308994590834</v>
      </c>
      <c r="E94" s="29">
        <v>0.37647854297819294</v>
      </c>
      <c r="F94" s="29">
        <v>0.54227750075552505</v>
      </c>
      <c r="G94" s="29">
        <v>0.90949950418084902</v>
      </c>
      <c r="H94" s="29">
        <v>0.98124465928608728</v>
      </c>
      <c r="I94" s="29">
        <v>0.82989063800864826</v>
      </c>
      <c r="J94" s="29">
        <v>0.34072381633762222</v>
      </c>
      <c r="K94" s="29">
        <v>0.89500047035456043</v>
      </c>
      <c r="L94" s="29">
        <v>0.84522907107948209</v>
      </c>
      <c r="M94" s="30">
        <v>0.92538436929568046</v>
      </c>
      <c r="N94" s="27">
        <f t="shared" si="6"/>
        <v>1.3820452543542403</v>
      </c>
      <c r="O94" s="27">
        <f t="shared" si="6"/>
        <v>0.6138899185897565</v>
      </c>
      <c r="P94" s="27">
        <f t="shared" si="6"/>
        <v>-1.4164700571296223</v>
      </c>
      <c r="Q94" s="27">
        <f t="shared" si="7"/>
        <v>1.2493207982997871</v>
      </c>
      <c r="R94" s="27">
        <f t="shared" si="7"/>
        <v>0.64031107486572347</v>
      </c>
      <c r="S94" s="27">
        <f t="shared" si="7"/>
        <v>2.4979879106433581E-2</v>
      </c>
      <c r="T94" s="27"/>
      <c r="U94" s="85">
        <v>42</v>
      </c>
      <c r="V94" s="85" t="str">
        <f t="shared" si="8"/>
        <v>Glyma08g08720.2</v>
      </c>
      <c r="W94" s="85" t="str">
        <f t="shared" si="9"/>
        <v>WRKY DNA-binding protein 28</v>
      </c>
    </row>
    <row r="95" spans="1:23" ht="15" customHeight="1">
      <c r="A95" s="81">
        <v>92</v>
      </c>
      <c r="B95" s="27" t="s">
        <v>790</v>
      </c>
      <c r="C95" s="28" t="s">
        <v>788</v>
      </c>
      <c r="D95" s="28">
        <v>0.60693241457379998</v>
      </c>
      <c r="E95" s="29">
        <v>0.40359681678299741</v>
      </c>
      <c r="F95" s="29">
        <v>1.0847943383755565</v>
      </c>
      <c r="G95" s="29">
        <v>1.2913560455696782</v>
      </c>
      <c r="H95" s="29">
        <v>1.2649944328290759</v>
      </c>
      <c r="I95" s="29">
        <v>1.2425952891954659</v>
      </c>
      <c r="J95" s="29">
        <v>0.58182786891572869</v>
      </c>
      <c r="K95" s="29">
        <v>1.0514507145720566</v>
      </c>
      <c r="L95" s="29">
        <v>1.7592695934383209</v>
      </c>
      <c r="M95" s="30">
        <v>1.4371504415648118</v>
      </c>
      <c r="N95" s="27">
        <f t="shared" si="6"/>
        <v>1.648144334820866</v>
      </c>
      <c r="O95" s="27">
        <f t="shared" si="6"/>
        <v>0.1959349359286183</v>
      </c>
      <c r="P95" s="27">
        <f t="shared" si="6"/>
        <v>-1.1502225207006425</v>
      </c>
      <c r="Q95" s="27">
        <f t="shared" si="7"/>
        <v>1.3813945262504181</v>
      </c>
      <c r="R95" s="27">
        <f t="shared" si="7"/>
        <v>0.69755502670019931</v>
      </c>
      <c r="S95" s="27">
        <f t="shared" si="7"/>
        <v>0.15432426426226153</v>
      </c>
      <c r="T95" s="27"/>
      <c r="U95" s="85">
        <v>8</v>
      </c>
      <c r="V95" s="85" t="str">
        <f t="shared" si="8"/>
        <v>Glyma13g00380.1</v>
      </c>
      <c r="W95" s="85" t="str">
        <f t="shared" si="9"/>
        <v>WRKY DNA-binding protein 11</v>
      </c>
    </row>
    <row r="96" spans="1:23" ht="15" customHeight="1">
      <c r="A96" s="81">
        <v>93</v>
      </c>
      <c r="B96" s="27" t="s">
        <v>791</v>
      </c>
      <c r="C96" s="28" t="s">
        <v>792</v>
      </c>
      <c r="D96" s="28">
        <v>0.61232189046572316</v>
      </c>
      <c r="E96" s="29">
        <v>0.18067541913798077</v>
      </c>
      <c r="F96" s="29">
        <v>0.3205108117444091</v>
      </c>
      <c r="G96" s="29">
        <v>0.31305932573840178</v>
      </c>
      <c r="H96" s="29">
        <v>0.15036012570483009</v>
      </c>
      <c r="I96" s="29">
        <v>0.48951241812490348</v>
      </c>
      <c r="J96" s="29">
        <v>0.18484463299922468</v>
      </c>
      <c r="K96" s="29">
        <v>0.30456782570596597</v>
      </c>
      <c r="L96" s="29">
        <v>0.43315808468861622</v>
      </c>
      <c r="M96" s="30">
        <v>0.29797693076092957</v>
      </c>
      <c r="N96" s="27">
        <f t="shared" si="6"/>
        <v>-0.26497821449916759</v>
      </c>
      <c r="O96" s="27">
        <f t="shared" si="6"/>
        <v>0.61097243520746236</v>
      </c>
      <c r="P96" s="27">
        <f t="shared" si="6"/>
        <v>-0.76012292317170094</v>
      </c>
      <c r="Q96" s="27">
        <f t="shared" si="7"/>
        <v>0.75336330363737614</v>
      </c>
      <c r="R96" s="27">
        <f t="shared" si="7"/>
        <v>0.43452062086640569</v>
      </c>
      <c r="S96" s="27">
        <f t="shared" si="7"/>
        <v>-7.1235436152869605E-2</v>
      </c>
      <c r="T96" s="27"/>
      <c r="U96" s="85">
        <v>7</v>
      </c>
      <c r="V96" s="85" t="str">
        <f t="shared" si="8"/>
        <v>Glyma09g06980.1</v>
      </c>
      <c r="W96" s="85" t="str">
        <f t="shared" si="9"/>
        <v>WRKY DNA-binding protein 11</v>
      </c>
    </row>
    <row r="97" spans="1:23" ht="15" customHeight="1">
      <c r="A97" s="81">
        <v>94</v>
      </c>
      <c r="B97" s="27" t="s">
        <v>793</v>
      </c>
      <c r="C97" s="28" t="s">
        <v>792</v>
      </c>
      <c r="D97" s="28">
        <v>7.5224854653733528</v>
      </c>
      <c r="E97" s="29">
        <v>2.4457527608682912</v>
      </c>
      <c r="F97" s="29">
        <v>3.0051362578882928</v>
      </c>
      <c r="G97" s="29">
        <v>11.81561035256563</v>
      </c>
      <c r="H97" s="29">
        <v>1.7370616337152249</v>
      </c>
      <c r="I97" s="29">
        <v>6.0239937141541358</v>
      </c>
      <c r="J97" s="29">
        <v>6.0442517634730146</v>
      </c>
      <c r="K97" s="29">
        <v>1.8740225984606049</v>
      </c>
      <c r="L97" s="29">
        <v>8.0288452634338441</v>
      </c>
      <c r="M97" s="30">
        <v>19.726156188624277</v>
      </c>
      <c r="N97" s="27">
        <f t="shared" si="6"/>
        <v>-0.49362962630729784</v>
      </c>
      <c r="O97" s="27">
        <f t="shared" si="6"/>
        <v>1.0032898579862226</v>
      </c>
      <c r="P97" s="27">
        <f t="shared" si="6"/>
        <v>-0.96705849576913216</v>
      </c>
      <c r="Q97" s="27">
        <f t="shared" si="7"/>
        <v>-0.38414022011255888</v>
      </c>
      <c r="R97" s="27">
        <f t="shared" si="7"/>
        <v>1.4177621026050391</v>
      </c>
      <c r="S97" s="27">
        <f t="shared" si="7"/>
        <v>0.73941570614635421</v>
      </c>
      <c r="T97" s="27"/>
      <c r="U97" s="85">
        <v>66</v>
      </c>
      <c r="V97" s="85" t="str">
        <f t="shared" si="8"/>
        <v>Glyma02g39870.1</v>
      </c>
      <c r="W97" s="85" t="str">
        <f t="shared" si="9"/>
        <v>WRKY DNA-binding protein 33</v>
      </c>
    </row>
    <row r="98" spans="1:23" ht="15" customHeight="1">
      <c r="A98" s="81">
        <v>95</v>
      </c>
      <c r="B98" s="27" t="s">
        <v>794</v>
      </c>
      <c r="C98" s="28" t="s">
        <v>792</v>
      </c>
      <c r="D98" s="28">
        <v>10.41948785602499</v>
      </c>
      <c r="E98" s="29">
        <v>5.5919189113789711</v>
      </c>
      <c r="F98" s="29">
        <v>8.3717018684246298</v>
      </c>
      <c r="G98" s="29">
        <v>20.386175135302125</v>
      </c>
      <c r="H98" s="29">
        <v>4.8972519966643207</v>
      </c>
      <c r="I98" s="29">
        <v>18.281957122769494</v>
      </c>
      <c r="J98" s="29">
        <v>9.3238488208408103</v>
      </c>
      <c r="K98" s="29">
        <v>9.1625557391216041</v>
      </c>
      <c r="L98" s="29">
        <v>27.431033349798717</v>
      </c>
      <c r="M98" s="30">
        <v>55.616061709357432</v>
      </c>
      <c r="N98" s="27">
        <f t="shared" si="6"/>
        <v>-0.19137100593877915</v>
      </c>
      <c r="O98" s="27">
        <f t="shared" si="6"/>
        <v>1.1268276816467164</v>
      </c>
      <c r="P98" s="27">
        <f t="shared" si="6"/>
        <v>-1.1285936039960933</v>
      </c>
      <c r="Q98" s="27">
        <f t="shared" si="7"/>
        <v>0.71240662941451838</v>
      </c>
      <c r="R98" s="27">
        <f t="shared" si="7"/>
        <v>1.7122161301108956</v>
      </c>
      <c r="S98" s="27">
        <f t="shared" si="7"/>
        <v>1.4479104664667128</v>
      </c>
      <c r="T98" s="27"/>
      <c r="U98" s="85">
        <v>65</v>
      </c>
      <c r="V98" s="85" t="str">
        <f t="shared" si="8"/>
        <v>Glyma14g38010.1</v>
      </c>
      <c r="W98" s="85" t="str">
        <f t="shared" si="9"/>
        <v>WRKY DNA-binding protein 33</v>
      </c>
    </row>
    <row r="99" spans="1:23" ht="15" customHeight="1">
      <c r="A99" s="81">
        <v>96</v>
      </c>
      <c r="B99" s="27" t="s">
        <v>795</v>
      </c>
      <c r="C99" s="28" t="s">
        <v>792</v>
      </c>
      <c r="D99" s="28">
        <v>24.322184668878169</v>
      </c>
      <c r="E99" s="29">
        <v>1.6487623507787235</v>
      </c>
      <c r="F99" s="29">
        <v>2.9027508991020072</v>
      </c>
      <c r="G99" s="29">
        <v>22.18903416087306</v>
      </c>
      <c r="H99" s="29">
        <v>0.81832319633380479</v>
      </c>
      <c r="I99" s="29">
        <v>5.5046038782061437</v>
      </c>
      <c r="J99" s="29">
        <v>11.774907439434211</v>
      </c>
      <c r="K99" s="29">
        <v>2.0867600767109411</v>
      </c>
      <c r="L99" s="29">
        <v>8.9434512624647873</v>
      </c>
      <c r="M99" s="30">
        <v>52.998058804526124</v>
      </c>
      <c r="N99" s="27">
        <f t="shared" si="6"/>
        <v>-1.0106408141505301</v>
      </c>
      <c r="O99" s="27">
        <f t="shared" si="6"/>
        <v>0.92321797669748562</v>
      </c>
      <c r="P99" s="27">
        <f t="shared" si="6"/>
        <v>-0.91413115250712751</v>
      </c>
      <c r="Q99" s="27">
        <f t="shared" si="7"/>
        <v>0.33988127086057357</v>
      </c>
      <c r="R99" s="27">
        <f t="shared" si="7"/>
        <v>1.6234109006524644</v>
      </c>
      <c r="S99" s="27">
        <f t="shared" si="7"/>
        <v>1.2560926464770825</v>
      </c>
      <c r="T99" s="27"/>
      <c r="U99" s="85">
        <v>39</v>
      </c>
      <c r="V99" s="85" t="str">
        <f t="shared" si="8"/>
        <v>Glyma14g38010.2</v>
      </c>
      <c r="W99" s="85" t="str">
        <f t="shared" si="9"/>
        <v>WRKY DNA-binding protein 26</v>
      </c>
    </row>
    <row r="100" spans="1:23" ht="15" customHeight="1">
      <c r="A100" s="81">
        <v>97</v>
      </c>
      <c r="B100" s="27" t="s">
        <v>796</v>
      </c>
      <c r="C100" s="28" t="s">
        <v>792</v>
      </c>
      <c r="D100" s="28">
        <v>60.041969400762817</v>
      </c>
      <c r="E100" s="29">
        <v>31.386626037488082</v>
      </c>
      <c r="F100" s="29">
        <v>23.893151388147455</v>
      </c>
      <c r="G100" s="29">
        <v>93.472728215789417</v>
      </c>
      <c r="H100" s="29">
        <v>26.607660762020807</v>
      </c>
      <c r="I100" s="29">
        <v>81.076221809219589</v>
      </c>
      <c r="J100" s="29">
        <v>62.082475305442998</v>
      </c>
      <c r="K100" s="29">
        <v>77.618485873005469</v>
      </c>
      <c r="L100" s="29">
        <v>141.24549349228505</v>
      </c>
      <c r="M100" s="30">
        <v>224.6537350712147</v>
      </c>
      <c r="N100" s="27">
        <f t="shared" ref="N100:P131" si="10">LOG(H100/E100,2)</f>
        <v>-0.23830827210585093</v>
      </c>
      <c r="O100" s="27">
        <f t="shared" si="10"/>
        <v>1.7626817094275229</v>
      </c>
      <c r="P100" s="27">
        <f t="shared" si="10"/>
        <v>-0.5903594221779106</v>
      </c>
      <c r="Q100" s="27">
        <f t="shared" ref="Q100:S131" si="11">LOG(K100/E100,2)</f>
        <v>1.3062503381897919</v>
      </c>
      <c r="R100" s="27">
        <f t="shared" si="11"/>
        <v>2.5635357825830933</v>
      </c>
      <c r="S100" s="27">
        <f t="shared" si="11"/>
        <v>1.2650856401620645</v>
      </c>
      <c r="T100" s="27"/>
      <c r="U100" s="85">
        <v>49</v>
      </c>
      <c r="V100" s="85" t="str">
        <f t="shared" si="8"/>
        <v>Glyma03g41750.1</v>
      </c>
      <c r="W100" s="85" t="str">
        <f t="shared" si="9"/>
        <v>WRKY DNA-binding protein 30</v>
      </c>
    </row>
    <row r="101" spans="1:23" ht="15" customHeight="1">
      <c r="A101" s="81">
        <v>98</v>
      </c>
      <c r="B101" s="27" t="s">
        <v>797</v>
      </c>
      <c r="C101" s="28" t="s">
        <v>798</v>
      </c>
      <c r="D101" s="28">
        <v>2.3788233118010101E-2</v>
      </c>
      <c r="E101" s="29">
        <v>0.75174568132407571</v>
      </c>
      <c r="F101" s="29">
        <v>0.62465515649694103</v>
      </c>
      <c r="G101" s="29">
        <v>1.5005007309096852</v>
      </c>
      <c r="H101" s="29">
        <v>1.0864957314707087</v>
      </c>
      <c r="I101" s="29">
        <v>2.9952058262302836</v>
      </c>
      <c r="J101" s="29">
        <v>0.8143334977195491</v>
      </c>
      <c r="K101" s="29">
        <v>1.1926882895023521</v>
      </c>
      <c r="L101" s="29">
        <v>1.0755195858135185</v>
      </c>
      <c r="M101" s="30">
        <v>2.0207658581070631</v>
      </c>
      <c r="N101" s="27">
        <f t="shared" si="10"/>
        <v>0.53136592674597038</v>
      </c>
      <c r="O101" s="27">
        <f t="shared" si="10"/>
        <v>2.2615232775561953</v>
      </c>
      <c r="P101" s="27">
        <f t="shared" si="10"/>
        <v>-0.88175236757323183</v>
      </c>
      <c r="Q101" s="27">
        <f t="shared" si="11"/>
        <v>0.66590046238703682</v>
      </c>
      <c r="R101" s="27">
        <f t="shared" si="11"/>
        <v>0.78390192849457363</v>
      </c>
      <c r="S101" s="27">
        <f t="shared" si="11"/>
        <v>0.42945814767068258</v>
      </c>
      <c r="T101" s="27"/>
      <c r="U101" s="85">
        <v>114</v>
      </c>
      <c r="V101" s="85" t="str">
        <f t="shared" si="8"/>
        <v>Glyma07g06320.1</v>
      </c>
      <c r="W101" s="85" t="str">
        <f t="shared" si="9"/>
        <v>WRKY family transcription factor</v>
      </c>
    </row>
    <row r="102" spans="1:23" ht="15" customHeight="1">
      <c r="A102" s="81">
        <v>99</v>
      </c>
      <c r="B102" s="27" t="s">
        <v>799</v>
      </c>
      <c r="C102" s="28" t="s">
        <v>798</v>
      </c>
      <c r="D102" s="28">
        <v>4.4999302371934134E-2</v>
      </c>
      <c r="E102" s="29">
        <v>0.16729987297343774</v>
      </c>
      <c r="F102" s="29">
        <v>0.67325804755315666</v>
      </c>
      <c r="G102" s="29">
        <v>0.80019867285543622</v>
      </c>
      <c r="H102" s="29">
        <v>0.29834752505000584</v>
      </c>
      <c r="I102" s="29">
        <v>1.4382714328610848</v>
      </c>
      <c r="J102" s="29">
        <v>0.61332489777793731</v>
      </c>
      <c r="K102" s="29">
        <v>0.28202042533240695</v>
      </c>
      <c r="L102" s="29">
        <v>0.8138079160207653</v>
      </c>
      <c r="M102" s="30">
        <v>0.86224206132958836</v>
      </c>
      <c r="N102" s="27">
        <f t="shared" si="10"/>
        <v>0.83455745905174705</v>
      </c>
      <c r="O102" s="27">
        <f t="shared" si="10"/>
        <v>1.0951044944730839</v>
      </c>
      <c r="P102" s="27">
        <f t="shared" si="10"/>
        <v>-0.38370671792016459</v>
      </c>
      <c r="Q102" s="27">
        <f t="shared" si="11"/>
        <v>0.75336330363737636</v>
      </c>
      <c r="R102" s="27">
        <f t="shared" si="11"/>
        <v>0.27352874419410106</v>
      </c>
      <c r="S102" s="27">
        <f t="shared" si="11"/>
        <v>0.10773470489244986</v>
      </c>
      <c r="T102" s="27"/>
      <c r="U102" s="85">
        <v>60</v>
      </c>
      <c r="V102" s="85" t="str">
        <f t="shared" si="8"/>
        <v>Glyma18g44030.3</v>
      </c>
      <c r="W102" s="85" t="str">
        <f t="shared" si="9"/>
        <v>WRKY DNA-binding protein 33</v>
      </c>
    </row>
    <row r="103" spans="1:23" ht="15" customHeight="1">
      <c r="A103" s="81">
        <v>100</v>
      </c>
      <c r="B103" s="27" t="s">
        <v>800</v>
      </c>
      <c r="C103" s="28" t="s">
        <v>798</v>
      </c>
      <c r="D103" s="28">
        <v>5.3901836110910928E-2</v>
      </c>
      <c r="E103" s="29">
        <v>1.5029850229436226</v>
      </c>
      <c r="F103" s="29">
        <v>1.7445728796738194</v>
      </c>
      <c r="G103" s="29">
        <v>1.6819097339259101</v>
      </c>
      <c r="H103" s="29">
        <v>1.6875888154466594</v>
      </c>
      <c r="I103" s="29">
        <v>3.7240646485758888</v>
      </c>
      <c r="J103" s="29">
        <v>2.4944383432054407</v>
      </c>
      <c r="K103" s="29">
        <v>1.5764678652699133</v>
      </c>
      <c r="L103" s="29">
        <v>2.5414672466443649</v>
      </c>
      <c r="M103" s="30">
        <v>1.6525209175405748</v>
      </c>
      <c r="N103" s="27">
        <f t="shared" si="10"/>
        <v>0.16713279813861742</v>
      </c>
      <c r="O103" s="27">
        <f t="shared" si="10"/>
        <v>1.0940042503466303</v>
      </c>
      <c r="P103" s="27">
        <f t="shared" si="10"/>
        <v>0.56861472971292271</v>
      </c>
      <c r="Q103" s="27">
        <f t="shared" si="11"/>
        <v>6.8865129365305186E-2</v>
      </c>
      <c r="R103" s="27">
        <f t="shared" si="11"/>
        <v>0.54278777056852312</v>
      </c>
      <c r="S103" s="27">
        <f t="shared" si="11"/>
        <v>-2.5431746539744875E-2</v>
      </c>
      <c r="T103" s="27"/>
      <c r="U103" s="85">
        <v>58</v>
      </c>
      <c r="V103" s="85" t="str">
        <f t="shared" si="8"/>
        <v>Glyma09g41670.1</v>
      </c>
      <c r="W103" s="85" t="str">
        <f t="shared" si="9"/>
        <v>WRKY DNA-binding protein 33</v>
      </c>
    </row>
    <row r="104" spans="1:23" ht="15" customHeight="1">
      <c r="A104" s="81">
        <v>101</v>
      </c>
      <c r="B104" s="27" t="s">
        <v>801</v>
      </c>
      <c r="C104" s="28" t="s">
        <v>798</v>
      </c>
      <c r="D104" s="28">
        <v>0.1470142823390965</v>
      </c>
      <c r="E104" s="29">
        <v>0.72876598715011909</v>
      </c>
      <c r="F104" s="29">
        <v>0.48969738114051148</v>
      </c>
      <c r="G104" s="29">
        <v>0.21524063105578758</v>
      </c>
      <c r="H104" s="29">
        <v>0.61042551979474191</v>
      </c>
      <c r="I104" s="29">
        <v>0.41422657230894522</v>
      </c>
      <c r="J104" s="29">
        <v>0.30501113763165444</v>
      </c>
      <c r="K104" s="29">
        <v>0.8003824682348285</v>
      </c>
      <c r="L104" s="29">
        <v>0.93228499906290507</v>
      </c>
      <c r="M104" s="30">
        <v>0.30730633466566842</v>
      </c>
      <c r="N104" s="27">
        <f t="shared" si="10"/>
        <v>-0.25564034991983176</v>
      </c>
      <c r="O104" s="27">
        <f t="shared" si="10"/>
        <v>-0.24147037637867996</v>
      </c>
      <c r="P104" s="27">
        <f t="shared" si="10"/>
        <v>0.50291148266209307</v>
      </c>
      <c r="Q104" s="27">
        <f t="shared" si="11"/>
        <v>0.13523393898102054</v>
      </c>
      <c r="R104" s="27">
        <f t="shared" si="11"/>
        <v>0.92888057280665492</v>
      </c>
      <c r="S104" s="27">
        <f t="shared" si="11"/>
        <v>0.51372706456828654</v>
      </c>
      <c r="T104" s="27"/>
      <c r="U104" s="85">
        <v>57</v>
      </c>
      <c r="V104" s="85" t="str">
        <f t="shared" si="8"/>
        <v>Glyma18g06360.2</v>
      </c>
      <c r="W104" s="85" t="str">
        <f t="shared" si="9"/>
        <v>WRKY DNA-binding protein 33</v>
      </c>
    </row>
    <row r="105" spans="1:23" ht="15" customHeight="1">
      <c r="A105" s="81">
        <v>102</v>
      </c>
      <c r="B105" s="27" t="s">
        <v>802</v>
      </c>
      <c r="C105" s="28" t="s">
        <v>798</v>
      </c>
      <c r="D105" s="28">
        <v>0.15801972177728302</v>
      </c>
      <c r="E105" s="29">
        <v>1.4469682583089782</v>
      </c>
      <c r="F105" s="29">
        <v>1.0293183245522894</v>
      </c>
      <c r="G105" s="29">
        <v>2.3092503952131151</v>
      </c>
      <c r="H105" s="29">
        <v>1.7849334110223376</v>
      </c>
      <c r="I105" s="29">
        <v>1.7345630425089924</v>
      </c>
      <c r="J105" s="29">
        <v>1.7920124132369513</v>
      </c>
      <c r="K105" s="29">
        <v>1.846196841093136</v>
      </c>
      <c r="L105" s="29">
        <v>1.4515662124133335</v>
      </c>
      <c r="M105" s="30">
        <v>1.379355032342068</v>
      </c>
      <c r="N105" s="27">
        <f t="shared" si="10"/>
        <v>0.30283697960757039</v>
      </c>
      <c r="O105" s="27">
        <f t="shared" si="10"/>
        <v>0.75288306048017806</v>
      </c>
      <c r="P105" s="27">
        <f t="shared" si="10"/>
        <v>-0.36584398405965401</v>
      </c>
      <c r="Q105" s="27">
        <f t="shared" si="11"/>
        <v>0.35152310674010928</v>
      </c>
      <c r="R105" s="27">
        <f t="shared" si="11"/>
        <v>0.49592116553054871</v>
      </c>
      <c r="S105" s="27">
        <f t="shared" si="11"/>
        <v>-0.74343077492883791</v>
      </c>
      <c r="T105" s="27"/>
      <c r="U105" s="85">
        <v>56</v>
      </c>
      <c r="V105" s="85" t="str">
        <f t="shared" si="8"/>
        <v>Glyma09g41670.2</v>
      </c>
      <c r="W105" s="85" t="str">
        <f t="shared" si="9"/>
        <v>WRKY DNA-binding protein 33</v>
      </c>
    </row>
    <row r="106" spans="1:23" ht="15" customHeight="1">
      <c r="A106" s="81">
        <v>103</v>
      </c>
      <c r="B106" s="27" t="s">
        <v>803</v>
      </c>
      <c r="C106" s="28" t="s">
        <v>798</v>
      </c>
      <c r="D106" s="28">
        <v>0.38987892499855203</v>
      </c>
      <c r="E106" s="29">
        <v>0.46303618344878678</v>
      </c>
      <c r="F106" s="29">
        <v>0.39681510690578259</v>
      </c>
      <c r="G106" s="29">
        <v>0.30522684069069056</v>
      </c>
      <c r="H106" s="29">
        <v>0.2632784716411371</v>
      </c>
      <c r="I106" s="29">
        <v>0.33565905782703387</v>
      </c>
      <c r="J106" s="29">
        <v>0.35014166255474305</v>
      </c>
      <c r="K106" s="29">
        <v>0.2262459359666506</v>
      </c>
      <c r="L106" s="29">
        <v>8.3939543485270648E-2</v>
      </c>
      <c r="M106" s="30">
        <v>0.35277646504628646</v>
      </c>
      <c r="N106" s="27">
        <f t="shared" si="10"/>
        <v>-0.8145353790891251</v>
      </c>
      <c r="O106" s="27">
        <f t="shared" si="10"/>
        <v>-0.24147037637867996</v>
      </c>
      <c r="P106" s="27">
        <f t="shared" si="10"/>
        <v>0.19805690113367255</v>
      </c>
      <c r="Q106" s="27">
        <f t="shared" si="11"/>
        <v>-1.0332330582534306</v>
      </c>
      <c r="R106" s="27">
        <f t="shared" si="11"/>
        <v>-2.2410444286356577</v>
      </c>
      <c r="S106" s="27">
        <f t="shared" si="11"/>
        <v>0.20887248303986583</v>
      </c>
      <c r="T106" s="27"/>
      <c r="U106" s="85">
        <v>62</v>
      </c>
      <c r="V106" s="85" t="str">
        <f t="shared" si="8"/>
        <v>Glyma18g44030.1</v>
      </c>
      <c r="W106" s="85" t="str">
        <f t="shared" si="9"/>
        <v>WRKY DNA-binding protein 33</v>
      </c>
    </row>
    <row r="107" spans="1:23" ht="15" customHeight="1">
      <c r="A107" s="81">
        <v>104</v>
      </c>
      <c r="B107" s="27" t="s">
        <v>804</v>
      </c>
      <c r="C107" s="28" t="s">
        <v>798</v>
      </c>
      <c r="D107" s="28">
        <v>0.31124350513018872</v>
      </c>
      <c r="E107" s="29">
        <v>9.3507171507564046E-2</v>
      </c>
      <c r="F107" s="29">
        <v>1.750933408494687</v>
      </c>
      <c r="G107" s="29">
        <v>1.7847674544190666</v>
      </c>
      <c r="H107" s="29">
        <v>1.5702505202487183</v>
      </c>
      <c r="I107" s="29">
        <v>9.6343564788096518</v>
      </c>
      <c r="J107" s="29">
        <v>1.5904292289611388</v>
      </c>
      <c r="K107" s="29">
        <v>2.9949079124718083</v>
      </c>
      <c r="L107" s="29">
        <v>10.319481133677606</v>
      </c>
      <c r="M107" s="30">
        <v>6.4939252819803235</v>
      </c>
      <c r="N107" s="27">
        <f t="shared" si="10"/>
        <v>4.0697739207457788</v>
      </c>
      <c r="O107" s="27">
        <f t="shared" si="10"/>
        <v>2.4600640895378891</v>
      </c>
      <c r="P107" s="27">
        <f t="shared" si="10"/>
        <v>-0.1663199349566668</v>
      </c>
      <c r="Q107" s="27">
        <f t="shared" si="11"/>
        <v>5.001290817080962</v>
      </c>
      <c r="R107" s="27">
        <f t="shared" si="11"/>
        <v>2.5591743121403185</v>
      </c>
      <c r="S107" s="27">
        <f t="shared" si="11"/>
        <v>1.8633546742008424</v>
      </c>
      <c r="T107" s="27"/>
      <c r="U107" s="85">
        <v>36</v>
      </c>
      <c r="V107" s="85" t="str">
        <f t="shared" si="8"/>
        <v>Glyma10g01450.1</v>
      </c>
      <c r="W107" s="85" t="str">
        <f t="shared" si="9"/>
        <v>WRKY DNA-binding protein 23</v>
      </c>
    </row>
    <row r="108" spans="1:23" ht="15" customHeight="1">
      <c r="A108" s="81">
        <v>105</v>
      </c>
      <c r="B108" s="27" t="s">
        <v>805</v>
      </c>
      <c r="C108" s="28" t="s">
        <v>798</v>
      </c>
      <c r="D108" s="28">
        <v>0.52158396756008485</v>
      </c>
      <c r="E108" s="29">
        <v>0.64638729134467743</v>
      </c>
      <c r="F108" s="29">
        <v>0.73838253692395528</v>
      </c>
      <c r="G108" s="29">
        <v>0.85909557974560991</v>
      </c>
      <c r="H108" s="29">
        <v>0.45409743615613329</v>
      </c>
      <c r="I108" s="29">
        <v>0.52048754853873014</v>
      </c>
      <c r="J108" s="29">
        <v>1.0220139406186568</v>
      </c>
      <c r="K108" s="29">
        <v>0.26415194225003902</v>
      </c>
      <c r="L108" s="29">
        <v>1.0719084400301488</v>
      </c>
      <c r="M108" s="30">
        <v>0.99941912794178855</v>
      </c>
      <c r="N108" s="27">
        <f t="shared" si="10"/>
        <v>-0.50939694216561426</v>
      </c>
      <c r="O108" s="27">
        <f t="shared" si="10"/>
        <v>-0.50450478221247363</v>
      </c>
      <c r="P108" s="27">
        <f t="shared" si="10"/>
        <v>0.25052432102780786</v>
      </c>
      <c r="Q108" s="27">
        <f t="shared" si="11"/>
        <v>-1.2910308157210777</v>
      </c>
      <c r="R108" s="27">
        <f t="shared" si="11"/>
        <v>0.53774134122517581</v>
      </c>
      <c r="S108" s="27">
        <f t="shared" si="11"/>
        <v>0.21827118104211524</v>
      </c>
      <c r="T108" s="27"/>
      <c r="U108" s="85">
        <v>35</v>
      </c>
      <c r="V108" s="85" t="str">
        <f t="shared" si="8"/>
        <v>Glyma10g01450.2</v>
      </c>
      <c r="W108" s="85" t="str">
        <f t="shared" si="9"/>
        <v>WRKY DNA-binding protein 23</v>
      </c>
    </row>
    <row r="109" spans="1:23" ht="15" customHeight="1">
      <c r="A109" s="81">
        <v>106</v>
      </c>
      <c r="B109" s="27" t="s">
        <v>806</v>
      </c>
      <c r="C109" s="28" t="s">
        <v>798</v>
      </c>
      <c r="D109" s="28">
        <v>0.49035698128675914</v>
      </c>
      <c r="E109" s="29">
        <v>0.17555442346179623</v>
      </c>
      <c r="F109" s="29">
        <v>0.30610284687032485</v>
      </c>
      <c r="G109" s="29">
        <v>0.62884624526779842</v>
      </c>
      <c r="H109" s="29">
        <v>0.19265719810327878</v>
      </c>
      <c r="I109" s="29">
        <v>0.2955146489048191</v>
      </c>
      <c r="J109" s="29">
        <v>0.20723707696595176</v>
      </c>
      <c r="K109" s="29">
        <v>0.24281868353951636</v>
      </c>
      <c r="L109" s="29">
        <v>0.39413588113865766</v>
      </c>
      <c r="M109" s="30">
        <v>0.82126634334304938</v>
      </c>
      <c r="N109" s="27">
        <f t="shared" si="10"/>
        <v>0.13411774091065484</v>
      </c>
      <c r="O109" s="27">
        <f t="shared" si="10"/>
        <v>-5.0786814769570386E-2</v>
      </c>
      <c r="P109" s="27">
        <f t="shared" si="10"/>
        <v>-1.6014251771526422</v>
      </c>
      <c r="Q109" s="27">
        <f t="shared" si="11"/>
        <v>0.46796108477512782</v>
      </c>
      <c r="R109" s="27">
        <f t="shared" si="11"/>
        <v>0.3646766322522963</v>
      </c>
      <c r="S109" s="27">
        <f t="shared" si="11"/>
        <v>0.38514285850687391</v>
      </c>
      <c r="T109" s="27"/>
      <c r="U109" s="85">
        <v>68</v>
      </c>
      <c r="V109" s="85" t="str">
        <f t="shared" si="8"/>
        <v>Glyma19g40470.1</v>
      </c>
      <c r="W109" s="85" t="str">
        <f t="shared" si="9"/>
        <v>WRKY DNA-binding protein 35</v>
      </c>
    </row>
    <row r="110" spans="1:23" ht="15" customHeight="1">
      <c r="A110" s="81">
        <v>107</v>
      </c>
      <c r="B110" s="27" t="s">
        <v>807</v>
      </c>
      <c r="C110" s="28" t="s">
        <v>798</v>
      </c>
      <c r="D110" s="28">
        <v>0.53699233055598938</v>
      </c>
      <c r="E110" s="29">
        <v>2.5816132605631279</v>
      </c>
      <c r="F110" s="29">
        <v>2.4085705763394869</v>
      </c>
      <c r="G110" s="29">
        <v>3.1809454566286557</v>
      </c>
      <c r="H110" s="29">
        <v>1.8415266269749595</v>
      </c>
      <c r="I110" s="29">
        <v>2.0923677064064994</v>
      </c>
      <c r="J110" s="29">
        <v>1.8664379819891557</v>
      </c>
      <c r="K110" s="29">
        <v>0.95418827959081787</v>
      </c>
      <c r="L110" s="29">
        <v>1.6504686111518163</v>
      </c>
      <c r="M110" s="30">
        <v>3.5244269874862852</v>
      </c>
      <c r="N110" s="27">
        <f t="shared" si="10"/>
        <v>-0.48737063583561552</v>
      </c>
      <c r="O110" s="27">
        <f t="shared" si="10"/>
        <v>-0.20304078988482696</v>
      </c>
      <c r="P110" s="27">
        <f t="shared" si="10"/>
        <v>-0.76916806277470773</v>
      </c>
      <c r="Q110" s="27">
        <f t="shared" si="11"/>
        <v>-1.4359270226718679</v>
      </c>
      <c r="R110" s="27">
        <f t="shared" si="11"/>
        <v>-0.54530149719596432</v>
      </c>
      <c r="S110" s="27">
        <f t="shared" si="11"/>
        <v>0.14793308430929206</v>
      </c>
      <c r="T110" s="27"/>
      <c r="U110" s="85">
        <v>90</v>
      </c>
      <c r="V110" s="85" t="str">
        <f t="shared" si="8"/>
        <v>Glyma17g35750.2</v>
      </c>
      <c r="W110" s="85" t="str">
        <f t="shared" si="9"/>
        <v>WRKY DNA-binding protein 7</v>
      </c>
    </row>
    <row r="111" spans="1:23" ht="15" customHeight="1">
      <c r="A111" s="81">
        <v>108</v>
      </c>
      <c r="B111" s="27" t="s">
        <v>808</v>
      </c>
      <c r="C111" s="28" t="s">
        <v>798</v>
      </c>
      <c r="D111" s="28">
        <v>0.80487670144249535</v>
      </c>
      <c r="E111" s="29">
        <v>0.17347228018115818</v>
      </c>
      <c r="F111" s="29">
        <v>0.35617214992093915</v>
      </c>
      <c r="G111" s="29">
        <v>0.61054972506945249</v>
      </c>
      <c r="H111" s="29">
        <v>0.30935484012618997</v>
      </c>
      <c r="I111" s="29">
        <v>0.6025597623987502</v>
      </c>
      <c r="J111" s="29">
        <v>0.31058173384941318</v>
      </c>
      <c r="K111" s="29">
        <v>0.38990048524296789</v>
      </c>
      <c r="L111" s="29">
        <v>0.4520532683292659</v>
      </c>
      <c r="M111" s="30">
        <v>0.80464846989826733</v>
      </c>
      <c r="N111" s="27">
        <f t="shared" si="10"/>
        <v>0.83455745905174705</v>
      </c>
      <c r="O111" s="27">
        <f t="shared" si="10"/>
        <v>0.75852962362132026</v>
      </c>
      <c r="P111" s="27">
        <f t="shared" si="10"/>
        <v>-0.97513581414255113</v>
      </c>
      <c r="Q111" s="27">
        <f t="shared" si="11"/>
        <v>1.1684008029162198</v>
      </c>
      <c r="R111" s="27">
        <f t="shared" si="11"/>
        <v>0.3439180720854989</v>
      </c>
      <c r="S111" s="27">
        <f t="shared" si="11"/>
        <v>0.39824984714835088</v>
      </c>
      <c r="T111" s="27"/>
      <c r="U111" s="85">
        <v>109</v>
      </c>
      <c r="V111" s="85" t="str">
        <f t="shared" si="8"/>
        <v>Glyma13g17800.1</v>
      </c>
      <c r="W111" s="85" t="str">
        <f t="shared" si="9"/>
        <v>WRKY family transcription factor</v>
      </c>
    </row>
    <row r="112" spans="1:23" ht="15" customHeight="1">
      <c r="A112" s="81">
        <v>109</v>
      </c>
      <c r="B112" s="27" t="s">
        <v>809</v>
      </c>
      <c r="C112" s="28" t="s">
        <v>798</v>
      </c>
      <c r="D112" s="28">
        <v>0.74179065103109543</v>
      </c>
      <c r="E112" s="29">
        <v>4.1105149171757445</v>
      </c>
      <c r="F112" s="29">
        <v>5.1900001666198428</v>
      </c>
      <c r="G112" s="29">
        <v>8.7322840477397836</v>
      </c>
      <c r="H112" s="29">
        <v>4.8088161863737851</v>
      </c>
      <c r="I112" s="29">
        <v>15.641896799574001</v>
      </c>
      <c r="J112" s="29">
        <v>4.9980731190699812</v>
      </c>
      <c r="K112" s="29">
        <v>9.3864787152739311</v>
      </c>
      <c r="L112" s="29">
        <v>10.499455393768907</v>
      </c>
      <c r="M112" s="30">
        <v>12.711039616417496</v>
      </c>
      <c r="N112" s="27">
        <f t="shared" si="10"/>
        <v>0.22636265209287346</v>
      </c>
      <c r="O112" s="27">
        <f t="shared" si="10"/>
        <v>1.5916089802682405</v>
      </c>
      <c r="P112" s="27">
        <f t="shared" si="10"/>
        <v>-0.80498705232121126</v>
      </c>
      <c r="Q112" s="27">
        <f t="shared" si="11"/>
        <v>1.1912649112679572</v>
      </c>
      <c r="R112" s="27">
        <f t="shared" si="11"/>
        <v>1.0165080072997184</v>
      </c>
      <c r="S112" s="27">
        <f t="shared" si="11"/>
        <v>0.54165106613072567</v>
      </c>
      <c r="T112" s="27"/>
      <c r="U112" s="85">
        <v>98</v>
      </c>
      <c r="V112" s="85" t="str">
        <f t="shared" si="8"/>
        <v>Glyma17g04710.1</v>
      </c>
      <c r="W112" s="85" t="str">
        <f t="shared" si="9"/>
        <v>WRKY family transcription factor</v>
      </c>
    </row>
    <row r="113" spans="1:23" ht="15" customHeight="1">
      <c r="A113" s="81">
        <v>110</v>
      </c>
      <c r="B113" s="27" t="s">
        <v>810</v>
      </c>
      <c r="C113" s="28" t="s">
        <v>798</v>
      </c>
      <c r="D113" s="28">
        <v>1.1252163893915101</v>
      </c>
      <c r="E113" s="29">
        <v>1.5005552550081478</v>
      </c>
      <c r="F113" s="29">
        <v>1.4937843516314677</v>
      </c>
      <c r="G113" s="29">
        <v>1.8548245393209601</v>
      </c>
      <c r="H113" s="29">
        <v>1.4055521681484011</v>
      </c>
      <c r="I113" s="29">
        <v>1.3109501712880891</v>
      </c>
      <c r="J113" s="29">
        <v>1.6902504873278412</v>
      </c>
      <c r="K113" s="29">
        <v>2.2995574230698135</v>
      </c>
      <c r="L113" s="29">
        <v>1.6273221657900796</v>
      </c>
      <c r="M113" s="30">
        <v>1.2186387655477477</v>
      </c>
      <c r="N113" s="27">
        <f t="shared" si="10"/>
        <v>-9.4359442886770478E-2</v>
      </c>
      <c r="O113" s="27">
        <f t="shared" si="10"/>
        <v>-0.18835903991911757</v>
      </c>
      <c r="P113" s="27">
        <f t="shared" si="10"/>
        <v>-0.13404565569732446</v>
      </c>
      <c r="Q113" s="27">
        <f t="shared" si="11"/>
        <v>0.61585977988744123</v>
      </c>
      <c r="R113" s="27">
        <f t="shared" si="11"/>
        <v>0.12352800366019867</v>
      </c>
      <c r="S113" s="27">
        <f t="shared" si="11"/>
        <v>-0.60601217970580912</v>
      </c>
      <c r="T113" s="27"/>
      <c r="U113" s="85">
        <v>40</v>
      </c>
      <c r="V113" s="85" t="str">
        <f t="shared" si="8"/>
        <v>Glyma14g03280.1</v>
      </c>
      <c r="W113" s="85" t="str">
        <f t="shared" si="9"/>
        <v>WRKY DNA-binding protein 28</v>
      </c>
    </row>
    <row r="114" spans="1:23" ht="15" customHeight="1">
      <c r="A114" s="81">
        <v>111</v>
      </c>
      <c r="B114" s="27" t="s">
        <v>811</v>
      </c>
      <c r="C114" s="28" t="s">
        <v>798</v>
      </c>
      <c r="D114" s="28">
        <v>2.2121367576846276</v>
      </c>
      <c r="E114" s="29">
        <v>1.754528882255546</v>
      </c>
      <c r="F114" s="29">
        <v>2.3127325913262338</v>
      </c>
      <c r="G114" s="29">
        <v>1.7813095249761033</v>
      </c>
      <c r="H114" s="29">
        <v>1.3558431385313454</v>
      </c>
      <c r="I114" s="29">
        <v>1.0512830474465746</v>
      </c>
      <c r="J114" s="29">
        <v>2.1091436645196415</v>
      </c>
      <c r="K114" s="29">
        <v>1.8238786831276455</v>
      </c>
      <c r="L114" s="29">
        <v>1.5316687625775116</v>
      </c>
      <c r="M114" s="30">
        <v>1.7180971444271056</v>
      </c>
      <c r="N114" s="27">
        <f t="shared" si="10"/>
        <v>-0.37189341841567952</v>
      </c>
      <c r="O114" s="27">
        <f t="shared" si="10"/>
        <v>-1.1374473118354518</v>
      </c>
      <c r="P114" s="27">
        <f t="shared" si="10"/>
        <v>0.24371914312269352</v>
      </c>
      <c r="Q114" s="27">
        <f t="shared" si="11"/>
        <v>5.5926073657807322E-2</v>
      </c>
      <c r="R114" s="27">
        <f t="shared" si="11"/>
        <v>-0.5944941296916697</v>
      </c>
      <c r="S114" s="27">
        <f t="shared" si="11"/>
        <v>-5.212661320516495E-2</v>
      </c>
      <c r="T114" s="27"/>
      <c r="U114" s="85">
        <v>97</v>
      </c>
      <c r="V114" s="85" t="str">
        <f t="shared" si="8"/>
        <v>Glyma09g41050.1</v>
      </c>
      <c r="W114" s="85" t="str">
        <f t="shared" si="9"/>
        <v>WRKY DNA-binding protein 70</v>
      </c>
    </row>
    <row r="115" spans="1:23" ht="15" customHeight="1">
      <c r="A115" s="81">
        <v>112</v>
      </c>
      <c r="B115" s="27" t="s">
        <v>812</v>
      </c>
      <c r="C115" s="28" t="s">
        <v>798</v>
      </c>
      <c r="D115" s="28">
        <v>2.0462776001953964</v>
      </c>
      <c r="E115" s="29">
        <v>1.201798860009071</v>
      </c>
      <c r="F115" s="29">
        <v>1.9559101615482</v>
      </c>
      <c r="G115" s="29">
        <v>3.1044611528100958</v>
      </c>
      <c r="H115" s="29">
        <v>1.2845970924349659</v>
      </c>
      <c r="I115" s="29">
        <v>2.1600033952229367</v>
      </c>
      <c r="J115" s="29">
        <v>2.1093792556426858</v>
      </c>
      <c r="K115" s="29">
        <v>0.86735527236605903</v>
      </c>
      <c r="L115" s="29">
        <v>1.5400315067663011</v>
      </c>
      <c r="M115" s="30">
        <v>2.5684866802134745</v>
      </c>
      <c r="N115" s="27">
        <f t="shared" si="10"/>
        <v>9.6120477668872592E-2</v>
      </c>
      <c r="O115" s="27">
        <f t="shared" si="10"/>
        <v>0.14319347385664502</v>
      </c>
      <c r="P115" s="27">
        <f t="shared" si="10"/>
        <v>-0.55752437119988063</v>
      </c>
      <c r="Q115" s="27">
        <f t="shared" si="11"/>
        <v>-0.47050050491574014</v>
      </c>
      <c r="R115" s="27">
        <f t="shared" si="11"/>
        <v>-0.34488023962019737</v>
      </c>
      <c r="S115" s="27">
        <f t="shared" si="11"/>
        <v>-0.27342428676613617</v>
      </c>
      <c r="T115" s="27"/>
      <c r="U115" s="85">
        <v>18</v>
      </c>
      <c r="V115" s="85" t="str">
        <f t="shared" si="8"/>
        <v>Glyma18g47741.1</v>
      </c>
      <c r="W115" s="85" t="str">
        <f t="shared" si="9"/>
        <v>WRKY DNA-binding protein 2</v>
      </c>
    </row>
    <row r="116" spans="1:23" ht="15" customHeight="1">
      <c r="A116" s="81">
        <v>113</v>
      </c>
      <c r="B116" s="27" t="s">
        <v>813</v>
      </c>
      <c r="C116" s="28" t="s">
        <v>798</v>
      </c>
      <c r="D116" s="28">
        <v>3.2530300067520872</v>
      </c>
      <c r="E116" s="29">
        <v>3.3755034750505524</v>
      </c>
      <c r="F116" s="29">
        <v>2.8852158010707099</v>
      </c>
      <c r="G116" s="29">
        <v>4.0366362610226298</v>
      </c>
      <c r="H116" s="29">
        <v>2.8718954174298634</v>
      </c>
      <c r="I116" s="29">
        <v>2.9006588050244773</v>
      </c>
      <c r="J116" s="29">
        <v>4.2553690100211519</v>
      </c>
      <c r="K116" s="29">
        <v>4.2428902692334498</v>
      </c>
      <c r="L116" s="29">
        <v>3.8853624887594078</v>
      </c>
      <c r="M116" s="30">
        <v>4.3203704244231877</v>
      </c>
      <c r="N116" s="27">
        <f t="shared" si="10"/>
        <v>-0.23309949105151567</v>
      </c>
      <c r="O116" s="27">
        <f t="shared" si="10"/>
        <v>7.7013760733685077E-3</v>
      </c>
      <c r="P116" s="27">
        <f t="shared" si="10"/>
        <v>7.6130650315111154E-2</v>
      </c>
      <c r="Q116" s="27">
        <f t="shared" si="11"/>
        <v>0.32994466357087554</v>
      </c>
      <c r="R116" s="27">
        <f t="shared" si="11"/>
        <v>0.42936997262194293</v>
      </c>
      <c r="S116" s="27">
        <f t="shared" si="11"/>
        <v>9.8001420730300437E-2</v>
      </c>
      <c r="T116" s="27"/>
      <c r="U116" s="85">
        <v>103</v>
      </c>
      <c r="V116" s="85" t="str">
        <f t="shared" si="8"/>
        <v>Glyma03g25770.1</v>
      </c>
      <c r="W116" s="85" t="str">
        <f t="shared" si="9"/>
        <v>WRKY family transcription factor</v>
      </c>
    </row>
    <row r="117" spans="1:23" ht="15" customHeight="1">
      <c r="A117" s="81">
        <v>114</v>
      </c>
      <c r="B117" s="27" t="s">
        <v>814</v>
      </c>
      <c r="C117" s="28" t="s">
        <v>798</v>
      </c>
      <c r="D117" s="28">
        <v>3.5305702652646658</v>
      </c>
      <c r="E117" s="29">
        <v>4.9500300765590657</v>
      </c>
      <c r="F117" s="29">
        <v>5.3418025684859023</v>
      </c>
      <c r="G117" s="29">
        <v>8.5713423936730724</v>
      </c>
      <c r="H117" s="29">
        <v>5.0930511832914531</v>
      </c>
      <c r="I117" s="29">
        <v>7.1452795705344334</v>
      </c>
      <c r="J117" s="29">
        <v>5.9327954117440713</v>
      </c>
      <c r="K117" s="29">
        <v>8.6158954822786438</v>
      </c>
      <c r="L117" s="29">
        <v>11.72171875756551</v>
      </c>
      <c r="M117" s="30">
        <v>18.026557314979769</v>
      </c>
      <c r="N117" s="27">
        <f t="shared" si="10"/>
        <v>4.1092924777582598E-2</v>
      </c>
      <c r="O117" s="27">
        <f t="shared" si="10"/>
        <v>0.41966380482788063</v>
      </c>
      <c r="P117" s="27">
        <f t="shared" si="10"/>
        <v>-0.53080913518190775</v>
      </c>
      <c r="Q117" s="27">
        <f t="shared" si="11"/>
        <v>0.79956345785518013</v>
      </c>
      <c r="R117" s="27">
        <f t="shared" si="11"/>
        <v>1.1337855674142621</v>
      </c>
      <c r="S117" s="27">
        <f t="shared" si="11"/>
        <v>1.0725308256984902</v>
      </c>
      <c r="T117" s="27"/>
      <c r="U117" s="85">
        <v>10</v>
      </c>
      <c r="V117" s="85" t="str">
        <f t="shared" si="8"/>
        <v>Glyma04g39621.2</v>
      </c>
      <c r="W117" s="85" t="str">
        <f t="shared" si="9"/>
        <v>WRKY DNA-binding protein 13</v>
      </c>
    </row>
    <row r="118" spans="1:23" ht="15" customHeight="1">
      <c r="A118" s="81">
        <v>115</v>
      </c>
      <c r="B118" s="27" t="s">
        <v>815</v>
      </c>
      <c r="C118" s="28" t="s">
        <v>798</v>
      </c>
      <c r="D118" s="28">
        <v>4.3708020807968451</v>
      </c>
      <c r="E118" s="29">
        <v>2.0034136145285819</v>
      </c>
      <c r="F118" s="29">
        <v>1.3601628503300751</v>
      </c>
      <c r="G118" s="29">
        <v>5.4480883585707796</v>
      </c>
      <c r="H118" s="29">
        <v>1.7466569492257689</v>
      </c>
      <c r="I118" s="29">
        <v>1.731993148584039</v>
      </c>
      <c r="J118" s="29">
        <v>2.2318343700925611</v>
      </c>
      <c r="K118" s="29">
        <v>3.1520445672468536</v>
      </c>
      <c r="L118" s="29">
        <v>4.1146983905419612</v>
      </c>
      <c r="M118" s="30">
        <v>10.768943548562888</v>
      </c>
      <c r="N118" s="27">
        <f t="shared" si="10"/>
        <v>-0.19786401864063033</v>
      </c>
      <c r="O118" s="27">
        <f t="shared" si="10"/>
        <v>0.34865382945825524</v>
      </c>
      <c r="P118" s="27">
        <f t="shared" si="10"/>
        <v>-1.2875201363590427</v>
      </c>
      <c r="Q118" s="27">
        <f t="shared" si="11"/>
        <v>0.65382763008646194</v>
      </c>
      <c r="R118" s="27">
        <f t="shared" si="11"/>
        <v>1.5970072906448636</v>
      </c>
      <c r="S118" s="27">
        <f t="shared" si="11"/>
        <v>0.98305471934808397</v>
      </c>
      <c r="T118" s="27"/>
      <c r="U118" s="85">
        <v>80</v>
      </c>
      <c r="V118" s="85" t="str">
        <f t="shared" si="8"/>
        <v>Glyma05g31800.1</v>
      </c>
      <c r="W118" s="85" t="str">
        <f t="shared" si="9"/>
        <v>WRKY DNA-binding protein 51</v>
      </c>
    </row>
    <row r="119" spans="1:23" ht="15" customHeight="1">
      <c r="A119" s="81">
        <v>116</v>
      </c>
      <c r="B119" s="27" t="s">
        <v>816</v>
      </c>
      <c r="C119" s="28" t="s">
        <v>798</v>
      </c>
      <c r="D119" s="28">
        <v>4.0023976279037221</v>
      </c>
      <c r="E119" s="29">
        <v>33.067209659929119</v>
      </c>
      <c r="F119" s="29">
        <v>15.843996202983821</v>
      </c>
      <c r="G119" s="29">
        <v>21.471483629013029</v>
      </c>
      <c r="H119" s="29">
        <v>42.892417303067297</v>
      </c>
      <c r="I119" s="29">
        <v>27.916504318134251</v>
      </c>
      <c r="J119" s="29">
        <v>18.799172408568513</v>
      </c>
      <c r="K119" s="29">
        <v>31.587129992143947</v>
      </c>
      <c r="L119" s="29">
        <v>26.887903106566519</v>
      </c>
      <c r="M119" s="30">
        <v>30.704058645568274</v>
      </c>
      <c r="N119" s="27">
        <f t="shared" si="10"/>
        <v>0.37532131430417187</v>
      </c>
      <c r="O119" s="27">
        <f t="shared" si="10"/>
        <v>0.81718203914963516</v>
      </c>
      <c r="P119" s="27">
        <f t="shared" si="10"/>
        <v>-0.19175272958956896</v>
      </c>
      <c r="Q119" s="27">
        <f t="shared" si="11"/>
        <v>-6.6064450720803275E-2</v>
      </c>
      <c r="R119" s="27">
        <f t="shared" si="11"/>
        <v>0.76302098824898035</v>
      </c>
      <c r="S119" s="27">
        <f t="shared" si="11"/>
        <v>0.51600749075975283</v>
      </c>
      <c r="T119" s="27"/>
      <c r="U119" s="85">
        <v>61</v>
      </c>
      <c r="V119" s="85" t="str">
        <f t="shared" si="8"/>
        <v>Glyma01g31921.2</v>
      </c>
      <c r="W119" s="85" t="str">
        <f t="shared" si="9"/>
        <v>WRKY DNA-binding protein 33</v>
      </c>
    </row>
    <row r="120" spans="1:23" ht="15" customHeight="1">
      <c r="A120" s="81">
        <v>117</v>
      </c>
      <c r="B120" s="27" t="s">
        <v>817</v>
      </c>
      <c r="C120" s="28" t="s">
        <v>798</v>
      </c>
      <c r="D120" s="28">
        <v>4.2745870607279945</v>
      </c>
      <c r="E120" s="29">
        <v>2.8313688036592684</v>
      </c>
      <c r="F120" s="29">
        <v>7.2139093083072519</v>
      </c>
      <c r="G120" s="29">
        <v>10.399731219534441</v>
      </c>
      <c r="H120" s="29">
        <v>9.8036851742575006</v>
      </c>
      <c r="I120" s="29">
        <v>13.446965639941016</v>
      </c>
      <c r="J120" s="29">
        <v>8.5165786588043382</v>
      </c>
      <c r="K120" s="29">
        <v>21.818924172204891</v>
      </c>
      <c r="L120" s="29">
        <v>16.171044835238419</v>
      </c>
      <c r="M120" s="30">
        <v>23.536308421109393</v>
      </c>
      <c r="N120" s="27">
        <f t="shared" si="10"/>
        <v>1.7918244740632139</v>
      </c>
      <c r="O120" s="27">
        <f t="shared" si="10"/>
        <v>0.89842746865900047</v>
      </c>
      <c r="P120" s="27">
        <f t="shared" si="10"/>
        <v>-0.28820036035120655</v>
      </c>
      <c r="Q120" s="27">
        <f t="shared" si="11"/>
        <v>2.9460083815797722</v>
      </c>
      <c r="R120" s="27">
        <f t="shared" si="11"/>
        <v>1.1645597053885679</v>
      </c>
      <c r="S120" s="27">
        <f t="shared" si="11"/>
        <v>1.1783418145098088</v>
      </c>
      <c r="T120" s="27"/>
      <c r="U120" s="85">
        <v>59</v>
      </c>
      <c r="V120" s="85" t="str">
        <f t="shared" si="8"/>
        <v>Glyma01g31921.1</v>
      </c>
      <c r="W120" s="85" t="str">
        <f t="shared" si="9"/>
        <v>WRKY DNA-binding protein 33</v>
      </c>
    </row>
    <row r="121" spans="1:23" ht="15" customHeight="1">
      <c r="A121" s="81">
        <v>118</v>
      </c>
      <c r="B121" s="27" t="s">
        <v>818</v>
      </c>
      <c r="C121" s="28" t="s">
        <v>798</v>
      </c>
      <c r="D121" s="28">
        <v>5.9010960147995126</v>
      </c>
      <c r="E121" s="29">
        <v>6.1210343107867917</v>
      </c>
      <c r="F121" s="29">
        <v>2.9172388971565315</v>
      </c>
      <c r="G121" s="29">
        <v>12.24217694679291</v>
      </c>
      <c r="H121" s="29">
        <v>3.8216897256405504</v>
      </c>
      <c r="I121" s="29">
        <v>5.0246105901250884</v>
      </c>
      <c r="J121" s="29">
        <v>6.1115482795689573</v>
      </c>
      <c r="K121" s="29">
        <v>4.244743139854311</v>
      </c>
      <c r="L121" s="29">
        <v>9.2982744506877655</v>
      </c>
      <c r="M121" s="30">
        <v>18.044622062407182</v>
      </c>
      <c r="N121" s="27">
        <f t="shared" si="10"/>
        <v>-0.67956480111896045</v>
      </c>
      <c r="O121" s="27">
        <f t="shared" si="10"/>
        <v>0.78440825544692561</v>
      </c>
      <c r="P121" s="27">
        <f t="shared" si="10"/>
        <v>-1.0022503068459434</v>
      </c>
      <c r="Q121" s="27">
        <f t="shared" si="11"/>
        <v>-0.52809819974305605</v>
      </c>
      <c r="R121" s="27">
        <f t="shared" si="11"/>
        <v>1.6723594739315355</v>
      </c>
      <c r="S121" s="27">
        <f t="shared" si="11"/>
        <v>0.55970880093537889</v>
      </c>
      <c r="T121" s="27"/>
      <c r="U121" s="85">
        <v>63</v>
      </c>
      <c r="V121" s="85" t="str">
        <f t="shared" si="8"/>
        <v>Glyma03g05220.2</v>
      </c>
      <c r="W121" s="85" t="str">
        <f t="shared" si="9"/>
        <v>WRKY DNA-binding protein 33</v>
      </c>
    </row>
    <row r="122" spans="1:23" ht="15" customHeight="1">
      <c r="A122" s="81">
        <v>119</v>
      </c>
      <c r="B122" s="27" t="s">
        <v>819</v>
      </c>
      <c r="C122" s="28" t="s">
        <v>798</v>
      </c>
      <c r="D122" s="28">
        <v>5.4570875294488976</v>
      </c>
      <c r="E122" s="29">
        <v>27.973590099158351</v>
      </c>
      <c r="F122" s="29">
        <v>17.341136136973208</v>
      </c>
      <c r="G122" s="29">
        <v>24.315050226696759</v>
      </c>
      <c r="H122" s="29">
        <v>35.859144414739831</v>
      </c>
      <c r="I122" s="29">
        <v>26.292716399474234</v>
      </c>
      <c r="J122" s="29">
        <v>20.291256818235127</v>
      </c>
      <c r="K122" s="29">
        <v>41.109999250071397</v>
      </c>
      <c r="L122" s="29">
        <v>27.095134213809398</v>
      </c>
      <c r="M122" s="30">
        <v>38.302300109941328</v>
      </c>
      <c r="N122" s="27">
        <f t="shared" si="10"/>
        <v>0.35827564691477171</v>
      </c>
      <c r="O122" s="27">
        <f t="shared" si="10"/>
        <v>0.60046477738906889</v>
      </c>
      <c r="P122" s="27">
        <f t="shared" si="10"/>
        <v>-0.26099134488764231</v>
      </c>
      <c r="Q122" s="27">
        <f t="shared" si="11"/>
        <v>0.55542392602546709</v>
      </c>
      <c r="R122" s="27">
        <f t="shared" si="11"/>
        <v>0.64383537090772047</v>
      </c>
      <c r="S122" s="27">
        <f t="shared" si="11"/>
        <v>0.65558145902773757</v>
      </c>
      <c r="T122" s="27"/>
      <c r="U122" s="85">
        <v>120</v>
      </c>
      <c r="V122" s="85" t="str">
        <f t="shared" si="8"/>
        <v>Glyma05g36970.1</v>
      </c>
      <c r="W122" s="85" t="str">
        <f t="shared" si="9"/>
        <v>WRKY family transcription factor</v>
      </c>
    </row>
    <row r="123" spans="1:23" ht="15" customHeight="1">
      <c r="A123" s="81">
        <v>120</v>
      </c>
      <c r="B123" s="27" t="s">
        <v>820</v>
      </c>
      <c r="C123" s="28" t="s">
        <v>798</v>
      </c>
      <c r="D123" s="28">
        <v>6.8726248808460184</v>
      </c>
      <c r="E123" s="29">
        <v>4.7994333118025594</v>
      </c>
      <c r="F123" s="29">
        <v>19.040123866677831</v>
      </c>
      <c r="G123" s="29">
        <v>23.512665424568496</v>
      </c>
      <c r="H123" s="29">
        <v>16.393193159559896</v>
      </c>
      <c r="I123" s="29">
        <v>36.37439609446394</v>
      </c>
      <c r="J123" s="29">
        <v>22.727135754405083</v>
      </c>
      <c r="K123" s="29">
        <v>43.35476155933241</v>
      </c>
      <c r="L123" s="29">
        <v>48.391755782864777</v>
      </c>
      <c r="M123" s="30">
        <v>65.961767907053414</v>
      </c>
      <c r="N123" s="27">
        <f t="shared" si="10"/>
        <v>1.7721609219138799</v>
      </c>
      <c r="O123" s="27">
        <f t="shared" si="10"/>
        <v>0.93388043167395041</v>
      </c>
      <c r="P123" s="27">
        <f t="shared" si="10"/>
        <v>-4.9022217671592261E-2</v>
      </c>
      <c r="Q123" s="27">
        <f t="shared" si="11"/>
        <v>3.175254473957283</v>
      </c>
      <c r="R123" s="27">
        <f t="shared" si="11"/>
        <v>1.3457184207987836</v>
      </c>
      <c r="S123" s="27">
        <f t="shared" si="11"/>
        <v>1.488191972461149</v>
      </c>
      <c r="T123" s="27"/>
      <c r="U123" s="85">
        <v>117</v>
      </c>
      <c r="V123" s="85" t="str">
        <f t="shared" si="8"/>
        <v>Glyma08g02580.1</v>
      </c>
      <c r="W123" s="85" t="str">
        <f t="shared" si="9"/>
        <v>WRKY family transcription factor</v>
      </c>
    </row>
    <row r="124" spans="1:23" ht="15" customHeight="1">
      <c r="A124" s="81">
        <v>121</v>
      </c>
      <c r="B124" s="27" t="s">
        <v>821</v>
      </c>
      <c r="C124" s="28" t="s">
        <v>798</v>
      </c>
      <c r="D124" s="28">
        <v>5.6642627299246158</v>
      </c>
      <c r="E124" s="29">
        <v>14.016359111356213</v>
      </c>
      <c r="F124" s="29">
        <v>13.149900552274113</v>
      </c>
      <c r="G124" s="29">
        <v>17.997236185699435</v>
      </c>
      <c r="H124" s="29">
        <v>20.829593674931452</v>
      </c>
      <c r="I124" s="29">
        <v>21.896864576067347</v>
      </c>
      <c r="J124" s="29">
        <v>10.054205902387785</v>
      </c>
      <c r="K124" s="29">
        <v>13.660926349262855</v>
      </c>
      <c r="L124" s="29">
        <v>15.205027879644062</v>
      </c>
      <c r="M124" s="30">
        <v>15.24773865741134</v>
      </c>
      <c r="N124" s="27">
        <f t="shared" si="10"/>
        <v>0.57152305321795305</v>
      </c>
      <c r="O124" s="27">
        <f t="shared" si="10"/>
        <v>0.73567241532693251</v>
      </c>
      <c r="P124" s="27">
        <f t="shared" si="10"/>
        <v>-0.83997623086091566</v>
      </c>
      <c r="Q124" s="27">
        <f t="shared" si="11"/>
        <v>-3.7056327340759081E-2</v>
      </c>
      <c r="R124" s="27">
        <f t="shared" si="11"/>
        <v>0.20949657266704319</v>
      </c>
      <c r="S124" s="27">
        <f t="shared" si="11"/>
        <v>-0.23918007346694128</v>
      </c>
      <c r="T124" s="27"/>
      <c r="U124" s="85">
        <v>104</v>
      </c>
      <c r="V124" s="85" t="str">
        <f t="shared" si="8"/>
        <v>Glyma01g43420.1</v>
      </c>
      <c r="W124" s="85" t="str">
        <f t="shared" si="9"/>
        <v>WRKY family transcription factor</v>
      </c>
    </row>
    <row r="125" spans="1:23" ht="15" customHeight="1">
      <c r="A125" s="81">
        <v>122</v>
      </c>
      <c r="B125" s="27" t="s">
        <v>822</v>
      </c>
      <c r="C125" s="28" t="s">
        <v>823</v>
      </c>
      <c r="D125" s="28">
        <v>0.7790032456261391</v>
      </c>
      <c r="E125" s="29">
        <v>0.99080651383470542</v>
      </c>
      <c r="F125" s="29">
        <v>1.0348937988102809</v>
      </c>
      <c r="G125" s="29">
        <v>1.6049024204058893</v>
      </c>
      <c r="H125" s="29">
        <v>1.2081470745573353</v>
      </c>
      <c r="I125" s="29">
        <v>1.2266173021269524</v>
      </c>
      <c r="J125" s="29">
        <v>1.4728539611980158</v>
      </c>
      <c r="K125" s="29">
        <v>1.4180219475669789</v>
      </c>
      <c r="L125" s="29">
        <v>1.3682145588099115</v>
      </c>
      <c r="M125" s="30">
        <v>1.6585179692574559</v>
      </c>
      <c r="N125" s="27">
        <f t="shared" si="10"/>
        <v>0.28612083435570462</v>
      </c>
      <c r="O125" s="27">
        <f t="shared" si="10"/>
        <v>0.24520248084531465</v>
      </c>
      <c r="P125" s="27">
        <f t="shared" si="10"/>
        <v>-0.12387119375369024</v>
      </c>
      <c r="Q125" s="27">
        <f t="shared" si="11"/>
        <v>0.51720460379497701</v>
      </c>
      <c r="R125" s="27">
        <f t="shared" si="11"/>
        <v>0.40281176113906747</v>
      </c>
      <c r="S125" s="27">
        <f t="shared" si="11"/>
        <v>4.740906034574946E-2</v>
      </c>
      <c r="T125" s="27"/>
      <c r="U125" s="85">
        <v>74</v>
      </c>
      <c r="V125" s="85" t="str">
        <f t="shared" si="8"/>
        <v>Glyma08g23380.2</v>
      </c>
      <c r="W125" s="85" t="str">
        <f t="shared" si="9"/>
        <v>WRKY DNA-binding protein 40</v>
      </c>
    </row>
    <row r="126" spans="1:23" ht="15" customHeight="1">
      <c r="A126" s="81">
        <v>123</v>
      </c>
      <c r="B126" s="27" t="s">
        <v>824</v>
      </c>
      <c r="C126" s="28" t="s">
        <v>823</v>
      </c>
      <c r="D126" s="28">
        <v>0.80654311283264546</v>
      </c>
      <c r="E126" s="29">
        <v>1.1564818678743878</v>
      </c>
      <c r="F126" s="29">
        <v>1.0257757917723049</v>
      </c>
      <c r="G126" s="29">
        <v>1.3776506616951749</v>
      </c>
      <c r="H126" s="29">
        <v>1.2668817262310637</v>
      </c>
      <c r="I126" s="29">
        <v>1.2825914942487684</v>
      </c>
      <c r="J126" s="29">
        <v>1.6057286920105716</v>
      </c>
      <c r="K126" s="29">
        <v>1.2254015250493275</v>
      </c>
      <c r="L126" s="29">
        <v>1.3949072279874493</v>
      </c>
      <c r="M126" s="30">
        <v>1.6774153287826312</v>
      </c>
      <c r="N126" s="27">
        <f t="shared" si="10"/>
        <v>0.13153919680887868</v>
      </c>
      <c r="O126" s="27">
        <f t="shared" si="10"/>
        <v>0.32234631547092768</v>
      </c>
      <c r="P126" s="27">
        <f t="shared" si="10"/>
        <v>0.22101804957698357</v>
      </c>
      <c r="Q126" s="27">
        <f t="shared" si="11"/>
        <v>8.3511905329706745E-2</v>
      </c>
      <c r="R126" s="27">
        <f t="shared" si="11"/>
        <v>0.44345374563641315</v>
      </c>
      <c r="S126" s="27">
        <f t="shared" si="11"/>
        <v>0.28402984260860537</v>
      </c>
      <c r="T126" s="27"/>
      <c r="U126" s="85">
        <v>73</v>
      </c>
      <c r="V126" s="85" t="str">
        <f t="shared" si="8"/>
        <v>Glyma08g23380.3</v>
      </c>
      <c r="W126" s="85" t="str">
        <f t="shared" si="9"/>
        <v>WRKY DNA-binding protein 40</v>
      </c>
    </row>
    <row r="127" spans="1:23" ht="15" customHeight="1">
      <c r="A127" s="81">
        <v>124</v>
      </c>
      <c r="B127" s="27" t="s">
        <v>825</v>
      </c>
      <c r="C127" s="28" t="s">
        <v>823</v>
      </c>
      <c r="D127" s="28">
        <v>0.89652456264084168</v>
      </c>
      <c r="E127" s="29">
        <v>1.1410709284854985</v>
      </c>
      <c r="F127" s="29">
        <v>1.0135862913712359</v>
      </c>
      <c r="G127" s="29">
        <v>1.2682394060350308</v>
      </c>
      <c r="H127" s="29">
        <v>0.91034244822950494</v>
      </c>
      <c r="I127" s="29">
        <v>1.2672881156678091</v>
      </c>
      <c r="J127" s="29">
        <v>1.4592524401514431</v>
      </c>
      <c r="K127" s="29">
        <v>1.1811111830160632</v>
      </c>
      <c r="L127" s="29">
        <v>1.5963155275791934</v>
      </c>
      <c r="M127" s="30">
        <v>1.5011855375456167</v>
      </c>
      <c r="N127" s="27">
        <f t="shared" si="10"/>
        <v>-0.32590721314149917</v>
      </c>
      <c r="O127" s="27">
        <f t="shared" si="10"/>
        <v>0.32227563843278068</v>
      </c>
      <c r="P127" s="27">
        <f t="shared" si="10"/>
        <v>0.20240237140963643</v>
      </c>
      <c r="Q127" s="27">
        <f t="shared" si="11"/>
        <v>4.9756306417600628E-2</v>
      </c>
      <c r="R127" s="27">
        <f t="shared" si="11"/>
        <v>0.655276925262674</v>
      </c>
      <c r="S127" s="27">
        <f t="shared" si="11"/>
        <v>0.24327518717201002</v>
      </c>
      <c r="T127" s="27"/>
      <c r="U127" s="85">
        <v>71</v>
      </c>
      <c r="V127" s="85" t="str">
        <f t="shared" si="8"/>
        <v>Glyma08g23380.1</v>
      </c>
      <c r="W127" s="85" t="str">
        <f t="shared" si="9"/>
        <v>WRKY DNA-binding protein 40</v>
      </c>
    </row>
    <row r="128" spans="1:23" ht="15" customHeight="1">
      <c r="A128" s="81">
        <v>125</v>
      </c>
      <c r="B128" s="27" t="s">
        <v>826</v>
      </c>
      <c r="C128" s="28" t="s">
        <v>823</v>
      </c>
      <c r="D128" s="28">
        <v>2.2021555417166727</v>
      </c>
      <c r="E128" s="29">
        <v>2.311573086489501</v>
      </c>
      <c r="F128" s="29">
        <v>1.7964118501458524</v>
      </c>
      <c r="G128" s="29">
        <v>2.6025636944895236</v>
      </c>
      <c r="H128" s="29">
        <v>2.0096731463899817</v>
      </c>
      <c r="I128" s="29">
        <v>2.1222818629094848</v>
      </c>
      <c r="J128" s="29">
        <v>2.2711511590782165</v>
      </c>
      <c r="K128" s="29">
        <v>2.1514601898408192</v>
      </c>
      <c r="L128" s="29">
        <v>2.0804503764681352</v>
      </c>
      <c r="M128" s="30">
        <v>3.0334944441994098</v>
      </c>
      <c r="N128" s="27">
        <f t="shared" si="10"/>
        <v>-0.20191409761339951</v>
      </c>
      <c r="O128" s="27">
        <f t="shared" si="10"/>
        <v>0.24049813101915057</v>
      </c>
      <c r="P128" s="27">
        <f t="shared" si="10"/>
        <v>-0.19650974264397791</v>
      </c>
      <c r="Q128" s="27">
        <f t="shared" si="11"/>
        <v>-0.10355883269705803</v>
      </c>
      <c r="R128" s="27">
        <f t="shared" si="11"/>
        <v>0.21177773310265643</v>
      </c>
      <c r="S128" s="27">
        <f t="shared" si="11"/>
        <v>0.22104719698596811</v>
      </c>
      <c r="T128" s="27"/>
      <c r="U128" s="85">
        <v>78</v>
      </c>
      <c r="V128" s="85" t="str">
        <f t="shared" si="8"/>
        <v>Glyma07g02630.1</v>
      </c>
      <c r="W128" s="85" t="str">
        <f t="shared" si="9"/>
        <v>WRKY DNA-binding protein 40</v>
      </c>
    </row>
    <row r="129" spans="1:23" ht="15" customHeight="1">
      <c r="A129" s="81">
        <v>126</v>
      </c>
      <c r="B129" s="27" t="s">
        <v>827</v>
      </c>
      <c r="C129" s="28" t="s">
        <v>823</v>
      </c>
      <c r="D129" s="28">
        <v>2.7884570837234515</v>
      </c>
      <c r="E129" s="29">
        <v>2.9620047506068214</v>
      </c>
      <c r="F129" s="29">
        <v>2.205582270761568</v>
      </c>
      <c r="G129" s="29">
        <v>3.4690649416784929</v>
      </c>
      <c r="H129" s="29">
        <v>2.7389042538543853</v>
      </c>
      <c r="I129" s="29">
        <v>2.7664870863027948</v>
      </c>
      <c r="J129" s="29">
        <v>2.5814136189724572</v>
      </c>
      <c r="K129" s="29">
        <v>2.9712057175354567</v>
      </c>
      <c r="L129" s="29">
        <v>2.7329985754748756</v>
      </c>
      <c r="M129" s="30">
        <v>3.5846341486997209</v>
      </c>
      <c r="N129" s="27">
        <f t="shared" si="10"/>
        <v>-0.11297512105411761</v>
      </c>
      <c r="O129" s="27">
        <f t="shared" si="10"/>
        <v>0.32689561381178128</v>
      </c>
      <c r="P129" s="27">
        <f t="shared" si="10"/>
        <v>-0.42638552599470503</v>
      </c>
      <c r="Q129" s="27">
        <f t="shared" si="11"/>
        <v>4.4745420953505961E-3</v>
      </c>
      <c r="R129" s="27">
        <f t="shared" si="11"/>
        <v>0.30932513226095815</v>
      </c>
      <c r="S129" s="27">
        <f t="shared" si="11"/>
        <v>4.7279035106520637E-2</v>
      </c>
      <c r="T129" s="27"/>
      <c r="U129" s="85">
        <v>72</v>
      </c>
      <c r="V129" s="85" t="str">
        <f t="shared" si="8"/>
        <v>Glyma08g23380.4</v>
      </c>
      <c r="W129" s="85" t="str">
        <f t="shared" si="9"/>
        <v>WRKY DNA-binding protein 40</v>
      </c>
    </row>
    <row r="130" spans="1:23" ht="15" customHeight="1">
      <c r="A130" s="81">
        <v>127</v>
      </c>
      <c r="B130" s="27" t="s">
        <v>828</v>
      </c>
      <c r="C130" s="28" t="s">
        <v>823</v>
      </c>
      <c r="D130" s="28">
        <v>5.1816827276272459</v>
      </c>
      <c r="E130" s="29">
        <v>5.9099963315118131</v>
      </c>
      <c r="F130" s="29">
        <v>3.9259030925016876</v>
      </c>
      <c r="G130" s="29">
        <v>7.4256679153108314</v>
      </c>
      <c r="H130" s="29">
        <v>5.1888046862293518</v>
      </c>
      <c r="I130" s="29">
        <v>5.0924294082062866</v>
      </c>
      <c r="J130" s="29">
        <v>5.6232388943895568</v>
      </c>
      <c r="K130" s="29">
        <v>5.3084875629030837</v>
      </c>
      <c r="L130" s="29">
        <v>5.2981442700184802</v>
      </c>
      <c r="M130" s="30">
        <v>8.3693127688417395</v>
      </c>
      <c r="N130" s="27">
        <f t="shared" si="10"/>
        <v>-0.18775500301885056</v>
      </c>
      <c r="O130" s="27">
        <f t="shared" si="10"/>
        <v>0.37532951496578704</v>
      </c>
      <c r="P130" s="27">
        <f t="shared" si="10"/>
        <v>-0.40111945880718486</v>
      </c>
      <c r="Q130" s="27">
        <f t="shared" si="11"/>
        <v>-0.1548563524436623</v>
      </c>
      <c r="R130" s="27">
        <f t="shared" si="11"/>
        <v>0.43246256767732449</v>
      </c>
      <c r="S130" s="27">
        <f t="shared" si="11"/>
        <v>0.17258836571508926</v>
      </c>
      <c r="T130" s="27"/>
      <c r="U130" s="85">
        <v>79</v>
      </c>
      <c r="V130" s="85" t="str">
        <f t="shared" si="8"/>
        <v>Glyma15g00570.1</v>
      </c>
      <c r="W130" s="85" t="str">
        <f t="shared" si="9"/>
        <v>WRKY DNA-binding protein 40</v>
      </c>
    </row>
    <row r="131" spans="1:23" ht="15" customHeight="1">
      <c r="A131" s="81">
        <v>128</v>
      </c>
      <c r="B131" s="27" t="s">
        <v>829</v>
      </c>
      <c r="C131" s="28" t="s">
        <v>823</v>
      </c>
      <c r="D131" s="28">
        <v>5.6298282608274404</v>
      </c>
      <c r="E131" s="29">
        <v>7.3119694794877867</v>
      </c>
      <c r="F131" s="29">
        <v>6.6914585902804387</v>
      </c>
      <c r="G131" s="29">
        <v>6.1149467382389124</v>
      </c>
      <c r="H131" s="29">
        <v>8.6109957125215484</v>
      </c>
      <c r="I131" s="29">
        <v>5.5451783539668771</v>
      </c>
      <c r="J131" s="29">
        <v>6.0591640503180173</v>
      </c>
      <c r="K131" s="29">
        <v>6.844041475574949</v>
      </c>
      <c r="L131" s="29">
        <v>5.9063316164842288</v>
      </c>
      <c r="M131" s="30">
        <v>5.7492406133616489</v>
      </c>
      <c r="N131" s="27">
        <f t="shared" si="10"/>
        <v>0.2359200214335144</v>
      </c>
      <c r="O131" s="27">
        <f t="shared" si="10"/>
        <v>-0.27108685714477787</v>
      </c>
      <c r="P131" s="27">
        <f t="shared" si="10"/>
        <v>-1.3221166104782335E-2</v>
      </c>
      <c r="Q131" s="27">
        <f t="shared" si="11"/>
        <v>-9.5411545800208844E-2</v>
      </c>
      <c r="R131" s="27">
        <f t="shared" si="11"/>
        <v>-0.18005836062084854</v>
      </c>
      <c r="S131" s="27">
        <f t="shared" si="11"/>
        <v>-8.8968522077892062E-2</v>
      </c>
      <c r="T131" s="27"/>
      <c r="U131" s="85">
        <v>77</v>
      </c>
      <c r="V131" s="85" t="str">
        <f t="shared" si="8"/>
        <v>Glyma13g44730.1</v>
      </c>
      <c r="W131" s="85" t="str">
        <f t="shared" si="9"/>
        <v>WRKY DNA-binding protein 40</v>
      </c>
    </row>
  </sheetData>
  <mergeCells count="5">
    <mergeCell ref="D1:M1"/>
    <mergeCell ref="N1:S1"/>
    <mergeCell ref="N2:P2"/>
    <mergeCell ref="Q2:S2"/>
    <mergeCell ref="V2:X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ABA</vt:lpstr>
      <vt:lpstr>Autophagy</vt:lpstr>
      <vt:lpstr>B1,3 glucanases</vt:lpstr>
      <vt:lpstr>BRs</vt:lpstr>
      <vt:lpstr>Callose synthesis</vt:lpstr>
      <vt:lpstr>JA</vt:lpstr>
      <vt:lpstr>SA</vt:lpstr>
      <vt:lpstr>siRNA</vt:lpstr>
      <vt:lpstr>WRKYs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2018-07-27T08:41:56Z</dcterms:created>
  <dcterms:modified xsi:type="dcterms:W3CDTF">2018-11-01T02:34:38Z</dcterms:modified>
</cp:coreProperties>
</file>