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queryTables/queryTable1.xml" ContentType="application/vnd.openxmlformats-officedocument.spreadsheetml.queryTable+xml"/>
  <Override PartName="/xl/queryTables/queryTable2.xml" ContentType="application/vnd.openxmlformats-officedocument.spreadsheetml.queryTable+xml"/>
  <Override PartName="/xl/queryTables/queryTable3.xml" ContentType="application/vnd.openxmlformats-officedocument.spreadsheetml.queryTable+xml"/>
  <Override PartName="/xl/queryTables/queryTable4.xml" ContentType="application/vnd.openxmlformats-officedocument.spreadsheetml.queryTable+xml"/>
  <Override PartName="/xl/queryTables/queryTable5.xml" ContentType="application/vnd.openxmlformats-officedocument.spreadsheetml.queryTable+xml"/>
  <Override PartName="/xl/queryTables/queryTable6.xml" ContentType="application/vnd.openxmlformats-officedocument.spreadsheetml.queryTable+xml"/>
  <Override PartName="/xl/queryTables/queryTable7.xml" ContentType="application/vnd.openxmlformats-officedocument.spreadsheetml.queryTable+xml"/>
  <Override PartName="/xl/queryTables/queryTable8.xml" ContentType="application/vnd.openxmlformats-officedocument.spreadsheetml.queryTable+xml"/>
  <Override PartName="/xl/queryTables/queryTable9.xml" ContentType="application/vnd.openxmlformats-officedocument.spreadsheetml.queryTable+xml"/>
  <Override PartName="/xl/queryTables/queryTable10.xml" ContentType="application/vnd.openxmlformats-officedocument.spreadsheetml.queryTable+xml"/>
  <Override PartName="/xl/queryTables/queryTable11.xml" ContentType="application/vnd.openxmlformats-officedocument.spreadsheetml.queryTable+xml"/>
  <Override PartName="/xl/queryTables/queryTable12.xml" ContentType="application/vnd.openxmlformats-officedocument.spreadsheetml.queryTable+xml"/>
  <Override PartName="/xl/queryTables/queryTable13.xml" ContentType="application/vnd.openxmlformats-officedocument.spreadsheetml.queryTable+xml"/>
  <Override PartName="/xl/queryTables/queryTable14.xml" ContentType="application/vnd.openxmlformats-officedocument.spreadsheetml.queryTable+xml"/>
  <Override PartName="/xl/queryTables/queryTable15.xml" ContentType="application/vnd.openxmlformats-officedocument.spreadsheetml.queryTable+xml"/>
  <Override PartName="/xl/queryTables/queryTable16.xml" ContentType="application/vnd.openxmlformats-officedocument.spreadsheetml.queryTable+xml"/>
  <Override PartName="/xl/queryTables/queryTable17.xml" ContentType="application/vnd.openxmlformats-officedocument.spreadsheetml.queryTable+xml"/>
  <Override PartName="/xl/queryTables/queryTable18.xml" ContentType="application/vnd.openxmlformats-officedocument.spreadsheetml.queryTable+xml"/>
  <Override PartName="/xl/queryTables/queryTable19.xml" ContentType="application/vnd.openxmlformats-officedocument.spreadsheetml.queryTable+xml"/>
  <Override PartName="/xl/queryTables/queryTable20.xml" ContentType="application/vnd.openxmlformats-officedocument.spreadsheetml.queryTable+xml"/>
  <Override PartName="/xl/queryTables/queryTable21.xml" ContentType="application/vnd.openxmlformats-officedocument.spreadsheetml.queryTable+xml"/>
  <Override PartName="/xl/queryTables/queryTable22.xml" ContentType="application/vnd.openxmlformats-officedocument.spreadsheetml.queryTable+xml"/>
  <Override PartName="/xl/queryTables/queryTable23.xml" ContentType="application/vnd.openxmlformats-officedocument.spreadsheetml.queryTable+xml"/>
  <Override PartName="/xl/queryTables/queryTable24.xml" ContentType="application/vnd.openxmlformats-officedocument.spreadsheetml.queryTable+xml"/>
  <Override PartName="/xl/queryTables/queryTable25.xml" ContentType="application/vnd.openxmlformats-officedocument.spreadsheetml.query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D:\Documents\Projects_current\papers\Viruses_gene_evolution\"/>
    </mc:Choice>
  </mc:AlternateContent>
  <bookViews>
    <workbookView xWindow="135" yWindow="30" windowWidth="27780" windowHeight="13995" tabRatio="850" activeTab="2"/>
  </bookViews>
  <sheets>
    <sheet name="Ae. aegypti" sheetId="12" r:id="rId1"/>
    <sheet name="Ae. aegypti CDD" sheetId="9" r:id="rId2"/>
    <sheet name="Ae. albopictus" sheetId="4" r:id="rId3"/>
    <sheet name="C. quinquefasciatus" sheetId="5" r:id="rId4"/>
    <sheet name="An. gambiae" sheetId="6" r:id="rId5"/>
    <sheet name="bedintervals_from_tblastn" sheetId="11" r:id="rId6"/>
    <sheet name="Developmental Expression AaegL5" sheetId="18" r:id="rId7"/>
    <sheet name="VirusImmune expression" sheetId="14" r:id="rId8"/>
    <sheet name="ID list" sheetId="17" r:id="rId9"/>
  </sheets>
  <definedNames>
    <definedName name="_xlnm._FilterDatabase" localSheetId="1" hidden="1">'Ae. aegypti CDD'!$A$9:$O$129</definedName>
    <definedName name="_xlnm._FilterDatabase" localSheetId="2" hidden="1">'Ae. albopictus'!$C$50:$R$132</definedName>
    <definedName name="_xlnm._FilterDatabase" localSheetId="4" hidden="1">'An. gambiae'!$C$44:$R$175</definedName>
    <definedName name="_xlnm._FilterDatabase" localSheetId="3" hidden="1">'C. quinquefasciatus'!$C$70:$N$177</definedName>
    <definedName name="Agam_lectins" localSheetId="4">'An. gambiae'!$E$2:$F$36</definedName>
    <definedName name="Albopic_CDD" localSheetId="2">'Ae. albopictus'!$C$43:$N$132</definedName>
    <definedName name="Albopic_lectins" localSheetId="2">'Ae. albopictus'!$E$2:$F$41</definedName>
    <definedName name="Anga_CDD" localSheetId="4">'An. gambiae'!$C$37:$O$89</definedName>
    <definedName name="anga_CDD_1" localSheetId="4">'An. gambiae'!$B$37:$N$175</definedName>
    <definedName name="Angelo_CTLD" localSheetId="7">'VirusImmune expression'!$Y$11:$Z$14</definedName>
    <definedName name="Angelo_CTLD_1" localSheetId="7">'VirusImmune expression'!$Y$67:$Z$70</definedName>
    <definedName name="Boni2012_CTLD_1" localSheetId="7">'VirusImmune expression'!#REF!</definedName>
    <definedName name="CTLD_genomic_bins_merged" localSheetId="5">bedintervals_from_tblastn!$B$2:$D$60</definedName>
    <definedName name="Culex_CDD" localSheetId="3">'C. quinquefasciatus'!$C$62:$O$165</definedName>
    <definedName name="Culex_lectins" localSheetId="3">'C. quinquefasciatus'!$E$2:$F$60</definedName>
    <definedName name="DomainGenes_Aedes_albopictus_Transcript_Domains_AALF024764_RA" localSheetId="2">'Ae. albopictus'!#REF!</definedName>
    <definedName name="DomainGenes_Aedes_albopictus_Transcript_Domains_AALF027120_RA" localSheetId="2">'Ae. albopictus'!$C$1:$G$41</definedName>
    <definedName name="DomainGenes_Anopheles_gambiae_Transcript_Domains_AGAP009316_RA" localSheetId="4">'An. gambiae'!$C$1:$H$35</definedName>
    <definedName name="DomainGenes_Culex_quinquefasciatus_Transcript_Domains_CPIJ009922_RA" localSheetId="3">'C. quinquefasciatus'!$C$1:$H$60</definedName>
    <definedName name="Etebari_CTLD" localSheetId="7">'VirusImmune expression'!#REF!</definedName>
    <definedName name="Etebari_CTLD_1" localSheetId="7">'VirusImmune expression'!$AP$5:$AP$21</definedName>
    <definedName name="hitdata_1" localSheetId="1">'Ae. aegypti CDD'!$A$1:$L$129</definedName>
    <definedName name="hitdata_6" localSheetId="3">'C. quinquefasciatus'!$C$63:$N$177</definedName>
    <definedName name="lects_Colpitts2011" localSheetId="7">'VirusImmune expression'!$B$5:$T$53</definedName>
    <definedName name="Sim2012_CTLDs" localSheetId="7">'VirusImmune expression'!#REF!</definedName>
    <definedName name="Sim2012_CTLDs_1" localSheetId="7">'VirusImmune expression'!$AS$5:$AT$10</definedName>
    <definedName name="Xi2008_casparcactus" localSheetId="7">'VirusImmune expression'!$Y$12:$AD$16</definedName>
    <definedName name="Xi2008_CTLD" localSheetId="7">'VirusImmune expression'!$Y$6:$Y$8</definedName>
    <definedName name="Xi2008_CTLD_1" localSheetId="7">'VirusImmune expression'!$Y$62:$Y$64</definedName>
    <definedName name="Zou_Rel1_CTLDs" localSheetId="7">'VirusImmune expression'!$Y$20:$Z$28</definedName>
    <definedName name="Zou_Rel1_CTLDs_1" localSheetId="7">'VirusImmune expression'!$Y$76:$Z$84</definedName>
    <definedName name="Zou_Rel2_CTLDs" localSheetId="7">'VirusImmune expression'!$Y$32:$Z$43</definedName>
    <definedName name="Zou_Rel2_CTLDs_1" localSheetId="7">'VirusImmune expression'!$Y$88:$Z$99</definedName>
  </definedNames>
  <calcPr calcId="162913"/>
</workbook>
</file>

<file path=xl/calcChain.xml><?xml version="1.0" encoding="utf-8"?>
<calcChain xmlns="http://schemas.openxmlformats.org/spreadsheetml/2006/main">
  <c r="AT112" i="18" l="1"/>
  <c r="AS112" i="18"/>
  <c r="AR112" i="18"/>
  <c r="AQ112" i="18"/>
  <c r="AP112" i="18"/>
  <c r="AO112" i="18"/>
  <c r="AN112" i="18"/>
  <c r="AM112" i="18"/>
  <c r="AL112" i="18"/>
  <c r="AK112" i="18"/>
  <c r="AJ112" i="18"/>
  <c r="AI112" i="18"/>
  <c r="AH112" i="18"/>
  <c r="AG112" i="18"/>
  <c r="AF112" i="18"/>
  <c r="AE112" i="18"/>
  <c r="AD112" i="18"/>
  <c r="AC112" i="18"/>
  <c r="AB112" i="18"/>
  <c r="AA112" i="18"/>
  <c r="Z112" i="18"/>
  <c r="Y112" i="18"/>
  <c r="X112" i="18"/>
  <c r="W112" i="18"/>
  <c r="V112" i="18"/>
  <c r="U112" i="18"/>
  <c r="T112" i="18"/>
  <c r="S112" i="18"/>
  <c r="R112" i="18"/>
  <c r="Q112" i="18"/>
  <c r="P112" i="18"/>
  <c r="O112" i="18"/>
  <c r="N112" i="18"/>
  <c r="M112" i="18"/>
  <c r="L112" i="18"/>
  <c r="K112" i="18"/>
  <c r="J112" i="18"/>
  <c r="I112" i="18"/>
  <c r="H112" i="18"/>
  <c r="G112" i="18"/>
  <c r="F112" i="18"/>
  <c r="E112" i="18"/>
  <c r="AT111" i="18"/>
  <c r="AS111" i="18"/>
  <c r="AR111" i="18"/>
  <c r="AQ111" i="18"/>
  <c r="AP111" i="18"/>
  <c r="AO111" i="18"/>
  <c r="AN111" i="18"/>
  <c r="AM111" i="18"/>
  <c r="AL111" i="18"/>
  <c r="AK111" i="18"/>
  <c r="AJ111" i="18"/>
  <c r="AI111" i="18"/>
  <c r="AH111" i="18"/>
  <c r="AG111" i="18"/>
  <c r="AF111" i="18"/>
  <c r="AE111" i="18"/>
  <c r="AD111" i="18"/>
  <c r="AC111" i="18"/>
  <c r="AB111" i="18"/>
  <c r="AA111" i="18"/>
  <c r="Z111" i="18"/>
  <c r="Y111" i="18"/>
  <c r="X111" i="18"/>
  <c r="W111" i="18"/>
  <c r="V111" i="18"/>
  <c r="U111" i="18"/>
  <c r="T111" i="18"/>
  <c r="S111" i="18"/>
  <c r="R111" i="18"/>
  <c r="Q111" i="18"/>
  <c r="P111" i="18"/>
  <c r="O111" i="18"/>
  <c r="N111" i="18"/>
  <c r="M111" i="18"/>
  <c r="L111" i="18"/>
  <c r="K111" i="18"/>
  <c r="J111" i="18"/>
  <c r="I111" i="18"/>
  <c r="H111" i="18"/>
  <c r="G111" i="18"/>
  <c r="F111" i="18"/>
  <c r="E111" i="18"/>
  <c r="AT110" i="18"/>
  <c r="AS110" i="18"/>
  <c r="AR110" i="18"/>
  <c r="AQ110" i="18"/>
  <c r="AP110" i="18"/>
  <c r="AO110" i="18"/>
  <c r="AN110" i="18"/>
  <c r="AM110" i="18"/>
  <c r="AL110" i="18"/>
  <c r="AK110" i="18"/>
  <c r="AJ110" i="18"/>
  <c r="AI110" i="18"/>
  <c r="AH110" i="18"/>
  <c r="AG110" i="18"/>
  <c r="AF110" i="18"/>
  <c r="AE110" i="18"/>
  <c r="AD110" i="18"/>
  <c r="AC110" i="18"/>
  <c r="AB110" i="18"/>
  <c r="AA110" i="18"/>
  <c r="Z110" i="18"/>
  <c r="Y110" i="18"/>
  <c r="X110" i="18"/>
  <c r="W110" i="18"/>
  <c r="V110" i="18"/>
  <c r="U110" i="18"/>
  <c r="T110" i="18"/>
  <c r="S110" i="18"/>
  <c r="R110" i="18"/>
  <c r="Q110" i="18"/>
  <c r="P110" i="18"/>
  <c r="O110" i="18"/>
  <c r="N110" i="18"/>
  <c r="M110" i="18"/>
  <c r="L110" i="18"/>
  <c r="K110" i="18"/>
  <c r="J110" i="18"/>
  <c r="I110" i="18"/>
  <c r="H110" i="18"/>
  <c r="G110" i="18"/>
  <c r="F110" i="18"/>
  <c r="E110" i="18"/>
  <c r="AT109" i="18"/>
  <c r="AS109" i="18"/>
  <c r="AR109" i="18"/>
  <c r="AQ109" i="18"/>
  <c r="AP109" i="18"/>
  <c r="AO109" i="18"/>
  <c r="AN109" i="18"/>
  <c r="AM109" i="18"/>
  <c r="AL109" i="18"/>
  <c r="AK109" i="18"/>
  <c r="AJ109" i="18"/>
  <c r="AI109" i="18"/>
  <c r="AH109" i="18"/>
  <c r="AG109" i="18"/>
  <c r="AF109" i="18"/>
  <c r="AE109" i="18"/>
  <c r="AD109" i="18"/>
  <c r="AC109" i="18"/>
  <c r="AB109" i="18"/>
  <c r="AA109" i="18"/>
  <c r="Z109" i="18"/>
  <c r="Y109" i="18"/>
  <c r="X109" i="18"/>
  <c r="W109" i="18"/>
  <c r="V109" i="18"/>
  <c r="U109" i="18"/>
  <c r="T109" i="18"/>
  <c r="S109" i="18"/>
  <c r="R109" i="18"/>
  <c r="Q109" i="18"/>
  <c r="P109" i="18"/>
  <c r="O109" i="18"/>
  <c r="N109" i="18"/>
  <c r="M109" i="18"/>
  <c r="L109" i="18"/>
  <c r="K109" i="18"/>
  <c r="J109" i="18"/>
  <c r="I109" i="18"/>
  <c r="H109" i="18"/>
  <c r="G109" i="18"/>
  <c r="F109" i="18"/>
  <c r="E109" i="18"/>
  <c r="AT108" i="18"/>
  <c r="AS108" i="18"/>
  <c r="AR108" i="18"/>
  <c r="AQ108" i="18"/>
  <c r="AP108" i="18"/>
  <c r="AO108" i="18"/>
  <c r="AN108" i="18"/>
  <c r="AM108" i="18"/>
  <c r="AL108" i="18"/>
  <c r="AK108" i="18"/>
  <c r="AJ108" i="18"/>
  <c r="AI108" i="18"/>
  <c r="AH108" i="18"/>
  <c r="AG108" i="18"/>
  <c r="AF108" i="18"/>
  <c r="AE108" i="18"/>
  <c r="AD108" i="18"/>
  <c r="AC108" i="18"/>
  <c r="AB108" i="18"/>
  <c r="AA108" i="18"/>
  <c r="Z108" i="18"/>
  <c r="Y108" i="18"/>
  <c r="X108" i="18"/>
  <c r="W108" i="18"/>
  <c r="V108" i="18"/>
  <c r="U108" i="18"/>
  <c r="T108" i="18"/>
  <c r="S108" i="18"/>
  <c r="R108" i="18"/>
  <c r="Q108" i="18"/>
  <c r="P108" i="18"/>
  <c r="O108" i="18"/>
  <c r="N108" i="18"/>
  <c r="M108" i="18"/>
  <c r="L108" i="18"/>
  <c r="K108" i="18"/>
  <c r="J108" i="18"/>
  <c r="I108" i="18"/>
  <c r="H108" i="18"/>
  <c r="G108" i="18"/>
  <c r="F108" i="18"/>
  <c r="E108" i="18"/>
  <c r="AT107" i="18"/>
  <c r="AS107" i="18"/>
  <c r="AR107" i="18"/>
  <c r="AQ107" i="18"/>
  <c r="AP107" i="18"/>
  <c r="AO107" i="18"/>
  <c r="AN107" i="18"/>
  <c r="AM107" i="18"/>
  <c r="AL107" i="18"/>
  <c r="AK107" i="18"/>
  <c r="AJ107" i="18"/>
  <c r="AI107" i="18"/>
  <c r="AH107" i="18"/>
  <c r="AG107" i="18"/>
  <c r="AF107" i="18"/>
  <c r="AE107" i="18"/>
  <c r="AD107" i="18"/>
  <c r="AC107" i="18"/>
  <c r="AB107" i="18"/>
  <c r="AA107" i="18"/>
  <c r="Z107" i="18"/>
  <c r="Y107" i="18"/>
  <c r="X107" i="18"/>
  <c r="W107" i="18"/>
  <c r="V107" i="18"/>
  <c r="U107" i="18"/>
  <c r="T107" i="18"/>
  <c r="S107" i="18"/>
  <c r="R107" i="18"/>
  <c r="Q107" i="18"/>
  <c r="P107" i="18"/>
  <c r="O107" i="18"/>
  <c r="N107" i="18"/>
  <c r="M107" i="18"/>
  <c r="L107" i="18"/>
  <c r="K107" i="18"/>
  <c r="J107" i="18"/>
  <c r="I107" i="18"/>
  <c r="H107" i="18"/>
  <c r="G107" i="18"/>
  <c r="F107" i="18"/>
  <c r="E107" i="18"/>
  <c r="AT106" i="18"/>
  <c r="AS106" i="18"/>
  <c r="AR106" i="18"/>
  <c r="AQ106" i="18"/>
  <c r="AP106" i="18"/>
  <c r="AO106" i="18"/>
  <c r="AN106" i="18"/>
  <c r="AM106" i="18"/>
  <c r="AL106" i="18"/>
  <c r="AK106" i="18"/>
  <c r="AJ106" i="18"/>
  <c r="AI106" i="18"/>
  <c r="AH106" i="18"/>
  <c r="AG106" i="18"/>
  <c r="AF106" i="18"/>
  <c r="AE106" i="18"/>
  <c r="AD106" i="18"/>
  <c r="AC106" i="18"/>
  <c r="AB106" i="18"/>
  <c r="AA106" i="18"/>
  <c r="Z106" i="18"/>
  <c r="Y106" i="18"/>
  <c r="X106" i="18"/>
  <c r="W106" i="18"/>
  <c r="V106" i="18"/>
  <c r="U106" i="18"/>
  <c r="T106" i="18"/>
  <c r="S106" i="18"/>
  <c r="R106" i="18"/>
  <c r="Q106" i="18"/>
  <c r="P106" i="18"/>
  <c r="O106" i="18"/>
  <c r="N106" i="18"/>
  <c r="M106" i="18"/>
  <c r="L106" i="18"/>
  <c r="K106" i="18"/>
  <c r="J106" i="18"/>
  <c r="I106" i="18"/>
  <c r="H106" i="18"/>
  <c r="G106" i="18"/>
  <c r="F106" i="18"/>
  <c r="E106" i="18"/>
  <c r="AT105" i="18"/>
  <c r="AS105" i="18"/>
  <c r="AR105" i="18"/>
  <c r="AQ105" i="18"/>
  <c r="AP105" i="18"/>
  <c r="AO105" i="18"/>
  <c r="AN105" i="18"/>
  <c r="AM105" i="18"/>
  <c r="AL105" i="18"/>
  <c r="AK105" i="18"/>
  <c r="AJ105" i="18"/>
  <c r="AI105" i="18"/>
  <c r="AH105" i="18"/>
  <c r="AG105" i="18"/>
  <c r="AF105" i="18"/>
  <c r="AE105" i="18"/>
  <c r="AD105" i="18"/>
  <c r="AC105" i="18"/>
  <c r="AB105" i="18"/>
  <c r="AA105" i="18"/>
  <c r="Z105" i="18"/>
  <c r="Y105" i="18"/>
  <c r="X105" i="18"/>
  <c r="W105" i="18"/>
  <c r="V105" i="18"/>
  <c r="U105" i="18"/>
  <c r="T105" i="18"/>
  <c r="S105" i="18"/>
  <c r="R105" i="18"/>
  <c r="Q105" i="18"/>
  <c r="P105" i="18"/>
  <c r="O105" i="18"/>
  <c r="N105" i="18"/>
  <c r="M105" i="18"/>
  <c r="L105" i="18"/>
  <c r="K105" i="18"/>
  <c r="J105" i="18"/>
  <c r="I105" i="18"/>
  <c r="H105" i="18"/>
  <c r="G105" i="18"/>
  <c r="F105" i="18"/>
  <c r="E105" i="18"/>
  <c r="AT104" i="18"/>
  <c r="AS104" i="18"/>
  <c r="AR104" i="18"/>
  <c r="AQ104" i="18"/>
  <c r="AP104" i="18"/>
  <c r="AO104" i="18"/>
  <c r="AN104" i="18"/>
  <c r="AM104" i="18"/>
  <c r="AL104" i="18"/>
  <c r="AK104" i="18"/>
  <c r="AJ104" i="18"/>
  <c r="AI104" i="18"/>
  <c r="AH104" i="18"/>
  <c r="AG104" i="18"/>
  <c r="AF104" i="18"/>
  <c r="AE104" i="18"/>
  <c r="AD104" i="18"/>
  <c r="AC104" i="18"/>
  <c r="AB104" i="18"/>
  <c r="AA104" i="18"/>
  <c r="Z104" i="18"/>
  <c r="Y104" i="18"/>
  <c r="X104" i="18"/>
  <c r="W104" i="18"/>
  <c r="V104" i="18"/>
  <c r="U104" i="18"/>
  <c r="T104" i="18"/>
  <c r="S104" i="18"/>
  <c r="R104" i="18"/>
  <c r="Q104" i="18"/>
  <c r="P104" i="18"/>
  <c r="O104" i="18"/>
  <c r="N104" i="18"/>
  <c r="M104" i="18"/>
  <c r="L104" i="18"/>
  <c r="K104" i="18"/>
  <c r="J104" i="18"/>
  <c r="I104" i="18"/>
  <c r="H104" i="18"/>
  <c r="G104" i="18"/>
  <c r="F104" i="18"/>
  <c r="E104" i="18"/>
  <c r="AT103" i="18"/>
  <c r="AS103" i="18"/>
  <c r="AR103" i="18"/>
  <c r="AQ103" i="18"/>
  <c r="AP103" i="18"/>
  <c r="AO103" i="18"/>
  <c r="AN103" i="18"/>
  <c r="AM103" i="18"/>
  <c r="AL103" i="18"/>
  <c r="AK103" i="18"/>
  <c r="AJ103" i="18"/>
  <c r="AI103" i="18"/>
  <c r="AH103" i="18"/>
  <c r="AG103" i="18"/>
  <c r="AF103" i="18"/>
  <c r="AE103" i="18"/>
  <c r="AD103" i="18"/>
  <c r="AC103" i="18"/>
  <c r="AB103" i="18"/>
  <c r="AA103" i="18"/>
  <c r="Z103" i="18"/>
  <c r="Y103" i="18"/>
  <c r="X103" i="18"/>
  <c r="W103" i="18"/>
  <c r="V103" i="18"/>
  <c r="U103" i="18"/>
  <c r="T103" i="18"/>
  <c r="S103" i="18"/>
  <c r="R103" i="18"/>
  <c r="Q103" i="18"/>
  <c r="P103" i="18"/>
  <c r="O103" i="18"/>
  <c r="N103" i="18"/>
  <c r="M103" i="18"/>
  <c r="L103" i="18"/>
  <c r="K103" i="18"/>
  <c r="J103" i="18"/>
  <c r="I103" i="18"/>
  <c r="H103" i="18"/>
  <c r="G103" i="18"/>
  <c r="F103" i="18"/>
  <c r="E103" i="18"/>
  <c r="AT102" i="18"/>
  <c r="AS102" i="18"/>
  <c r="AR102" i="18"/>
  <c r="AQ102" i="18"/>
  <c r="AP102" i="18"/>
  <c r="AO102" i="18"/>
  <c r="AN102" i="18"/>
  <c r="AM102" i="18"/>
  <c r="AL102" i="18"/>
  <c r="AK102" i="18"/>
  <c r="AJ102" i="18"/>
  <c r="AI102" i="18"/>
  <c r="AH102" i="18"/>
  <c r="AG102" i="18"/>
  <c r="AF102" i="18"/>
  <c r="AE102" i="18"/>
  <c r="AD102" i="18"/>
  <c r="AC102" i="18"/>
  <c r="AB102" i="18"/>
  <c r="AA102" i="18"/>
  <c r="Z102" i="18"/>
  <c r="Y102" i="18"/>
  <c r="X102" i="18"/>
  <c r="W102" i="18"/>
  <c r="V102" i="18"/>
  <c r="U102" i="18"/>
  <c r="T102" i="18"/>
  <c r="S102" i="18"/>
  <c r="R102" i="18"/>
  <c r="Q102" i="18"/>
  <c r="P102" i="18"/>
  <c r="O102" i="18"/>
  <c r="N102" i="18"/>
  <c r="M102" i="18"/>
  <c r="L102" i="18"/>
  <c r="K102" i="18"/>
  <c r="J102" i="18"/>
  <c r="I102" i="18"/>
  <c r="H102" i="18"/>
  <c r="G102" i="18"/>
  <c r="F102" i="18"/>
  <c r="E102" i="18"/>
  <c r="AT101" i="18"/>
  <c r="AS101" i="18"/>
  <c r="AR101" i="18"/>
  <c r="AQ101" i="18"/>
  <c r="AP101" i="18"/>
  <c r="AO101" i="18"/>
  <c r="AN101" i="18"/>
  <c r="AM101" i="18"/>
  <c r="AL101" i="18"/>
  <c r="AK101" i="18"/>
  <c r="AJ101" i="18"/>
  <c r="AI101" i="18"/>
  <c r="AH101" i="18"/>
  <c r="AG101" i="18"/>
  <c r="AF101" i="18"/>
  <c r="AE101" i="18"/>
  <c r="AD101" i="18"/>
  <c r="AC101" i="18"/>
  <c r="AB101" i="18"/>
  <c r="AA101" i="18"/>
  <c r="Z101" i="18"/>
  <c r="Y101" i="18"/>
  <c r="X101" i="18"/>
  <c r="W101" i="18"/>
  <c r="V101" i="18"/>
  <c r="U101" i="18"/>
  <c r="T101" i="18"/>
  <c r="S101" i="18"/>
  <c r="R101" i="18"/>
  <c r="Q101" i="18"/>
  <c r="P101" i="18"/>
  <c r="O101" i="18"/>
  <c r="N101" i="18"/>
  <c r="M101" i="18"/>
  <c r="L101" i="18"/>
  <c r="K101" i="18"/>
  <c r="J101" i="18"/>
  <c r="I101" i="18"/>
  <c r="H101" i="18"/>
  <c r="G101" i="18"/>
  <c r="F101" i="18"/>
  <c r="E101" i="18"/>
  <c r="AT100" i="18"/>
  <c r="AS100" i="18"/>
  <c r="AR100" i="18"/>
  <c r="AQ100" i="18"/>
  <c r="AP100" i="18"/>
  <c r="AO100" i="18"/>
  <c r="AN100" i="18"/>
  <c r="AM100" i="18"/>
  <c r="AL100" i="18"/>
  <c r="AK100" i="18"/>
  <c r="AJ100" i="18"/>
  <c r="AI100" i="18"/>
  <c r="AH100" i="18"/>
  <c r="AG100" i="18"/>
  <c r="AF100" i="18"/>
  <c r="AE100" i="18"/>
  <c r="AD100" i="18"/>
  <c r="AC100" i="18"/>
  <c r="AB100" i="18"/>
  <c r="AA100" i="18"/>
  <c r="Z100" i="18"/>
  <c r="Y100" i="18"/>
  <c r="X100" i="18"/>
  <c r="W100" i="18"/>
  <c r="V100" i="18"/>
  <c r="U100" i="18"/>
  <c r="T100" i="18"/>
  <c r="S100" i="18"/>
  <c r="R100" i="18"/>
  <c r="Q100" i="18"/>
  <c r="P100" i="18"/>
  <c r="O100" i="18"/>
  <c r="N100" i="18"/>
  <c r="M100" i="18"/>
  <c r="L100" i="18"/>
  <c r="K100" i="18"/>
  <c r="J100" i="18"/>
  <c r="I100" i="18"/>
  <c r="H100" i="18"/>
  <c r="G100" i="18"/>
  <c r="F100" i="18"/>
  <c r="E100" i="18"/>
  <c r="AT99" i="18"/>
  <c r="AS99" i="18"/>
  <c r="AR99" i="18"/>
  <c r="AQ99" i="18"/>
  <c r="AP99" i="18"/>
  <c r="AO99" i="18"/>
  <c r="AN99" i="18"/>
  <c r="AM99" i="18"/>
  <c r="AL99" i="18"/>
  <c r="AK99" i="18"/>
  <c r="AJ99" i="18"/>
  <c r="AI99" i="18"/>
  <c r="AH99" i="18"/>
  <c r="AG99" i="18"/>
  <c r="AF99" i="18"/>
  <c r="AE99" i="18"/>
  <c r="AD99" i="18"/>
  <c r="AC99" i="18"/>
  <c r="AB99" i="18"/>
  <c r="AA99" i="18"/>
  <c r="Z99" i="18"/>
  <c r="Y99" i="18"/>
  <c r="X99" i="18"/>
  <c r="W99" i="18"/>
  <c r="V99" i="18"/>
  <c r="U99" i="18"/>
  <c r="T99" i="18"/>
  <c r="S99" i="18"/>
  <c r="R99" i="18"/>
  <c r="Q99" i="18"/>
  <c r="P99" i="18"/>
  <c r="O99" i="18"/>
  <c r="N99" i="18"/>
  <c r="M99" i="18"/>
  <c r="L99" i="18"/>
  <c r="K99" i="18"/>
  <c r="J99" i="18"/>
  <c r="I99" i="18"/>
  <c r="H99" i="18"/>
  <c r="G99" i="18"/>
  <c r="F99" i="18"/>
  <c r="E99" i="18"/>
  <c r="AT98" i="18"/>
  <c r="AS98" i="18"/>
  <c r="AR98" i="18"/>
  <c r="AQ98" i="18"/>
  <c r="AP98" i="18"/>
  <c r="AO98" i="18"/>
  <c r="AN98" i="18"/>
  <c r="AM98" i="18"/>
  <c r="AL98" i="18"/>
  <c r="AK98" i="18"/>
  <c r="AJ98" i="18"/>
  <c r="AI98" i="18"/>
  <c r="AH98" i="18"/>
  <c r="AG98" i="18"/>
  <c r="AF98" i="18"/>
  <c r="AE98" i="18"/>
  <c r="AD98" i="18"/>
  <c r="AC98" i="18"/>
  <c r="AB98" i="18"/>
  <c r="AA98" i="18"/>
  <c r="Z98" i="18"/>
  <c r="Y98" i="18"/>
  <c r="X98" i="18"/>
  <c r="W98" i="18"/>
  <c r="V98" i="18"/>
  <c r="U98" i="18"/>
  <c r="T98" i="18"/>
  <c r="S98" i="18"/>
  <c r="R98" i="18"/>
  <c r="Q98" i="18"/>
  <c r="P98" i="18"/>
  <c r="O98" i="18"/>
  <c r="N98" i="18"/>
  <c r="M98" i="18"/>
  <c r="L98" i="18"/>
  <c r="K98" i="18"/>
  <c r="J98" i="18"/>
  <c r="I98" i="18"/>
  <c r="H98" i="18"/>
  <c r="G98" i="18"/>
  <c r="F98" i="18"/>
  <c r="E98" i="18"/>
  <c r="AT97" i="18"/>
  <c r="AS97" i="18"/>
  <c r="AR97" i="18"/>
  <c r="AQ97" i="18"/>
  <c r="AP97" i="18"/>
  <c r="AO97" i="18"/>
  <c r="AN97" i="18"/>
  <c r="AM97" i="18"/>
  <c r="AL97" i="18"/>
  <c r="AK97" i="18"/>
  <c r="AJ97" i="18"/>
  <c r="AI97" i="18"/>
  <c r="AH97" i="18"/>
  <c r="AG97" i="18"/>
  <c r="AF97" i="18"/>
  <c r="AE97" i="18"/>
  <c r="AD97" i="18"/>
  <c r="AC97" i="18"/>
  <c r="AB97" i="18"/>
  <c r="AA97" i="18"/>
  <c r="Z97" i="18"/>
  <c r="Y97" i="18"/>
  <c r="X97" i="18"/>
  <c r="W97" i="18"/>
  <c r="V97" i="18"/>
  <c r="U97" i="18"/>
  <c r="T97" i="18"/>
  <c r="S97" i="18"/>
  <c r="R97" i="18"/>
  <c r="Q97" i="18"/>
  <c r="P97" i="18"/>
  <c r="O97" i="18"/>
  <c r="N97" i="18"/>
  <c r="M97" i="18"/>
  <c r="L97" i="18"/>
  <c r="K97" i="18"/>
  <c r="J97" i="18"/>
  <c r="I97" i="18"/>
  <c r="H97" i="18"/>
  <c r="G97" i="18"/>
  <c r="F97" i="18"/>
  <c r="E97" i="18"/>
  <c r="AT96" i="18"/>
  <c r="AS96" i="18"/>
  <c r="AR96" i="18"/>
  <c r="AQ96" i="18"/>
  <c r="AP96" i="18"/>
  <c r="AO96" i="18"/>
  <c r="AN96" i="18"/>
  <c r="AM96" i="18"/>
  <c r="AL96" i="18"/>
  <c r="AK96" i="18"/>
  <c r="AJ96" i="18"/>
  <c r="AI96" i="18"/>
  <c r="AH96" i="18"/>
  <c r="AG96" i="18"/>
  <c r="AF96" i="18"/>
  <c r="AE96" i="18"/>
  <c r="AD96" i="18"/>
  <c r="AC96" i="18"/>
  <c r="AB96" i="18"/>
  <c r="AA96" i="18"/>
  <c r="Z96" i="18"/>
  <c r="Y96" i="18"/>
  <c r="X96" i="18"/>
  <c r="W96" i="18"/>
  <c r="V96" i="18"/>
  <c r="U96" i="18"/>
  <c r="T96" i="18"/>
  <c r="S96" i="18"/>
  <c r="R96" i="18"/>
  <c r="Q96" i="18"/>
  <c r="P96" i="18"/>
  <c r="O96" i="18"/>
  <c r="N96" i="18"/>
  <c r="M96" i="18"/>
  <c r="L96" i="18"/>
  <c r="K96" i="18"/>
  <c r="J96" i="18"/>
  <c r="I96" i="18"/>
  <c r="H96" i="18"/>
  <c r="G96" i="18"/>
  <c r="F96" i="18"/>
  <c r="E96" i="18"/>
  <c r="AT95" i="18"/>
  <c r="AS95" i="18"/>
  <c r="AR95" i="18"/>
  <c r="AQ95" i="18"/>
  <c r="AP95" i="18"/>
  <c r="AO95" i="18"/>
  <c r="AN95" i="18"/>
  <c r="AM95" i="18"/>
  <c r="AL95" i="18"/>
  <c r="AK95" i="18"/>
  <c r="AJ95" i="18"/>
  <c r="AI95" i="18"/>
  <c r="AH95" i="18"/>
  <c r="AG95" i="18"/>
  <c r="AF95" i="18"/>
  <c r="AE95" i="18"/>
  <c r="AD95" i="18"/>
  <c r="AC95" i="18"/>
  <c r="AB95" i="18"/>
  <c r="AA95" i="18"/>
  <c r="Z95" i="18"/>
  <c r="Y95" i="18"/>
  <c r="X95" i="18"/>
  <c r="W95" i="18"/>
  <c r="V95" i="18"/>
  <c r="U95" i="18"/>
  <c r="T95" i="18"/>
  <c r="S95" i="18"/>
  <c r="R95" i="18"/>
  <c r="Q95" i="18"/>
  <c r="P95" i="18"/>
  <c r="O95" i="18"/>
  <c r="N95" i="18"/>
  <c r="M95" i="18"/>
  <c r="L95" i="18"/>
  <c r="K95" i="18"/>
  <c r="J95" i="18"/>
  <c r="I95" i="18"/>
  <c r="H95" i="18"/>
  <c r="G95" i="18"/>
  <c r="F95" i="18"/>
  <c r="E95" i="18"/>
  <c r="AT94" i="18"/>
  <c r="AS94" i="18"/>
  <c r="AR94" i="18"/>
  <c r="AQ94" i="18"/>
  <c r="AP94" i="18"/>
  <c r="AO94" i="18"/>
  <c r="AN94" i="18"/>
  <c r="AM94" i="18"/>
  <c r="AL94" i="18"/>
  <c r="AK94" i="18"/>
  <c r="AJ94" i="18"/>
  <c r="AI94" i="18"/>
  <c r="AH94" i="18"/>
  <c r="AG94" i="18"/>
  <c r="AF94" i="18"/>
  <c r="AE94" i="18"/>
  <c r="AD94" i="18"/>
  <c r="AC94" i="18"/>
  <c r="AB94" i="18"/>
  <c r="AA94" i="18"/>
  <c r="Z94" i="18"/>
  <c r="Y94" i="18"/>
  <c r="X94" i="18"/>
  <c r="W94" i="18"/>
  <c r="V94" i="18"/>
  <c r="U94" i="18"/>
  <c r="T94" i="18"/>
  <c r="S94" i="18"/>
  <c r="R94" i="18"/>
  <c r="Q94" i="18"/>
  <c r="P94" i="18"/>
  <c r="O94" i="18"/>
  <c r="N94" i="18"/>
  <c r="M94" i="18"/>
  <c r="L94" i="18"/>
  <c r="K94" i="18"/>
  <c r="J94" i="18"/>
  <c r="I94" i="18"/>
  <c r="H94" i="18"/>
  <c r="G94" i="18"/>
  <c r="F94" i="18"/>
  <c r="E94" i="18"/>
  <c r="AT93" i="18"/>
  <c r="AS93" i="18"/>
  <c r="AR93" i="18"/>
  <c r="AQ93" i="18"/>
  <c r="AP93" i="18"/>
  <c r="AO93" i="18"/>
  <c r="AN93" i="18"/>
  <c r="AM93" i="18"/>
  <c r="AL93" i="18"/>
  <c r="AK93" i="18"/>
  <c r="AJ93" i="18"/>
  <c r="AI93" i="18"/>
  <c r="AH93" i="18"/>
  <c r="AG93" i="18"/>
  <c r="AF93" i="18"/>
  <c r="AE93" i="18"/>
  <c r="AD93" i="18"/>
  <c r="AC93" i="18"/>
  <c r="AB93" i="18"/>
  <c r="AA93" i="18"/>
  <c r="Z93" i="18"/>
  <c r="Y93" i="18"/>
  <c r="X93" i="18"/>
  <c r="W93" i="18"/>
  <c r="V93" i="18"/>
  <c r="U93" i="18"/>
  <c r="T93" i="18"/>
  <c r="S93" i="18"/>
  <c r="R93" i="18"/>
  <c r="Q93" i="18"/>
  <c r="P93" i="18"/>
  <c r="O93" i="18"/>
  <c r="N93" i="18"/>
  <c r="M93" i="18"/>
  <c r="L93" i="18"/>
  <c r="K93" i="18"/>
  <c r="J93" i="18"/>
  <c r="I93" i="18"/>
  <c r="H93" i="18"/>
  <c r="G93" i="18"/>
  <c r="F93" i="18"/>
  <c r="E93" i="18"/>
  <c r="AT92" i="18"/>
  <c r="AS92" i="18"/>
  <c r="AR92" i="18"/>
  <c r="AQ92" i="18"/>
  <c r="AP92" i="18"/>
  <c r="AO92" i="18"/>
  <c r="AN92" i="18"/>
  <c r="AM92" i="18"/>
  <c r="AL92" i="18"/>
  <c r="AK92" i="18"/>
  <c r="AJ92" i="18"/>
  <c r="AI92" i="18"/>
  <c r="AH92" i="18"/>
  <c r="AG92" i="18"/>
  <c r="AF92" i="18"/>
  <c r="AE92" i="18"/>
  <c r="AD92" i="18"/>
  <c r="AC92" i="18"/>
  <c r="AB92" i="18"/>
  <c r="AA92" i="18"/>
  <c r="Z92" i="18"/>
  <c r="Y92" i="18"/>
  <c r="X92" i="18"/>
  <c r="W92" i="18"/>
  <c r="V92" i="18"/>
  <c r="U92" i="18"/>
  <c r="T92" i="18"/>
  <c r="S92" i="18"/>
  <c r="R92" i="18"/>
  <c r="Q92" i="18"/>
  <c r="P92" i="18"/>
  <c r="O92" i="18"/>
  <c r="N92" i="18"/>
  <c r="M92" i="18"/>
  <c r="L92" i="18"/>
  <c r="K92" i="18"/>
  <c r="J92" i="18"/>
  <c r="I92" i="18"/>
  <c r="H92" i="18"/>
  <c r="G92" i="18"/>
  <c r="F92" i="18"/>
  <c r="E92" i="18"/>
  <c r="AT91" i="18"/>
  <c r="AS91" i="18"/>
  <c r="AR91" i="18"/>
  <c r="AQ91" i="18"/>
  <c r="AP91" i="18"/>
  <c r="AO91" i="18"/>
  <c r="AN91" i="18"/>
  <c r="AM91" i="18"/>
  <c r="AL91" i="18"/>
  <c r="AK91" i="18"/>
  <c r="AJ91" i="18"/>
  <c r="AI91" i="18"/>
  <c r="AH91" i="18"/>
  <c r="AG91" i="18"/>
  <c r="AF91" i="18"/>
  <c r="AE91" i="18"/>
  <c r="AD91" i="18"/>
  <c r="AC91" i="18"/>
  <c r="AB91" i="18"/>
  <c r="AA91" i="18"/>
  <c r="Z91" i="18"/>
  <c r="Y91" i="18"/>
  <c r="X91" i="18"/>
  <c r="W91" i="18"/>
  <c r="V91" i="18"/>
  <c r="U91" i="18"/>
  <c r="T91" i="18"/>
  <c r="S91" i="18"/>
  <c r="R91" i="18"/>
  <c r="Q91" i="18"/>
  <c r="P91" i="18"/>
  <c r="O91" i="18"/>
  <c r="N91" i="18"/>
  <c r="M91" i="18"/>
  <c r="L91" i="18"/>
  <c r="K91" i="18"/>
  <c r="J91" i="18"/>
  <c r="I91" i="18"/>
  <c r="H91" i="18"/>
  <c r="G91" i="18"/>
  <c r="F91" i="18"/>
  <c r="E91" i="18"/>
  <c r="AT90" i="18"/>
  <c r="AS90" i="18"/>
  <c r="AR90" i="18"/>
  <c r="AQ90" i="18"/>
  <c r="AP90" i="18"/>
  <c r="AO90" i="18"/>
  <c r="AN90" i="18"/>
  <c r="AM90" i="18"/>
  <c r="AL90" i="18"/>
  <c r="AK90" i="18"/>
  <c r="AJ90" i="18"/>
  <c r="AI90" i="18"/>
  <c r="AH90" i="18"/>
  <c r="AG90" i="18"/>
  <c r="AF90" i="18"/>
  <c r="AE90" i="18"/>
  <c r="AD90" i="18"/>
  <c r="AC90" i="18"/>
  <c r="AB90" i="18"/>
  <c r="AA90" i="18"/>
  <c r="Z90" i="18"/>
  <c r="Y90" i="18"/>
  <c r="X90" i="18"/>
  <c r="W90" i="18"/>
  <c r="V90" i="18"/>
  <c r="U90" i="18"/>
  <c r="T90" i="18"/>
  <c r="S90" i="18"/>
  <c r="R90" i="18"/>
  <c r="Q90" i="18"/>
  <c r="P90" i="18"/>
  <c r="O90" i="18"/>
  <c r="N90" i="18"/>
  <c r="M90" i="18"/>
  <c r="L90" i="18"/>
  <c r="K90" i="18"/>
  <c r="J90" i="18"/>
  <c r="I90" i="18"/>
  <c r="H90" i="18"/>
  <c r="G90" i="18"/>
  <c r="F90" i="18"/>
  <c r="E90" i="18"/>
  <c r="AT89" i="18"/>
  <c r="AS89" i="18"/>
  <c r="AR89" i="18"/>
  <c r="AQ89" i="18"/>
  <c r="AP89" i="18"/>
  <c r="AO89" i="18"/>
  <c r="AN89" i="18"/>
  <c r="AM89" i="18"/>
  <c r="AL89" i="18"/>
  <c r="AK89" i="18"/>
  <c r="AJ89" i="18"/>
  <c r="AI89" i="18"/>
  <c r="AH89" i="18"/>
  <c r="AG89" i="18"/>
  <c r="AF89" i="18"/>
  <c r="AE89" i="18"/>
  <c r="AD89" i="18"/>
  <c r="AC89" i="18"/>
  <c r="AB89" i="18"/>
  <c r="AA89" i="18"/>
  <c r="Z89" i="18"/>
  <c r="Y89" i="18"/>
  <c r="X89" i="18"/>
  <c r="W89" i="18"/>
  <c r="V89" i="18"/>
  <c r="U89" i="18"/>
  <c r="T89" i="18"/>
  <c r="S89" i="18"/>
  <c r="R89" i="18"/>
  <c r="Q89" i="18"/>
  <c r="P89" i="18"/>
  <c r="O89" i="18"/>
  <c r="N89" i="18"/>
  <c r="M89" i="18"/>
  <c r="L89" i="18"/>
  <c r="K89" i="18"/>
  <c r="J89" i="18"/>
  <c r="I89" i="18"/>
  <c r="H89" i="18"/>
  <c r="G89" i="18"/>
  <c r="F89" i="18"/>
  <c r="E89" i="18"/>
  <c r="AT88" i="18"/>
  <c r="AS88" i="18"/>
  <c r="AR88" i="18"/>
  <c r="AQ88" i="18"/>
  <c r="AP88" i="18"/>
  <c r="AO88" i="18"/>
  <c r="AN88" i="18"/>
  <c r="AM88" i="18"/>
  <c r="AL88" i="18"/>
  <c r="AK88" i="18"/>
  <c r="AJ88" i="18"/>
  <c r="AI88" i="18"/>
  <c r="AH88" i="18"/>
  <c r="AG88" i="18"/>
  <c r="AF88" i="18"/>
  <c r="AE88" i="18"/>
  <c r="AD88" i="18"/>
  <c r="AC88" i="18"/>
  <c r="AB88" i="18"/>
  <c r="AA88" i="18"/>
  <c r="Z88" i="18"/>
  <c r="Y88" i="18"/>
  <c r="X88" i="18"/>
  <c r="W88" i="18"/>
  <c r="V88" i="18"/>
  <c r="U88" i="18"/>
  <c r="T88" i="18"/>
  <c r="S88" i="18"/>
  <c r="R88" i="18"/>
  <c r="Q88" i="18"/>
  <c r="P88" i="18"/>
  <c r="O88" i="18"/>
  <c r="N88" i="18"/>
  <c r="M88" i="18"/>
  <c r="L88" i="18"/>
  <c r="K88" i="18"/>
  <c r="J88" i="18"/>
  <c r="I88" i="18"/>
  <c r="H88" i="18"/>
  <c r="G88" i="18"/>
  <c r="F88" i="18"/>
  <c r="E88" i="18"/>
  <c r="AT87" i="18"/>
  <c r="AS87" i="18"/>
  <c r="AR87" i="18"/>
  <c r="AQ87" i="18"/>
  <c r="AP87" i="18"/>
  <c r="AO87" i="18"/>
  <c r="AN87" i="18"/>
  <c r="AM87" i="18"/>
  <c r="AL87" i="18"/>
  <c r="AK87" i="18"/>
  <c r="AJ87" i="18"/>
  <c r="AI87" i="18"/>
  <c r="AH87" i="18"/>
  <c r="AG87" i="18"/>
  <c r="AF87" i="18"/>
  <c r="AE87" i="18"/>
  <c r="AD87" i="18"/>
  <c r="AC87" i="18"/>
  <c r="AB87" i="18"/>
  <c r="AA87" i="18"/>
  <c r="Z87" i="18"/>
  <c r="Y87" i="18"/>
  <c r="X87" i="18"/>
  <c r="W87" i="18"/>
  <c r="V87" i="18"/>
  <c r="U87" i="18"/>
  <c r="T87" i="18"/>
  <c r="S87" i="18"/>
  <c r="R87" i="18"/>
  <c r="Q87" i="18"/>
  <c r="P87" i="18"/>
  <c r="O87" i="18"/>
  <c r="N87" i="18"/>
  <c r="M87" i="18"/>
  <c r="L87" i="18"/>
  <c r="K87" i="18"/>
  <c r="J87" i="18"/>
  <c r="I87" i="18"/>
  <c r="H87" i="18"/>
  <c r="G87" i="18"/>
  <c r="F87" i="18"/>
  <c r="E87" i="18"/>
  <c r="AT86" i="18"/>
  <c r="AS86" i="18"/>
  <c r="AR86" i="18"/>
  <c r="AQ86" i="18"/>
  <c r="AP86" i="18"/>
  <c r="AO86" i="18"/>
  <c r="AN86" i="18"/>
  <c r="AM86" i="18"/>
  <c r="AL86" i="18"/>
  <c r="AK86" i="18"/>
  <c r="AJ86" i="18"/>
  <c r="AI86" i="18"/>
  <c r="AH86" i="18"/>
  <c r="AG86" i="18"/>
  <c r="AF86" i="18"/>
  <c r="AE86" i="18"/>
  <c r="AD86" i="18"/>
  <c r="AC86" i="18"/>
  <c r="AB86" i="18"/>
  <c r="AA86" i="18"/>
  <c r="Z86" i="18"/>
  <c r="Y86" i="18"/>
  <c r="X86" i="18"/>
  <c r="W86" i="18"/>
  <c r="V86" i="18"/>
  <c r="U86" i="18"/>
  <c r="T86" i="18"/>
  <c r="S86" i="18"/>
  <c r="R86" i="18"/>
  <c r="Q86" i="18"/>
  <c r="P86" i="18"/>
  <c r="O86" i="18"/>
  <c r="N86" i="18"/>
  <c r="M86" i="18"/>
  <c r="L86" i="18"/>
  <c r="K86" i="18"/>
  <c r="J86" i="18"/>
  <c r="I86" i="18"/>
  <c r="H86" i="18"/>
  <c r="G86" i="18"/>
  <c r="F86" i="18"/>
  <c r="E86" i="18"/>
  <c r="AT85" i="18"/>
  <c r="AS85" i="18"/>
  <c r="AR85" i="18"/>
  <c r="AQ85" i="18"/>
  <c r="AP85" i="18"/>
  <c r="AO85" i="18"/>
  <c r="AN85" i="18"/>
  <c r="AM85" i="18"/>
  <c r="AL85" i="18"/>
  <c r="AK85" i="18"/>
  <c r="AJ85" i="18"/>
  <c r="AI85" i="18"/>
  <c r="AH85" i="18"/>
  <c r="AG85" i="18"/>
  <c r="AF85" i="18"/>
  <c r="AE85" i="18"/>
  <c r="AD85" i="18"/>
  <c r="AC85" i="18"/>
  <c r="AB85" i="18"/>
  <c r="AA85" i="18"/>
  <c r="Z85" i="18"/>
  <c r="Y85" i="18"/>
  <c r="X85" i="18"/>
  <c r="W85" i="18"/>
  <c r="V85" i="18"/>
  <c r="U85" i="18"/>
  <c r="T85" i="18"/>
  <c r="S85" i="18"/>
  <c r="R85" i="18"/>
  <c r="Q85" i="18"/>
  <c r="P85" i="18"/>
  <c r="O85" i="18"/>
  <c r="N85" i="18"/>
  <c r="M85" i="18"/>
  <c r="L85" i="18"/>
  <c r="K85" i="18"/>
  <c r="J85" i="18"/>
  <c r="I85" i="18"/>
  <c r="H85" i="18"/>
  <c r="G85" i="18"/>
  <c r="F85" i="18"/>
  <c r="E85" i="18"/>
  <c r="AT84" i="18"/>
  <c r="AS84" i="18"/>
  <c r="AR84" i="18"/>
  <c r="AQ84" i="18"/>
  <c r="AP84" i="18"/>
  <c r="AO84" i="18"/>
  <c r="AN84" i="18"/>
  <c r="AM84" i="18"/>
  <c r="AL84" i="18"/>
  <c r="AK84" i="18"/>
  <c r="AJ84" i="18"/>
  <c r="AI84" i="18"/>
  <c r="AH84" i="18"/>
  <c r="AG84" i="18"/>
  <c r="AF84" i="18"/>
  <c r="AE84" i="18"/>
  <c r="AD84" i="18"/>
  <c r="AC84" i="18"/>
  <c r="AB84" i="18"/>
  <c r="AA84" i="18"/>
  <c r="Z84" i="18"/>
  <c r="Y84" i="18"/>
  <c r="X84" i="18"/>
  <c r="W84" i="18"/>
  <c r="V84" i="18"/>
  <c r="U84" i="18"/>
  <c r="T84" i="18"/>
  <c r="S84" i="18"/>
  <c r="R84" i="18"/>
  <c r="Q84" i="18"/>
  <c r="P84" i="18"/>
  <c r="O84" i="18"/>
  <c r="N84" i="18"/>
  <c r="M84" i="18"/>
  <c r="L84" i="18"/>
  <c r="K84" i="18"/>
  <c r="J84" i="18"/>
  <c r="I84" i="18"/>
  <c r="H84" i="18"/>
  <c r="G84" i="18"/>
  <c r="F84" i="18"/>
  <c r="E84" i="18"/>
  <c r="AT83" i="18"/>
  <c r="AS83" i="18"/>
  <c r="AR83" i="18"/>
  <c r="AQ83" i="18"/>
  <c r="AP83" i="18"/>
  <c r="AO83" i="18"/>
  <c r="AN83" i="18"/>
  <c r="AM83" i="18"/>
  <c r="AL83" i="18"/>
  <c r="AK83" i="18"/>
  <c r="AJ83" i="18"/>
  <c r="AI83" i="18"/>
  <c r="AH83" i="18"/>
  <c r="AG83" i="18"/>
  <c r="AF83" i="18"/>
  <c r="AE83" i="18"/>
  <c r="AD83" i="18"/>
  <c r="AC83" i="18"/>
  <c r="AB83" i="18"/>
  <c r="AA83" i="18"/>
  <c r="Z83" i="18"/>
  <c r="Y83" i="18"/>
  <c r="X83" i="18"/>
  <c r="W83" i="18"/>
  <c r="V83" i="18"/>
  <c r="U83" i="18"/>
  <c r="T83" i="18"/>
  <c r="S83" i="18"/>
  <c r="R83" i="18"/>
  <c r="Q83" i="18"/>
  <c r="P83" i="18"/>
  <c r="O83" i="18"/>
  <c r="N83" i="18"/>
  <c r="M83" i="18"/>
  <c r="L83" i="18"/>
  <c r="K83" i="18"/>
  <c r="J83" i="18"/>
  <c r="I83" i="18"/>
  <c r="H83" i="18"/>
  <c r="G83" i="18"/>
  <c r="F83" i="18"/>
  <c r="E83" i="18"/>
  <c r="AT82" i="18"/>
  <c r="AS82" i="18"/>
  <c r="AR82" i="18"/>
  <c r="AQ82" i="18"/>
  <c r="AP82" i="18"/>
  <c r="AO82" i="18"/>
  <c r="AN82" i="18"/>
  <c r="AM82" i="18"/>
  <c r="AL82" i="18"/>
  <c r="AK82" i="18"/>
  <c r="AJ82" i="18"/>
  <c r="AI82" i="18"/>
  <c r="AH82" i="18"/>
  <c r="AG82" i="18"/>
  <c r="AF82" i="18"/>
  <c r="AE82" i="18"/>
  <c r="AD82" i="18"/>
  <c r="AC82" i="18"/>
  <c r="AB82" i="18"/>
  <c r="AA82" i="18"/>
  <c r="Z82" i="18"/>
  <c r="Y82" i="18"/>
  <c r="X82" i="18"/>
  <c r="W82" i="18"/>
  <c r="V82" i="18"/>
  <c r="U82" i="18"/>
  <c r="T82" i="18"/>
  <c r="S82" i="18"/>
  <c r="R82" i="18"/>
  <c r="Q82" i="18"/>
  <c r="P82" i="18"/>
  <c r="O82" i="18"/>
  <c r="N82" i="18"/>
  <c r="M82" i="18"/>
  <c r="L82" i="18"/>
  <c r="K82" i="18"/>
  <c r="J82" i="18"/>
  <c r="I82" i="18"/>
  <c r="H82" i="18"/>
  <c r="G82" i="18"/>
  <c r="F82" i="18"/>
  <c r="E82" i="18"/>
  <c r="AT81" i="18"/>
  <c r="AS81" i="18"/>
  <c r="AR81" i="18"/>
  <c r="AQ81" i="18"/>
  <c r="AP81" i="18"/>
  <c r="AO81" i="18"/>
  <c r="AN81" i="18"/>
  <c r="AM81" i="18"/>
  <c r="AL81" i="18"/>
  <c r="AK81" i="18"/>
  <c r="AJ81" i="18"/>
  <c r="AI81" i="18"/>
  <c r="AH81" i="18"/>
  <c r="AG81" i="18"/>
  <c r="AF81" i="18"/>
  <c r="AE81" i="18"/>
  <c r="AD81" i="18"/>
  <c r="AC81" i="18"/>
  <c r="AB81" i="18"/>
  <c r="AA81" i="18"/>
  <c r="Z81" i="18"/>
  <c r="Y81" i="18"/>
  <c r="X81" i="18"/>
  <c r="W81" i="18"/>
  <c r="V81" i="18"/>
  <c r="U81" i="18"/>
  <c r="T81" i="18"/>
  <c r="S81" i="18"/>
  <c r="R81" i="18"/>
  <c r="Q81" i="18"/>
  <c r="P81" i="18"/>
  <c r="O81" i="18"/>
  <c r="N81" i="18"/>
  <c r="M81" i="18"/>
  <c r="L81" i="18"/>
  <c r="K81" i="18"/>
  <c r="J81" i="18"/>
  <c r="I81" i="18"/>
  <c r="H81" i="18"/>
  <c r="G81" i="18"/>
  <c r="F81" i="18"/>
  <c r="E81" i="18"/>
  <c r="AT80" i="18"/>
  <c r="AS80" i="18"/>
  <c r="AR80" i="18"/>
  <c r="AQ80" i="18"/>
  <c r="AP80" i="18"/>
  <c r="AO80" i="18"/>
  <c r="AN80" i="18"/>
  <c r="AM80" i="18"/>
  <c r="AL80" i="18"/>
  <c r="AK80" i="18"/>
  <c r="AJ80" i="18"/>
  <c r="AI80" i="18"/>
  <c r="AH80" i="18"/>
  <c r="AG80" i="18"/>
  <c r="AF80" i="18"/>
  <c r="AE80" i="18"/>
  <c r="AD80" i="18"/>
  <c r="AC80" i="18"/>
  <c r="AB80" i="18"/>
  <c r="AA80" i="18"/>
  <c r="Z80" i="18"/>
  <c r="Y80" i="18"/>
  <c r="X80" i="18"/>
  <c r="W80" i="18"/>
  <c r="V80" i="18"/>
  <c r="U80" i="18"/>
  <c r="T80" i="18"/>
  <c r="S80" i="18"/>
  <c r="R80" i="18"/>
  <c r="Q80" i="18"/>
  <c r="P80" i="18"/>
  <c r="O80" i="18"/>
  <c r="N80" i="18"/>
  <c r="M80" i="18"/>
  <c r="L80" i="18"/>
  <c r="K80" i="18"/>
  <c r="J80" i="18"/>
  <c r="I80" i="18"/>
  <c r="H80" i="18"/>
  <c r="G80" i="18"/>
  <c r="F80" i="18"/>
  <c r="E80" i="18"/>
  <c r="AT79" i="18"/>
  <c r="AS79" i="18"/>
  <c r="AR79" i="18"/>
  <c r="AQ79" i="18"/>
  <c r="AP79" i="18"/>
  <c r="AO79" i="18"/>
  <c r="AN79" i="18"/>
  <c r="AM79" i="18"/>
  <c r="AL79" i="18"/>
  <c r="AK79" i="18"/>
  <c r="AJ79" i="18"/>
  <c r="AI79" i="18"/>
  <c r="AH79" i="18"/>
  <c r="AG79" i="18"/>
  <c r="AF79" i="18"/>
  <c r="AE79" i="18"/>
  <c r="AD79" i="18"/>
  <c r="AC79" i="18"/>
  <c r="AB79" i="18"/>
  <c r="AA79" i="18"/>
  <c r="Z79" i="18"/>
  <c r="Y79" i="18"/>
  <c r="X79" i="18"/>
  <c r="W79" i="18"/>
  <c r="V79" i="18"/>
  <c r="U79" i="18"/>
  <c r="T79" i="18"/>
  <c r="S79" i="18"/>
  <c r="R79" i="18"/>
  <c r="Q79" i="18"/>
  <c r="P79" i="18"/>
  <c r="O79" i="18"/>
  <c r="N79" i="18"/>
  <c r="M79" i="18"/>
  <c r="L79" i="18"/>
  <c r="K79" i="18"/>
  <c r="J79" i="18"/>
  <c r="I79" i="18"/>
  <c r="H79" i="18"/>
  <c r="G79" i="18"/>
  <c r="F79" i="18"/>
  <c r="E79" i="18"/>
  <c r="AT78" i="18"/>
  <c r="AS78" i="18"/>
  <c r="AR78" i="18"/>
  <c r="AQ78" i="18"/>
  <c r="AP78" i="18"/>
  <c r="AO78" i="18"/>
  <c r="AN78" i="18"/>
  <c r="AM78" i="18"/>
  <c r="AL78" i="18"/>
  <c r="AK78" i="18"/>
  <c r="AJ78" i="18"/>
  <c r="AI78" i="18"/>
  <c r="AH78" i="18"/>
  <c r="AG78" i="18"/>
  <c r="AF78" i="18"/>
  <c r="AE78" i="18"/>
  <c r="AD78" i="18"/>
  <c r="AC78" i="18"/>
  <c r="AB78" i="18"/>
  <c r="AA78" i="18"/>
  <c r="Z78" i="18"/>
  <c r="Y78" i="18"/>
  <c r="X78" i="18"/>
  <c r="W78" i="18"/>
  <c r="V78" i="18"/>
  <c r="U78" i="18"/>
  <c r="T78" i="18"/>
  <c r="S78" i="18"/>
  <c r="R78" i="18"/>
  <c r="Q78" i="18"/>
  <c r="P78" i="18"/>
  <c r="O78" i="18"/>
  <c r="N78" i="18"/>
  <c r="M78" i="18"/>
  <c r="L78" i="18"/>
  <c r="K78" i="18"/>
  <c r="J78" i="18"/>
  <c r="I78" i="18"/>
  <c r="H78" i="18"/>
  <c r="G78" i="18"/>
  <c r="F78" i="18"/>
  <c r="E78" i="18"/>
  <c r="AT77" i="18"/>
  <c r="AS77" i="18"/>
  <c r="AR77" i="18"/>
  <c r="AQ77" i="18"/>
  <c r="AP77" i="18"/>
  <c r="AO77" i="18"/>
  <c r="AN77" i="18"/>
  <c r="AM77" i="18"/>
  <c r="AL77" i="18"/>
  <c r="AK77" i="18"/>
  <c r="AJ77" i="18"/>
  <c r="AI77" i="18"/>
  <c r="AH77" i="18"/>
  <c r="AG77" i="18"/>
  <c r="AF77" i="18"/>
  <c r="AE77" i="18"/>
  <c r="AD77" i="18"/>
  <c r="AC77" i="18"/>
  <c r="AB77" i="18"/>
  <c r="AA77" i="18"/>
  <c r="Z77" i="18"/>
  <c r="Y77" i="18"/>
  <c r="X77" i="18"/>
  <c r="W77" i="18"/>
  <c r="V77" i="18"/>
  <c r="U77" i="18"/>
  <c r="T77" i="18"/>
  <c r="S77" i="18"/>
  <c r="R77" i="18"/>
  <c r="Q77" i="18"/>
  <c r="P77" i="18"/>
  <c r="O77" i="18"/>
  <c r="N77" i="18"/>
  <c r="M77" i="18"/>
  <c r="L77" i="18"/>
  <c r="K77" i="18"/>
  <c r="J77" i="18"/>
  <c r="I77" i="18"/>
  <c r="H77" i="18"/>
  <c r="G77" i="18"/>
  <c r="F77" i="18"/>
  <c r="E77" i="18"/>
  <c r="AT76" i="18"/>
  <c r="AS76" i="18"/>
  <c r="AR76" i="18"/>
  <c r="AQ76" i="18"/>
  <c r="AP76" i="18"/>
  <c r="AO76" i="18"/>
  <c r="AN76" i="18"/>
  <c r="AM76" i="18"/>
  <c r="AL76" i="18"/>
  <c r="AK76" i="18"/>
  <c r="AJ76" i="18"/>
  <c r="AI76" i="18"/>
  <c r="AH76" i="18"/>
  <c r="AG76" i="18"/>
  <c r="AF76" i="18"/>
  <c r="AE76" i="18"/>
  <c r="AD76" i="18"/>
  <c r="AC76" i="18"/>
  <c r="AB76" i="18"/>
  <c r="AA76" i="18"/>
  <c r="Z76" i="18"/>
  <c r="Y76" i="18"/>
  <c r="X76" i="18"/>
  <c r="W76" i="18"/>
  <c r="V76" i="18"/>
  <c r="U76" i="18"/>
  <c r="T76" i="18"/>
  <c r="S76" i="18"/>
  <c r="R76" i="18"/>
  <c r="Q76" i="18"/>
  <c r="P76" i="18"/>
  <c r="O76" i="18"/>
  <c r="N76" i="18"/>
  <c r="M76" i="18"/>
  <c r="L76" i="18"/>
  <c r="K76" i="18"/>
  <c r="J76" i="18"/>
  <c r="I76" i="18"/>
  <c r="H76" i="18"/>
  <c r="G76" i="18"/>
  <c r="F76" i="18"/>
  <c r="E76" i="18"/>
  <c r="AT75" i="18"/>
  <c r="AS75" i="18"/>
  <c r="AR75" i="18"/>
  <c r="AQ75" i="18"/>
  <c r="AP75" i="18"/>
  <c r="AO75" i="18"/>
  <c r="AN75" i="18"/>
  <c r="AM75" i="18"/>
  <c r="AL75" i="18"/>
  <c r="AK75" i="18"/>
  <c r="AJ75" i="18"/>
  <c r="AI75" i="18"/>
  <c r="AH75" i="18"/>
  <c r="AG75" i="18"/>
  <c r="AF75" i="18"/>
  <c r="AE75" i="18"/>
  <c r="AD75" i="18"/>
  <c r="AC75" i="18"/>
  <c r="AB75" i="18"/>
  <c r="AA75" i="18"/>
  <c r="Z75" i="18"/>
  <c r="Y75" i="18"/>
  <c r="X75" i="18"/>
  <c r="W75" i="18"/>
  <c r="V75" i="18"/>
  <c r="U75" i="18"/>
  <c r="T75" i="18"/>
  <c r="S75" i="18"/>
  <c r="R75" i="18"/>
  <c r="Q75" i="18"/>
  <c r="P75" i="18"/>
  <c r="O75" i="18"/>
  <c r="N75" i="18"/>
  <c r="M75" i="18"/>
  <c r="L75" i="18"/>
  <c r="K75" i="18"/>
  <c r="J75" i="18"/>
  <c r="I75" i="18"/>
  <c r="H75" i="18"/>
  <c r="G75" i="18"/>
  <c r="F75" i="18"/>
  <c r="E75" i="18"/>
  <c r="AT74" i="18"/>
  <c r="AS74" i="18"/>
  <c r="AR74" i="18"/>
  <c r="AQ74" i="18"/>
  <c r="AP74" i="18"/>
  <c r="AO74" i="18"/>
  <c r="AN74" i="18"/>
  <c r="AM74" i="18"/>
  <c r="AL74" i="18"/>
  <c r="AK74" i="18"/>
  <c r="AJ74" i="18"/>
  <c r="AI74" i="18"/>
  <c r="AH74" i="18"/>
  <c r="AG74" i="18"/>
  <c r="AF74" i="18"/>
  <c r="AE74" i="18"/>
  <c r="AD74" i="18"/>
  <c r="AC74" i="18"/>
  <c r="AB74" i="18"/>
  <c r="AA74" i="18"/>
  <c r="Z74" i="18"/>
  <c r="Y74" i="18"/>
  <c r="X74" i="18"/>
  <c r="W74" i="18"/>
  <c r="V74" i="18"/>
  <c r="U74" i="18"/>
  <c r="T74" i="18"/>
  <c r="S74" i="18"/>
  <c r="R74" i="18"/>
  <c r="Q74" i="18"/>
  <c r="P74" i="18"/>
  <c r="O74" i="18"/>
  <c r="N74" i="18"/>
  <c r="M74" i="18"/>
  <c r="L74" i="18"/>
  <c r="K74" i="18"/>
  <c r="J74" i="18"/>
  <c r="I74" i="18"/>
  <c r="H74" i="18"/>
  <c r="G74" i="18"/>
  <c r="F74" i="18"/>
  <c r="E74" i="18"/>
  <c r="AT73" i="18"/>
  <c r="AS73" i="18"/>
  <c r="AR73" i="18"/>
  <c r="AQ73" i="18"/>
  <c r="AP73" i="18"/>
  <c r="AO73" i="18"/>
  <c r="AN73" i="18"/>
  <c r="AM73" i="18"/>
  <c r="AL73" i="18"/>
  <c r="AK73" i="18"/>
  <c r="AJ73" i="18"/>
  <c r="AI73" i="18"/>
  <c r="AH73" i="18"/>
  <c r="AG73" i="18"/>
  <c r="AF73" i="18"/>
  <c r="AE73" i="18"/>
  <c r="AD73" i="18"/>
  <c r="AC73" i="18"/>
  <c r="AB73" i="18"/>
  <c r="AA73" i="18"/>
  <c r="Z73" i="18"/>
  <c r="Y73" i="18"/>
  <c r="X73" i="18"/>
  <c r="W73" i="18"/>
  <c r="V73" i="18"/>
  <c r="U73" i="18"/>
  <c r="T73" i="18"/>
  <c r="S73" i="18"/>
  <c r="R73" i="18"/>
  <c r="Q73" i="18"/>
  <c r="P73" i="18"/>
  <c r="O73" i="18"/>
  <c r="N73" i="18"/>
  <c r="M73" i="18"/>
  <c r="L73" i="18"/>
  <c r="K73" i="18"/>
  <c r="J73" i="18"/>
  <c r="I73" i="18"/>
  <c r="H73" i="18"/>
  <c r="G73" i="18"/>
  <c r="F73" i="18"/>
  <c r="E73" i="18"/>
  <c r="AT72" i="18"/>
  <c r="AS72" i="18"/>
  <c r="AR72" i="18"/>
  <c r="AQ72" i="18"/>
  <c r="AP72" i="18"/>
  <c r="AO72" i="18"/>
  <c r="AN72" i="18"/>
  <c r="AM72" i="18"/>
  <c r="AL72" i="18"/>
  <c r="AK72" i="18"/>
  <c r="AJ72" i="18"/>
  <c r="AI72" i="18"/>
  <c r="AH72" i="18"/>
  <c r="AG72" i="18"/>
  <c r="AF72" i="18"/>
  <c r="AE72" i="18"/>
  <c r="AD72" i="18"/>
  <c r="AC72" i="18"/>
  <c r="AB72" i="18"/>
  <c r="AA72" i="18"/>
  <c r="Z72" i="18"/>
  <c r="Y72" i="18"/>
  <c r="X72" i="18"/>
  <c r="W72" i="18"/>
  <c r="V72" i="18"/>
  <c r="U72" i="18"/>
  <c r="T72" i="18"/>
  <c r="S72" i="18"/>
  <c r="R72" i="18"/>
  <c r="Q72" i="18"/>
  <c r="P72" i="18"/>
  <c r="O72" i="18"/>
  <c r="N72" i="18"/>
  <c r="M72" i="18"/>
  <c r="L72" i="18"/>
  <c r="K72" i="18"/>
  <c r="J72" i="18"/>
  <c r="I72" i="18"/>
  <c r="H72" i="18"/>
  <c r="G72" i="18"/>
  <c r="F72" i="18"/>
  <c r="E72" i="18"/>
  <c r="AT71" i="18"/>
  <c r="AS71" i="18"/>
  <c r="AR71" i="18"/>
  <c r="AQ71" i="18"/>
  <c r="AP71" i="18"/>
  <c r="AO71" i="18"/>
  <c r="AN71" i="18"/>
  <c r="AM71" i="18"/>
  <c r="AL71" i="18"/>
  <c r="AK71" i="18"/>
  <c r="AJ71" i="18"/>
  <c r="AI71" i="18"/>
  <c r="AH71" i="18"/>
  <c r="AG71" i="18"/>
  <c r="AF71" i="18"/>
  <c r="AE71" i="18"/>
  <c r="AD71" i="18"/>
  <c r="AC71" i="18"/>
  <c r="AB71" i="18"/>
  <c r="AA71" i="18"/>
  <c r="Z71" i="18"/>
  <c r="Y71" i="18"/>
  <c r="X71" i="18"/>
  <c r="W71" i="18"/>
  <c r="V71" i="18"/>
  <c r="U71" i="18"/>
  <c r="T71" i="18"/>
  <c r="S71" i="18"/>
  <c r="R71" i="18"/>
  <c r="Q71" i="18"/>
  <c r="P71" i="18"/>
  <c r="O71" i="18"/>
  <c r="N71" i="18"/>
  <c r="M71" i="18"/>
  <c r="L71" i="18"/>
  <c r="K71" i="18"/>
  <c r="J71" i="18"/>
  <c r="I71" i="18"/>
  <c r="H71" i="18"/>
  <c r="G71" i="18"/>
  <c r="F71" i="18"/>
  <c r="E71" i="18"/>
  <c r="AT70" i="18"/>
  <c r="AS70" i="18"/>
  <c r="AR70" i="18"/>
  <c r="AQ70" i="18"/>
  <c r="AP70" i="18"/>
  <c r="AO70" i="18"/>
  <c r="AN70" i="18"/>
  <c r="AM70" i="18"/>
  <c r="AL70" i="18"/>
  <c r="AK70" i="18"/>
  <c r="AJ70" i="18"/>
  <c r="AI70" i="18"/>
  <c r="AH70" i="18"/>
  <c r="AG70" i="18"/>
  <c r="AF70" i="18"/>
  <c r="AE70" i="18"/>
  <c r="AD70" i="18"/>
  <c r="AC70" i="18"/>
  <c r="AB70" i="18"/>
  <c r="AA70" i="18"/>
  <c r="Z70" i="18"/>
  <c r="Y70" i="18"/>
  <c r="X70" i="18"/>
  <c r="W70" i="18"/>
  <c r="V70" i="18"/>
  <c r="U70" i="18"/>
  <c r="T70" i="18"/>
  <c r="S70" i="18"/>
  <c r="R70" i="18"/>
  <c r="Q70" i="18"/>
  <c r="P70" i="18"/>
  <c r="O70" i="18"/>
  <c r="N70" i="18"/>
  <c r="M70" i="18"/>
  <c r="L70" i="18"/>
  <c r="K70" i="18"/>
  <c r="J70" i="18"/>
  <c r="I70" i="18"/>
  <c r="H70" i="18"/>
  <c r="G70" i="18"/>
  <c r="F70" i="18"/>
  <c r="E70" i="18"/>
  <c r="AT69" i="18"/>
  <c r="AS69" i="18"/>
  <c r="AR69" i="18"/>
  <c r="AQ69" i="18"/>
  <c r="AP69" i="18"/>
  <c r="AO69" i="18"/>
  <c r="AN69" i="18"/>
  <c r="AM69" i="18"/>
  <c r="AL69" i="18"/>
  <c r="AK69" i="18"/>
  <c r="AJ69" i="18"/>
  <c r="AI69" i="18"/>
  <c r="AH69" i="18"/>
  <c r="AG69" i="18"/>
  <c r="AF69" i="18"/>
  <c r="AE69" i="18"/>
  <c r="AD69" i="18"/>
  <c r="AC69" i="18"/>
  <c r="AB69" i="18"/>
  <c r="AA69" i="18"/>
  <c r="Z69" i="18"/>
  <c r="Y69" i="18"/>
  <c r="X69" i="18"/>
  <c r="W69" i="18"/>
  <c r="V69" i="18"/>
  <c r="U69" i="18"/>
  <c r="T69" i="18"/>
  <c r="S69" i="18"/>
  <c r="R69" i="18"/>
  <c r="Q69" i="18"/>
  <c r="P69" i="18"/>
  <c r="O69" i="18"/>
  <c r="N69" i="18"/>
  <c r="M69" i="18"/>
  <c r="L69" i="18"/>
  <c r="K69" i="18"/>
  <c r="J69" i="18"/>
  <c r="I69" i="18"/>
  <c r="H69" i="18"/>
  <c r="G69" i="18"/>
  <c r="F69" i="18"/>
  <c r="E69" i="18"/>
  <c r="AT68" i="18"/>
  <c r="AS68" i="18"/>
  <c r="AR68" i="18"/>
  <c r="AQ68" i="18"/>
  <c r="AP68" i="18"/>
  <c r="AO68" i="18"/>
  <c r="AN68" i="18"/>
  <c r="AM68" i="18"/>
  <c r="AL68" i="18"/>
  <c r="AK68" i="18"/>
  <c r="AJ68" i="18"/>
  <c r="AI68" i="18"/>
  <c r="AH68" i="18"/>
  <c r="AG68" i="18"/>
  <c r="AF68" i="18"/>
  <c r="AE68" i="18"/>
  <c r="AD68" i="18"/>
  <c r="AC68" i="18"/>
  <c r="AB68" i="18"/>
  <c r="AA68" i="18"/>
  <c r="Z68" i="18"/>
  <c r="Y68" i="18"/>
  <c r="X68" i="18"/>
  <c r="W68" i="18"/>
  <c r="V68" i="18"/>
  <c r="U68" i="18"/>
  <c r="T68" i="18"/>
  <c r="S68" i="18"/>
  <c r="R68" i="18"/>
  <c r="Q68" i="18"/>
  <c r="P68" i="18"/>
  <c r="O68" i="18"/>
  <c r="N68" i="18"/>
  <c r="M68" i="18"/>
  <c r="L68" i="18"/>
  <c r="K68" i="18"/>
  <c r="J68" i="18"/>
  <c r="I68" i="18"/>
  <c r="H68" i="18"/>
  <c r="G68" i="18"/>
  <c r="F68" i="18"/>
  <c r="E68" i="18"/>
  <c r="AT67" i="18"/>
  <c r="AS67" i="18"/>
  <c r="AR67" i="18"/>
  <c r="AQ67" i="18"/>
  <c r="AP67" i="18"/>
  <c r="AO67" i="18"/>
  <c r="AN67" i="18"/>
  <c r="AM67" i="18"/>
  <c r="AL67" i="18"/>
  <c r="AK67" i="18"/>
  <c r="AJ67" i="18"/>
  <c r="AI67" i="18"/>
  <c r="AH67" i="18"/>
  <c r="AG67" i="18"/>
  <c r="AF67" i="18"/>
  <c r="AE67" i="18"/>
  <c r="AD67" i="18"/>
  <c r="AC67" i="18"/>
  <c r="AB67" i="18"/>
  <c r="AA67" i="18"/>
  <c r="Z67" i="18"/>
  <c r="Y67" i="18"/>
  <c r="X67" i="18"/>
  <c r="W67" i="18"/>
  <c r="V67" i="18"/>
  <c r="U67" i="18"/>
  <c r="T67" i="18"/>
  <c r="S67" i="18"/>
  <c r="R67" i="18"/>
  <c r="Q67" i="18"/>
  <c r="P67" i="18"/>
  <c r="O67" i="18"/>
  <c r="N67" i="18"/>
  <c r="M67" i="18"/>
  <c r="L67" i="18"/>
  <c r="K67" i="18"/>
  <c r="J67" i="18"/>
  <c r="I67" i="18"/>
  <c r="H67" i="18"/>
  <c r="G67" i="18"/>
  <c r="F67" i="18"/>
  <c r="E67" i="18"/>
  <c r="AT66" i="18"/>
  <c r="AS66" i="18"/>
  <c r="AR66" i="18"/>
  <c r="AQ66" i="18"/>
  <c r="AP66" i="18"/>
  <c r="AO66" i="18"/>
  <c r="AN66" i="18"/>
  <c r="AM66" i="18"/>
  <c r="AL66" i="18"/>
  <c r="AK66" i="18"/>
  <c r="AJ66" i="18"/>
  <c r="AI66" i="18"/>
  <c r="AH66" i="18"/>
  <c r="AG66" i="18"/>
  <c r="AF66" i="18"/>
  <c r="AE66" i="18"/>
  <c r="AD66" i="18"/>
  <c r="AC66" i="18"/>
  <c r="AB66" i="18"/>
  <c r="AA66" i="18"/>
  <c r="Z66" i="18"/>
  <c r="Y66" i="18"/>
  <c r="X66" i="18"/>
  <c r="W66" i="18"/>
  <c r="V66" i="18"/>
  <c r="U66" i="18"/>
  <c r="T66" i="18"/>
  <c r="S66" i="18"/>
  <c r="R66" i="18"/>
  <c r="Q66" i="18"/>
  <c r="P66" i="18"/>
  <c r="O66" i="18"/>
  <c r="N66" i="18"/>
  <c r="M66" i="18"/>
  <c r="L66" i="18"/>
  <c r="K66" i="18"/>
  <c r="J66" i="18"/>
  <c r="I66" i="18"/>
  <c r="H66" i="18"/>
  <c r="G66" i="18"/>
  <c r="F66" i="18"/>
  <c r="E66" i="18"/>
  <c r="AT65" i="18"/>
  <c r="AS65" i="18"/>
  <c r="AR65" i="18"/>
  <c r="AQ65" i="18"/>
  <c r="AP65" i="18"/>
  <c r="AO65" i="18"/>
  <c r="AN65" i="18"/>
  <c r="AM65" i="18"/>
  <c r="AL65" i="18"/>
  <c r="AK65" i="18"/>
  <c r="AJ65" i="18"/>
  <c r="AI65" i="18"/>
  <c r="AH65" i="18"/>
  <c r="AG65" i="18"/>
  <c r="AF65" i="18"/>
  <c r="AE65" i="18"/>
  <c r="AD65" i="18"/>
  <c r="AC65" i="18"/>
  <c r="AB65" i="18"/>
  <c r="AA65" i="18"/>
  <c r="Z65" i="18"/>
  <c r="Y65" i="18"/>
  <c r="X65" i="18"/>
  <c r="W65" i="18"/>
  <c r="V65" i="18"/>
  <c r="U65" i="18"/>
  <c r="T65" i="18"/>
  <c r="S65" i="18"/>
  <c r="R65" i="18"/>
  <c r="Q65" i="18"/>
  <c r="P65" i="18"/>
  <c r="O65" i="18"/>
  <c r="N65" i="18"/>
  <c r="M65" i="18"/>
  <c r="L65" i="18"/>
  <c r="K65" i="18"/>
  <c r="J65" i="18"/>
  <c r="I65" i="18"/>
  <c r="H65" i="18"/>
  <c r="G65" i="18"/>
  <c r="F65" i="18"/>
  <c r="E65" i="18"/>
  <c r="AT64" i="18"/>
  <c r="AS64" i="18"/>
  <c r="AR64" i="18"/>
  <c r="AQ64" i="18"/>
  <c r="AP64" i="18"/>
  <c r="AO64" i="18"/>
  <c r="AN64" i="18"/>
  <c r="AM64" i="18"/>
  <c r="AL64" i="18"/>
  <c r="AK64" i="18"/>
  <c r="AJ64" i="18"/>
  <c r="AI64" i="18"/>
  <c r="AH64" i="18"/>
  <c r="AG64" i="18"/>
  <c r="AF64" i="18"/>
  <c r="AE64" i="18"/>
  <c r="AD64" i="18"/>
  <c r="AC64" i="18"/>
  <c r="AB64" i="18"/>
  <c r="AA64" i="18"/>
  <c r="Z64" i="18"/>
  <c r="Y64" i="18"/>
  <c r="X64" i="18"/>
  <c r="W64" i="18"/>
  <c r="V64" i="18"/>
  <c r="U64" i="18"/>
  <c r="T64" i="18"/>
  <c r="S64" i="18"/>
  <c r="R64" i="18"/>
  <c r="Q64" i="18"/>
  <c r="P64" i="18"/>
  <c r="O64" i="18"/>
  <c r="N64" i="18"/>
  <c r="M64" i="18"/>
  <c r="L64" i="18"/>
  <c r="K64" i="18"/>
  <c r="J64" i="18"/>
  <c r="I64" i="18"/>
  <c r="H64" i="18"/>
  <c r="G64" i="18"/>
  <c r="F64" i="18"/>
  <c r="E64" i="18"/>
  <c r="AT63" i="18"/>
  <c r="AS63" i="18"/>
  <c r="AR63" i="18"/>
  <c r="AQ63" i="18"/>
  <c r="AP63" i="18"/>
  <c r="AO63" i="18"/>
  <c r="AN63" i="18"/>
  <c r="AM63" i="18"/>
  <c r="AL63" i="18"/>
  <c r="AK63" i="18"/>
  <c r="AJ63" i="18"/>
  <c r="AI63" i="18"/>
  <c r="AH63" i="18"/>
  <c r="AG63" i="18"/>
  <c r="AF63" i="18"/>
  <c r="AE63" i="18"/>
  <c r="AD63" i="18"/>
  <c r="AC63" i="18"/>
  <c r="AB63" i="18"/>
  <c r="AA63" i="18"/>
  <c r="Z63" i="18"/>
  <c r="Y63" i="18"/>
  <c r="X63" i="18"/>
  <c r="W63" i="18"/>
  <c r="V63" i="18"/>
  <c r="U63" i="18"/>
  <c r="T63" i="18"/>
  <c r="S63" i="18"/>
  <c r="R63" i="18"/>
  <c r="Q63" i="18"/>
  <c r="P63" i="18"/>
  <c r="O63" i="18"/>
  <c r="N63" i="18"/>
  <c r="M63" i="18"/>
  <c r="L63" i="18"/>
  <c r="K63" i="18"/>
  <c r="J63" i="18"/>
  <c r="I63" i="18"/>
  <c r="H63" i="18"/>
  <c r="G63" i="18"/>
  <c r="F63" i="18"/>
  <c r="E63" i="18"/>
  <c r="AT62" i="18"/>
  <c r="AS62" i="18"/>
  <c r="AR62" i="18"/>
  <c r="AQ62" i="18"/>
  <c r="AP62" i="18"/>
  <c r="AO62" i="18"/>
  <c r="AN62" i="18"/>
  <c r="AM62" i="18"/>
  <c r="AL62" i="18"/>
  <c r="AK62" i="18"/>
  <c r="AJ62" i="18"/>
  <c r="AI62" i="18"/>
  <c r="AH62" i="18"/>
  <c r="AG62" i="18"/>
  <c r="AF62" i="18"/>
  <c r="AE62" i="18"/>
  <c r="AD62" i="18"/>
  <c r="AC62" i="18"/>
  <c r="AB62" i="18"/>
  <c r="AA62" i="18"/>
  <c r="Z62" i="18"/>
  <c r="Y62" i="18"/>
  <c r="X62" i="18"/>
  <c r="W62" i="18"/>
  <c r="V62" i="18"/>
  <c r="U62" i="18"/>
  <c r="T62" i="18"/>
  <c r="S62" i="18"/>
  <c r="R62" i="18"/>
  <c r="Q62" i="18"/>
  <c r="P62" i="18"/>
  <c r="O62" i="18"/>
  <c r="N62" i="18"/>
  <c r="M62" i="18"/>
  <c r="L62" i="18"/>
  <c r="K62" i="18"/>
  <c r="J62" i="18"/>
  <c r="I62" i="18"/>
  <c r="H62" i="18"/>
  <c r="G62" i="18"/>
  <c r="F62" i="18"/>
  <c r="E62" i="18"/>
  <c r="AT61" i="18"/>
  <c r="AS61" i="18"/>
  <c r="AR61" i="18"/>
  <c r="AQ61" i="18"/>
  <c r="AP61" i="18"/>
  <c r="AO61" i="18"/>
  <c r="AN61" i="18"/>
  <c r="AM61" i="18"/>
  <c r="AL61" i="18"/>
  <c r="AK61" i="18"/>
  <c r="AJ61" i="18"/>
  <c r="AI61" i="18"/>
  <c r="AH61" i="18"/>
  <c r="AG61" i="18"/>
  <c r="AF61" i="18"/>
  <c r="AE61" i="18"/>
  <c r="AD61" i="18"/>
  <c r="AC61" i="18"/>
  <c r="AB61" i="18"/>
  <c r="AA61" i="18"/>
  <c r="Z61" i="18"/>
  <c r="Y61" i="18"/>
  <c r="X61" i="18"/>
  <c r="W61" i="18"/>
  <c r="V61" i="18"/>
  <c r="U61" i="18"/>
  <c r="T61" i="18"/>
  <c r="S61" i="18"/>
  <c r="R61" i="18"/>
  <c r="Q61" i="18"/>
  <c r="P61" i="18"/>
  <c r="O61" i="18"/>
  <c r="N61" i="18"/>
  <c r="M61" i="18"/>
  <c r="L61" i="18"/>
  <c r="K61" i="18"/>
  <c r="J61" i="18"/>
  <c r="I61" i="18"/>
  <c r="H61" i="18"/>
  <c r="G61" i="18"/>
  <c r="F61" i="18"/>
  <c r="E61" i="18"/>
  <c r="AT60" i="18"/>
  <c r="AS60" i="18"/>
  <c r="AR60" i="18"/>
  <c r="AQ60" i="18"/>
  <c r="AP60" i="18"/>
  <c r="AO60" i="18"/>
  <c r="AN60" i="18"/>
  <c r="AM60" i="18"/>
  <c r="AL60" i="18"/>
  <c r="AK60" i="18"/>
  <c r="AJ60" i="18"/>
  <c r="AI60" i="18"/>
  <c r="AH60" i="18"/>
  <c r="AG60" i="18"/>
  <c r="AF60" i="18"/>
  <c r="AE60" i="18"/>
  <c r="AD60" i="18"/>
  <c r="AC60" i="18"/>
  <c r="AB60" i="18"/>
  <c r="AA60" i="18"/>
  <c r="Z60" i="18"/>
  <c r="Y60" i="18"/>
  <c r="X60" i="18"/>
  <c r="W60" i="18"/>
  <c r="V60" i="18"/>
  <c r="U60" i="18"/>
  <c r="T60" i="18"/>
  <c r="S60" i="18"/>
  <c r="R60" i="18"/>
  <c r="Q60" i="18"/>
  <c r="P60" i="18"/>
  <c r="O60" i="18"/>
  <c r="N60" i="18"/>
  <c r="M60" i="18"/>
  <c r="L60" i="18"/>
  <c r="K60" i="18"/>
  <c r="J60" i="18"/>
  <c r="I60" i="18"/>
  <c r="H60" i="18"/>
  <c r="G60" i="18"/>
  <c r="F60" i="18"/>
  <c r="E60" i="18"/>
  <c r="S110" i="14" l="1"/>
  <c r="S109" i="14"/>
  <c r="S108" i="14"/>
  <c r="S107" i="14"/>
  <c r="S106" i="14"/>
  <c r="S105" i="14"/>
  <c r="S104" i="14"/>
  <c r="S103" i="14"/>
  <c r="S102" i="14"/>
  <c r="S101" i="14"/>
  <c r="S100" i="14"/>
  <c r="S99" i="14"/>
  <c r="S98" i="14"/>
  <c r="S97" i="14"/>
  <c r="S96" i="14"/>
  <c r="S95" i="14"/>
  <c r="S94" i="14"/>
  <c r="S93" i="14"/>
  <c r="S92" i="14"/>
  <c r="S91" i="14"/>
  <c r="S90" i="14"/>
  <c r="S89" i="14"/>
  <c r="S88" i="14"/>
  <c r="S87" i="14"/>
  <c r="S86" i="14"/>
  <c r="S85" i="14"/>
  <c r="S84" i="14"/>
  <c r="S83" i="14"/>
  <c r="S82" i="14"/>
  <c r="S81" i="14"/>
  <c r="S80" i="14"/>
  <c r="S79" i="14"/>
  <c r="S78" i="14"/>
  <c r="S77" i="14"/>
  <c r="S76" i="14"/>
  <c r="S75" i="14"/>
  <c r="S74" i="14"/>
  <c r="S73" i="14"/>
  <c r="S72" i="14"/>
  <c r="S71" i="14"/>
  <c r="S70" i="14"/>
  <c r="S69" i="14"/>
  <c r="S68" i="14"/>
  <c r="S67" i="14"/>
  <c r="S66" i="14"/>
  <c r="S65" i="14"/>
  <c r="S64" i="14"/>
  <c r="S63" i="14"/>
  <c r="S62" i="14"/>
  <c r="S61" i="14"/>
  <c r="Q110" i="14"/>
  <c r="Q109" i="14"/>
  <c r="Q108" i="14"/>
  <c r="Q107" i="14"/>
  <c r="Q106" i="14"/>
  <c r="Q105" i="14"/>
  <c r="Q104" i="14"/>
  <c r="Q103" i="14"/>
  <c r="Q102" i="14"/>
  <c r="Q101" i="14"/>
  <c r="Q100" i="14"/>
  <c r="Q99" i="14"/>
  <c r="Q98" i="14"/>
  <c r="Q97" i="14"/>
  <c r="Q96" i="14"/>
  <c r="Q95" i="14"/>
  <c r="Q94" i="14"/>
  <c r="Q93" i="14"/>
  <c r="Q92" i="14"/>
  <c r="Q91" i="14"/>
  <c r="Q90" i="14"/>
  <c r="Q89" i="14"/>
  <c r="Q88" i="14"/>
  <c r="Q87" i="14"/>
  <c r="Q86" i="14"/>
  <c r="Q85" i="14"/>
  <c r="Q84" i="14"/>
  <c r="Q83" i="14"/>
  <c r="Q82" i="14"/>
  <c r="Q81" i="14"/>
  <c r="Q80" i="14"/>
  <c r="Q79" i="14"/>
  <c r="Q78" i="14"/>
  <c r="Q77" i="14"/>
  <c r="Q76" i="14"/>
  <c r="Q75" i="14"/>
  <c r="Q74" i="14"/>
  <c r="Q73" i="14"/>
  <c r="Q72" i="14"/>
  <c r="Q71" i="14"/>
  <c r="Q70" i="14"/>
  <c r="Q69" i="14"/>
  <c r="Q68" i="14"/>
  <c r="Q67" i="14"/>
  <c r="Q66" i="14"/>
  <c r="Q65" i="14"/>
  <c r="Q64" i="14"/>
  <c r="Q63" i="14"/>
  <c r="Q62" i="14"/>
  <c r="Q61" i="14"/>
  <c r="O110" i="14"/>
  <c r="O109" i="14"/>
  <c r="O108" i="14"/>
  <c r="O107" i="14"/>
  <c r="O106" i="14"/>
  <c r="O105" i="14"/>
  <c r="O104" i="14"/>
  <c r="O103" i="14"/>
  <c r="O102" i="14"/>
  <c r="O101" i="14"/>
  <c r="O100" i="14"/>
  <c r="O99" i="14"/>
  <c r="O98" i="14"/>
  <c r="O97" i="14"/>
  <c r="O96" i="14"/>
  <c r="O95" i="14"/>
  <c r="O94" i="14"/>
  <c r="O93" i="14"/>
  <c r="O92" i="14"/>
  <c r="O91" i="14"/>
  <c r="O90" i="14"/>
  <c r="O89" i="14"/>
  <c r="O88" i="14"/>
  <c r="O87" i="14"/>
  <c r="O86" i="14"/>
  <c r="O85" i="14"/>
  <c r="O84" i="14"/>
  <c r="O83" i="14"/>
  <c r="O82" i="14"/>
  <c r="O81" i="14"/>
  <c r="O80" i="14"/>
  <c r="O79" i="14"/>
  <c r="O78" i="14"/>
  <c r="O77" i="14"/>
  <c r="O76" i="14"/>
  <c r="O75" i="14"/>
  <c r="O74" i="14"/>
  <c r="O73" i="14"/>
  <c r="O72" i="14"/>
  <c r="O71" i="14"/>
  <c r="O70" i="14"/>
  <c r="O69" i="14"/>
  <c r="O68" i="14"/>
  <c r="O67" i="14"/>
  <c r="O66" i="14"/>
  <c r="O65" i="14"/>
  <c r="O64" i="14"/>
  <c r="O63" i="14"/>
  <c r="O62" i="14"/>
  <c r="O61" i="14"/>
  <c r="M110" i="14"/>
  <c r="M109" i="14"/>
  <c r="M108" i="14"/>
  <c r="M107" i="14"/>
  <c r="M106" i="14"/>
  <c r="M105" i="14"/>
  <c r="M104" i="14"/>
  <c r="M103" i="14"/>
  <c r="M102" i="14"/>
  <c r="M101" i="14"/>
  <c r="M100" i="14"/>
  <c r="M99" i="14"/>
  <c r="M98" i="14"/>
  <c r="M97" i="14"/>
  <c r="M96" i="14"/>
  <c r="M95" i="14"/>
  <c r="M94" i="14"/>
  <c r="M93" i="14"/>
  <c r="M92" i="14"/>
  <c r="M91" i="14"/>
  <c r="M90" i="14"/>
  <c r="M89" i="14"/>
  <c r="M88" i="14"/>
  <c r="M87" i="14"/>
  <c r="M86" i="14"/>
  <c r="M85" i="14"/>
  <c r="M84" i="14"/>
  <c r="M83" i="14"/>
  <c r="M82" i="14"/>
  <c r="M81" i="14"/>
  <c r="M80" i="14"/>
  <c r="M79" i="14"/>
  <c r="M78" i="14"/>
  <c r="M77" i="14"/>
  <c r="M76" i="14"/>
  <c r="M75" i="14"/>
  <c r="M74" i="14"/>
  <c r="M73" i="14"/>
  <c r="M72" i="14"/>
  <c r="M71" i="14"/>
  <c r="M70" i="14"/>
  <c r="M69" i="14"/>
  <c r="M68" i="14"/>
  <c r="M67" i="14"/>
  <c r="M66" i="14"/>
  <c r="M65" i="14"/>
  <c r="M64" i="14"/>
  <c r="M63" i="14"/>
  <c r="M62" i="14"/>
  <c r="M61" i="14"/>
  <c r="K110" i="14"/>
  <c r="K109" i="14"/>
  <c r="K108" i="14"/>
  <c r="K107" i="14"/>
  <c r="K106" i="14"/>
  <c r="K105" i="14"/>
  <c r="K104" i="14"/>
  <c r="K103" i="14"/>
  <c r="K102" i="14"/>
  <c r="K101" i="14"/>
  <c r="K100" i="14"/>
  <c r="K99" i="14"/>
  <c r="K98" i="14"/>
  <c r="K97" i="14"/>
  <c r="K96" i="14"/>
  <c r="K95" i="14"/>
  <c r="K94" i="14"/>
  <c r="K93" i="14"/>
  <c r="K92" i="14"/>
  <c r="K91" i="14"/>
  <c r="K90" i="14"/>
  <c r="K89" i="14"/>
  <c r="K88" i="14"/>
  <c r="K87" i="14"/>
  <c r="K86" i="14"/>
  <c r="K85" i="14"/>
  <c r="K84" i="14"/>
  <c r="K83" i="14"/>
  <c r="K82" i="14"/>
  <c r="K81" i="14"/>
  <c r="K80" i="14"/>
  <c r="K79" i="14"/>
  <c r="K78" i="14"/>
  <c r="K77" i="14"/>
  <c r="K76" i="14"/>
  <c r="K75" i="14"/>
  <c r="K74" i="14"/>
  <c r="K73" i="14"/>
  <c r="K72" i="14"/>
  <c r="K71" i="14"/>
  <c r="K70" i="14"/>
  <c r="K69" i="14"/>
  <c r="K68" i="14"/>
  <c r="K67" i="14"/>
  <c r="K66" i="14"/>
  <c r="K65" i="14"/>
  <c r="K64" i="14"/>
  <c r="K63" i="14"/>
  <c r="K62" i="14"/>
  <c r="K61" i="14"/>
  <c r="I110" i="14"/>
  <c r="I109" i="14"/>
  <c r="I108" i="14"/>
  <c r="I107" i="14"/>
  <c r="I106" i="14"/>
  <c r="I105" i="14"/>
  <c r="I104" i="14"/>
  <c r="I103" i="14"/>
  <c r="I102" i="14"/>
  <c r="I101" i="14"/>
  <c r="I100" i="14"/>
  <c r="I99" i="14"/>
  <c r="I98" i="14"/>
  <c r="I97" i="14"/>
  <c r="I96" i="14"/>
  <c r="I95" i="14"/>
  <c r="I94" i="14"/>
  <c r="I93" i="14"/>
  <c r="I92" i="14"/>
  <c r="I91" i="14"/>
  <c r="I90" i="14"/>
  <c r="I89" i="14"/>
  <c r="I88" i="14"/>
  <c r="I87" i="14"/>
  <c r="I86" i="14"/>
  <c r="I85" i="14"/>
  <c r="I84" i="14"/>
  <c r="I83" i="14"/>
  <c r="I82" i="14"/>
  <c r="I81" i="14"/>
  <c r="I80" i="14"/>
  <c r="I79" i="14"/>
  <c r="I78" i="14"/>
  <c r="I77" i="14"/>
  <c r="I76" i="14"/>
  <c r="I75" i="14"/>
  <c r="I74" i="14"/>
  <c r="I73" i="14"/>
  <c r="I72" i="14"/>
  <c r="I71" i="14"/>
  <c r="I70" i="14"/>
  <c r="I69" i="14"/>
  <c r="I68" i="14"/>
  <c r="I67" i="14"/>
  <c r="I66" i="14"/>
  <c r="I65" i="14"/>
  <c r="I64" i="14"/>
  <c r="I63" i="14"/>
  <c r="I62" i="14"/>
  <c r="I61" i="14"/>
  <c r="G110" i="14"/>
  <c r="G109" i="14"/>
  <c r="G108" i="14"/>
  <c r="G107" i="14"/>
  <c r="G106" i="14"/>
  <c r="G105" i="14"/>
  <c r="G104" i="14"/>
  <c r="G103" i="14"/>
  <c r="G102" i="14"/>
  <c r="G101" i="14"/>
  <c r="G100" i="14"/>
  <c r="G99" i="14"/>
  <c r="G98" i="14"/>
  <c r="G97" i="14"/>
  <c r="G96" i="14"/>
  <c r="G95" i="14"/>
  <c r="G94" i="14"/>
  <c r="G93" i="14"/>
  <c r="G92" i="14"/>
  <c r="G91" i="14"/>
  <c r="G90" i="14"/>
  <c r="G89" i="14"/>
  <c r="G88" i="14"/>
  <c r="G87" i="14"/>
  <c r="G86" i="14"/>
  <c r="G85" i="14"/>
  <c r="G84" i="14"/>
  <c r="G83" i="14"/>
  <c r="G82" i="14"/>
  <c r="G81" i="14"/>
  <c r="G80" i="14"/>
  <c r="G79" i="14"/>
  <c r="G78" i="14"/>
  <c r="G77" i="14"/>
  <c r="G76" i="14"/>
  <c r="G75" i="14"/>
  <c r="G74" i="14"/>
  <c r="G73" i="14"/>
  <c r="G72" i="14"/>
  <c r="G71" i="14"/>
  <c r="G70" i="14"/>
  <c r="G69" i="14"/>
  <c r="G68" i="14"/>
  <c r="G67" i="14"/>
  <c r="G66" i="14"/>
  <c r="G65" i="14"/>
  <c r="G64" i="14"/>
  <c r="G63" i="14"/>
  <c r="G62" i="14"/>
  <c r="G61" i="14"/>
  <c r="E110" i="14"/>
  <c r="E109" i="14"/>
  <c r="E108" i="14"/>
  <c r="E107" i="14"/>
  <c r="E106" i="14"/>
  <c r="E105" i="14"/>
  <c r="E104" i="14"/>
  <c r="E103" i="14"/>
  <c r="E102" i="14"/>
  <c r="E101" i="14"/>
  <c r="E100" i="14"/>
  <c r="E99" i="14"/>
  <c r="E98" i="14"/>
  <c r="E97" i="14"/>
  <c r="E96" i="14"/>
  <c r="E95" i="14"/>
  <c r="E94" i="14"/>
  <c r="E93" i="14"/>
  <c r="E92" i="14"/>
  <c r="E91" i="14"/>
  <c r="E90" i="14"/>
  <c r="E89" i="14"/>
  <c r="E88" i="14"/>
  <c r="E87" i="14"/>
  <c r="E86" i="14"/>
  <c r="E85" i="14"/>
  <c r="E84" i="14"/>
  <c r="E83" i="14"/>
  <c r="E82" i="14"/>
  <c r="E81" i="14"/>
  <c r="E80" i="14"/>
  <c r="E79" i="14"/>
  <c r="E78" i="14"/>
  <c r="E77" i="14"/>
  <c r="E76" i="14"/>
  <c r="E75" i="14"/>
  <c r="E74" i="14"/>
  <c r="E73" i="14"/>
  <c r="E72" i="14"/>
  <c r="E71" i="14"/>
  <c r="E70" i="14"/>
  <c r="E69" i="14"/>
  <c r="E68" i="14"/>
  <c r="E67" i="14"/>
  <c r="E66" i="14"/>
  <c r="E65" i="14"/>
  <c r="E64" i="14"/>
  <c r="E63" i="14"/>
  <c r="E62" i="14"/>
  <c r="E61" i="14"/>
  <c r="C62" i="14"/>
  <c r="C63" i="14"/>
  <c r="C64" i="14"/>
  <c r="C65" i="14"/>
  <c r="C66" i="14"/>
  <c r="C67" i="14"/>
  <c r="C68" i="14"/>
  <c r="C69" i="14"/>
  <c r="C70" i="14"/>
  <c r="C71" i="14"/>
  <c r="C72" i="14"/>
  <c r="C73" i="14"/>
  <c r="C74" i="14"/>
  <c r="C75" i="14"/>
  <c r="C76" i="14"/>
  <c r="C77" i="14"/>
  <c r="C78" i="14"/>
  <c r="C79" i="14"/>
  <c r="C80" i="14"/>
  <c r="C81" i="14"/>
  <c r="C82" i="14"/>
  <c r="C83" i="14"/>
  <c r="C84" i="14"/>
  <c r="C85" i="14"/>
  <c r="C86" i="14"/>
  <c r="C87" i="14"/>
  <c r="C88" i="14"/>
  <c r="C89" i="14"/>
  <c r="C90" i="14"/>
  <c r="C91" i="14"/>
  <c r="C92" i="14"/>
  <c r="C93" i="14"/>
  <c r="C94" i="14"/>
  <c r="C95" i="14"/>
  <c r="C96" i="14"/>
  <c r="C97" i="14"/>
  <c r="C98" i="14"/>
  <c r="C99" i="14"/>
  <c r="C100" i="14"/>
  <c r="C101" i="14"/>
  <c r="C102" i="14"/>
  <c r="C103" i="14"/>
  <c r="C104" i="14"/>
  <c r="C105" i="14"/>
  <c r="C106" i="14"/>
  <c r="C107" i="14"/>
  <c r="C108" i="14"/>
  <c r="C109" i="14"/>
  <c r="C110" i="14"/>
  <c r="C61" i="14"/>
  <c r="S177" i="5" l="1"/>
  <c r="R177" i="5"/>
  <c r="Q177" i="5"/>
  <c r="S176" i="5"/>
  <c r="R176" i="5"/>
  <c r="Q176" i="5"/>
  <c r="S175" i="5"/>
  <c r="R175" i="5"/>
  <c r="Q175" i="5"/>
  <c r="S174" i="5"/>
  <c r="R174" i="5"/>
  <c r="Q174" i="5"/>
  <c r="S173" i="5"/>
  <c r="R173" i="5"/>
  <c r="Q173" i="5"/>
  <c r="S172" i="5"/>
  <c r="R172" i="5"/>
  <c r="Q172" i="5"/>
  <c r="S171" i="5"/>
  <c r="R171" i="5"/>
  <c r="Q171" i="5"/>
  <c r="S170" i="5"/>
  <c r="R170" i="5"/>
  <c r="Q170" i="5"/>
  <c r="S169" i="5"/>
  <c r="R169" i="5"/>
  <c r="Q169" i="5"/>
  <c r="S168" i="5"/>
  <c r="R168" i="5"/>
  <c r="Q168" i="5"/>
  <c r="S167" i="5"/>
  <c r="R167" i="5"/>
  <c r="Q167" i="5"/>
  <c r="S166" i="5"/>
  <c r="R166" i="5"/>
  <c r="Q166" i="5"/>
  <c r="R165" i="5"/>
  <c r="Q165" i="5"/>
  <c r="S164" i="5"/>
  <c r="R164" i="5"/>
  <c r="Q164" i="5"/>
  <c r="R163" i="5"/>
  <c r="Q163" i="5"/>
  <c r="S162" i="5"/>
  <c r="R162" i="5"/>
  <c r="Q162" i="5"/>
  <c r="S161" i="5"/>
  <c r="R161" i="5"/>
  <c r="Q161" i="5"/>
  <c r="S160" i="5"/>
  <c r="R160" i="5"/>
  <c r="Q160" i="5"/>
  <c r="R159" i="5"/>
  <c r="Q159" i="5"/>
  <c r="S158" i="5"/>
  <c r="R158" i="5"/>
  <c r="Q158" i="5"/>
  <c r="S157" i="5"/>
  <c r="Q157" i="5"/>
  <c r="S156" i="5"/>
  <c r="R156" i="5"/>
  <c r="Q156" i="5"/>
  <c r="R155" i="5"/>
  <c r="Q155" i="5"/>
  <c r="S154" i="5"/>
  <c r="R154" i="5"/>
  <c r="Q154" i="5"/>
  <c r="S153" i="5"/>
  <c r="R153" i="5"/>
  <c r="Q153" i="5"/>
  <c r="S152" i="5"/>
  <c r="R152" i="5"/>
  <c r="Q152" i="5"/>
  <c r="S151" i="5"/>
  <c r="R151" i="5"/>
  <c r="Q151" i="5"/>
  <c r="S150" i="5"/>
  <c r="R150" i="5"/>
  <c r="Q150" i="5"/>
  <c r="S149" i="5"/>
  <c r="R149" i="5"/>
  <c r="Q149" i="5"/>
  <c r="S148" i="5"/>
  <c r="R148" i="5"/>
  <c r="Q148" i="5"/>
  <c r="S147" i="5"/>
  <c r="R147" i="5"/>
  <c r="Q147" i="5"/>
  <c r="S146" i="5"/>
  <c r="R146" i="5"/>
  <c r="Q146" i="5"/>
  <c r="S145" i="5"/>
  <c r="R145" i="5"/>
  <c r="Q145" i="5"/>
  <c r="S144" i="5"/>
  <c r="R144" i="5"/>
  <c r="Q144" i="5"/>
  <c r="S143" i="5"/>
  <c r="R143" i="5"/>
  <c r="Q143" i="5"/>
  <c r="S142" i="5"/>
  <c r="R142" i="5"/>
  <c r="Q142" i="5"/>
  <c r="S141" i="5"/>
  <c r="R141" i="5"/>
  <c r="Q141" i="5"/>
  <c r="S140" i="5"/>
  <c r="R140" i="5"/>
  <c r="Q140" i="5"/>
  <c r="S139" i="5"/>
  <c r="R139" i="5"/>
  <c r="Q139" i="5"/>
  <c r="R138" i="5"/>
  <c r="Q138" i="5"/>
  <c r="S137" i="5"/>
  <c r="R137" i="5"/>
  <c r="Q137" i="5"/>
  <c r="S136" i="5"/>
  <c r="R136" i="5"/>
  <c r="Q136" i="5"/>
  <c r="S135" i="5"/>
  <c r="R135" i="5"/>
  <c r="Q135" i="5"/>
  <c r="S134" i="5"/>
  <c r="R134" i="5"/>
  <c r="Q134" i="5"/>
  <c r="S133" i="5"/>
  <c r="R133" i="5"/>
  <c r="Q133" i="5"/>
  <c r="S132" i="5"/>
  <c r="R132" i="5"/>
  <c r="Q132" i="5"/>
  <c r="S131" i="5"/>
  <c r="R131" i="5"/>
  <c r="Q131" i="5"/>
  <c r="S130" i="5"/>
  <c r="R130" i="5"/>
  <c r="Q130" i="5"/>
  <c r="S129" i="5"/>
  <c r="R129" i="5"/>
  <c r="Q129" i="5"/>
  <c r="S128" i="5"/>
  <c r="R128" i="5"/>
  <c r="Q128" i="5"/>
  <c r="S127" i="5"/>
  <c r="R127" i="5"/>
  <c r="Q127" i="5"/>
  <c r="S126" i="5"/>
  <c r="R126" i="5"/>
  <c r="Q126" i="5"/>
  <c r="S125" i="5"/>
  <c r="R125" i="5"/>
  <c r="Q125" i="5"/>
  <c r="S124" i="5"/>
  <c r="R124" i="5"/>
  <c r="Q124" i="5"/>
  <c r="S123" i="5"/>
  <c r="R123" i="5"/>
  <c r="Q123" i="5"/>
  <c r="S122" i="5"/>
  <c r="R122" i="5"/>
  <c r="Q122" i="5"/>
  <c r="R121" i="5"/>
  <c r="Q121" i="5"/>
  <c r="S120" i="5"/>
  <c r="R120" i="5"/>
  <c r="Q120" i="5"/>
  <c r="S119" i="5"/>
  <c r="R119" i="5"/>
  <c r="Q119" i="5"/>
  <c r="S118" i="5"/>
  <c r="R118" i="5"/>
  <c r="Q118" i="5"/>
  <c r="S117" i="5"/>
  <c r="R117" i="5"/>
  <c r="Q117" i="5"/>
  <c r="S116" i="5"/>
  <c r="R116" i="5"/>
  <c r="Q116" i="5"/>
  <c r="S115" i="5"/>
  <c r="Q115" i="5"/>
  <c r="R114" i="5"/>
  <c r="Q114" i="5"/>
  <c r="S113" i="5"/>
  <c r="R113" i="5"/>
  <c r="Q113" i="5"/>
  <c r="S112" i="5"/>
  <c r="R112" i="5"/>
  <c r="Q112" i="5"/>
  <c r="S111" i="5"/>
  <c r="R111" i="5"/>
  <c r="Q111" i="5"/>
  <c r="S110" i="5"/>
  <c r="R110" i="5"/>
  <c r="Q110" i="5"/>
  <c r="S109" i="5"/>
  <c r="R109" i="5"/>
  <c r="Q109" i="5"/>
  <c r="S108" i="5"/>
  <c r="R108" i="5"/>
  <c r="Q108" i="5"/>
  <c r="S107" i="5"/>
  <c r="R107" i="5"/>
  <c r="Q107" i="5"/>
  <c r="S106" i="5"/>
  <c r="R106" i="5"/>
  <c r="Q106" i="5"/>
  <c r="R105" i="5"/>
  <c r="Q105" i="5"/>
  <c r="S104" i="5"/>
  <c r="R104" i="5"/>
  <c r="Q104" i="5"/>
  <c r="R103" i="5"/>
  <c r="Q103" i="5"/>
  <c r="S102" i="5"/>
  <c r="R102" i="5"/>
  <c r="Q102" i="5"/>
  <c r="S101" i="5"/>
  <c r="R101" i="5"/>
  <c r="Q101" i="5"/>
  <c r="R100" i="5"/>
  <c r="Q100" i="5"/>
  <c r="S99" i="5"/>
  <c r="R99" i="5"/>
  <c r="Q99" i="5"/>
  <c r="R98" i="5"/>
  <c r="Q98" i="5"/>
  <c r="S97" i="5"/>
  <c r="R97" i="5"/>
  <c r="Q97" i="5"/>
  <c r="S96" i="5"/>
  <c r="R96" i="5"/>
  <c r="Q96" i="5"/>
  <c r="R95" i="5"/>
  <c r="Q95" i="5"/>
  <c r="S94" i="5"/>
  <c r="R94" i="5"/>
  <c r="Q94" i="5"/>
  <c r="R93" i="5"/>
  <c r="Q93" i="5"/>
  <c r="R92" i="5"/>
  <c r="Q92" i="5"/>
  <c r="S91" i="5"/>
  <c r="R91" i="5"/>
  <c r="Q91" i="5"/>
  <c r="S90" i="5"/>
  <c r="R90" i="5"/>
  <c r="Q90" i="5"/>
  <c r="S89" i="5"/>
  <c r="R89" i="5"/>
  <c r="Q89" i="5"/>
  <c r="S88" i="5"/>
  <c r="R88" i="5"/>
  <c r="Q88" i="5"/>
  <c r="S87" i="5"/>
  <c r="R87" i="5"/>
  <c r="Q87" i="5"/>
  <c r="S86" i="5"/>
  <c r="R86" i="5"/>
  <c r="Q86" i="5"/>
  <c r="R85" i="5"/>
  <c r="Q85" i="5"/>
  <c r="S84" i="5"/>
  <c r="R84" i="5"/>
  <c r="Q84" i="5"/>
  <c r="R83" i="5"/>
  <c r="Q83" i="5"/>
  <c r="S82" i="5"/>
  <c r="R82" i="5"/>
  <c r="Q82" i="5"/>
  <c r="S81" i="5"/>
  <c r="R81" i="5"/>
  <c r="Q81" i="5"/>
  <c r="S80" i="5"/>
  <c r="R80" i="5"/>
  <c r="Q80" i="5"/>
  <c r="S79" i="5"/>
  <c r="R79" i="5"/>
  <c r="Q79" i="5"/>
  <c r="S78" i="5"/>
  <c r="R78" i="5"/>
  <c r="Q78" i="5"/>
  <c r="S77" i="5"/>
  <c r="R77" i="5"/>
  <c r="Q77" i="5"/>
  <c r="S76" i="5"/>
  <c r="R76" i="5"/>
  <c r="Q76" i="5"/>
  <c r="S75" i="5"/>
  <c r="R75" i="5"/>
  <c r="Q75" i="5"/>
  <c r="S74" i="5"/>
  <c r="R74" i="5"/>
  <c r="Q74" i="5"/>
  <c r="S73" i="5"/>
  <c r="R73" i="5"/>
  <c r="Q73" i="5"/>
  <c r="S72" i="5"/>
  <c r="R72" i="5"/>
  <c r="Q72" i="5"/>
  <c r="S71" i="5"/>
  <c r="R71" i="5"/>
  <c r="Q71" i="5"/>
  <c r="R174" i="6"/>
  <c r="Q174" i="6"/>
  <c r="P174" i="6"/>
  <c r="R173" i="6"/>
  <c r="Q173" i="6"/>
  <c r="P173" i="6"/>
  <c r="R172" i="6"/>
  <c r="Q172" i="6"/>
  <c r="P172" i="6"/>
  <c r="R171" i="6"/>
  <c r="Q171" i="6"/>
  <c r="P171" i="6"/>
  <c r="R170" i="6"/>
  <c r="Q170" i="6"/>
  <c r="P170" i="6"/>
  <c r="R169" i="6"/>
  <c r="Q169" i="6"/>
  <c r="P169" i="6"/>
  <c r="R168" i="6"/>
  <c r="Q168" i="6"/>
  <c r="P168" i="6"/>
  <c r="R167" i="6"/>
  <c r="Q167" i="6"/>
  <c r="P167" i="6"/>
  <c r="R166" i="6"/>
  <c r="Q166" i="6"/>
  <c r="P166" i="6"/>
  <c r="R165" i="6"/>
  <c r="Q165" i="6"/>
  <c r="P165" i="6"/>
  <c r="Q164" i="6"/>
  <c r="P164" i="6"/>
  <c r="R163" i="6"/>
  <c r="Q163" i="6"/>
  <c r="P163" i="6"/>
  <c r="R162" i="6"/>
  <c r="Q162" i="6"/>
  <c r="P162" i="6"/>
  <c r="R161" i="6"/>
  <c r="Q161" i="6"/>
  <c r="P161" i="6"/>
  <c r="R160" i="6"/>
  <c r="Q160" i="6"/>
  <c r="P160" i="6"/>
  <c r="R159" i="6"/>
  <c r="Q159" i="6"/>
  <c r="P159" i="6"/>
  <c r="R158" i="6"/>
  <c r="Q158" i="6"/>
  <c r="P158" i="6"/>
  <c r="Q157" i="6"/>
  <c r="P157" i="6"/>
  <c r="R156" i="6"/>
  <c r="Q156" i="6"/>
  <c r="P156" i="6"/>
  <c r="R155" i="6"/>
  <c r="Q155" i="6"/>
  <c r="P155" i="6"/>
  <c r="R154" i="6"/>
  <c r="Q154" i="6"/>
  <c r="P154" i="6"/>
  <c r="R153" i="6"/>
  <c r="Q153" i="6"/>
  <c r="P153" i="6"/>
  <c r="R152" i="6"/>
  <c r="Q152" i="6"/>
  <c r="P152" i="6"/>
  <c r="R151" i="6"/>
  <c r="Q151" i="6"/>
  <c r="P151" i="6"/>
  <c r="R150" i="6"/>
  <c r="Q150" i="6"/>
  <c r="P150" i="6"/>
  <c r="R149" i="6"/>
  <c r="Q149" i="6"/>
  <c r="P149" i="6"/>
  <c r="R148" i="6"/>
  <c r="Q148" i="6"/>
  <c r="P148" i="6"/>
  <c r="R147" i="6"/>
  <c r="Q147" i="6"/>
  <c r="P147" i="6"/>
  <c r="R146" i="6"/>
  <c r="Q146" i="6"/>
  <c r="P146" i="6"/>
  <c r="R145" i="6"/>
  <c r="Q145" i="6"/>
  <c r="P145" i="6"/>
  <c r="R144" i="6"/>
  <c r="Q144" i="6"/>
  <c r="P144" i="6"/>
  <c r="Q143" i="6"/>
  <c r="P143" i="6"/>
  <c r="R142" i="6"/>
  <c r="P142" i="6"/>
  <c r="Q141" i="6"/>
  <c r="P141" i="6"/>
  <c r="P140" i="6"/>
  <c r="R139" i="6"/>
  <c r="Q139" i="6"/>
  <c r="P139" i="6"/>
  <c r="Q138" i="6"/>
  <c r="P138" i="6"/>
  <c r="Q137" i="6"/>
  <c r="P137" i="6"/>
  <c r="Q136" i="6"/>
  <c r="P136" i="6"/>
  <c r="R135" i="6"/>
  <c r="Q135" i="6"/>
  <c r="P135" i="6"/>
  <c r="R134" i="6"/>
  <c r="Q134" i="6"/>
  <c r="P134" i="6"/>
  <c r="R133" i="6"/>
  <c r="Q133" i="6"/>
  <c r="P133" i="6"/>
  <c r="R132" i="6"/>
  <c r="Q132" i="6"/>
  <c r="P132" i="6"/>
  <c r="R131" i="6"/>
  <c r="Q131" i="6"/>
  <c r="P131" i="6"/>
  <c r="R130" i="6"/>
  <c r="Q130" i="6"/>
  <c r="P130" i="6"/>
  <c r="R129" i="6"/>
  <c r="Q129" i="6"/>
  <c r="P129" i="6"/>
  <c r="R128" i="6"/>
  <c r="Q128" i="6"/>
  <c r="P128" i="6"/>
  <c r="R127" i="6"/>
  <c r="Q127" i="6"/>
  <c r="P127" i="6"/>
  <c r="R126" i="6"/>
  <c r="P126" i="6"/>
  <c r="R125" i="6"/>
  <c r="Q125" i="6"/>
  <c r="P125" i="6"/>
  <c r="R124" i="6"/>
  <c r="P124" i="6"/>
  <c r="P123" i="6"/>
  <c r="R122" i="6"/>
  <c r="Q122" i="6"/>
  <c r="P122" i="6"/>
  <c r="R121" i="6"/>
  <c r="Q121" i="6"/>
  <c r="P121" i="6"/>
  <c r="R120" i="6"/>
  <c r="Q120" i="6"/>
  <c r="P120" i="6"/>
  <c r="R119" i="6"/>
  <c r="Q119" i="6"/>
  <c r="P119" i="6"/>
  <c r="R118" i="6"/>
  <c r="Q118" i="6"/>
  <c r="P118" i="6"/>
  <c r="R117" i="6"/>
  <c r="Q117" i="6"/>
  <c r="P117" i="6"/>
  <c r="R116" i="6"/>
  <c r="Q116" i="6"/>
  <c r="P116" i="6"/>
  <c r="R115" i="6"/>
  <c r="Q115" i="6"/>
  <c r="P115" i="6"/>
  <c r="R114" i="6"/>
  <c r="Q114" i="6"/>
  <c r="P114" i="6"/>
  <c r="R113" i="6"/>
  <c r="Q113" i="6"/>
  <c r="P113" i="6"/>
  <c r="R112" i="6"/>
  <c r="Q112" i="6"/>
  <c r="P112" i="6"/>
  <c r="Q111" i="6"/>
  <c r="P111" i="6"/>
  <c r="R110" i="6"/>
  <c r="Q110" i="6"/>
  <c r="P110" i="6"/>
  <c r="R109" i="6"/>
  <c r="Q109" i="6"/>
  <c r="P109" i="6"/>
  <c r="Q108" i="6"/>
  <c r="P108" i="6"/>
  <c r="R107" i="6"/>
  <c r="Q107" i="6"/>
  <c r="P107" i="6"/>
  <c r="R106" i="6"/>
  <c r="Q106" i="6"/>
  <c r="P106" i="6"/>
  <c r="R105" i="6"/>
  <c r="Q105" i="6"/>
  <c r="P105" i="6"/>
  <c r="R104" i="6"/>
  <c r="Q104" i="6"/>
  <c r="P104" i="6"/>
  <c r="R103" i="6"/>
  <c r="Q103" i="6"/>
  <c r="P103" i="6"/>
  <c r="R102" i="6"/>
  <c r="Q102" i="6"/>
  <c r="P102" i="6"/>
  <c r="R101" i="6"/>
  <c r="Q101" i="6"/>
  <c r="P101" i="6"/>
  <c r="R100" i="6"/>
  <c r="Q100" i="6"/>
  <c r="P100" i="6"/>
  <c r="R99" i="6"/>
  <c r="Q99" i="6"/>
  <c r="P99" i="6"/>
  <c r="R98" i="6"/>
  <c r="Q98" i="6"/>
  <c r="P98" i="6"/>
  <c r="R97" i="6"/>
  <c r="Q97" i="6"/>
  <c r="P97" i="6"/>
  <c r="R96" i="6"/>
  <c r="Q96" i="6"/>
  <c r="P96" i="6"/>
  <c r="R95" i="6"/>
  <c r="Q95" i="6"/>
  <c r="P95" i="6"/>
  <c r="R94" i="6"/>
  <c r="Q94" i="6"/>
  <c r="P94" i="6"/>
  <c r="R93" i="6"/>
  <c r="Q93" i="6"/>
  <c r="P93" i="6"/>
  <c r="R92" i="6"/>
  <c r="Q92" i="6"/>
  <c r="P92" i="6"/>
  <c r="R91" i="6"/>
  <c r="Q91" i="6"/>
  <c r="P91" i="6"/>
  <c r="R90" i="6"/>
  <c r="Q90" i="6"/>
  <c r="P90" i="6"/>
  <c r="R89" i="6"/>
  <c r="Q89" i="6"/>
  <c r="P89" i="6"/>
  <c r="R88" i="6"/>
  <c r="Q88" i="6"/>
  <c r="P88" i="6"/>
  <c r="R87" i="6"/>
  <c r="Q87" i="6"/>
  <c r="P87" i="6"/>
  <c r="R86" i="6"/>
  <c r="Q86" i="6"/>
  <c r="P86" i="6"/>
  <c r="R85" i="6"/>
  <c r="Q85" i="6"/>
  <c r="P85" i="6"/>
  <c r="R84" i="6"/>
  <c r="Q84" i="6"/>
  <c r="P84" i="6"/>
  <c r="R83" i="6"/>
  <c r="Q83" i="6"/>
  <c r="P83" i="6"/>
  <c r="R82" i="6"/>
  <c r="Q82" i="6"/>
  <c r="P82" i="6"/>
  <c r="R81" i="6"/>
  <c r="Q81" i="6"/>
  <c r="P81" i="6"/>
  <c r="R80" i="6"/>
  <c r="Q80" i="6"/>
  <c r="P80" i="6"/>
  <c r="R79" i="6"/>
  <c r="Q79" i="6"/>
  <c r="P79" i="6"/>
  <c r="R78" i="6"/>
  <c r="Q78" i="6"/>
  <c r="P78" i="6"/>
  <c r="R77" i="6"/>
  <c r="Q77" i="6"/>
  <c r="P77" i="6"/>
  <c r="R76" i="6"/>
  <c r="Q76" i="6"/>
  <c r="P76" i="6"/>
  <c r="R75" i="6"/>
  <c r="Q75" i="6"/>
  <c r="P75" i="6"/>
  <c r="R74" i="6"/>
  <c r="Q74" i="6"/>
  <c r="P74" i="6"/>
  <c r="R73" i="6"/>
  <c r="Q73" i="6"/>
  <c r="P73" i="6"/>
  <c r="R72" i="6"/>
  <c r="Q72" i="6"/>
  <c r="P72" i="6"/>
  <c r="R71" i="6"/>
  <c r="Q71" i="6"/>
  <c r="P71" i="6"/>
  <c r="R70" i="6"/>
  <c r="Q70" i="6"/>
  <c r="P70" i="6"/>
  <c r="R69" i="6"/>
  <c r="Q69" i="6"/>
  <c r="P69" i="6"/>
  <c r="R68" i="6"/>
  <c r="Q68" i="6"/>
  <c r="P68" i="6"/>
  <c r="R67" i="6"/>
  <c r="Q67" i="6"/>
  <c r="P67" i="6"/>
  <c r="R66" i="6"/>
  <c r="Q66" i="6"/>
  <c r="P66" i="6"/>
  <c r="R65" i="6"/>
  <c r="Q65" i="6"/>
  <c r="P65" i="6"/>
  <c r="R64" i="6"/>
  <c r="Q64" i="6"/>
  <c r="P64" i="6"/>
  <c r="R63" i="6"/>
  <c r="Q63" i="6"/>
  <c r="P63" i="6"/>
  <c r="R62" i="6"/>
  <c r="Q62" i="6"/>
  <c r="P62" i="6"/>
  <c r="R61" i="6"/>
  <c r="Q61" i="6"/>
  <c r="P61" i="6"/>
  <c r="R60" i="6"/>
  <c r="Q60" i="6"/>
  <c r="P60" i="6"/>
  <c r="R59" i="6"/>
  <c r="Q59" i="6"/>
  <c r="P59" i="6"/>
  <c r="R58" i="6"/>
  <c r="Q58" i="6"/>
  <c r="P58" i="6"/>
  <c r="R57" i="6"/>
  <c r="Q57" i="6"/>
  <c r="P57" i="6"/>
  <c r="R56" i="6"/>
  <c r="Q56" i="6"/>
  <c r="P56" i="6"/>
  <c r="Q55" i="6"/>
  <c r="P55" i="6"/>
  <c r="R54" i="6"/>
  <c r="Q54" i="6"/>
  <c r="P54" i="6"/>
  <c r="R53" i="6"/>
  <c r="Q53" i="6"/>
  <c r="P53" i="6"/>
  <c r="R52" i="6"/>
  <c r="Q52" i="6"/>
  <c r="P52" i="6"/>
  <c r="R51" i="6"/>
  <c r="Q51" i="6"/>
  <c r="P51" i="6"/>
  <c r="R50" i="6"/>
  <c r="Q50" i="6"/>
  <c r="P50" i="6"/>
  <c r="R49" i="6"/>
  <c r="Q49" i="6"/>
  <c r="P49" i="6"/>
  <c r="R48" i="6"/>
  <c r="Q48" i="6"/>
  <c r="P48" i="6"/>
  <c r="R47" i="6"/>
  <c r="Q47" i="6"/>
  <c r="P47" i="6"/>
  <c r="R46" i="6"/>
  <c r="Q46" i="6"/>
  <c r="P46" i="6"/>
  <c r="R45" i="6"/>
  <c r="Q45" i="6"/>
  <c r="P45" i="6"/>
  <c r="Q175" i="6"/>
  <c r="P175" i="6"/>
  <c r="F60" i="11"/>
  <c r="F59" i="11"/>
  <c r="F58" i="11" l="1"/>
  <c r="F57" i="11"/>
  <c r="F56" i="11"/>
  <c r="F55" i="11"/>
  <c r="F54" i="11"/>
  <c r="F53" i="11"/>
  <c r="F52" i="11"/>
  <c r="F51" i="11"/>
  <c r="F50" i="11"/>
  <c r="F49" i="11"/>
  <c r="F48" i="11"/>
  <c r="F47" i="11"/>
  <c r="F46" i="11"/>
  <c r="F45" i="11"/>
  <c r="F43" i="11"/>
  <c r="F42" i="11"/>
  <c r="F41" i="11"/>
  <c r="F40" i="11"/>
  <c r="F39" i="11"/>
  <c r="F38" i="11"/>
  <c r="F37" i="11"/>
  <c r="F36" i="11"/>
  <c r="F35" i="11"/>
  <c r="F34" i="11"/>
  <c r="F33" i="11"/>
  <c r="F32" i="11"/>
  <c r="F31" i="11"/>
  <c r="F30" i="11"/>
  <c r="F29" i="11"/>
  <c r="F28" i="11"/>
  <c r="F27" i="11"/>
  <c r="F26" i="11"/>
  <c r="F25" i="11"/>
  <c r="F24" i="11"/>
  <c r="F23" i="11"/>
  <c r="F22" i="11"/>
  <c r="F21" i="11"/>
  <c r="F20" i="11"/>
  <c r="F19" i="11"/>
  <c r="F18" i="11"/>
  <c r="F17" i="11"/>
  <c r="F15" i="11"/>
  <c r="F14" i="11"/>
  <c r="F13" i="11"/>
  <c r="F12" i="11"/>
  <c r="F11" i="11"/>
  <c r="F10" i="11"/>
  <c r="F9" i="11"/>
  <c r="F8" i="11"/>
  <c r="F7" i="11"/>
  <c r="F6" i="11"/>
  <c r="F5" i="11"/>
  <c r="F4" i="11"/>
  <c r="F3" i="11"/>
  <c r="O129" i="9" l="1"/>
  <c r="N129" i="9"/>
  <c r="M129" i="9"/>
  <c r="N128" i="9"/>
  <c r="M128" i="9"/>
  <c r="O127" i="9"/>
  <c r="M127" i="9"/>
  <c r="O126" i="9"/>
  <c r="N126" i="9"/>
  <c r="M126" i="9"/>
  <c r="O125" i="9"/>
  <c r="N125" i="9"/>
  <c r="M125" i="9"/>
  <c r="N124" i="9"/>
  <c r="M124" i="9"/>
  <c r="O123" i="9"/>
  <c r="N123" i="9"/>
  <c r="M123" i="9"/>
  <c r="O122" i="9"/>
  <c r="N122" i="9"/>
  <c r="M122" i="9"/>
  <c r="O121" i="9"/>
  <c r="N121" i="9"/>
  <c r="M121" i="9"/>
  <c r="N120" i="9"/>
  <c r="M120" i="9"/>
  <c r="N119" i="9"/>
  <c r="M119" i="9"/>
  <c r="O109" i="9"/>
  <c r="N109" i="9"/>
  <c r="M109" i="9"/>
  <c r="O108" i="9"/>
  <c r="N108" i="9"/>
  <c r="M108" i="9"/>
  <c r="N107" i="9"/>
  <c r="M107" i="9"/>
  <c r="O106" i="9"/>
  <c r="N106" i="9"/>
  <c r="M106" i="9"/>
  <c r="N105" i="9"/>
  <c r="M105" i="9"/>
  <c r="O104" i="9"/>
  <c r="N104" i="9"/>
  <c r="M104" i="9"/>
  <c r="O99" i="9"/>
  <c r="N99" i="9"/>
  <c r="M99" i="9"/>
  <c r="O95" i="9"/>
  <c r="N95" i="9"/>
  <c r="M95" i="9"/>
  <c r="O93" i="9"/>
  <c r="N93" i="9"/>
  <c r="M93" i="9"/>
  <c r="O92" i="9"/>
  <c r="N92" i="9"/>
  <c r="M92" i="9"/>
  <c r="N91" i="9"/>
  <c r="M91" i="9"/>
  <c r="N90" i="9"/>
  <c r="M90" i="9"/>
  <c r="O87" i="9"/>
  <c r="N87" i="9"/>
  <c r="M87" i="9"/>
  <c r="O85" i="9"/>
  <c r="N85" i="9"/>
  <c r="M85" i="9"/>
  <c r="O84" i="9"/>
  <c r="N84" i="9"/>
  <c r="M84" i="9"/>
  <c r="O83" i="9"/>
  <c r="N83" i="9"/>
  <c r="M83" i="9"/>
  <c r="N81" i="9"/>
  <c r="M81" i="9"/>
  <c r="N79" i="9"/>
  <c r="M79" i="9"/>
  <c r="O78" i="9"/>
  <c r="N78" i="9"/>
  <c r="M78" i="9"/>
  <c r="O77" i="9"/>
  <c r="M77" i="9"/>
  <c r="O76" i="9"/>
  <c r="N76" i="9"/>
  <c r="M76" i="9"/>
  <c r="O75" i="9"/>
  <c r="N75" i="9"/>
  <c r="M75" i="9"/>
  <c r="O74" i="9"/>
  <c r="N74" i="9"/>
  <c r="M74" i="9"/>
  <c r="O73" i="9"/>
  <c r="N73" i="9"/>
  <c r="M73" i="9"/>
  <c r="O72" i="9"/>
  <c r="N72" i="9"/>
  <c r="M72" i="9"/>
  <c r="O71" i="9"/>
  <c r="N71" i="9"/>
  <c r="M71" i="9"/>
  <c r="O70" i="9"/>
  <c r="N70" i="9"/>
  <c r="M70" i="9"/>
  <c r="O69" i="9"/>
  <c r="N69" i="9"/>
  <c r="M69" i="9"/>
  <c r="N68" i="9"/>
  <c r="M68" i="9"/>
  <c r="O67" i="9"/>
  <c r="N67" i="9"/>
  <c r="M67" i="9"/>
  <c r="O37" i="9"/>
  <c r="N37" i="9"/>
  <c r="M37" i="9"/>
  <c r="O29" i="9"/>
  <c r="N29" i="9"/>
  <c r="M29" i="9"/>
  <c r="O23" i="9"/>
  <c r="N23" i="9"/>
  <c r="M23" i="9"/>
  <c r="O22" i="9"/>
  <c r="N22" i="9"/>
  <c r="M22" i="9"/>
  <c r="O21" i="9"/>
  <c r="N21" i="9"/>
  <c r="M21" i="9"/>
  <c r="O20" i="9"/>
  <c r="N20" i="9"/>
  <c r="M20" i="9"/>
  <c r="O17" i="9"/>
  <c r="N17" i="9"/>
  <c r="M17" i="9"/>
  <c r="O13" i="9"/>
  <c r="N13" i="9"/>
  <c r="M13" i="9"/>
  <c r="N12" i="9"/>
  <c r="M12" i="9"/>
  <c r="O11" i="9"/>
  <c r="N11" i="9"/>
  <c r="M11" i="9"/>
  <c r="N10" i="9"/>
  <c r="M10" i="9"/>
  <c r="O9" i="9"/>
  <c r="N9" i="9"/>
  <c r="M9" i="9"/>
  <c r="E35" i="6"/>
  <c r="E34" i="6"/>
  <c r="E33" i="6"/>
  <c r="E32" i="6"/>
  <c r="E31" i="6"/>
  <c r="E30" i="6"/>
  <c r="E29" i="6"/>
  <c r="E28" i="6"/>
  <c r="E27" i="6"/>
  <c r="E26" i="6"/>
  <c r="E25" i="6"/>
  <c r="E24" i="6"/>
  <c r="E23" i="6"/>
  <c r="E22" i="6"/>
  <c r="E21" i="6"/>
  <c r="E20" i="6"/>
  <c r="E19" i="6"/>
  <c r="E18" i="6"/>
  <c r="E17" i="6"/>
  <c r="E16" i="6"/>
  <c r="E15" i="6"/>
  <c r="E14" i="6"/>
  <c r="E13" i="6"/>
  <c r="E12" i="6"/>
  <c r="E11" i="6"/>
  <c r="E10" i="6"/>
  <c r="E9" i="6"/>
  <c r="E8" i="6"/>
  <c r="E7" i="6"/>
  <c r="E6" i="6"/>
  <c r="E5" i="6"/>
  <c r="E4" i="6"/>
  <c r="E3" i="6"/>
  <c r="E2" i="6"/>
  <c r="E60" i="5"/>
  <c r="E59" i="5"/>
  <c r="E58" i="5"/>
  <c r="E57" i="5"/>
  <c r="E56" i="5"/>
  <c r="E55" i="5"/>
  <c r="E54" i="5"/>
  <c r="E53" i="5"/>
  <c r="E52" i="5"/>
  <c r="E51" i="5"/>
  <c r="E50" i="5"/>
  <c r="E49" i="5"/>
  <c r="E48" i="5"/>
  <c r="E47" i="5"/>
  <c r="E46" i="5"/>
  <c r="E45" i="5"/>
  <c r="E44" i="5"/>
  <c r="E43" i="5"/>
  <c r="E42" i="5"/>
  <c r="E41" i="5"/>
  <c r="E40" i="5"/>
  <c r="E39" i="5"/>
  <c r="E38" i="5"/>
  <c r="E37" i="5"/>
  <c r="E36" i="5"/>
  <c r="E34" i="5"/>
  <c r="E33" i="5"/>
  <c r="E32" i="5"/>
  <c r="E35" i="5"/>
  <c r="E31" i="5"/>
  <c r="E30" i="5"/>
  <c r="E29" i="5"/>
  <c r="E28" i="5"/>
  <c r="E27" i="5"/>
  <c r="E26" i="5"/>
  <c r="E25" i="5"/>
  <c r="E24" i="5"/>
  <c r="E23" i="5"/>
  <c r="E22" i="5"/>
  <c r="E21" i="5"/>
  <c r="E20" i="5"/>
  <c r="E19" i="5"/>
  <c r="E18" i="5"/>
  <c r="E17" i="5"/>
  <c r="E16" i="5"/>
  <c r="E15" i="5"/>
  <c r="E14" i="5"/>
  <c r="E13" i="5"/>
  <c r="E12" i="5"/>
  <c r="E11" i="5"/>
  <c r="E10" i="5"/>
  <c r="E9" i="5"/>
  <c r="E8" i="5"/>
  <c r="E7" i="5"/>
  <c r="E6" i="5"/>
  <c r="E5" i="5"/>
  <c r="E4" i="5"/>
  <c r="E3" i="5"/>
  <c r="E2" i="5"/>
  <c r="R132" i="4"/>
  <c r="Q132" i="4"/>
  <c r="P132" i="4"/>
  <c r="R131" i="4"/>
  <c r="Q131" i="4"/>
  <c r="P131" i="4"/>
  <c r="R130" i="4"/>
  <c r="P130" i="4"/>
  <c r="Q129" i="4"/>
  <c r="P129" i="4"/>
  <c r="R128" i="4"/>
  <c r="Q128" i="4"/>
  <c r="P128" i="4"/>
  <c r="R127" i="4"/>
  <c r="Q127" i="4"/>
  <c r="P127" i="4"/>
  <c r="R126" i="4"/>
  <c r="Q126" i="4"/>
  <c r="P126" i="4"/>
  <c r="R125" i="4"/>
  <c r="Q125" i="4"/>
  <c r="P125" i="4"/>
  <c r="R124" i="4"/>
  <c r="Q124" i="4"/>
  <c r="P124" i="4"/>
  <c r="R123" i="4"/>
  <c r="Q123" i="4"/>
  <c r="P123" i="4"/>
  <c r="R122" i="4"/>
  <c r="Q122" i="4"/>
  <c r="P122" i="4"/>
  <c r="R121" i="4"/>
  <c r="P121" i="4"/>
  <c r="R120" i="4"/>
  <c r="Q120" i="4"/>
  <c r="P120" i="4"/>
  <c r="Q119" i="4"/>
  <c r="P119" i="4"/>
  <c r="R118" i="4"/>
  <c r="Q118" i="4"/>
  <c r="P118" i="4"/>
  <c r="P117" i="4"/>
  <c r="R116" i="4"/>
  <c r="Q116" i="4"/>
  <c r="P116" i="4"/>
  <c r="Q115" i="4"/>
  <c r="P115" i="4"/>
  <c r="R114" i="4"/>
  <c r="Q114" i="4"/>
  <c r="P114" i="4"/>
  <c r="Q113" i="4"/>
  <c r="P113" i="4"/>
  <c r="R112" i="4"/>
  <c r="Q112" i="4"/>
  <c r="P112" i="4"/>
  <c r="R111" i="4"/>
  <c r="Q111" i="4"/>
  <c r="P111" i="4"/>
  <c r="R110" i="4"/>
  <c r="Q110" i="4"/>
  <c r="P110" i="4"/>
  <c r="R109" i="4"/>
  <c r="Q109" i="4"/>
  <c r="P109" i="4"/>
  <c r="R108" i="4"/>
  <c r="Q108" i="4"/>
  <c r="P108" i="4"/>
  <c r="R107" i="4"/>
  <c r="Q107" i="4"/>
  <c r="P107" i="4"/>
  <c r="Q106" i="4"/>
  <c r="P106" i="4"/>
  <c r="R105" i="4"/>
  <c r="Q105" i="4"/>
  <c r="P105" i="4"/>
  <c r="R104" i="4"/>
  <c r="Q104" i="4"/>
  <c r="P104" i="4"/>
  <c r="R103" i="4"/>
  <c r="Q103" i="4"/>
  <c r="P103" i="4"/>
  <c r="R102" i="4"/>
  <c r="Q102" i="4"/>
  <c r="P102" i="4"/>
  <c r="R101" i="4"/>
  <c r="Q101" i="4"/>
  <c r="P101" i="4"/>
  <c r="R100" i="4"/>
  <c r="P100" i="4"/>
  <c r="R99" i="4"/>
  <c r="P99" i="4"/>
  <c r="R98" i="4"/>
  <c r="Q98" i="4"/>
  <c r="P98" i="4"/>
  <c r="Q97" i="4"/>
  <c r="P97" i="4"/>
  <c r="R96" i="4"/>
  <c r="Q96" i="4"/>
  <c r="P96" i="4"/>
  <c r="P95" i="4"/>
  <c r="P94" i="4"/>
  <c r="R93" i="4"/>
  <c r="Q93" i="4"/>
  <c r="P93" i="4"/>
  <c r="P92" i="4"/>
  <c r="R91" i="4"/>
  <c r="Q91" i="4"/>
  <c r="P91" i="4"/>
  <c r="R90" i="4"/>
  <c r="Q90" i="4"/>
  <c r="P90" i="4"/>
  <c r="R89" i="4"/>
  <c r="Q89" i="4"/>
  <c r="P89" i="4"/>
  <c r="R88" i="4"/>
  <c r="Q88" i="4"/>
  <c r="P88" i="4"/>
  <c r="R87" i="4"/>
  <c r="Q87" i="4"/>
  <c r="P87" i="4"/>
  <c r="R86" i="4"/>
  <c r="Q86" i="4"/>
  <c r="P86" i="4"/>
  <c r="R85" i="4"/>
  <c r="Q85" i="4"/>
  <c r="P85" i="4"/>
  <c r="R84" i="4"/>
  <c r="Q84" i="4"/>
  <c r="P84" i="4"/>
  <c r="R83" i="4"/>
  <c r="Q83" i="4"/>
  <c r="P83" i="4"/>
  <c r="R82" i="4"/>
  <c r="P82" i="4"/>
  <c r="R81" i="4"/>
  <c r="Q81" i="4"/>
  <c r="P81" i="4"/>
  <c r="R80" i="4"/>
  <c r="Q80" i="4"/>
  <c r="P80" i="4"/>
  <c r="R79" i="4"/>
  <c r="P79" i="4"/>
  <c r="R78" i="4"/>
  <c r="Q78" i="4"/>
  <c r="P78" i="4"/>
  <c r="R77" i="4"/>
  <c r="P77" i="4"/>
  <c r="R76" i="4"/>
  <c r="Q76" i="4"/>
  <c r="P76" i="4"/>
  <c r="R75" i="4"/>
  <c r="Q75" i="4"/>
  <c r="P75" i="4"/>
  <c r="R74" i="4"/>
  <c r="Q74" i="4"/>
  <c r="P74" i="4"/>
  <c r="R73" i="4"/>
  <c r="Q73" i="4"/>
  <c r="P73" i="4"/>
  <c r="R72" i="4"/>
  <c r="Q72" i="4"/>
  <c r="P72" i="4"/>
  <c r="R71" i="4"/>
  <c r="Q71" i="4"/>
  <c r="P71" i="4"/>
  <c r="R70" i="4"/>
  <c r="Q70" i="4"/>
  <c r="P70" i="4"/>
  <c r="R69" i="4"/>
  <c r="Q69" i="4"/>
  <c r="P69" i="4"/>
  <c r="R68" i="4"/>
  <c r="Q68" i="4"/>
  <c r="P68" i="4"/>
  <c r="R67" i="4"/>
  <c r="Q67" i="4"/>
  <c r="P67" i="4"/>
  <c r="R66" i="4"/>
  <c r="Q66" i="4"/>
  <c r="P66" i="4"/>
  <c r="R65" i="4"/>
  <c r="Q65" i="4"/>
  <c r="P65" i="4"/>
  <c r="R64" i="4"/>
  <c r="Q64" i="4"/>
  <c r="P64" i="4"/>
  <c r="R63" i="4"/>
  <c r="Q63" i="4"/>
  <c r="P63" i="4"/>
  <c r="R62" i="4"/>
  <c r="Q62" i="4"/>
  <c r="P62" i="4"/>
  <c r="R61" i="4"/>
  <c r="Q61" i="4"/>
  <c r="P61" i="4"/>
  <c r="R60" i="4"/>
  <c r="Q60" i="4"/>
  <c r="P60" i="4"/>
  <c r="R59" i="4"/>
  <c r="Q59" i="4"/>
  <c r="P59" i="4"/>
  <c r="R58" i="4"/>
  <c r="Q58" i="4"/>
  <c r="P58" i="4"/>
  <c r="R57" i="4"/>
  <c r="Q57" i="4"/>
  <c r="P57" i="4"/>
  <c r="R56" i="4"/>
  <c r="Q56" i="4"/>
  <c r="P56" i="4"/>
  <c r="R55" i="4"/>
  <c r="Q55" i="4"/>
  <c r="P55" i="4"/>
  <c r="R54" i="4"/>
  <c r="Q54" i="4"/>
  <c r="P54" i="4"/>
  <c r="R53" i="4"/>
  <c r="Q53" i="4"/>
  <c r="P53" i="4"/>
  <c r="Q52" i="4"/>
  <c r="P52" i="4"/>
  <c r="R51" i="4"/>
  <c r="Q51" i="4"/>
  <c r="P51" i="4"/>
  <c r="E41" i="4"/>
  <c r="E40" i="4"/>
  <c r="E39" i="4"/>
  <c r="E38" i="4"/>
  <c r="E37" i="4"/>
  <c r="E36" i="4"/>
  <c r="E35" i="4"/>
  <c r="E34" i="4"/>
  <c r="E33" i="4"/>
  <c r="E32" i="4"/>
  <c r="E31" i="4"/>
  <c r="E30" i="4"/>
  <c r="E29" i="4"/>
  <c r="E28" i="4"/>
  <c r="E27" i="4"/>
  <c r="E26" i="4"/>
  <c r="E25" i="4"/>
  <c r="E24" i="4"/>
  <c r="E23" i="4"/>
  <c r="E22" i="4"/>
  <c r="E21" i="4"/>
  <c r="E20" i="4"/>
  <c r="E19" i="4"/>
  <c r="E18" i="4"/>
  <c r="E17" i="4"/>
  <c r="E16" i="4"/>
  <c r="E15" i="4"/>
  <c r="E14" i="4"/>
  <c r="E13" i="4"/>
  <c r="E12" i="4"/>
  <c r="E11" i="4"/>
  <c r="E10" i="4"/>
  <c r="E9" i="4"/>
  <c r="E8" i="4"/>
  <c r="E7" i="4"/>
  <c r="E6" i="4"/>
  <c r="E5" i="4"/>
  <c r="E4" i="4"/>
  <c r="E3" i="4"/>
  <c r="E2" i="4"/>
</calcChain>
</file>

<file path=xl/connections.xml><?xml version="1.0" encoding="utf-8"?>
<connections xmlns="http://schemas.openxmlformats.org/spreadsheetml/2006/main">
  <connection id="1" name="Agam_lectins" type="6" refreshedVersion="3" background="1" saveData="1">
    <textPr codePage="437" sourceFile="C:\Users\Zach\Documents\Projects\Genomes\Aedes aegypti\secretedproteins_AaegL5.1\Agam_lectins.txt" consecutive="1" delimiter="_">
      <textFields count="2">
        <textField/>
        <textField/>
      </textFields>
    </textPr>
  </connection>
  <connection id="2" name="Albopic_CDD" type="6" refreshedVersion="3" background="1" saveData="1">
    <textPr sourceFile="E:\Clectin_paper_viruses\seqfiles\Albopic_CDD.txt">
      <textFields count="4">
        <textField/>
        <textField/>
        <textField/>
        <textField/>
      </textFields>
    </textPr>
  </connection>
  <connection id="3" name="Albopic_lectins" type="6" refreshedVersion="3" background="1" saveData="1">
    <textPr codePage="437" sourceFile="C:\Users\Zach\Documents\Projects\Genomes\Aedes aegypti\secretedproteins_AaegL5.1\Albopic_lectins.txt" consecutive="1">
      <textFields count="2">
        <textField/>
        <textField/>
      </textFields>
    </textPr>
  </connection>
  <connection id="4" name="Anga_CDD" type="6" refreshedVersion="3" background="1" saveData="1">
    <textPr sourceFile="E:\Clectin_paper_viruses\seqfiles\Anga_CDD.txt" delimiter="&gt;">
      <textFields count="4">
        <textField/>
        <textField/>
        <textField/>
        <textField/>
      </textFields>
    </textPr>
  </connection>
  <connection id="5" name="anga_CDD1" type="6" refreshedVersion="3" background="1" saveData="1">
    <textPr sourceFile="E:\Clectin_paper_viruses\seqfiles\anga_CDD.txt" delimiter="&gt;">
      <textFields count="4">
        <textField/>
        <textField/>
        <textField/>
        <textField/>
      </textFields>
    </textPr>
  </connection>
  <connection id="6" name="Angelo_CTLD" type="6" refreshedVersion="3" background="1" saveData="1">
    <textPr codePage="437" sourceFile="E:\Clectin_paper_viruses\seqfiles\Angelo_CTLD.txt">
      <textFields count="4">
        <textField/>
        <textField/>
        <textField/>
        <textField/>
      </textFields>
    </textPr>
  </connection>
  <connection id="7" name="Angelo_CTLD1" type="6" refreshedVersion="3" background="1" saveData="1">
    <textPr codePage="437" sourceFile="E:\Clectin_paper_viruses\seqfiles\Angelo_CTLD.txt">
      <textFields count="4">
        <textField/>
        <textField/>
        <textField/>
        <textField/>
      </textFields>
    </textPr>
  </connection>
  <connection id="8" name="Boni2012_CTLD" type="6" refreshedVersion="3" background="1" saveData="1">
    <textPr codePage="437" sourceFile="E:\Clectin_paper_viruses\seqfiles\Boni2012_CTLD.txt">
      <textFields count="15">
        <textField/>
        <textField/>
        <textField/>
        <textField/>
        <textField/>
        <textField/>
        <textField/>
        <textField/>
        <textField/>
        <textField/>
        <textField/>
        <textField/>
        <textField/>
        <textField/>
        <textField/>
      </textFields>
    </textPr>
  </connection>
  <connection id="9" name="CTLD_genomic_bins_merged" type="6" refreshedVersion="3" background="1" saveData="1">
    <textPr codePage="437" sourceFile="E:\Clectin_paper_viruses\seqfiles\CTLD_genomic_bins_merged.bed" delimiter="|">
      <textFields count="3">
        <textField/>
        <textField/>
        <textField/>
      </textFields>
    </textPr>
  </connection>
  <connection id="10" name="Culex_CDD" type="6" refreshedVersion="3" background="1" saveData="1">
    <textPr sourceFile="E:\Clectin_paper_viruses\seqfiles\Culex_CDD.txt" delimiter="&gt;">
      <textFields count="4">
        <textField/>
        <textField/>
        <textField/>
        <textField/>
      </textFields>
    </textPr>
  </connection>
  <connection id="11" name="Culex_lectins" type="6" refreshedVersion="3" background="1" saveData="1">
    <textPr codePage="437" sourceFile="C:\Users\Zach\Documents\Projects\Genomes\Aedes aegypti\secretedproteins_AaegL5.1\Culex_lectins.txt" consecutive="1">
      <textFields count="2">
        <textField/>
        <textField/>
      </textFields>
    </textPr>
  </connection>
  <connection id="12" name="DomainGenes-Aedes_albopictus_Transcript_Domains_AALF024764-RA" type="6" refreshedVersion="3" background="1">
    <textPr codePage="437" sourceFile="C:\Users\Zach\Documents\Projects\Genomes\Aedes aegypti\secretedproteins_AaegL5.1\DomainGenes-Aedes_albopictus_Transcript_Domains_AALF024764-RA.csv" tab="0" comma="1" consecutive="1">
      <textFields count="4">
        <textField/>
        <textField/>
        <textField/>
        <textField/>
      </textFields>
    </textPr>
  </connection>
  <connection id="13" name="DomainGenes-Aedes_albopictus_Transcript_Domains_AALF027120-RA" type="6" refreshedVersion="3" background="1" saveData="1">
    <textPr codePage="437" sourceFile="C:\Users\Zach\Documents\Projects\Genomes\Aedes aegypti\secretedproteins_AaegL5.1\DomainGenes-Aedes_albopictus_Transcript_Domains_AALF027120-RA.csv" tab="0" comma="1" consecutive="1">
      <textFields count="4">
        <textField/>
        <textField/>
        <textField/>
        <textField/>
      </textFields>
    </textPr>
  </connection>
  <connection id="14" name="DomainGenes-Anopheles_gambiae_Transcript_Domains_AGAP009316-RA" type="6" refreshedVersion="3" background="1" saveData="1">
    <textPr codePage="437" sourceFile="C:\Users\Zach\Documents\Projects\Genomes\Aedes aegypti\secretedproteins_AaegL5.1\DomainGenes-Anopheles_gambiae_Transcript_Domains_AGAP009316-RA.csv" tab="0" comma="1" consecutive="1">
      <textFields count="4">
        <textField/>
        <textField/>
        <textField/>
        <textField/>
      </textFields>
    </textPr>
  </connection>
  <connection id="15" name="DomainGenes-Culex_quinquefasciatus_Transcript_Domains_CPIJ009922-RA" type="6" refreshedVersion="3" background="1" saveData="1">
    <textPr codePage="437" sourceFile="C:\Users\Zach\Documents\Projects\Genomes\Aedes aegypti\secretedproteins_AaegL5.1\DomainGenes-Culex_quinquefasciatus_Transcript_Domains_CPIJ009922-RA.csv" tab="0" comma="1" consecutive="1" delimiter="_">
      <textFields count="4">
        <textField/>
        <textField/>
        <textField/>
        <textField/>
      </textFields>
    </textPr>
  </connection>
  <connection id="16" name="Etebari_CTLD" type="6" refreshedVersion="3" background="1" saveData="1">
    <textPr codePage="437" sourceFile="E:\Clectin_paper_viruses\seqfiles\Etebari_CTLD.txt">
      <textFields count="16">
        <textField/>
        <textField/>
        <textField/>
        <textField/>
        <textField/>
        <textField/>
        <textField/>
        <textField/>
        <textField/>
        <textField/>
        <textField/>
        <textField/>
        <textField/>
        <textField/>
        <textField/>
        <textField/>
      </textFields>
    </textPr>
  </connection>
  <connection id="17" name="Etebari_CTLD1" type="6" refreshedVersion="3" background="1" saveData="1">
    <textPr codePage="437" sourceFile="E:\Clectin_paper_viruses\seqfiles\Etebari_CTLD.txt">
      <textFields count="16">
        <textField/>
        <textField/>
        <textField/>
        <textField/>
        <textField/>
        <textField/>
        <textField/>
        <textField/>
        <textField/>
        <textField/>
        <textField/>
        <textField/>
        <textField/>
        <textField/>
        <textField/>
        <textField/>
      </textFields>
    </textPr>
  </connection>
  <connection id="18" name="hitdata(1)" type="6" refreshedVersion="3" background="1" saveData="1">
    <textPr codePage="437" sourceFile="E:\Clectin_paper_viruses\seqfiles\hitdata(1).txt">
      <textFields count="11">
        <textField/>
        <textField/>
        <textField/>
        <textField/>
        <textField/>
        <textField/>
        <textField/>
        <textField/>
        <textField/>
        <textField/>
        <textField/>
      </textFields>
    </textPr>
  </connection>
  <connection id="19" name="hitdata(6)" type="6" refreshedVersion="3" background="1" saveData="1">
    <textPr sourceFile="E:\Clectin_paper_viruses\seqfiles\hitdata(6).txt">
      <textFields count="4">
        <textField/>
        <textField/>
        <textField/>
        <textField/>
      </textFields>
    </textPr>
  </connection>
  <connection id="20" name="lectins1" type="6" refreshedVersion="3" background="1" saveData="1">
    <textPr codePage="437" sourceFile="C:\Users\Zach\Documents\Projects\Genomes\Aedes aegypti\secretedproteins_AaegL5.1\lectins.txt" consecutive="1">
      <textFields count="2">
        <textField/>
        <textField/>
      </textFields>
    </textPr>
  </connection>
  <connection id="21" name="lects_Colpitts2011" type="6" refreshedVersion="3" background="1" saveData="1">
    <textPr codePage="437" sourceFile="E:\Clectin_paper_viruses\seqfiles\lects_Colpitts2011.txt">
      <textFields count="20">
        <textField/>
        <textField/>
        <textField/>
        <textField/>
        <textField/>
        <textField/>
        <textField/>
        <textField/>
        <textField/>
        <textField/>
        <textField/>
        <textField/>
        <textField/>
        <textField/>
        <textField/>
        <textField/>
        <textField/>
        <textField/>
        <textField/>
        <textField/>
      </textFields>
    </textPr>
  </connection>
  <connection id="22" name="lects_SW" type="6" refreshedVersion="3" background="1" saveData="1">
    <textPr codePage="437" sourceFile="E:\Clectin_paper_viruses\seqfiles\lects_SW.txt" delimited="0">
      <textFields count="7">
        <textField/>
        <textField position="10"/>
        <textField position="20"/>
        <textField position="39"/>
        <textField position="49"/>
        <textField position="73"/>
        <textField position="83"/>
      </textFields>
    </textPr>
  </connection>
  <connection id="23" name="Sim2012_CTLDs" type="6" refreshedVersion="3" background="1" saveData="1">
    <textPr codePage="437" sourceFile="E:\Clectin_paper_viruses\seqfiles\Sim2012_CTLDs.txt">
      <textFields count="6">
        <textField/>
        <textField/>
        <textField/>
        <textField/>
        <textField/>
        <textField/>
      </textFields>
    </textPr>
  </connection>
  <connection id="24" name="Sim2012_CTLDs1" type="6" refreshedVersion="3" background="1" saveData="1">
    <textPr codePage="437" sourceFile="E:\Clectin_paper_viruses\seqfiles\Sim2012_CTLDs.txt">
      <textFields count="6">
        <textField/>
        <textField/>
        <textField/>
        <textField/>
        <textField/>
        <textField/>
      </textFields>
    </textPr>
  </connection>
  <connection id="25" name="Xi2008_casparcactus" type="6" refreshedVersion="3" background="1" saveData="1">
    <textPr codePage="437" sourceFile="E:\Clectin_paper_viruses\seqfiles\Xi2008_casparcactus.txt">
      <textFields count="7">
        <textField/>
        <textField/>
        <textField/>
        <textField/>
        <textField/>
        <textField/>
        <textField/>
      </textFields>
    </textPr>
  </connection>
  <connection id="26" name="Xi2008_CTLD" type="6" refreshedVersion="3" background="1" saveData="1">
    <textPr codePage="437" sourceFile="E:\Clectin_paper_viruses\seqfiles\Xi2008_CTLD.txt">
      <textFields count="4">
        <textField/>
        <textField/>
        <textField/>
        <textField/>
      </textFields>
    </textPr>
  </connection>
  <connection id="27" name="Xi2008_CTLD1" type="6" refreshedVersion="3" background="1" saveData="1">
    <textPr codePage="437" sourceFile="E:\Clectin_paper_viruses\seqfiles\Xi2008_CTLD.txt">
      <textFields count="4">
        <textField/>
        <textField/>
        <textField/>
        <textField/>
      </textFields>
    </textPr>
  </connection>
  <connection id="28" name="Zou_Rel1_CTLDs" type="6" refreshedVersion="3" background="1" saveData="1">
    <textPr codePage="437" sourceFile="E:\Clectin_paper_viruses\seqfiles\Zou_Rel1_CTLDs.txt">
      <textFields count="4">
        <textField/>
        <textField/>
        <textField/>
        <textField/>
      </textFields>
    </textPr>
  </connection>
  <connection id="29" name="Zou_Rel1_CTLDs1" type="6" refreshedVersion="3" background="1" saveData="1">
    <textPr codePage="437" sourceFile="E:\Clectin_paper_viruses\seqfiles\Zou_Rel1_CTLDs.txt">
      <textFields count="4">
        <textField/>
        <textField/>
        <textField/>
        <textField/>
      </textFields>
    </textPr>
  </connection>
  <connection id="30" name="Zou_Rel2_CTLDs" type="6" refreshedVersion="3" background="1" saveData="1">
    <textPr codePage="437" sourceFile="E:\Clectin_paper_viruses\seqfiles\Zou_Rel2_CTLDs.txt">
      <textFields count="4">
        <textField/>
        <textField/>
        <textField/>
        <textField/>
      </textFields>
    </textPr>
  </connection>
  <connection id="31" name="Zou_Rel2_CTLDs1" type="6" refreshedVersion="3" background="1" saveData="1">
    <textPr codePage="437" sourceFile="E:\Clectin_paper_viruses\seqfiles\Zou_Rel2_CTLDs.txt">
      <textFields count="4">
        <textField/>
        <textField/>
        <textField/>
        <textField/>
      </textFields>
    </textPr>
  </connection>
</connections>
</file>

<file path=xl/sharedStrings.xml><?xml version="1.0" encoding="utf-8"?>
<sst xmlns="http://schemas.openxmlformats.org/spreadsheetml/2006/main" count="5356" uniqueCount="1247">
  <si>
    <t>Gene</t>
  </si>
  <si>
    <t>Genome Location</t>
  </si>
  <si>
    <t>Name</t>
  </si>
  <si>
    <t>Description (if known)</t>
  </si>
  <si>
    <t>AAEL008299</t>
  </si>
  <si>
    <t>Chromosome 1: 18773771</t>
  </si>
  <si>
    <t>CTL11</t>
  </si>
  <si>
    <t>AAEL026955</t>
  </si>
  <si>
    <t>Chromosome 1: 19163671</t>
  </si>
  <si>
    <t>-</t>
  </si>
  <si>
    <t>No description</t>
  </si>
  <si>
    <t>AAEL022823</t>
  </si>
  <si>
    <t>Chromosome 1: 41098363</t>
  </si>
  <si>
    <t>AAEL006825</t>
  </si>
  <si>
    <t>Chromosome 1: 52160662</t>
  </si>
  <si>
    <t>AAEL021200</t>
  </si>
  <si>
    <t>Chromosome 1: 65335582</t>
  </si>
  <si>
    <t>AAEL014357</t>
  </si>
  <si>
    <t>Chromosome 1: 65875806</t>
  </si>
  <si>
    <t>AAEL002524</t>
  </si>
  <si>
    <t>Chromosome 1: 89010721</t>
  </si>
  <si>
    <t>CTL24</t>
  </si>
  <si>
    <t>AAEL006958</t>
  </si>
  <si>
    <t>Chromosome 1: 157379782</t>
  </si>
  <si>
    <t>AAEL009209</t>
  </si>
  <si>
    <t>Chromosome 1: 218981672</t>
  </si>
  <si>
    <t>CTLGA6</t>
  </si>
  <si>
    <t>AAEL025802</t>
  </si>
  <si>
    <t>Chromosome 1: 239858408</t>
  </si>
  <si>
    <t>AAEL008681</t>
  </si>
  <si>
    <t>Chromosome 2: 1610747</t>
  </si>
  <si>
    <t>CTL12</t>
  </si>
  <si>
    <t>AAEL027443</t>
  </si>
  <si>
    <t>Chromosome 2: 35459134</t>
  </si>
  <si>
    <t>AAEL000283</t>
  </si>
  <si>
    <t>Chromosome 2: 73847275</t>
  </si>
  <si>
    <t>CTLMA16</t>
  </si>
  <si>
    <t>AAEL013853</t>
  </si>
  <si>
    <t>Chromosome 2: 100166111</t>
  </si>
  <si>
    <t>CTLGA2</t>
  </si>
  <si>
    <t>AAEL005641</t>
  </si>
  <si>
    <t>Chromosome 2: 143168663</t>
  </si>
  <si>
    <t>CTLGA5</t>
  </si>
  <si>
    <t>AAEL014384</t>
  </si>
  <si>
    <t>AAEL014382</t>
  </si>
  <si>
    <t>Chromosome 2: 172375992</t>
  </si>
  <si>
    <t>CTLMA14</t>
  </si>
  <si>
    <t>AAEL019633</t>
  </si>
  <si>
    <t>Chromosome 2: 172394614</t>
  </si>
  <si>
    <t>AAEL011622</t>
  </si>
  <si>
    <t>Chromosome 2: 172417452</t>
  </si>
  <si>
    <t>serine protease, putative [Source:VB Community Annotation]</t>
  </si>
  <si>
    <t>AAEL011621</t>
  </si>
  <si>
    <t>Chromosome 2: 172427232</t>
  </si>
  <si>
    <t>CTLMA13</t>
  </si>
  <si>
    <t>AAEL011612</t>
  </si>
  <si>
    <t>Chromosome 2: 172438782</t>
  </si>
  <si>
    <t>CTLMA6</t>
  </si>
  <si>
    <t>AAEL011453</t>
  </si>
  <si>
    <t>Chromosome 2: 186850045</t>
  </si>
  <si>
    <t>CTL14</t>
  </si>
  <si>
    <t>AAEL011455</t>
  </si>
  <si>
    <t>CTLMA12</t>
  </si>
  <si>
    <t>AAEL022136</t>
  </si>
  <si>
    <t>Chromosome 2: 192362854</t>
  </si>
  <si>
    <t>AAEL008069</t>
  </si>
  <si>
    <t>Chromosome 2: 230912634</t>
  </si>
  <si>
    <t>AAEL011070</t>
  </si>
  <si>
    <t>Chromosome 2: 277910689</t>
  </si>
  <si>
    <t>CTLGA3</t>
  </si>
  <si>
    <t>AAEL011078</t>
  </si>
  <si>
    <t>Chromosome 2: 278206505</t>
  </si>
  <si>
    <t>CTLGA1</t>
  </si>
  <si>
    <t>AAEL011079</t>
  </si>
  <si>
    <t>Chromosome 2: 278426410</t>
  </si>
  <si>
    <t>CTLMA10</t>
  </si>
  <si>
    <t>AAEL009338</t>
  </si>
  <si>
    <t>Chromosome 2: 404712124</t>
  </si>
  <si>
    <t>CTL10</t>
  </si>
  <si>
    <t>AAEL018265</t>
  </si>
  <si>
    <t>Chromosome 3: 26637566</t>
  </si>
  <si>
    <t>CTL9</t>
  </si>
  <si>
    <t>AAEL005482</t>
  </si>
  <si>
    <t>Chromosome 3: 59341003</t>
  </si>
  <si>
    <t>CTL18</t>
  </si>
  <si>
    <t>AAEL018207</t>
  </si>
  <si>
    <t>Chromosome 3: 96345629</t>
  </si>
  <si>
    <t>CTL8</t>
  </si>
  <si>
    <t>AAEL011408</t>
  </si>
  <si>
    <t>Chromosome 3: 365175122</t>
  </si>
  <si>
    <t>CTL21</t>
  </si>
  <si>
    <t>AAEL027215</t>
  </si>
  <si>
    <t>Chromosome 3: 365367172</t>
  </si>
  <si>
    <t>AAEL023353</t>
  </si>
  <si>
    <t>Chromosome 3: 365480553</t>
  </si>
  <si>
    <t>AAEL011407</t>
  </si>
  <si>
    <t>Chromosome 3: 365503820</t>
  </si>
  <si>
    <t>CTL20</t>
  </si>
  <si>
    <t>AAEL011404</t>
  </si>
  <si>
    <t>Chromosome 3: 365525965</t>
  </si>
  <si>
    <t>CTL19</t>
  </si>
  <si>
    <t>AAEL012353</t>
  </si>
  <si>
    <t>Chromosome 3: 365606138</t>
  </si>
  <si>
    <t>CTL15</t>
  </si>
  <si>
    <t>AAEL000533</t>
  </si>
  <si>
    <t>Chromosome 3: 386223289</t>
  </si>
  <si>
    <t>CTL16</t>
  </si>
  <si>
    <t>AAEL000556</t>
  </si>
  <si>
    <t>Chromosome 3: 386234951</t>
  </si>
  <si>
    <t>CTL25</t>
  </si>
  <si>
    <t>AAEL000543</t>
  </si>
  <si>
    <t>CTLMA11</t>
  </si>
  <si>
    <t>AAEL000563</t>
  </si>
  <si>
    <t>mosGCTL-1</t>
  </si>
  <si>
    <t>MVRLLVLLLCISITTTQKPGSFSFKEKGFKNNHNYDVDPQVLEIQRQNLITQKILQRYLERRLHPERKPQIHVPSVDEILPKSPPPGSVRDVRQQNTTLSGNPLLRSTASGSRYSLFNDYNSKQYDSLDGDEESIQQQQRQQGLIGEDYDDSEGDLEQYEDLGGSLDNDHIDIESLQSGESEHVDSFYRDKSYRQRASQLSDCPNCVEDSSVPTRWTMPLLKLGEKRYYLSIFFKANWFKALQYCRYHGMQLASIQSQEENDRLEKYVKDYGLAAEHFWTSGTDLAEEGSFFWISNGRPLSFTNWNAGEPNNFRYENGEEEHCLELWNRDGKGLKWNDTPCSFETYFICEV</t>
  </si>
  <si>
    <t>MMMLMEVMSRMKHLAALWGLLLVLLVGTGVESRAVNISNTWTLPEDGFPVFYRYFRDKISWFEADAVCQFHHANLVTVDNGVQFDAARAFLKELDVTNPVWIGLMRPENSARFIWTNAKTLDSSSGYWAESLPAMETPLCAVVDPVRDFRWHALRCGGPETAAFLCELPVPTWATDCTVTSMPSLTVQYMSDSGAVQLARDCGEQGTRHMSCQSKLERDTILQQLQCSDQETDPAQVATENNQLPEVEAAAPQQPVRTPPPQILEHDILTVVSNNDEDNNIDVNPNQIEDTVKNVINKFNLADLMQNDQSLHSGEMDGHYDGQDKEGKKIGGKKYSPLFEKKEKYGNKGERKADEEEEMMMGDQPDETETQPIDIVQQAVKPTEGESDESSTSGVIGSSTGGLAISSEVATAESTTVDSRLRRATDGEAAESTAASTTVEDSTTTVTTTTMEPTTSSTTSHILPTTPKKEISAIGDHFIPPMLLVKARFTSTRAHVDATSTTEILTEAPETTPSSTVAPTSSTSEEVTTAILTEETYAVSDNGSDIQILELDVRTSPPETSTSSESDASTTHQVVEIKFDDKEMTSKLGTLSITTRPFTADELQSSTVAENTTGTPTTASSTVVLSTTTTTTTTAAPSTTANVVRSSTVSPSTTTPNPTTVHVIEHELQHALEPEPVDTLDGDDHETNEADHQHKDLHNSFSNIENFQPYKPNRHRSLTKPEVHNNHGNYIKKILG</t>
  </si>
  <si>
    <t>MALSLYLIAVICSLVGFTASQQTCDNDNRFCFPNVVANWIGAAEYCSRNGWRLAVLDSEQKQQQVEELAQRVDAFKTAKVELWIGASDLAREGKFMWHPTGLDVSYSKWIAGMPDNKDGYEHCVHLWYEPSRLINWHWNDVVCASMRRFVCEQA</t>
  </si>
  <si>
    <t>MMRFVVRIAAALAIWASIATAQELYCTSPSKFYVSRVVHNWIGAAEYCHLLGMRMAVIDSEAKQNEVVRLVEHSLVFNATRTDLWIGASDLAEEGKFVWLETGMEVSRTYTNWARSQPDNAWTGEHCIHMWYEPSRNFTWEWNDLDCERKLVPVCENIPNVP</t>
  </si>
  <si>
    <t>MSVLRTLVLLAIGATVVLAQRRLALPDPRSCANRVRHATYRDARGVAHSYFFSWEHNPTRNLEVDWLDARNICRRHCMDAVSMETPQENEFIKQRIARGNVRYIWTSGRKCNFAGCDRPDLQPPNENGWFWSGSGVKIGPTTQRNTGDWSYTGGYGQQQPDNREAAQGNDESCLSILNNFYNDGLKWHDVACHHLKPFVCEDSDELLNFVRSRNPGIRL</t>
  </si>
  <si>
    <t>MASGVNSLLNSSSCVIVLGFLVLINLAPTETSVNDASCGKRKINLQQLVTHGYTTNPGEFPWHAALYMKSGFQKSYICGGTLVNELSIVTATHCVVDSSSGHVVSPESLYVQLGKFKLNLYADTVQEHAVLQVITHAEFQPTTSKYDVAVLKLATQAKFTAYVQPICVFPQPMISFNDGSEKGIVVGWGYTEYDAVADALQATSVPLISYTKCLESNPDLFDRTIYDGMFCAGYTNGTNVCNGDSGGGLYITRNGVWYLIGIVSFTAAREEQSNLCSTHDYTGFTKVSAFEEFIVKSCGLDVPPRVDVTDHPGGKRQKYIYASNFEPHEKMNWFQAGDYCRSLGKHLVEIKSAQDNAKVQDIVRLGGMEIDVNGGSKNKQYWIGANDLAMNRVFRWQFSGKRVMFTHWRNNEPNNMHNNEHCVAVIGNKQAYWLDANCRGKRQVLCEYWK</t>
  </si>
  <si>
    <t>MHKALLILLFVSVVSAISEYFIPTLKANWFKAREFCNSVDMSLVSIPNKEEHDKLVEIVRNSDKYSDKRRFWIGGSDLPENGTFSWVSTGRMFTFNRWATGRPNHTDENHNCVEMIYWPSLNWDWNWQNSDCNSEKFYFICKRNNMDCISEFR</t>
  </si>
  <si>
    <t>MKLLLLFTLVGLAASQQKCDSINKFCFPNEVATWTGAVEYCLRNGWKLAVVNSEAKQMKIESLAKNLGEFKRGKVELWIGASDQTKEGNFVWIANGKPVEYANWMPGKPDNKDGKEHCVHLWYEKAKNINWGWNDVVCTSKRRFVCERKKN</t>
  </si>
  <si>
    <t>MAPSSILKGIVLVLPSVFACAVSIVTMDKEAMATHECDADTAMVVPNFKANWFKATEYCHYLGRNLVMVGSPEKQAVVAKVIEATDKAGDNSFWIGGSDLAELGNFHWHSMGTRFVWHNWNELSDSPMTGDNRKDDRCVLLGNQNDEGSPDGFKWIVVNCWDEYYFVCERPIYQK</t>
  </si>
  <si>
    <t>MALLRFIILPAVFVAAVSAQELFCSAPSKFYIPDYKANWIAAVQHCNRLGMRLAVVDAEWKQTEIVHLVHSFRHFLADATRFDLWIGANDLALEGKFIWHATGLGMQFTNWKKDEPNNLHTKEHCLHMWYQPDRDLNWEWNDENCQNNWYFVCENVEPLP</t>
  </si>
  <si>
    <t>MHILKCLAIYLIVVQATIVSDQTCSRHRQLAKHRFYALRHCQRSNRTIIGLINVKNVGECAEYARKKRGMAFNFGPKDRNETNLFDALKAQQSAKSNRSSVPPKGTDTITTDPEEFFNCQVLECPEYRNLSTIVNDTRFDYYSLYTREPPSENATCLPSVGMFVMDDRKLNYSLAFNECRSMGGSLAHVASEARTNQITKMLIKEMSKRNITTSNKTMDGAYVGLNETIRGAFFTSGNEPLECFLYRAWAPGNPSKTRQPGCVAITPNSSWIVQNCNKPLRFICELHTTGPPRYKPSLKRKCFLKRPNNRLAPGRYGSTT</t>
  </si>
  <si>
    <t>MYKIIFCVFLSAVAICIAQQVKCVAISKYFIPNFTANWFKAFEYCNYLGMRLAIIDTATDQSKLVQMIESTDKFNNVSTEIWIGASDLAQETFFHWHSTGLRVQYTNWMQNQPDNAKGVEHCVEIRHIPAHGWNWKWNDRECTAMRYFVCENLDVGKEVVLF</t>
  </si>
  <si>
    <t>MFGATSISLKIVLIVLFYQLCCTHAQFNFHIASEATNWFEASEYCHRMSMRLAVVNSEAKHNAVVNAAMATGLHHSGYFGVWLGATDLAQTGIFTWRETGKRLEFTRWAPGEPSEYGENCVMMAYWPSQGFHWTWNDAYCSSKYYAICELRYCI</t>
  </si>
  <si>
    <t>MQFRTVHRAVIAQFLLAAALVVDSGRLPLNKYIMMDFQVSFFEAWRSCQFYGLQLASVTSTEDNRELSELFNMSNRGNDTFWLAGTDIGREGKWIWITTNKLVVQYSHWGSISPEFHESQNCMAIGSFDNDRTLWDDIPCDEPRKYICQKVS</t>
  </si>
  <si>
    <t>MKLVLKSVLLMVLIYKSYCSSTKPKYHIATYAANWFESSEYCHRKGMQLAIIDSEEKQDAAVQAAEAEELHSSGFFGVWLGATDLARTGNFVWHNTGARMRFSRWKPGEPSGGGEHCVVLYYWPKQGFNWTWNDAPCERDYLYAICENAGGTTCIEEF</t>
  </si>
  <si>
    <t>MNASLAFCTALIALLLLNDANVWCFQCGIRQDKTRSLITNAYDVQPGDYPWHTAIYQVVPVRQYICGGTLVGQSVVITSAHCVTVPGLGIARDIDELVIKVGKHLLNVKSEFEHERELSSIIVHSGFSSDKHDNDIALMITKEPVQYGKFVQPACLPTFSLTSDRAVGNIVGWGFTKKKAISNVLKAANAPIVSRATCVNSNPPVFSSTITNEMFCAGYRNGTNACNGDSGGGFFRNVKGNWYLVGITSFTAAKQQDENLCSSTDYTAYIDVVKYKRWIKENSVSSFGSPCIETWPPAKSKKQYFVHNNKQITFFEAWRQCLAVGQRLATITSEEDSLLIEQTIAKSSNSKGPWFIGGTDLGNEGHFVWISTNEPIGYKTGYLNYSPGQPDNGRGIENCLEIGRWGGVAWNDVPCDASLRYICESVSLNWS</t>
  </si>
  <si>
    <t>MAKHVICRIIWLASVFITVLAEDPFSCSIGWELRGLNCYKYFSVKHSWEKSAELCKRYGAELATIESFEENEATREIALFGESRGRTANMYWLGLASLDDLRTNTLESTAGGLVSQYSGFWALNQPDPAAGECVAASNVNDMQTWQLETCENLLPFMCERPACPQNSVRCSNGACINQAFKCDGNDDCGDGSDELDCPNACHFHMQSGGDVIESPSFPQKYPALSGCKWTLEGPQGTNIILQFQEFDTEKNFDIVQILVGGRTEDKAVSLATISGKNDLTSKPFITASNFMIIKFTSDGSVERKGFRATWKTEPQTCGGVLQATTQGQMLTSPGYPKTYPGGLECLYIIKAQNGRVISLEVEDLNLNEDRDFILVRDGDNAHSKPITRLTGTSLSDRNRVIISTSNKLYVFFKTSLGGSKKGFNIKYTQGCSATITALNGTVTSPAYDLANYPNNQECFIKIKNPMGGPLSLRFKNFNVHKSDKVQIFDGSSTSGLRLHPGDGFTGTTVPKITLTASSGNILVKFVSDALHNDKGWLAEFSADCPDLKPGIGALASSRDTAFGTVITFTCPIGQEFATGKNKIVTRCQNGGTWSIDYIPKCQEVYCGPVPQIDNGFSIGSSNVTYRGVAMYQCYAGFAFASGNAIEKISCLADGNWERQPSCLASQCSPLAEVPHANVTIMNGGGRSYGTIVRYECESGYVRSGQPVLNCMSNGTWSSPVPTCSRKRCFKFPEIENGFFVDKTRQYYFGDEARIQCYKGYKQIGSNIVKCNADQEFDTLPMCEDINECIAAPCDVASTECVNTPGSFYCQCKAGFSASTECRPVGDLGLATGGISDNSISVSSTEDGYEKSMLRLNSAGWCGNSMDPGANWVLLDFKAPTIIRGFRTMSVQRFDGSLAFTSAIRIQYTNDVTDVFKDYANPDGTAVEFRILEPTLSILNLPIPIEARYVRFRLQDFMIAPCLKLEVMGCTRIDCIDINECSNKNGGCRQKCINSPGSYSCGCNTGYELFTKNGTAGFTIERAESGERDGDVYQRNKTCVPMMCPTLSAPENGKLLTDKVDHHFGDVVQFQCNFGYVISGSTSLLCMSTGEWNATTPECIYAKCVSLPDDKNEGLAVLRQDKDSILVPFRENVTLTCNSPGRKLRNSISSGFRQCVYDPKAGYPDYWLSGTLPSCPRVDCGEPMPTPGAEYGQKGDTRFQSSFFFGCQNTFKLAGQSSKNDNVVRCMEDGVWDFGDLRCEGPVCEDPGRPNDGYQITKSYEQGSEVLFGCSRPGYILINPRPITCIREPECKVIKPLGLSSGKIPDHAINATSERPNYEAKNIRLNSVTGWCGKQEAFTYVSVDLGKVNRIKAILVKGVVTNDIVGRPTEIRFFYKQSENENYVVYFPNFNLTMRDPGNYGELAMITLPKFVQARFVILGIVSYMDNACLKFELMGCDEPSTDPLLGYDYGYSPCVDNEPPVFQNCPQQPIIVKRDQNGAIMPVNFTEPVAIDNSGSIARLEVKPQSFKTPSYVFQDTIVKYVAFDYDGNVAICEINITVPDITPPSLSCPQSFVIELVDKQDSYVVNFNDTRKRIKVSDNSDQVTIQYIPESATIPIGGFENVTVVATDKFNNKATCNFQVSVQATQCVDWDLQPPNNGNINCKSNDKGIDCTATCKPGFRFTDEDTVKKFSCETKRLWKPSSVVPDCVSENTQQADYHVTATTIYRANGAVAPSCLPQYQEMLGKYYPNLNNILSQRCSAVNVNMNVSFIKSVPKLLEENMIQIDFILSIVPAIRQPQLYDLCGSTLQLIFDLSVPYASAVIEPISNVSAIGNQCPPLRALKSSIARGFTCSAGEVLNMDTSDVPRCLHCPAGTYAGENQKTCTPCPKGYYQNRERQESCLRCPTGTYTREDGSKSVGACVPVCGYGTYSPTGLVPCLECPINSFSSDPPTGGFKDCQACPTGTFTFQPAAQSIDQCRKKCPPGQYSPTGLAPCSQCPKNFYQNVEGMLTCNECPTGMKTDGPGATGREECKPVMCNENSCQHGGLCVPMGHEVQCFCPAGFSGRRCEIDIDECASQPCYNGGTCKDLPQGYKCTCAQGYSGINCQEEKSDCGNDTCPSRAMCKDEPGYNNFTCLCRSGYTGEECDITIDPCTANGNPCKNDAACVALQQGRFKCECLAGWEGQLCETNTDDCAENPCLLGANCTDLVNDFSCSCPSGFTGKRCQEKIDLCLSEPCNHGMCIDKFFYHECICQPGWTGESCNININDCASDPCQNNGDCIDLIDAYQCSCEPGYTGKNCQHFIDDCASDPCQNGATCVDQLDGFQCKCRPGFVGLQCETEIDECLSDPCNPTGTDRCLDKDNTFVCQCRDGYTGTLCETDIDDCEDAPCLNGGKCQDRVGAYECECPAGWSGYRCEQLIESCEPTRPCKNDARCIDLFEDYFCICPSGTDGKQCETAPDRCIGNPCMNGGQCKDYGSGLNCSCSVDYSGIGCQYEYDACEANVCKNGAMCVDHGSGYKCVCPPGFTGENCDQDIVDCKDNSCPPGATCIDLTEGFYCQCPFNLTGDDCRKTIQVDYDMYFSDPTRSSAAQVVPFYTGSPDSFTFAMWVQFSQKDDTGIFATLYAVDSPQDVMARRVILQAHSSGVQVSLFTDVQDAFLAFREYTTINDGQWHHVAVVWDGKTGQLQLITEGLIAGRAEYGAGRNLPAYAWSVLGRPALKANESNSVAYNEVGFQGKLTKVQLWSRALDVTSEIQKQVRDCRSEPVLYRNLILNWAGYEESTGGVERSVPSSCGRKKCKSGYVGAQCKQLEHDKEPPKVEHCPDDLWIIARNGSSIVNWDEPHFSDNVGVTKIIERNGRRSGQSFLWGSYDITYIAYDAAGNTADCSFKVTLSSDFCPPLADPIGGSQNCKDWGAGGQFKVCAISCNPGMKFSEKVPEFYTCGAEGFWRPTEDPSTPLVYPSCSPARPAQRIFRIQMLFPSDVLCNEAGQGVLRQKVKNAVNSLNRDWNFCSYSNEGSRECKELQINVKCDKYRHSNDIVKRQAVNPPTKQDTSTYVLDAQIPIIGNKEAEGSARQSRQQNGDTYTLEMVFPAVNDPVLHSSSGERSDVRSLLEKLILEDAQFDVQDILPNTFADPASLVLNSDYACPVGQVVQVPDCVPCAVGTYFNTTSKTCIACPKGSYQSEIGQLQCKSCPNIAGRSGVTSITGARSAAECKERCPAGKYLDTDTGLCQPCGYGFYQPNEGSFSCEICGLGQTTRIAEATSKSECRDECKSGMQLGVDGKCEACPRGTFRTQGVQPACAACPTGRTTPKSGSSSIEECSLPVCAPGTYLNGTVNVCVECGKGFYQPEQQQTFCIPCPPNHSTRTNAATSKAECINPCANVADGQQHCDPNAFCILMPESFDFKCECKPGFNGTGMQCTDVCEGFCENSGQCVKDIKGVPSCRCKGSFTGTKCTERSEFAYIAGGIAATVIFIILIVLLIWMICSRANKRRDPKKILSPATDQTGSQVNFYYGAHTPYAESIAPSHHSTYAHYYDDEEDGWEMPNFYNESYMKEGLHGTNGKLNSLARSNASLYGTKEDLYDRLKRHAYTGKKEKSDSDSEGN</t>
  </si>
  <si>
    <t>MFGAISNFLKIVLIVLFYQLCCTHAQSKYQIAPYDSNWFEASEYCHRMDMRLAIVDSEEKHNAVVKEAKAAKLHSSGFFGVWLGATDLARSGNFIWHNTGARLRYARWGEGEPSGGREHCVVLYYWPKQRFNWTWNDAPCSTELYAICENYEKAACIQEF</t>
  </si>
  <si>
    <t>MFGATSNSLKIVLIVLFYQLCCTHAQFNFHIAPYATNWFEASEYCHRMHWQLAIVDSEEKHNAVVDAAKATGLHSSGYFGVWLGATRLAQTDIFTWHNTGRILEFTRWAPGEPSEYGEECVMIAYWPSQGFYWTWNDAYCLEKYYAICEFRSCILD</t>
  </si>
  <si>
    <t>MLKGTLLKLFLLGLTGKILKVFCHLPEKYHVVPHSDTWFGAYAYCKTIGMNLATINSTEEQKQIVKTIKDSSVYSPKHDANLMVWIDATRVSKQSKVQWFREAKPLVYSNWGGPEPDDTMDCVHMWNNPSFGLAFVWKIGTCSYKMPFVCETSTSDTDCIQTF</t>
  </si>
  <si>
    <t>MDVQRMMLPAVYFLLLVGSLIGTVVGQNVKYNPNAGQNYGQNQPLQQFQPFGGGTGSDDSFYGSANRYKQIEKFGTFQAPEESYCPEHWSVYRSSCIRIYKSPRKDYINAQKICQAYQGDLISVDNIEKHSFILKLLDVDSNRNNRFYISARQASPNNWINADKTQLVTIEDAFTFEAADDESYDAIFNKKALEKYDSRRNFISGYNENRNNLVYSFNAGGEKWQFLPVNPEDLNLFICESQQLYSADNINLLADDQRQYDYGVDITDINKIPRGPYFIKQPRETTYDTGKAKITKDVMLSCLAGGFPTPTYSWFKEIYTNDNITVVKLDPLRNTRYTTSGGNLIIHDPQQIQDQGTYHCVAENIFGRIISESVELNFGYILEFNLQRSSETGEMNWGKSLYCDPPQHYPDVRYYWSRDFFPNFVEEDQRVFVSHDGSLYFSSLEIKDRANYSCNVQSTVSDTGRNGPFFNLQVVAHPHYQDLIFANNFPKKFPEAPVAGKDLRLECMAFGYPVPSYNWTRRNGNLPRFSYLENYNRVLVIKNSTANDNGEYICTIKNDRKSISKSVLVSVQMQPNFTIPLKDKIKDYQSSVTFLCEASAIPDVNYTWYKNAELMDPENRKFNKDKFVIQDNVLKINFLDPEDDNGMYQCKATNQLKGVYSSAQLRVLSMKPSFKKKPLESEIYSIYNGNTTIECEPEAAPRPKIVWKKDGNVIGTGGHRRMLPTGTLFISPTSRDDEGVYTCVASNSQGVAESKARLIVLQELRFTEQLPPKVIKQIDELLYLRCEVTYDEVLDVAFLWAHNGRIINTYDNMPAYNARFIANYNSLEVHNLTLLDAGEYECIAKSAVNRIVSKTLVFIQGPPGAPGAVKVIDIKKTDASLEWIDGSDNGRPILYYNILGRTTWNKTWVNVSQNVFAQEIDRYNGRRRATVTNLTPGCGYEFSVVAVNDLGIGVPSLPSPLYNTQKDKPYIAPRNVGGGGGKIGDLTITWDPLLPEEQNSIDIHYKVFYRLPNQREWASEVLKRQGNVGRAVVHIPFDKYYTKYEVKVQAINDLGEGPISDIATIYSAEDMPQVAPQQTVARSYNSTALNVTWIPVSQTRDAIRGKLIGHRLKYWKKEHKEEDAVYFLSRTTRPWALIVGLEPDTYYFVKVMAYNAAGEGPESERYLERTYRNAPQKPPSSVNIFGINPSTIRVVWRYIAPSQDEEPVQGYKIRIWETDQDMTTANDTVVPIGQKLEKIIDNLTPGKSYNLRVLAYSNGGDGRMSSPPIKFQMGITQTPYNDANLLRAESWWTLTVAFIMYKFFKCYY</t>
  </si>
  <si>
    <t>MKRLLVFAALVGLSMAQFPNGRVLEAPNPQLCANRIIHERAPDGKGYFFSWRDPTLQGAEKDWLDARNFCRQRCMDSVSVETSPENEWIKQRIVDGKQKYIWTSGRQCDFKGCDRPDLQPVSVNGWFWTAELQKLAPANVRNQNDWSEQGGIGKPQPDNRELLQGGAPENCLAILNNFYNDGVHWHDVACHHVKPWVCEENDALLKYVKYTNPGLRI</t>
  </si>
  <si>
    <t>MKLLVLVLASLIAVCLAEPKPAINEVKSNQPQQKPGRFLSLPVPEKCANRPKEFQYRGHNYFYSAHVPALADKRVDWLDGRNICREYCMDLVSLETQEENNLIFRLIQQNDVPYIWTAGRLCDFKGCENRPDLEPKNVYGWFWSNNREKIPATNKIPNGWGYNPWSKSGHKKIPQPDNAEFDINQTTESCLSVLNNVYNDGIGWHDVACYHEKPVVCEDSEELLNYVAATNPGIRL</t>
  </si>
  <si>
    <t>MSARCGTIIWMLCLIHLLQSTLAVNKYHFSSYMTNWIQANEYCHQKGMRLAIIDSQAKHERVVREAKATQSHPEEVFGGWLGASDLGQANTYIWHATGDRVVFSKWNPGEPNNPEERCMALHYWPEFGFFWRWNDRRCYLEHTAICERVEPIPCIENFK</t>
  </si>
  <si>
    <t>MQLVHVLVVLLSVVAHAKKFFIPNLKANWHKAHEFCISLDMNMVSVESPKDHDELVQFVRKTDKFSNATRFWLGASDLAEEGVYTWVSSSRLMTFTNWAENEPSSTEAENCVEMIHNTYVNRIWTWNDIDCRGFKAYIVCEERQSIAQFR</t>
  </si>
  <si>
    <t>MNASLAFCTALIGLLILNDANIWCFQCGIRQYKTRSLITNAYNVQPGDYPWHTAIYQVVPIRQYICGGTLVGQSVIITSAHCVTVQGQSEARDIDELVIKVGKHLLNVKSEFELERELSSIIVHSEFSSDKHDNDIALMITKEPLEYGKFVQPACLPTFSLTRDNAVGNIVGWGFTNKKSISNVLKAANAPIVSRALCVKSNPSVFSSTLTNEMFCAGYRNGTNACNGDSGGGFFRFVEGNWYLVGITSFTAAKQQNENLCSSTDYTAFIDVVKYKRWIEENSVSSFGSPCLHQPTIFMKQYSVHNNIHVTFMEAWRLCQAIGQRLATITSEEDSRLVEEAIAKSTNTNGPWYIGGTDWGNEGHFVWISTNTPVGHETGYINFSSGQPDNYRENEHCLEVGRWGGVKWNDVHCHARSRYICETVSPHWS</t>
  </si>
  <si>
    <t>MRAREGDSEGVVVRKMRLNCWLRWFAVGIVTLQLLVASVGGIYVVEKGGRKSFVKLSPAQWTEPDPDGMWSSLLEDYTLGLNTSQRQSRVIQATPVGISQTHQYIPASSFYINKRIGEAVEMGNPAGKVIGPSGYAENQLTPPSAQSTFTPMRQSFGGASPTELLSSPREVSETDLYLLGAIEKLVYRVDYMENRLRRAEQIIYYLMAGNNQKLESCPDNFTRVQDICYHFGVDRGLNWKSASTLCKSYGGHLAEFETSTEFQDVVAFILNNQQNRGKEFWLGGLNPGLLWIWTQSAKPVNPNTNLTSMSAGAKAGTSSTSTTTVQPETNRDGNKIVNKPPKQKEPTLEITGTGRCLKLTYNGALYTYGYSGHDCSNRYNYICELKNKSLDNEIKRLAKQLELD</t>
  </si>
  <si>
    <t>MMEFLSSLLVLCLIGTLKLTAADPLRNQTVRDILVKNMCLCRCEAVNDGSKNYLIPFDDGTWFEAISYCNGMGMTLAQIRDRYDNQDLEEWLRDNGDEPSERYWIGGNDLAKPGIFRWGLTNKEITYKKWASGEPNAAVMRGETEHCVELRADTMQWNDSVCTKRLKFVCERLN</t>
  </si>
  <si>
    <t>MMRDHHLELLERRRRRRHHLKDDDGGGGGKGEGGSAAKQRQRQDRRRCWNLSNNVLATAVVVAAATIVSNWAGVNCQVCGPPAIPPNARVQTQPADGGGPGFRSAKYECDSGYELFGQETIRCDPVKGWDRELPFCGTNVAYRKPVNQSSATRSGPAGFANDGKPGNQNPDGQECSETQKEASPWWRVDLLTPEAVRVVRITTRGCCGHQPLQDLEIRVGNSSSDLQRNPLCAWYPGTMDEGTTKSFTCARPLIGQYVTVQLVGVESSLSLCEVEVFSNDEFSPDRCAAPNLNADTILTTFAKTCYEFHITRGESFDKARQVCRKHGGDLIHDIRGATTDYIISELERRKADLRTQLVWIGAQKEPGITSRTWKWVNGDTVLKPTWGKDQPNNYNGEQNCVVLDGGRSWLWNDVGCNLDYLNFICQHRPLSCGSPEALVNTTIVGKNFTIGSTISYRCPVGHSLIGDAKRLCQESGVWSGRPPTCKYVDCGPLPPIEHGGIILSEQRTSFDVKATYTCHENYTLIGNENRTCGLEGWSGTDPKCLVDWCPEPPPIQGGSIKVSGRRAGSTAVYACDYGFVLIGEPVLSCGLGGNWTGKTPVCRFVDCGMPARPDRGNLLLVNDSTTVGSMVRYFCDDDYWLVGPQELFCTKDGKWSGNAPACELITCETPHVPPGSYVVGYDYNIHSSIQYHCDPGHILRGEDTLTCLESGHWSGEAPDCEYVDCGPLTPIPFGSHRYLQNTTYLGSEVLYSCANSHRLSGSPKRICMETGLWSDAAPRCEEIRCPEPTFAPHSILSVTGNDRMYGRTLIRTSDVAANSVQTYKIGALAKYRCERGYKIVGEPLITCEENGLWSGEIPECVYVDCQAPPSTRNGKVTLATNATYYGAAALYECDANFKLDGVSRRLCMEDGSWSHETPACVEITCDEPNLSDNLVVDLGSRKVGTSAKFSCAKGRYMIGNGTRTCQNTGVWSGRNPVCKLIDCGRPADIENGRVIVVNDSTVYGGSAEYHCVPHYNRIGPYLRKCMDDGKWSGEEPRCELIVNDAQETNSLGTGIAIGAAIIVILLILIGVLFLHRNKARPVKNTENVQAAEHKDEQNAAVMSYSSLENGRHNFDLQNRGNLVTFNTFQGANGTNPPPPRLNGNGANISVSNNNSISSRHMNGGGENIYDQIPNEQFYDAPYEMRSNEEVYEPEPTARGNVITINGVSVR</t>
  </si>
  <si>
    <t>MKSIILCVSFMLACVAGQRITTIQLDGVQYFVSRMNPYSPELNYFLAYQYCRSLGLQLASFETKEKVESMTQYLTNAGYSKYNFWTSGNRLGTGMFLWMSTGLPFNATFDYFEKSSDATTGLDPLDHNSNTSPQRTARDSSSGIERGCVHLKAPSLRWEPEDCLAVKDFICEQTRCYYYNYGSIPVSSAQGRPITTSSTTSSGSPVSFTTVERIPTTPIPVTFSSTTLAPRLEETSPLAALLNVNPIPASPEADSSLESHSEEEALLDEEEEEHDDEEHEIEDEDESEGRSQQDDDSEGQDEHQQLHEEEESVPEEHDIPVEQKLKQITREIEEMTHSDRDVDNGRQSFLSLSDLIKNIRPAEKVIPQIDSSYSNTMRVLGESITHGESRAVKV</t>
  </si>
  <si>
    <t>MTRRKHLYQLLLVLLGVMARAQDVSEEEPTASPQVASLVVNGGSISTNNAGGPGGSCSFPGAPAHSTVQFTDDALPNGAVASYSCERGFELLGPARRVCDNGQWVPEGIPFCVLNVAAGKAPMQISTDAAGIPQKAIDGSTSAFFSPETCSLTKPERVPWWYVNLLEPYMVQLVRLDFGKSCCGNGKPATIVVRVGNNRPDLGTNPICNRFTGSLEEGQPLFLPCNPPMPGAFVSVHLETSGPSQLSICEAFVYTDQALPIERCPAFRDMPPGASASYNGKCYIFYSRQPATLRDALAFCRSRGGTLINESNPALQGFISWELWRRHRSDTSSQYWMGAVRDTQDRNSWKWIGGDDVSVSFWNLPGGDEDCARYDGSKGWLWSDTNCNTQLNFICQHQPKACGRPEQPPNSTMVAPKGFDVGAVVEYNCDEGHLLVGPSQRTCLETGFYNEFPPVCKYIECGLPAAIPHGHYDLVNGSVGYLSSVHYKCNEGYEMVGRALLTCDIDERWNGPPPRCEVIECEPLPTLFPNGVVVAPNGTDYGSRAEVVCNRGYIPESDETHIVCTATGQWSNLLPKCIEDPASKTTTPPPTTTRPPIVVVSTTTVPVTQYTQKRPQTRRPTRPTSRFTTTTTTTQSPLFSIEIDDGNDSDGLDGFYVGTNEDYSLPPLEVRPGHEEGPSRKPYRPGQNTIPKIPNAHVPPPKRPSYYEPPTTSTTTTTTTTTTTQTPIQTRPTTTSTRQTTTSRSPQDIILSQHPQDNEIAGSVNIRQDQSPKVNVPFAVDNSDGESTGGVYGGIGGNSNLGSGSGDRKEAKNARLNLGAIVALGAFGGFVFLAAVITTIVIVVRRHGRETNKRFHTSRNRQANQHYRHRASPDCNTVASFSSSSSESRNGLNRYYRQAWENLHESASKGHNSNSNHSSGLKRKETMDAPPPSRSRSRENLGGSRSRDLDRFFIDRSRENLSSNRSRDYPRDSMAVRDGSEMVVSDVCVKGEKKRHHHHHHKSSHRGGGGEGQERSRGNHRDSRDGDFREPNIMGSGGNGGGNGRRGDHRHY</t>
  </si>
  <si>
    <t>MMSSRTIAMAAACLLTVLFAVTSTQAQHDSEQQQQQQLEQYDSNTSPQHNNGEHISGHRFKRMYAMCPPEFSRIGNECYYISRDKQNYLDAHFECKVRNSKLAEPMKYDDKSLRKYLLKLKEKNYIWIGGNYNWKANKWQWGYSGKDIGYQSFSQMIPGSSQDLRFHCAVLNPDLKYRWSAKLCTEKLNFICQHKMPLVSSLSRAKVYTRWNETFPNELANEVEVVVADQPRIGNLKDRDYYRTQDSPKLNLTRLNRNWKKINRTHRIKSFRNRNRAQARNEYISNDIIRRPVVEYASDNSYNSINGNGNGNGNGYRNGNGAFNRGFNVDIHRQKPHKDRMSNEVNGEFRHHRHRRPSTEATPTTITTTTTTTTTTSAPETLPTEALQVVTENHRPPKADRKSRRDQIRERLSRLTPEEREQFYTKRASTTEKYLNKAQLLSHEEKKARRNNLRERLARLTPEEREMYFTERAKRKQSKKLRTTNETIP</t>
  </si>
  <si>
    <t>MKSQIIWLLAGLVVLVVCDSPAQGMRAECDDEQTYIIPHFKSNWYKAMEYCHYLGLKLATVPSIDKQLQIEDSIERTDKGNGTTFWTGGNDLGDNENFHWYSTGTRIVWFNWSMDAYSRNGNCIYLHRKNDDPSTWSWSTERCSQAKYFVCERA</t>
  </si>
  <si>
    <t>MKLIVSFLLLYVYLVSCSSPYHIPNVKANWHQAFDHCKYNGMELVSIANHVAYNQLTAQVAQELNCSRICAVWIGANDLANEGTFAWAATGLRVSFANWKSNQPDNKHGDLEED</t>
  </si>
  <si>
    <t>MFGAISNFLKIVLIVIFYQLCCTHAQSKYQIAPYESNWFEASEYCHRMGMRLAIVDSEEKHNAIVKEAKPAAKLHSSGFFGVWLGATDLARSDNFIWHNTGARLRYARWGEGEPSGGDDHCVVLYYWPKQGSSWAWYDAPCCTELYAICENYEKTAGIQEF</t>
  </si>
  <si>
    <t>MEMIVAPSLVILIFTSCVLASDYYMSSTKSNWTEALDQCESHGMQLAVIDSPEKQEAIAQMICSSTVFNERWTDVWIGANDIAEEGQFTWQATGENVTYTNWKLGQPNNYGGKEDCVHVQYTANVDFQWNDDQCSKKKYFICEKYCR</t>
  </si>
  <si>
    <t>MLYLSKVFLLLFCVQLGFAAQPKYHFATYTSNWFEAAEYCHRMGMRLAIVDSEQKHEETVAAARETGSYVLGNFGVWLGATDLGRTNNYVWHNTGERVLYSRWRIAEPSGGDEHCMALQYWPMLGFFWTWNDVSCNKKLYAICESDGSAECSEVV</t>
  </si>
  <si>
    <t>MQRTVLILVASVGVLSMAQQIKCRSPTRFMIPVFKANWFKATEYCFSLGMQLAITNSKADHDQIVEAVKASPIYDANTTIVWLGGSDLGEEGAFYWHSTGIRLAYAHWQPNQPDNWRGQEDCLSLVYSTSLSWLWVANDGNCEGMHYFVCENVDWIHNIGVF</t>
  </si>
  <si>
    <t>MAKTTHGTAVSLIVIWTLLQVRSALSKADKEYEIPSFRANWFKASEFCSSIGMQLVTITSRDENDAVARFVQGSDKFSDVASSFWIGGNDLAEEGTFSWMPNGRLVRYANWSPGEPNNTEDKEHCMQLVYIPRFEQRWTWNDNECRTNHMYFICESKPRDCVEQLKG</t>
  </si>
  <si>
    <t>MLTKGITLILLLVLVHSSHGDSTPNRKFYIPSIRANWFKANEFCNSLKMRLVAIRSQEDNDAVARYVRTTSKFTDNCSFWIGASDLADEGTFVWVATGEEVTYTNWRENEPNNEGGNEDCIQLAYIPALNYHWSWNDNTCAGQSLYFICESVECDCVQPF</t>
  </si>
  <si>
    <t>MHFAFQFNNMRVLVLLLFVIQLINGDRRFFIPSLKANWYKAVEFCTTLDKRLASIENQAKSDAIAQYVRESDKFANVSRLWIGASDLAEEGVFTWLHNEQLLTYTLWNENEPNNNDKKEHCVELTYHTGKWFWNDMECAYDTYFICEEIERQCL</t>
  </si>
  <si>
    <t>AALF027137</t>
  </si>
  <si>
    <t>SuperContig JXUM01S000006: 302264</t>
  </si>
  <si>
    <t>AALF004837</t>
  </si>
  <si>
    <t>SuperContig JXUM01S000009: 627927</t>
  </si>
  <si>
    <t>AALF027120</t>
  </si>
  <si>
    <t>SuperContig JXUM01S000024: 130098</t>
  </si>
  <si>
    <t>C-Type lectin (CTL) [Source:Projected from Aedes aegypti (AAEL018207) VB Community Annotation]</t>
  </si>
  <si>
    <t>AALF024712</t>
  </si>
  <si>
    <t>SuperContig JXUM01S000081: 463478</t>
  </si>
  <si>
    <t>C-Type Lectin (CTL) - galactose binding. [Source:Projected from Aedes aegypti (AAEL011070) VB Community Annotation]</t>
  </si>
  <si>
    <t>AALF002414</t>
  </si>
  <si>
    <t>SuperContig JXUM01S000129: 431205</t>
  </si>
  <si>
    <t>C-Type Lectin (CTL) - galactose binding. [Source:Projected from Aedes aegypti (AAEL011078) VB Community Annotation]</t>
  </si>
  <si>
    <t>AALF009202</t>
  </si>
  <si>
    <t>SuperContig JXUM01S000222: 468164</t>
  </si>
  <si>
    <t>C-Type Lectin (CTL). [Source:Projected from Aedes aegypti (AAEL003119) VB Community Annotation]</t>
  </si>
  <si>
    <t>AALF010346</t>
  </si>
  <si>
    <t>SuperContig JXUM01S000251: 134508</t>
  </si>
  <si>
    <t>AALF015046</t>
  </si>
  <si>
    <t>SuperContig JXUM01S000389: 116733</t>
  </si>
  <si>
    <t>C-Type Lectin (CTL) - galactose binding. [Source:Projected from Aedes aegypti lvpagwg (AAEL011070) VB Community Annotation]</t>
  </si>
  <si>
    <t>AALF019360</t>
  </si>
  <si>
    <t>SuperContig JXUM01S000530: 238362</t>
  </si>
  <si>
    <t>AALF019892</t>
  </si>
  <si>
    <t>SuperContig JXUM01S000556: 169494</t>
  </si>
  <si>
    <t>Hexosyltransferase [Source:UniProtKB/TrEMBL;Acc:A0A182H1K5]</t>
  </si>
  <si>
    <t>AALF020331</t>
  </si>
  <si>
    <t>SuperContig JXUM01S000573: 134293</t>
  </si>
  <si>
    <t>AALF021707</t>
  </si>
  <si>
    <t>SuperContig JXUM01S000634: 392211</t>
  </si>
  <si>
    <t>Cell adhesion molecule [Source:Projected from Aedes aegypti lvpagwg (AAEL006958) UniProtKB/TrEMBL;Acc:A0A1S4FFB1]</t>
  </si>
  <si>
    <t>AALF023106</t>
  </si>
  <si>
    <t>SuperContig JXUM01S000696: 115492</t>
  </si>
  <si>
    <t>AALF023810</t>
  </si>
  <si>
    <t>SuperContig JXUM01S000732: 5430</t>
  </si>
  <si>
    <t>cell adhesion molecule [Source:Projected from Aedes aegypti (AAEL006958) VB Community Annotation]</t>
  </si>
  <si>
    <t>AALF024441</t>
  </si>
  <si>
    <t>SuperContig JXUM01S000758: 366031</t>
  </si>
  <si>
    <t>AALF024376</t>
  </si>
  <si>
    <t>SuperContig JXUM01S000762: 233253</t>
  </si>
  <si>
    <t>AALF000793</t>
  </si>
  <si>
    <t>SuperContig JXUM01S001082: 237017</t>
  </si>
  <si>
    <t>AALF001194</t>
  </si>
  <si>
    <t>SuperContig JXUM01S001096: 166117</t>
  </si>
  <si>
    <t>AALF001195</t>
  </si>
  <si>
    <t>SuperContig JXUM01S001096: 179541</t>
  </si>
  <si>
    <t>AALF001196</t>
  </si>
  <si>
    <t>SuperContig JXUM01S001096: 192109</t>
  </si>
  <si>
    <t>C-Type Lectin (CTL) - mannose binding. [Source:Projected from Aedes aegypti (AAEL014382) VB Community Annotation]</t>
  </si>
  <si>
    <t>AALF001197</t>
  </si>
  <si>
    <t>SuperContig JXUM01S001096: 203522</t>
  </si>
  <si>
    <t>AALF003390</t>
  </si>
  <si>
    <t>SuperContig JXUM01S001273: 172520</t>
  </si>
  <si>
    <t>AALF006434</t>
  </si>
  <si>
    <t>SuperContig JXUM01S001585: 215238</t>
  </si>
  <si>
    <t>C-Type Lectin (CTL). [Source:Projected from Aedes aegypti (AAEL009338) VB Community Annotation]</t>
  </si>
  <si>
    <t>AALF008451</t>
  </si>
  <si>
    <t>SuperContig JXUM01S001878: 188071</t>
  </si>
  <si>
    <t>AALF008452</t>
  </si>
  <si>
    <t>SuperContig JXUM01S001878: 195692</t>
  </si>
  <si>
    <t>AALF008453</t>
  </si>
  <si>
    <t>SuperContig JXUM01S001878: 218692</t>
  </si>
  <si>
    <t>C-Type Lectin (CTL) - mannose binding. [Source:Projected from Aedes aegypti lvpagwg (AAEL011621) VB Community Annotation]</t>
  </si>
  <si>
    <t>AALF008782</t>
  </si>
  <si>
    <t>SuperContig JXUM01S001933: 136410</t>
  </si>
  <si>
    <t>AALF013760</t>
  </si>
  <si>
    <t>SuperContig JXUM01S003055: 57564</t>
  </si>
  <si>
    <t>C-Type Lectin [Source:Projected from Aedes aegypti (AAEL011408) VB Community Annotation]</t>
  </si>
  <si>
    <t>AALF016234</t>
  </si>
  <si>
    <t>SuperContig JXUM01S003723: 12856</t>
  </si>
  <si>
    <t>C-Type Lectin [Source:Projected from Aedes aegypti (AAEL011404) VB Community Annotation]</t>
  </si>
  <si>
    <t>AALF016273</t>
  </si>
  <si>
    <t>SuperContig JXUM01S003729: 52472</t>
  </si>
  <si>
    <t>C-Type Lectin (CTL) - galactose binding. [Source:Projected from Aedes aegypti (AAEL013853) VB Community Annotation]</t>
  </si>
  <si>
    <t>AALF017613</t>
  </si>
  <si>
    <t>SuperContig JXUM01S004092: 31997</t>
  </si>
  <si>
    <t>C-Type lectin (CTL) [Source:Projected from Aedes aegypti (AAEL018265) VB Community Annotation]</t>
  </si>
  <si>
    <t>AALF020938</t>
  </si>
  <si>
    <t>SuperContig JXUM01S005044: 79345</t>
  </si>
  <si>
    <t>AALF022151</t>
  </si>
  <si>
    <t>SuperContig JXUM01S005439: 33966</t>
  </si>
  <si>
    <t>C-Type Lectin (CTL). [Source:Projected from Aedes aegypti lvpagwg (AAEL002524) VB Community Annotation]</t>
  </si>
  <si>
    <t>AALF022152</t>
  </si>
  <si>
    <t>SuperContig JXUM01S005439: 45739</t>
  </si>
  <si>
    <t>C-Type Lectin (CTL). [Source:Projected from Aedes aegypti (AAEL002524) VB Community Annotation]</t>
  </si>
  <si>
    <t>AALF024764</t>
  </si>
  <si>
    <t>SuperContig JXUM01S006361: 73586</t>
  </si>
  <si>
    <t>AALF006736</t>
  </si>
  <si>
    <t>SuperContig JXUM01S012674: 12106</t>
  </si>
  <si>
    <t>CPIJ005984</t>
  </si>
  <si>
    <t>SuperContig supercont3.101: 303606</t>
  </si>
  <si>
    <t>Putative uncharacterized protein [Source:UniProtKB/TrEMBL;Acc:B0WF13]</t>
  </si>
  <si>
    <t>CPIJ005987</t>
  </si>
  <si>
    <t>SuperContig supercont3.101: 406375</t>
  </si>
  <si>
    <t>Putative uncharacterized protein [Source:UniProtKB/TrEMBL;Acc:B0WF16]</t>
  </si>
  <si>
    <t>CPIJ018418</t>
  </si>
  <si>
    <t>SuperContig supercont3.1154: 11284</t>
  </si>
  <si>
    <t>galactose-specific C-type lectin, putative [Source:VB Community Annotation]</t>
  </si>
  <si>
    <t>CPIJ006092</t>
  </si>
  <si>
    <t>SuperContig supercont3.119: 102642</t>
  </si>
  <si>
    <t>Putative uncharacterized protein [Source:UniProtKB/TrEMBL;Acc:B0WGZ1]</t>
  </si>
  <si>
    <t>CPIJ006801</t>
  </si>
  <si>
    <t>SuperContig supercont3.135: 204995</t>
  </si>
  <si>
    <t>Salivary C-type lectin [Source:UniProtKB/TrEMBL;Acc:B0WID6]</t>
  </si>
  <si>
    <t>CPIJ006802</t>
  </si>
  <si>
    <t>SuperContig supercont3.135: 207833</t>
  </si>
  <si>
    <t>Salivary C-type lectin [Source:UniProtKB/TrEMBL;Acc:B0WID7]</t>
  </si>
  <si>
    <t>CPIJ006804</t>
  </si>
  <si>
    <t>SuperContig supercont3.135: 269363</t>
  </si>
  <si>
    <t>Salivary C-type lectin [Source:UniProtKB/TrEMBL;Acc:B0WID9]</t>
  </si>
  <si>
    <t>CPIJ006805</t>
  </si>
  <si>
    <t>SuperContig supercont3.135: 340173</t>
  </si>
  <si>
    <t>Salivary C-type lectin [Source:UniProtKB/TrEMBL;Acc:B0WIE0]</t>
  </si>
  <si>
    <t>CPIJ006807</t>
  </si>
  <si>
    <t>SuperContig supercont3.135: 384242</t>
  </si>
  <si>
    <t>Salivary C-type lectin [Source:UniProtKB/TrEMBL;Acc:B0WIE2]</t>
  </si>
  <si>
    <t>CPIJ006808</t>
  </si>
  <si>
    <t>SuperContig supercont3.135: 391939</t>
  </si>
  <si>
    <t>Salivary C-type lectin [Source:UniProtKB/TrEMBL;Acc:B0WIE3]</t>
  </si>
  <si>
    <t>CPIJ006809</t>
  </si>
  <si>
    <t>SuperContig supercont3.135: 394044</t>
  </si>
  <si>
    <t>Salivary C-type lectin [Source:UniProtKB/TrEMBL;Acc:B0WIE4]</t>
  </si>
  <si>
    <t>CPIJ006811</t>
  </si>
  <si>
    <t>SuperContig supercont3.135: 411155</t>
  </si>
  <si>
    <t>Salivary C-type lectin [Source:UniProtKB/TrEMBL;Acc:B0WIE6]</t>
  </si>
  <si>
    <t>CPIJ006812</t>
  </si>
  <si>
    <t>SuperContig supercont3.135: 414343</t>
  </si>
  <si>
    <t>Salivary C-type lectin [Source:UniProtKB/TrEMBL;Acc:B0WIE7]</t>
  </si>
  <si>
    <t>CPIJ006813</t>
  </si>
  <si>
    <t>SuperContig supercont3.135: 416182</t>
  </si>
  <si>
    <t>Salivary C-type lectin [Source:UniProtKB/TrEMBL;Acc:B0WIE8]</t>
  </si>
  <si>
    <t>CPIJ006816</t>
  </si>
  <si>
    <t>SuperContig supercont3.135: 550346</t>
  </si>
  <si>
    <t>Salivary C-type lectin [Source:UniProtKB/TrEMBL;Acc:B0WIF1]</t>
  </si>
  <si>
    <t>CPIJ006817</t>
  </si>
  <si>
    <t>SuperContig supercont3.135: 551169</t>
  </si>
  <si>
    <t>Salivary C-type lectin [Source:UniProtKB/TrEMBL;Acc:B0WIF2]</t>
  </si>
  <si>
    <t>CPIJ006818</t>
  </si>
  <si>
    <t>SuperContig supercont3.135: 552710</t>
  </si>
  <si>
    <t>Salivary C-type lectin [Source:UniProtKB/TrEMBL;Acc:B0WIF3]</t>
  </si>
  <si>
    <t>CPIJ007062</t>
  </si>
  <si>
    <t>SuperContig supercont3.139: 597551</t>
  </si>
  <si>
    <t>Putative uncharacterized protein [Source:UniProtKB/TrEMBL;Acc:B0WIQ7]</t>
  </si>
  <si>
    <t>CPIJ018998</t>
  </si>
  <si>
    <t>SuperContig supercont3.1390: 49510</t>
  </si>
  <si>
    <t>Furrowed [Source:UniProtKB/TrEMBL;Acc:B0XHT7]</t>
  </si>
  <si>
    <t>CPIJ019507</t>
  </si>
  <si>
    <t>SuperContig supercont3.1678: 37191</t>
  </si>
  <si>
    <t>Salivary C-type lectin [Source:UniProtKB/TrEMBL;Acc:B0XJD5]</t>
  </si>
  <si>
    <t>CPIJ001323</t>
  </si>
  <si>
    <t>SuperContig supercont3.18: 343983</t>
  </si>
  <si>
    <t>C-type lectin [Source:VB Community Annotation]</t>
  </si>
  <si>
    <t>CPIJ007998</t>
  </si>
  <si>
    <t>SuperContig supercont3.186: 676228</t>
  </si>
  <si>
    <t>Salivary C-type lectin [Source:UniProtKB/TrEMBL;Acc:B0WML8]</t>
  </si>
  <si>
    <t>CPIJ007999</t>
  </si>
  <si>
    <t>SuperContig supercont3.186: 679140</t>
  </si>
  <si>
    <t>Salivary C-type lectin [Source:UniProtKB/TrEMBL;Acc:B0WML9]</t>
  </si>
  <si>
    <t>CPIJ007868</t>
  </si>
  <si>
    <t>SuperContig supercont3.189: 342369</t>
  </si>
  <si>
    <t>antifreeze protein, putative [Source:VB Community Annotation]</t>
  </si>
  <si>
    <t>CPIJ007869</t>
  </si>
  <si>
    <t>SuperContig supercont3.189: 350421</t>
  </si>
  <si>
    <t>CPIJ002079</t>
  </si>
  <si>
    <t>SuperContig supercont3.21: 295024</t>
  </si>
  <si>
    <t>CTL13</t>
  </si>
  <si>
    <t>CPIJ009922</t>
  </si>
  <si>
    <t>SuperContig supercont3.265: 54426</t>
  </si>
  <si>
    <t>CPIJ012307</t>
  </si>
  <si>
    <t>SuperContig supercont3.385: 288517</t>
  </si>
  <si>
    <t>CPIJ011760</t>
  </si>
  <si>
    <t>SuperContig supercont3.391: 40166</t>
  </si>
  <si>
    <t>Putative uncharacterized protein [Source:UniProtKB/TrEMBL;Acc:B0WZ16]</t>
  </si>
  <si>
    <t>CPIJ012139</t>
  </si>
  <si>
    <t>SuperContig supercont3.394: 92327</t>
  </si>
  <si>
    <t>Putative uncharacterized protein [Source:UniProtKB/TrEMBL;Acc:B0WZD1]</t>
  </si>
  <si>
    <t>CPIJ013150</t>
  </si>
  <si>
    <t>SuperContig supercont3.478: 78377</t>
  </si>
  <si>
    <t>Salivary C-type lectin [Source:UniProtKB/TrEMBL;Acc:B0X2H9]</t>
  </si>
  <si>
    <t>CPIJ014105</t>
  </si>
  <si>
    <t>SuperContig supercont3.489: 40480</t>
  </si>
  <si>
    <t>CPIJ013991</t>
  </si>
  <si>
    <t>SuperContig supercont3.494: 79095</t>
  </si>
  <si>
    <t>CPIJ000436</t>
  </si>
  <si>
    <t>SuperContig supercont3.5: 65462</t>
  </si>
  <si>
    <t>CTL1</t>
  </si>
  <si>
    <t>CPIJ000437</t>
  </si>
  <si>
    <t>SuperContig supercont3.5: 67040</t>
  </si>
  <si>
    <t>CPIJ000438</t>
  </si>
  <si>
    <t>SuperContig supercont3.5: 77330</t>
  </si>
  <si>
    <t>CPIJ000440</t>
  </si>
  <si>
    <t>SuperContig supercont3.5: 87552</t>
  </si>
  <si>
    <t>CPIJ000443</t>
  </si>
  <si>
    <t>SuperContig supercont3.5: 94143</t>
  </si>
  <si>
    <t>CPIJ000444</t>
  </si>
  <si>
    <t>SuperContig supercont3.5: 100656</t>
  </si>
  <si>
    <t>CPIJ000446</t>
  </si>
  <si>
    <t>SuperContig supercont3.5: 114075</t>
  </si>
  <si>
    <t>CPIJ000449</t>
  </si>
  <si>
    <t>SuperContig supercont3.5: 167317</t>
  </si>
  <si>
    <t>CPIJ003650</t>
  </si>
  <si>
    <t>SuperContig supercont3.53: 853581</t>
  </si>
  <si>
    <t>CPIJ015095</t>
  </si>
  <si>
    <t>SuperContig supercont3.646: 221992</t>
  </si>
  <si>
    <t>CPIJ015401</t>
  </si>
  <si>
    <t>SuperContig supercont3.675: 30065</t>
  </si>
  <si>
    <t>CPIJ015402</t>
  </si>
  <si>
    <t>SuperContig supercont3.675: 42077</t>
  </si>
  <si>
    <t>CPIJ015403</t>
  </si>
  <si>
    <t>SuperContig supercont3.675: 43176</t>
  </si>
  <si>
    <t>CPIJ015405</t>
  </si>
  <si>
    <t>SuperContig supercont3.675: 61260</t>
  </si>
  <si>
    <t>CPIJ004339</t>
  </si>
  <si>
    <t>SuperContig supercont3.68: 324969</t>
  </si>
  <si>
    <t>CPIJ015742</t>
  </si>
  <si>
    <t>SuperContig supercont3.686: 168878</t>
  </si>
  <si>
    <t>Putative uncharacterized protein [Source:UniProtKB/TrEMBL;Acc:B0X8R0]</t>
  </si>
  <si>
    <t>CPIJ004607</t>
  </si>
  <si>
    <t>SuperContig supercont3.74: 1062242</t>
  </si>
  <si>
    <t>Putative uncharacterized protein [Source:UniProtKB/TrEMBL;Acc:B0WCD7]</t>
  </si>
  <si>
    <t>CPIJ015611</t>
  </si>
  <si>
    <t>SuperContig supercont3.743: 40403</t>
  </si>
  <si>
    <t>Salivary C-type lectin [Source:UniProtKB/TrEMBL;Acc:B0X9Y1]</t>
  </si>
  <si>
    <t>CPIJ016687</t>
  </si>
  <si>
    <t>SuperContig supercont3.792: 148113</t>
  </si>
  <si>
    <t>CPIJ016688</t>
  </si>
  <si>
    <t>SuperContig supercont3.792: 150404</t>
  </si>
  <si>
    <t>CPIJ016689</t>
  </si>
  <si>
    <t>SuperContig supercont3.792: 153788</t>
  </si>
  <si>
    <t>Putative uncharacterized protein [Source:UniProtKB/TrEMBL;Acc:B0XB00]</t>
  </si>
  <si>
    <t>CPIJ004916</t>
  </si>
  <si>
    <t>SuperContig supercont3.80: 710366</t>
  </si>
  <si>
    <t>CPIJ017075</t>
  </si>
  <si>
    <t>SuperContig supercont3.861: 63198</t>
  </si>
  <si>
    <t>CPIJ017618</t>
  </si>
  <si>
    <t>SuperContig supercont3.964: 37146</t>
  </si>
  <si>
    <t>Salivary C-type lectin [Source:UniProtKB/TrEMBL;Acc:B0XDS0]</t>
  </si>
  <si>
    <t>AGAP004810</t>
  </si>
  <si>
    <t>Chromosome 2L: 3798556</t>
  </si>
  <si>
    <t>CTL3</t>
  </si>
  <si>
    <t>C-type lectin (CTL) [Source:VB Community Annotation]</t>
  </si>
  <si>
    <t>AGAP004811</t>
  </si>
  <si>
    <t>Chromosome 2L: 3800428</t>
  </si>
  <si>
    <t>AGAP005332</t>
  </si>
  <si>
    <t>Chromosome 2L: 14192506</t>
  </si>
  <si>
    <t>C-type lectin (CTL) - mannose binding [Source:VB Community Annotation]</t>
  </si>
  <si>
    <t>AGAP005334</t>
  </si>
  <si>
    <t>Chromosome 2L: 14232533</t>
  </si>
  <si>
    <t>CTLMA2</t>
  </si>
  <si>
    <t>AGAP005335</t>
  </si>
  <si>
    <t>Chromosome 2L: 14233403</t>
  </si>
  <si>
    <t>CTL4</t>
  </si>
  <si>
    <t>AGAP006267</t>
  </si>
  <si>
    <t>Chromosome 2L: 28801513</t>
  </si>
  <si>
    <t>CTL6</t>
  </si>
  <si>
    <t>AGAP006430</t>
  </si>
  <si>
    <t>Chromosome 2L: 31772158</t>
  </si>
  <si>
    <t>C-type lectin (CTL) - galactose binding [Source:VB Community Annotation]</t>
  </si>
  <si>
    <t>AGAP007407</t>
  </si>
  <si>
    <t>Chromosome 2L: 46343669</t>
  </si>
  <si>
    <t>CTLMA4</t>
  </si>
  <si>
    <t>AGAP007408</t>
  </si>
  <si>
    <t>Chromosome 2L: 46344980</t>
  </si>
  <si>
    <t>CTLMA8</t>
  </si>
  <si>
    <t>AGAP007409</t>
  </si>
  <si>
    <t>Chromosome 2L: 46349603</t>
  </si>
  <si>
    <t>AGAP007410</t>
  </si>
  <si>
    <t>Chromosome 2L: 46351155</t>
  </si>
  <si>
    <t>CTLMA5</t>
  </si>
  <si>
    <t>AGAP007411</t>
  </si>
  <si>
    <t>Chromosome 2L: 46354140</t>
  </si>
  <si>
    <t>CTLMA1</t>
  </si>
  <si>
    <t>AGAP007412</t>
  </si>
  <si>
    <t>Chromosome 2L: 46355209</t>
  </si>
  <si>
    <t>CTLMA3</t>
  </si>
  <si>
    <t>AGAP002625</t>
  </si>
  <si>
    <t>Chromosome 2R: 24304518</t>
  </si>
  <si>
    <t>AGAP002739</t>
  </si>
  <si>
    <t>Chromosome 2R: 26428070</t>
  </si>
  <si>
    <t>AGAP002910</t>
  </si>
  <si>
    <t>Chromosome 2R: 29216218</t>
  </si>
  <si>
    <t>Salivary C-type lectin [Source:VB Community Annotation]</t>
  </si>
  <si>
    <t>AGAP002911</t>
  </si>
  <si>
    <t>Chromosome 2R: 29217888</t>
  </si>
  <si>
    <t>CTLMA9</t>
  </si>
  <si>
    <t>AGAP002912</t>
  </si>
  <si>
    <t>Chromosome 2R: 29219995</t>
  </si>
  <si>
    <t>AGAP029110</t>
  </si>
  <si>
    <t>Chromosome 2R: 40674640</t>
  </si>
  <si>
    <t>AGAP010707</t>
  </si>
  <si>
    <t>Chromosome 3L: 8869614</t>
  </si>
  <si>
    <t>Perlucin [Source:VB Community Annotation]</t>
  </si>
  <si>
    <t>AGAP010708</t>
  </si>
  <si>
    <t>Chromosome 3L: 8870420</t>
  </si>
  <si>
    <t>CTLMA7</t>
  </si>
  <si>
    <t>AGAP010709</t>
  </si>
  <si>
    <t>Chromosome 3L: 8879334</t>
  </si>
  <si>
    <t>CTL2</t>
  </si>
  <si>
    <t>AGAP009316</t>
  </si>
  <si>
    <t>Chromosome 3R: 31241289</t>
  </si>
  <si>
    <t>AGAP010193</t>
  </si>
  <si>
    <t>Chromosome 3R: 50403559</t>
  </si>
  <si>
    <t>AGAP010196</t>
  </si>
  <si>
    <t>Chromosome 3R: 50438641</t>
  </si>
  <si>
    <t>AGAP000007</t>
  </si>
  <si>
    <t>Chromosome X: 83817</t>
  </si>
  <si>
    <t>IGL1</t>
  </si>
  <si>
    <t>contactin-like putative cell adhesion molecule [Source:VB Community Annotation]</t>
  </si>
  <si>
    <t>AGAP000123</t>
  </si>
  <si>
    <t>Chromosome X: 2001189</t>
  </si>
  <si>
    <t>CTLSE2</t>
  </si>
  <si>
    <t>AGAP029047</t>
  </si>
  <si>
    <t>Chromosome X: 7792498</t>
  </si>
  <si>
    <t>CTL5</t>
  </si>
  <si>
    <t>AGAP013382</t>
  </si>
  <si>
    <t>Chromosome X: 8806674</t>
  </si>
  <si>
    <t>AGAP000871</t>
  </si>
  <si>
    <t>Chromosome X: 16316522</t>
  </si>
  <si>
    <t>AGAP000929</t>
  </si>
  <si>
    <t>Chromosome X: 17503387</t>
  </si>
  <si>
    <t>CTLSE1</t>
  </si>
  <si>
    <t>C-type lectin (CTL) - selectin like [Source:VB Community Annotation]</t>
  </si>
  <si>
    <t>AGAP000940</t>
  </si>
  <si>
    <t>Chromosome X: 18135303</t>
  </si>
  <si>
    <t>CTL7</t>
  </si>
  <si>
    <t>AGAP012666</t>
  </si>
  <si>
    <t>Chromosome UNKN: 22871414</t>
  </si>
  <si>
    <t>AALF015084</t>
  </si>
  <si>
    <t>SuperContig JXUM01S000382: 291679</t>
  </si>
  <si>
    <t>AALF017474</t>
  </si>
  <si>
    <t>SuperContig JXUM01S004058: 126280</t>
  </si>
  <si>
    <t>AALF020089</t>
  </si>
  <si>
    <t>SuperContig JXUM01S004759: 38837</t>
  </si>
  <si>
    <t>AALF010344</t>
  </si>
  <si>
    <t>SuperContig JXUM01S016039: 1830</t>
  </si>
  <si>
    <t>AAEL025598</t>
  </si>
  <si>
    <t>AAEL001914</t>
  </si>
  <si>
    <t>scavenger receptor, putative [Source:VB Community Annotation]</t>
  </si>
  <si>
    <t>CPIJ005619</t>
  </si>
  <si>
    <t>CPIJ005620</t>
  </si>
  <si>
    <t>CPIJ018154</t>
  </si>
  <si>
    <t>SuperContig supercont3.1162: 2781</t>
  </si>
  <si>
    <t>Putative uncharacterized protein [Source:UniProtKB/TrEMBL;Acc:B0XFZ1]</t>
  </si>
  <si>
    <t>CPIJ019672</t>
  </si>
  <si>
    <t>SuperContig supercont3.1802: 16400</t>
  </si>
  <si>
    <t>CPIJ013677</t>
  </si>
  <si>
    <t>CPIJ005294</t>
  </si>
  <si>
    <t>CPIJ005295</t>
  </si>
  <si>
    <t>AGAP006516</t>
  </si>
  <si>
    <t>AGAP013122</t>
  </si>
  <si>
    <t>AGAP009143</t>
  </si>
  <si>
    <t>Chromosome 3R: 27410675</t>
  </si>
  <si>
    <t>SCRAC1</t>
  </si>
  <si>
    <t>Class A Scavenger Receptor (SRCR domain) with C-Type Lectin domain. [Source:VB Community Annotation]</t>
  </si>
  <si>
    <t>AGAP009200</t>
  </si>
  <si>
    <t>AGAP009201</t>
  </si>
  <si>
    <t>MMNRKCIESDINFDSKRPSMARRSVGMRICWKNRWKPKWLAIVFLVFSNVMVTVTRCQEFGESAFNHPDRDFEHVAVENREIITNHIPTSENGGGGGAGSDDESRYKYDSVAGSEGEVHYTEISGDVVLGEKHLRASDSPYSLRTDLEVERKARLIIEPGVTIYVAPMVGITVRGSLVALGTSENKITFTSLPNSGYKDIESDPREVGARLVDGPNPLAGRLQLLNQGKWRSVCSNSKNWTIADYETTCRQMGYKGGRFWNWMDRLQNYEPRLLYEDPKCGGTEASLFDCSWETRQVGSGVCDYHSDIGVQCLPLFDQVTPHWRGIRFEYAESKEKLAHNHILYDFISLSELRNVDIIRAGTGRGGTAGSAIAVLGIPPVLDHVLVDHSSFTGINVTKHDAAFMFKDVTVRRSRGFGIFVNSSYGSTLLDSVTVSENGADGIRYVGHDLRADERTDRSKVFDFCTLTTTAWQIYPLQLSFEQSPFALSQKQCAQSLTTGYGYVLTFHFVHFEMARNESAVIQVYDGMSENDRLLASWNIRNSTRPQTVTTTREKMHIKLRADPRSRVLAHFRITAGTTKAYDLNVTQATIVDNGGRGIAIDNLRSQVHVHASTIANNKHAAGLHVTSGAGDVNVTDSKISFNIGDGINITYYGGNRNISRSSLSSNKGYGFAVWLNQTTKDRQEFLEFNQTTTIEYSNVIKNLEIGVLHGNYCGDSWVNITGNWFNDSTHNAIDIQSCWFETIENRKLRLQIGHNNFEHSNKIGIIISPILNLEGKIEYNQFLKGRYGALLTRNKPWEEFRHLPVRLIVQHNYFMYNRGIYVASLGLSPNTDNKTQWLLFTRNFVKNNKIKEAFGPMEDEGEGLGGEGRLNPRSRVAAPVVISSNNVDVFRNIISNYESNYEVGSQLSDQSKALNVTYNWLGYQEEEKIYERLFHRKDRYDLAKIEYFPYLLHHSNPGTQTIAQFAKFVPFFHKEGSDRVGGEVDGQEILPSGSYTVERDINVRPGGKLILNPGVILNFAPSVGMMVTGKLEARGRKPDDIMFTLKREAVMMENDTTEAIMMDPEVMMDIETESIVDLGPVDPQTPKIPVRLVGGISDHEGRLQVYTEGQWGTVCDYGWTIINAALVCHQLGLALNPKDWRLQRSEVPGAGTSENVLLSNVRCTEHDIDITQCRAEKSSQGDFEHSCSHENDVGVRCYEGAWAGLRFGVLSERADLQYVTIEKAGLFDYMTNMFKPALQMDLSRHNLDSIRVVENLQDGLGVIYSDIYAGSVNTIKNSEFAANRGNGISIKQLGLKIHGSIIKDNRGSGINHDAVISALEQREITSWFNMVPDFNVDDSDYRPIMLPKDSQNIDIDQWQVKHIITLPVHDEPVEKMITIRCQPGYVIGIQLLNPIENRSTENIWIYDSLAGSSNSDIWQVKRDVSVFPLTTSSYGAILQYKSGHNAIGGAVLVLRSIQAPIQNIYNRIVRGPVPTLQITSTKIQRNFRGITGTYYNRFLGEQSELYLRKANESIKLVNCEISHNREEAMFINSPFWDVHESNISEITIHVNNSMIRDNGRGIRQFSKDLRSSNNLFHYVLQDTTVESNSFGGLELSLPYVWQYNENFTHSVFLGNDTWVRNRRFGIIIDGHYAVVNISSNIFMDNVCAHGLVGFKGMEKKMRIDNNRIVKNSGKYLLEFRSDSQSEILGEIPAIVAFNHIESNEKVVSTRSEMRNFIRGDRGNAKDPTCVIGFGGVQKVKIYRNVISNNEQDYDLIAGIKSARLNNFLDVRENWWGSQDEEHIKTRIFDFDDWNNHAEAQYKPYLIEDSVDGSVSVVHSKNRSVDLDNLGGRIFEDISIFRRDQPYVVKADITVMPGVTMNIYPGVVMEFAPNVGILALGTLIARGTRDGEIIMKPIQSASENLNRVERSLENMVNYDSIRLCANRNCSGSEQENDRIREGFLEYYNHTTLQWIPICDRRFTERNAQVVCRELGYDPLDVFFGHDRRIEFHTNSLTRIWSWVEPMECHGDELRLEECPERLNGQLYGRRHECQWDSDFVFISCNGEPEERNYWGGVRFANQDFEASLYEHRIHDAITHSTAKPVESVMEFVKLDRAGMLHGEKSPAIQTISKNPSISFVSVRNSAHHAVNLVSPSDAIHLNYLSVYKALGQGINAISLTGEGRESDESSYNPLKDLDLPYNLFSMIDICDTNKEITLEERVLVYYKYDNNPVNCVKIFKSAYRVKPLGFRLLQSNLFNHSKEYGRRDMIQLMDGDIYNVSARTIGVLDADSDNQKKLFRTVESALSVRLIASGAPARHGFIAEVVTLPISAIGFNRDAQHNISNSDIQECVGGGLHYVTVGEVSPILTLERNRFIRNCRQLYGNFSSCEATIRADVQNMQSLHFRNNLVQENQGGLSIRADSRGSATSLRGWIHNNLFVKNRNRPAIYVEGRQSSPYQEVTVHNNYITQNDAAFKDVVVLRQVVSNFSYNYVHSNKGGRIIEVSGFDRVRLPIYQTTSHNGFYDNVATDWSGRATIVAGTAGQHYVDNIFANPENDYEMITVNRSIFDFQFWNSTLDVWKTKIDATLNYWSYNETLAVGSRIRDRFDDPQLLEVQYLPLHMNNLTVLNGKCPPGWTLLIDTCYMYVGAPMSFREARDFCRSDNASLPFIHGDYNALWFFLEQQSRYLRSAEKVWVQDPNYIDQCTSFIYRNVEIEECYERHAFLCEIDPKVEIDPLFWKADAVAIGMISALIIVLMMLCCLCVCWVYKSRYRQTQRLQRRNSIRQSLRSLNSIDPQGSIRRRNFVVSRSTDTLKSVTTGTTDYKKMASNGSIESVDKSVLSSETNYDMYDKQQYSNEYTEQLKSQMGYTDGTTSEAADFMQRPNDSPPRTKVYGLPDYSSHGGSTAFELAFRNEGFRDNSTTYSGVTRNNSINTAINEDTPIIHHQGDNDESGPDFYGNSSTLPMRIKGDNLSFLNELKNRLPEYEPLPSNGHSSFLPAPPEPPSANASQLSASTLPYDQKIDRLNFSAPHEYQQPSIQVRRPEPSTPSIDAREIRRPDSYMRAVKKYATPGRERESIIPPPRVDSNGSRRPKTVYEASAEQEPQRAPQRTNYARSRSEALLETNFDEALPPMTDMLSSDSRSYSQPLETAM</t>
  </si>
  <si>
    <t>MGSLSILFVMLAVSCCSAQITKFIVSDTKANWFDAAKYCYEHGWMLAAIVGSDEERRVTALAQRNNPTGWLNPRFWVAENDQEEDAEFCPQITLKNYMEGANDCMEDLYFVCESIE</t>
  </si>
  <si>
    <t>LEN</t>
  </si>
  <si>
    <t>MNASLVFYAAALIALLCLDATGVHGFQCGIRQDKTRSLITNAYDIQPGDYPWHTAIYQVIPLRQYICGGTLVGQSVVITSAHCVSVPGLGVARAIDDLVIKVGKHMLNVQGDFEHERGLSSVIIHNGFSSDKHDNDIALLITKEPVQYGKFVQPACLPTFSLTNDDALGTIVGWGFTEKKSISNVLKAANAPIVSKAACVTSNPTVFSTTLTNQMFCAGFRNGTNACNGDSGGGFFRFVKGSWYLVGITSFTAARQQDENLCSSTDYTAYIDVVKYKQWIKENSDSSFGSPCLDVRSPTKLKKQYFVHNNIEVTFLEAWRKCQTIGHRLATITSEEDSQLIEQAIAKSGNTKGPWYIGGTDLGNEGHFVWISTNKPIGYMTGYFNYSPGQPDNAGGNENCLEIGRWGGVVWNDVPCEWRQRYICEYVSPY</t>
  </si>
  <si>
    <t>MEGILLGLWRLLYGVVEEILGQSFTGNFMKIHEGFFVMNLLAFRQRITTIQLDGVQYFVSRMNPYSPELNYFLAYQYCRSLGLQLASFETKEKVESMTQYLTNAGYSKYNFWTSGNRLGTGMFLWMSTGLPFNATFDYFEKTSDATTGLDPLDHNSNTSPQRTARDSSSGIERGCVHLKAPSLRWEPEDCLAVKDFICEQTRCYYYNYGSIPVSSAQGRPITTASTTSSGSSVSFTTVERIPTTPIPVTFSSTTLAPRLEATSPLAALLNVNPIPASPEADSSLESHSEEEALLDEEEEEHDDEEHEIEDEDESEGRSQQDDDSESQDDHQQLHEEEEPVHEEHDIPVEQKLKQITREIEEMTHSDRDVDNGRQSFLSLSDLIKNIRPAEKVIPQIDSSYSNTMRVLGEAITHGESRAVKV</t>
  </si>
  <si>
    <t>MTHRHDEAKLNGIGHCFGDDWFRQRYDENEPDLLASSSGEELTGRTTERLKWFLPVQRRMLPVRPAHFLLLIGSFVGIVVCQNVKYNPTGQSQPLQQYQPFGAGGGSDDSFYGSVNRYKQIEKFGTFQTPEENYCPEHWSVYRSSCVRIYKSPRKDYINAQKICQAYQGDLVSVDNIEKHSFILKLLDVDSNRNNRYYISARQASPNNWINADKTPLVAIEDSFMFKAADEESYDAIFNKKPLEKYDSRRNFISGYNENRNNLVYSFNAASEKWQFLPVGPEDLNLFICESQQLYSADNINLLADDQRQYDYGVDIKDINKIPRGPYFIKQPHETTYDTGKFKITKDVMLSCLAGGYPTPTYSWFKEIYTNDNITVVRLDPLKNTRYTTSGGNLIIHNPQQIQDQGTYHCVAENMFGRIISESVELNFGYILEFNLQRSSETGEMNWGKSLYCDPPQHYPDVRYYWSRSFFPNFVEEDQRVFVSHDGSLYFSSLEIKDRANYSCNVQSTVSDTGRNGPFFNLQVVSHPHYQDLIFANNFPKKFPEAPVAGKDLRLECMAFGYPVPSYNWTRRNGNLPRFSYLENYQRVLVIKNSTANDNGEYICTIKNDRKSISKSVMVSVQMQPNFTIPLKDKIKDYQSSVTFLCEASAIPDVNYTWYKNAELMDPENRKFNKDKFVIQDNVLKINFLDPEEDNGMYQCKATNQLKGVYSSAQLRVLSMKPSFKKKPLESEIYSIYNGNTTIECEPEAAPRPKIVWKKDGNVIGTGGHRRMLPTGTLFISPTSRDDEGVYTCVASNSQGVAESKARLIVLQELRFTEQLPQKIIKQIDELLYLRCEVTYDEVLDVAFLWAHNGRIINSYDNMPEYNARFIANYNSLEVHNLTLLDAGEYECIAKSAVNRIVSKTMVFVQGPPGAPGAVKVIDIKKTDASLEWIDGSDNGRPILFYNILGRTTWNKTWVNVSQNVFAQEIDRYNGRRRATVTNLTPGCGYEFSVVAVNDLGIGVPSLPSPLYNTQKDKPYIAPRNVGGGGGKIGDLTITWDPLLPEEQNSIDIHYKVFFRLPNQREWASEVLKRQGNVGRAVVHIPFDKYYTQYEVKVQAINDLGEGPISDIATIYSAEDMPQVAPQQTVARSFNSTSLNVTWIPVSQTREAIRGKLIGHRLKYWKKEHKEEDAVYFLSRTTRPWALIVGLEPDTYYFVKVMAYNAAGEGPESERYLERTYRNAPQKPPSSVNIFGINPSTIRVVWRYIAPSQDEEPVQGYKIRIWETDQDMTTANDTLVPIGQKLEKIIDNLTPGKSYNLRVLAFSNGGDGRMSSPPIKFQMGITQTPYNDARLLRAESWWTLTVAFIMYKFFNFHY</t>
  </si>
  <si>
    <t>MFHYGFALLLAVFCTVSHGHSPCCEKPTSFYIPNMELNWIGAVQYCNRIGMRLAVINSEAKNLAVLETIQTANEGGIELSNAWIGASDISREGTFVWLATGRPVNYTNWSENNPDNDEGTENCVEIANQRYTQWKWRWNDNKCDAIQNFVCEFNLRDLSDMKQES</t>
  </si>
  <si>
    <t>MLPVRPANFLLLIGSFVGIVVCQNVKYNPTGQSQPLQQYQPFGAGGGSDDSFYGSVNRYKQIEKFGTFQTPEENYCPEHWSVYRSSCVRIYKSPRKDYINAQKICQAYQGDLVSVDNIEKHSFILKLLDVDSNRNNRYYISARQASPNNWINADKTPLVAIEDSFMFKAADEESYDAIFNKKPLEKYDSRRNFISGYNENRNNLVYSFNAASEKWQFLPVGPEDLNLFICESQQLYSADNINLLADDQRQYDYGVDIKDINKIPRGPYFIKQPHETTYDTGKFKITKDVMLSCLAGGYPTPTYSWFKEIYTNDNITVVRLDPLKNTRYTTSGGNLIIHNPQQIQDQGTYHCVAENMFGRIISESVELNFGYILEFNLQRSSETGEMNWGKSLYCDPPQHYPDVRYYWSRSFFPNFVEEDQRVFVSHDGSLYFSSLEIKDRANYSCNVQSTVSDTGRNGPFFNLQVVSHPHYQDLIFANNFPKKFPEAPVAGKDLRLECMAFGYPVPSYNWTRRNGNLPRFSYLENYQRVLVIKNSTANDNGEYICTIKNDRKSISKSVMVSVQMQPNFTIPLKDKIKDYQSSVTFLCEASAIPDVNYTWYKNAELMDPENRKFNKDKFVIQDNVLKINFLDPEEDNGMYQCKATNQLKGVYSSAQLRVLSMKPSFKKKPLESEIYSIYNGNTTIECEPEAAPRPKIVWKKDGNVIGTGGHRRMLPTGTLFISPTSRDDEGVYTCVASNSQGVAESKARLIVLQELRFTEQLPQKIIKQIDELLYLRCEVTYDEVLDVAFLWAHNGRIINSYDNMPEYNARFIANYNSLEVHNLTLLDAGEYECIAKSAVNRIVSKTMVFVQGPPGAPGAVKVIDIKKTDASLEWIDGSDNGRPILFYNILGRTTWNKTWVNVSQNVFAQEIDRYNGRRRATVTNLTPGCGYEFSVVAVNDLGIGVPSLPSPLYNTQKDKPYIAPRNVGGGGGKIGDLTITWDPLLPEEQNSIDIHYKVFFRLPNQREWASEVLKRQGNVGRAVVHIPFDKYYTQYEVKVQAINDLGEGPISDIATIYSAEDMPQVAPQQTVARSFNSTSLNVTWIPVSQTREAIRGKLIGHRLKYWKKEHKEEDAVYFLSRTTRPWALIVGLEPDTYYFVKVMAYNAAGEGPESERYLERTYRNAPQKPPSSVNIFGINPSTIRVVWRYIAPSQDEEPVQGYKIRIWETDQDMTTANDTLVPIGQKLEKIIDNLTPGKSYNLRVLAFSNGGDGRMSSPPIKFQMGITQTPYNGARLLRAESWWTLTVAFIMYKFFNFHY</t>
  </si>
  <si>
    <t>MDTYCDAWHTASPDKVGMASSLLGNKLLDQDRYSCDNRFIVLCVEALPHDQRRRKRDTHSHTYEFTNELDYSRHLAEVMAQT</t>
  </si>
  <si>
    <t>MRANGGGGGGGGGGSCGVVRKMRLNCGLVLWMAVWIVTLQLLVATVVDGIYVVEKGGRKSFVKLSPAQWTEPDPDGMWSSLLEEYTLGLNTSSRQSRVMQPSPVGIGQTHQYIPASSFYINKRIGEAVEMGTPAAKVIGPSGYAENQLTPPSAQSSFTPMRQNFGGASPTELLSSPREVSETDLYLLGAIEKLVYRVDYMENRLRRAEQIIYYLMAGNNQKLESCPDNFTRVQDICYHFGVDRGLNWKSASTLCKSYGGHLAEFETSTEFQDVVAFILNNQQNRGKEFWLGGLNPGLLWIWTQSAKPVNPNTNLTSMSTGAKAGTSTTSTTTELPETNRDGNKIVNKPPKQSEPTLEITGTGRCLKLTYNGGLYTYGYSGQDCSNRYNYICELKSKSLDNEIKRLAKQLDLD</t>
  </si>
  <si>
    <t>MRLLIIKSQEENDAVARYVRTTDKFSEISCSFWIGASDLAEEGSFIWVATGQELTYANWHQGEPNDHGDNEDCIQLAYIQSTEYNWSWNDNVCGRPLYFICESVECDCVQPF</t>
  </si>
  <si>
    <t>MEALNPLILIIWTLLTANPVAPDCGCNKLKRTAPEKNGPSDTVIFPDAKKSQDNGEDESLLHLVRHSKEIEGMSLIPAGKYLIGTNEPFFIGDHEGPERAVELEAFYLDRYEVSNRWFAKFIEMTEYITEAERFGDSFVFQEFLDAKVREKYKDYRVAAAVWWYKIPGASWRYPEGDKSRGIENRMNHPVVHVSWNDAKAYCEWLGKRLPTEAEWEAACRGGRKGKLFPWGNKLMPKDQHHMNIWQGEFPEGNQVEDGCEGTCPVDKFRQNQYDLYNMVGNVWEWTADMWDPKENVNPPNRVKKGGSYLCHKSYCYRYRCAARSQNTEDSSAGNLGFRCAANVD</t>
  </si>
  <si>
    <t>MGESAHSERQTRTISKVAYAKWKPGEPSGGDEHCVVLHYWQDMGFMWTWNDGHCVTELTAICEPIENVSCIEQFK</t>
  </si>
  <si>
    <t>MATDLSEAKRLKQSAHPIFSHLGSSEVISECYDERFKAYNASCYSFISFPEADWATAQQICRLNGAQLASISTTDEQRFITFNIRNSLDYTPRALYWVGGELTEAGELEWTDGTKLLFEGWLPGQKPEPTQPPQASTSSTSSCLGLQWKISPTPMISSGLHWSTQQCTARGGYVCKKPRPTADENMVKNQTISGTEGRLDSPSPYPAHTDYWVRLVAPEGTRIIIQFQKLDIEYQEECLYDYVSIQNFQIVPNAPLNPGTNPQPMAMFWDGRTDDSLLSADYQNEQPFRPLLTGDYSYDQKSSSLPKDRKFYRKRSLPANDDIQQKLQDNIKLLEKINSKLKDRKKRFLSSDNYKTVKNSSQSITLESNTAVEPVVEETDPSFLPYVRWCGTHDSNMTRFNFISSRNEAFLRFHSDFSVGGGGYTATWSTVDVSGCPVQTITSREGTISSPNYPHFLLNNLDCTFIIQAPYGKKVWLEFTSFDVAVDAIVYVDISEGPFEPFRDVSHINDGVFLSKGERLVVRLKTGTLPRGKGFHATFKTMSSAAEQRSIHLGNRTNGNMFYLNYPQTMPYEIDFTQHLIAPLGDVILLELHGVGFSEHGCHKSGFIEIFDNYADKNGTLWHLCELNHPNASVSKAYSAEYKLIENNLAKPAPIYITSYLNTLHIRQRNVQGMGVRLNATIRLQNDIGYKMKLITNEDEWVESCKPNPCQSGGKCFMQKDDRGVCQCRGHFTGRFCGLTMCELEPCYFGKCELTQSSFKCHCQPGYMGKRCDEKPKPCEDNPCEGRGECHPKNGGYFCRCHAWWEGPRCEKRMMHIPYKPLSERMLQEPFWLGLITVFVVLAVIGLVWCAKRHFPEKIEKLLADEAHRNRPTNFPPHHLNTALREQLQATAVGTVPSSTATTPATHRTIFGRLGTPSPRKKRNNSTPTKKNVNEKKQILQQLVSPAPNAATKQVSLGELIQLSENRLKVHHAESESDLKETTFSEHSLSVSSMVRQISDPKLEKKVTFARLLSKVSAEMSSGSEDLANGTKHSSALSLPTEVPQRANSVPPSPSTNEIRSPHSTSSNQGSDSLSSSELALHDFGLRGHRRVRPKVSSADSILAMFKNFATSSAGINLPSSIVISPSSTPTASSPQDDVAGDDDSSTSSIHTPVSFSSGAPDSPVFYRQSTIEVPVLDALSAHKTTPSTATTTTTQLHPPTILLEIPSNGINNKCLSPIREMPTPIPSPALTPIMPRPQRMRSPQNMHEESMSVTFSGDYSGYNNTNPNQVTIEINHPESDTDSPTPTNLSSQSDSNSSNGSSRSRKAPPPPKISISIDVQPPTPERERAVRPRDLVIPELVIQQPSPTKERSAVVMFPGSPPPQRASIGETSFHFPNKQQQKRLLKQWEKPGSLDLPFEPPMITITSNMSELESDADCMSPAATGKPNGTNTLGVSGSSVGMCYLSPFSMCTRGDRAPSESNLSSSGYSSMASPGPSRCGSSNPLCPSEMEDPGTGEARSFVSTAINLTRCFAIAAQGSGGTGFPGMSSMMGANMRRHTSILKKHNEATGGAGGTATGGSSDRHESFRLRSDSETLSDDPLLESNDEGIGTDHLDEKIEDGEIKSAKELELYIGKELIENGRNILNQTEVASMSQLQLPSIVIQSESGFDKLSPVSSRSESPLSDRTASMERFSSHFYGKKDQQLPFTDSDGLYDFPSSDGKGSSTIHHRKSTVGRRRERRSSRSGATLSPSKSTSILLEIPSGTSKDKDNNGTGGHNMSMNSHNAIGSKFSCNNTPTRKSPKRRPLYRHPIASSSSSTESLTSTREYAQRSSKAFTSFTRETHLCDSGDDTGEVRSQTTLPSSTGNTGNINSNSPPSSSSPPRSTNQPIILHPIPSVQPSTLLPPTSSDPAPDESQKPSRFANLADSDLFRRLLNYKLDKLRSYSATPAQQSQSSKQSTSFDSYTYSRIGQNEHDDFVDDDDNEDDYDYDDDEDDEYYYEKDVSSQILPKVTVEDISARPQSKIGRLRAIGNQIRFLRRLERSIRQKDRLIIVSDEDGGGSSPRDSPRVTSPLLKKQDNNGAPSMAGTMIGGGRIVVEAQQHPQPPQTGQLLMPSSAVGIKSRQNFKMSRQKRVAGSRGGTGAYNDQTWQERDRKMIDGGDVNSD</t>
  </si>
  <si>
    <t>NFFSAFRLCMDSYQVLATDESREDSKKLAKLLADKNVRQPVWLSGTDLGQPGSWIWLSIMLPVGGVSNYVRWDDNVHNPSGCMTAELDDNHIKWSTKPCSQTACYVCQSFG</t>
  </si>
  <si>
    <t>MKFILKCLLLLVSSCCFIHCTSSKPKYHIATYTSNWFEAAEYCHRMNKQLAILDSEEKQNAAVEAAQAEELHLSGFFGVWLGATDLARTGNFVWHNTGARMRFSRWKPGEPSGRGEHCVVLYYWPKQGFNWTWNDAPCSTELYAICESAGQSTCIQEF</t>
  </si>
  <si>
    <t>MRLAVVNSESKNFAVLEAIHAATEDGIDLSNAWIGASDISKEGTFVWLATGRPVNYTNWSENNPNNDEGTENCVEIAYQPYTQFKWRWNDNKCDAVNYFVCESNF</t>
  </si>
  <si>
    <t>MCLCRCEAINDGSKNYMIPFDDGTWFEAISYCNEMGMSLAQIRDRYDSQDLEEWLRDNGEEPSESYWIGANDLAKPGVFHWGMTNKQIRFQQWASGEPNAAVMRGEKEHCVALRADTMQWNDSVCSKRLKFVCEQLN</t>
  </si>
  <si>
    <t>MNASLVFYAAALIALLCLDATGVRGFQCGIRQDKTRSLITNAYDIQPGDYPWHAAIFQVIPLQQYICGGTLVGQSVVITSAHCVTVPGLGVARAIDDLVIKVGKHLLNVQGDFEHERGLSSVIIHNGFSSDKHDNDIALLITKEPVQYGKFVQPACLPTFSLINDDALGTIVGWGFTEKKSISNVLKAANAPIVSKAACVTSNPTVFSTTLTNQMFCAGFRNGTNACNGDSGGGFFRFVRGSWYLVGITSFTAARQQDENLCSSTDYTAYIDVVKYKRWIKENSDSSFGSPCLDIRSPTKLKKQYFVHNNIEVTFLEAWRKCQTIGHRLATITSEEDSQLIEQAIAKSGNTKGPWYIGGTDLGNEGHFVWISTNKPIGYMTGYFNYSPGQPDNAGGNENCLEIGRWGGVVWNDVPCEWRQRYICEYVSPY</t>
  </si>
  <si>
    <t>MDSNLTVSFPHPTAACLLTVLLAVTTAQSQLDSRQQLEQYDADTSPQHPTGEHISGRRFKRMYAMCPPGFFRIGNECYYISPNKENWLDANFECKDRNSKLAEPMKFDDKNLRKFLLKSKEKNYIWIGGNYNWRTNKWQWGYNGKDIVYQSFSQMFPGWSAKLCTEKLNFICQHKMPLVNGHSRAKVYTRWNETFPNALANEVEVVVADQPRSSHLKDFYRTSGSPRLNLTKLNRSWKKYNRTQRIKSFRNRNRSQPRNEYISNDVIRRPVVEYASDHSDNSINGNGNGNGYRNGNGAFSAGFNVDIHRQKPHKDRRLNEVNGEYRHHRHRLVTKAPPTTTTVTTTTTTTTPVPETLPTEALQVVTESHQSPQLSQAERKSRRERINERLARLTPEERDQFFTRRGSTTEKYQHPNQVQPLTRDEKKAQRDKLRKRLAQLTPEEREMFFAERAKRKQSKKLRSKNETIP</t>
  </si>
  <si>
    <t>MQLAITNSKEDHDRIVEAVKSSPIYNANSTIVWLGGSDLGEEGAFYWHSTGVRLAYAHWGPNQPDNWQNQEDCMSLVYVTSINWLWIANDGNCEGLHYFVCENVEWIHNIGVF</t>
  </si>
  <si>
    <t>ASWHQANDHCKVNNMQLASFANDEEHNMLIKLMNEQLNCTVVCRVWIGANDLAHEGIFTWASTGKTIGFQKWKRDQPDNGSGWNKEEDCVEVLYEPSIRWIWEWNDLVCGNDGHFVCETEKHEANWHQAYDYCKSNDMEMASLTNTEEQNTFKELSKVILNCTKACSVWIGANDLATENSFVWSSSGKKVEFEKWRDDQPDNGFWNEEKEHCVEIVYNPSEDWFWEWNDFVCGSDGHFACEAKKDEIIQFK</t>
  </si>
  <si>
    <t>MKTAVLIVIICQLGCIHAQSKYHIAPYESNWFEASEYCHRLGMRLAIVDSEEKHNAIVAEAKAAELHSSGFFGVWLGATDLARSRNFIWHNTGARLRYSKWGEGEPSGGDEHCVVLYYWPTQGFNWTWNDAPCSTELYAICENLGKEGCVQEF</t>
  </si>
  <si>
    <t>MASGANSLPNGVSFVIVLGFLISLNLSPIDTSAANAACGKRKINLQQLVTHGYTTNPGEFPWHAALYMKSGFQKSYICGGTLVNELSIVTATHCVVDSSSGHVVSPESLYVQLGKFKLNLYADTVQEHAVLQVITHAEFQPTTSKYDVAVLKLATQAKYTAYVQPICVFPQPVVNFNDGTEKGTVVGWGYTEFDAVADALQATSVPLISYTKCLESNPDLFDRTIYDGMFCAGYTNGTNVCNGDSGGGLYLNRNGLWYLVGIVSFTAAREERTNLCSTHDYTGFTKVAAFEEFIVNSCGLVVPPRVGGSDQSGGVDHPGGIDQAGGKRQKYIYASNFEPHEKMNWFQAGDYCRSIGKHLAEIKSAQDNVKVQDIVRLGGMEIDEYGATKNKQYWIGANDLAKNRVFKWQFSGKRVTFTHWRNNEPNNMHNNEHCVAVLGNKQAFWLDANCRGKRQCSSSPFSYRKLFGSPAFQLVNDRGRPFEIQKKLPSSAKSVPDVQKCSAARPKSKRKRN</t>
  </si>
  <si>
    <t>MYLIAIQTVAILSDQTCSLHRQRIKHRFHALHHCQRSNRTIIGLINVKSVGECAEYARKKHGMAFNFGPNDRNETNLFDVLRAQQAAKSNQSSVPPKGTDTITTDPEEFFNCQVLECPEYRNLSTIVNDTRFDYYSLYTRNPPLENATCLPSVGVFVIDDRKLNYSQAYNECRSMGGSLAHVASEVRTNQLTKMLIQELNRNDTKATTGNRTMEGAYVGLNETIRGAFITSGSEPLECFLYRAWAPGHPSKTRQPGCVAITPNNSWTVNNCNKPLRFICELHTTGPPKFKPSLKRKCSLKRPNNRIAPGRHVITTP</t>
  </si>
  <si>
    <t>MGSLSILLVVFFATCHIQTGSAQITTFIVPEHKANWFDAAKYCYEKGWMLAAIMGADEERRVTAFAQRNSPTGWLNPRFWVAENDQEEDAEFCPQITLESYFEGENDCMEMLYFVCESLE</t>
  </si>
  <si>
    <t>MADVRDILDLERPATPELTKESLLAKNKKIYEKKLAVKRPEGMHREVFALLYNDNKDAPPLLPTDTGTGYKQTKARLGMKKVRRWQWAPFSNPARSDGAVFHHWKRCSDEPKEYPFAKFNKQLEIPSYNMTEYNTHLKTNPTKWSKPQTDHLFDLAKRFDVRFIIMADRWDRANYGSKTVEDLKERYYEVIGLLNKVRGTPEKKIYVFDAEHERRRKEQLKKLFDRNAKQIEEEQSLLNELKKIEARKKERERKTQDLQKLISQADQQQAELQQQHATSSHKKHDKKLKKKIQQQPRPSKVDSVVNAVESAGIKFTDLRGTGVSLRSQKMKLPANVGQKKAKALEQALQEFKVDPSPPPIEEICVAFNELRSDMVLLCELRTALATCNFELESLKHQYEALCPGKTLNIPAALVSPPLDDSGTVAVLCFAQQIKCRSPTRFMIPVFKANWFKATEYCFSLRMQLAITNSKEDHDRIVEAVKSSPIYNANSTIVWLGGSDLGEEGAFYWHSTGVRLAYAHWGPNQPDNWQQQEDCMSLVYVTSINWLWIANDGNCEGLHYFVCENVEWIHNIGVF</t>
  </si>
  <si>
    <t>MRNFFSLCPLPGPKEFQYRGHNYFYSAHVPALADKRVDWLDGRNICREYCMDLVSLETQEENNLIFRLIQQNDVPYIWTAGRLCDFKGCENRPDLEPKNVYGWFWSNNREKIPATNKIPNGWGYNPWSKSGHKKIPQPDNAEFDINQTTESCLSVLNNVYNDGIGWHDVACYHEKPVVCEDSEELLNYVAATNPGIRL</t>
  </si>
  <si>
    <t>MTAKDFLQSRARAVYDTWGKTIPGRIAFFSSEESVADDLPLVALKGVDDRYPPQKKSFMMLHYMYEHYIDKFEWFARADDDVFIRTDKLEKFLRSVDSAKPQFIGQAGRGNSEEFGLLSLEFDENFCMGGPGVIMSRETLRRVAPHIPTCLKNLYSTHEDVEVGRCVQKFAGIPCTWNYEMQSILHHNSSGSRAFSGNLKNKEVHSAITLHPVKKPAFMYRLHAYTLGLKAQELRQQSLMLHRDIAQMTALLQIPRINKNLAPGVPIFPSDETSADYLGDHSILGSTPDLNRHRPSHLDEIIEWDFIAKSLYSGMHPNPKRKIESSLTEGLNDVVREIMEHINNFSRQRGRVIEFRELLYGYMRVNSLYGQDLILDLLLVYKKYRGKKMTVPVRRHLYIQRSFTDIRVREITRDVVPALAVTLDSRLPVGSTRPFDNSTGLDRMRSFLNSGWERLSDSFAISNPPMIEMPKDRIVFIIPLAGRPETFMRFLRNFEQVALKQDLRTDLLVSLYVDPSDSSLLTNLLDQLRSRYPQNRINYLQLQGNFSRGVALDRAIKSPFCKQDDILFFIDVDMIFTQRTLDRIRANVIRNRQVYLPIVFSEYDPHPESLGRLYQEQGLKPITTEHLFLSVNDQNFSSNYPITNANGYFRQFGYGLAGIYKSDILRPDLDGFNTDITGWGLEDVKFLETIIAANLKGSQRLLDVADGRVDPFQDPHKPLQQELVVFRAPDPSLVHIFHPINCDRNLEEAQYKMCLGTKANTLGSFRTLEERFVHDRELLLFGRSHKIQAASAQKYLRVVCIQGKAHARKITSVYLALTNAYAYKLQPTQLVKWQGETTQSRNWTEAVERCDCYAMQLAIVDTAEKHDAVAQAIYSSAVFSQWWTDVWIGASDISDEGLFRWQATGETLNYTNWKAGQPNNYDGEEHCVHLQYISKVGFKWNDDQCSKKKYFICEKVCD</t>
  </si>
  <si>
    <t>MKSQITWLLAGLVLTLGHDTTQKMRAECDSTSKYVVPNFKSNWYKAMEYCHYLGMKLVTVANGDEQMAIVGSIEDTDKANGTSFWTGGNDLGDSGNYHWYSTGTRIMWFNWNTSDRYGRNGDCVYLATRREDPEADSDFNEWKWFTASCSNAKYFVCERV</t>
  </si>
  <si>
    <t>MPFHVDYTPHITGMVAYPSYVYDDSPVDERFQEIGLALWMSVLRTLVLLAIGATVVLAQRRLALPDPRSCANRVRHATYRDARGVAHSYFFSWEHNPTRNLEVDWLDARNICRRHCMDAVSMETPQENEFIKQRIARGNVRYIWTSGRKCNFAGCDRPDLQPPNENGWFWSGSGVKIGPTTQRNTGDWSYTGGYGQQQPDNREAAQGNDESCLSILNNFYNDGLKWHDVACHHLKPFVCEDSDELLNFVRSRNPGIRL</t>
  </si>
  <si>
    <t>MDSYQVLATDESREDSKNLAKLLADKNVRQPVWLSGTDLGQPGSWIWLSIMLPVGGVSNYVRWDDNVHNPSGCMTAELDDNHIKWSTKPCSQTACYVCQSFG</t>
  </si>
  <si>
    <t>MASGANSLPNGVSFVIVLGFLISLNLTPIDTSAANAACGKRKINLQQLVTHGYTTNPGEFPWHAALYMKSGFQKSYICGGTLVNELSIVTATHCVVDSSTGHVVSPESLYVQLGKFKLNLYADTVQEHAVLQVITHAEFQPTTSKYDVAVLKLATQAKYTAYVQPICVFPQPVVNFNDGTEKGTVVGWGYTEFDAVADALQATSVPLISYTKCLESNPDLFDRTIYDGMFCAGYTNGTNVCNGDSGGGLYLNRIGIWYLVGIVSFTAAREEQTNLCSTHDYTGFTKVAAFEEFIVNSCGLVVPPRVGGSDQSGGVDHPGGIDQAGGKRQKYIYASDFEPHEKMNWFQAGDYCRSIGKHLAEIRSAQDNVKVQDIVRLSGMEIDEYGATKNKQYWIGANDLAKNRVFKWQFSGKRVTFTHWRNNEPNNMHNNEHCVAVLGNKQAFWLDANCRGKRQVLCEYWK</t>
  </si>
  <si>
    <t>MAIAIVSSRIVPRNYESANFHVSTEKLNWHAAVESCHRKGMRIATVDSLAKMNEIIQLVHNSWTVFNPALTNVWIGATDLAYRYKFVWLETGTTLSSTYTNWAPSEPNSAGIERCVEMWYEPAANFIWTWNDKDCGAIRNFVCEKLPASVKVSVSFLTQSGSASSCRPAAVVRHCIQSVRLCKLQLPDKGVELDAQLEYLIRAPSVGSYSCFLLHGGQLMTRGRRKGRRRRRFDSEPPHTHTVEK</t>
  </si>
  <si>
    <t>MVTVESQQDHEELVKFIRKTDKFSNAARFWLGASDLAEEGVYTWVSNGRLVTFTNWAREEPTGNNAENCVEMIHNTNLNWAWTWNDIDCRGVQAYFICEDRQSIAQF</t>
  </si>
  <si>
    <t>MGPQGIRGEKGDKGDRGLTGLGGSQGPQGPPGPVGPRGLPGPRGEKGSPGPMGFPGNPGKDGGPGIPGLPGPKGTKGDPGLSMVGPPGPKGNTGLRGPKGDRGGSGDRGDPGPPGIVGYPGEKGDAGIAGIPGLPGQVGPKGEPGPKGPAGLSGAPGRPGIDGVKGLPGLKGDIGAPGVIGWPGQKGDTGPPGNDGSKGFQGRKGVQGLPGAPGLPGLQGPKGERGDKGDKGEYGLSGAPGLVGPPGPPGPKGDKGLLGPPGLDGLTGLPGEKGDRGYTGPPGPVGEPGSSSEKGQKGEPGAPGLRGIDGRPGLNGVPGAKGEPGLPGYGRPGAPGEKGDRGNSGMDGLAGLDGQKGDAGVTGFPGIKGDKGSAGLPGIPGSPGMDGQPGPEGVPGLRGLDGEKGSKGEVGRIGERGDRGDKGDMGPPGPPGYMGLKGERGIPGERGTPATVQDVKGDKGETGLPGAPGLPGKVGVPGLVGEMGMKGSQGVQGQPGFPGPPGLPGLPGMKGDLGPIGEKGEPCPVVKGEKGLPGRPGKNGRDGGPGPVGEKGDKGLPGLTGPEGPPGLPGPLGRQGEKGDRGDSGIEGRPGKDGLPGPQGLKGDRGFPGEKGNPGPPGFPGPQGEKGDRGRDGRDGFNGPQGPKGDRGLQGPEGAPGLVGVFGEKGDRGARGLPGLDGAPGEKGQKGETPLLPPQRKGPPGPPGFDGQKGEKGLPGLQGPPGIPGAPGAPGEMGMRGLEGARGLQGIRGEIGIEGRPGRDGFPGIPGAKGEPGAPCSPAPDYLTGILLVRHSQSEEIPQCDEGHVKLWDGYSLLYVDGNDYPHNQDLGSAGSCVRKFSTLPILACGQNNVCNYASRNDRTFWLSTSAPIPMMPVTEHEMRPYISRCTVCEVPSNVIAVHSQSLAIPTCPNGWEGLWIGYSFLMHTAVGHGGGGQSLSGPGSCLEDFRATPFIECNGGKGHCHYYETQTSFWLVSLEDHQQFERPQQQTLKAGNLLSRVSRCQVCIRV</t>
  </si>
  <si>
    <t>MCSLLYVAVPIFSLLLLEVGAKSRTYEFQNGKVTYEEAWSNCKDKGMQLATAQSLDDYNELGRLLNQPQYKDQDFWATDQDIDRNIAWTFTFNEAEMTLISQEGDWAKTRCMLVRSFFHAGTAGTDWNDDLCGQSHGYICDRL</t>
  </si>
  <si>
    <t>MNLVTVESRQDHDDLVKFVQKTDKFSNATRFWLGASDLAEEGVYTWVLNSRLATFTNWAEGEPTGNDSENCVEMIHNTYVNRVWTWNDIDCRGFQAYFICEDRQSIAQF</t>
  </si>
  <si>
    <t>MIRRSFAFLLVVLCKASYDSPKQYVIPYAKASWMGAVEYCNRDNMRLAVITNSAENHLVLDEIHSARANGMKSLRNVWIGASDNLQEGSFVWHETGEPVQYTDWARRQPDNYGRKEDCVEIANRGYTKWTWAWNDRKCTKEQNFVCENYGVPIDVRMPQE</t>
  </si>
  <si>
    <t>MNIEPFCQRITTIQLDGVQYFVSRMNPYSPELNYFLAYQYCRSLGLQLASFETKEKVESMTQYLTNAGYSKYNFWTSGNRLGTGMFLWMSTGLPFNATFDYFEKTSDATTGLDPLDHNSNTSPQRTARDSSSGIERGCVHLKAPSLRWEPEDCLAVKDFICEQTRCYYYNYGSIPVSSAQGRPITTASTTSSGSPVSFTTVERIPTTPIPVTFSSTTLAPRLEATSPLAALLNVNPIPASPEADSSLESHSEEEALLDEEEEEHDDEEHEIEDEDESEGRSQQDDDSESQDDHQQLHEEEEPVHEEHDIPVEQKLKQITREIEEMTHSDRDVDNGRQSFLSLSDLIKNIRPAEKVIPQIDSSYSNTMRVLGEAITHGESRAVKV</t>
  </si>
  <si>
    <t>MQLATAQSLDDYNELGRLLNQPQYKDQDFWATDQDIDRNIAWTFTFNEAEMTLISQEGDWAKTRCMLVRSFFHAGTAGTDWNDDLCGQSHGYICDRL</t>
  </si>
  <si>
    <t>MVLLLLLFANWFKAVEYCNYLGARLAIVASYENQTELAEMVQQTDKYNSISTEFWIGASDLADEGHFIWHATGTRVQYSNWKVLQPDNGGNVEHCVEVRYIPSERWDWQWNDLDCKKMRYFVCEYTDVANWFKAAEYCHHLGAELVTVTNAQKYNELKEAVKGSEIYNSAHTEFWIAANDLAEEGHFYWHGSGSRAQFTNWMKQQPDGSSVDENCVEVRNIPAYQWHWAWNDLDCRKMRYFVCEFTKSVNQISTVRKMYCQ</t>
  </si>
  <si>
    <t>MTQTWQNSRESQNANWFKAVEHCHSLGMQLVTIESKAKNDEVATFINTTESYNKYNYWIGGSDLAQKFSFKWLATGKPFEYTNWSANEPNNANNNEDCVHIVHQPQLRQFWTWNDHRCSKELDFLCENIASPVSGDSSEIKFFK</t>
  </si>
  <si>
    <t>MLFKVVCLLVAVVLSIATCSSSERNGTFIAPSSNSSAQAKVLRAARSGTKYIAFLERLNFFEACQACESYGLRLASVTSAADTNEIQVALNNAKAEQWWTFWIAGTDLGRSRSFLWITTGKPIWRPNLYLNWYPGQPDNHGGIEYCIEVYHESANRWNDNDCNVRQRFVCQVDYSSC</t>
  </si>
  <si>
    <t>MFFSPSAECNLLLKDTSGSLDSGKLPAEYAGCRIGFPSRFEDNDGDDDGQRPGLVVQLTRLNIPCRADGGYLRFLDDSSSSESSVSGGSVDGGRGEQLREELGGRLHLLCGKLEELPKHERTFHFQTHRNTSVLVYNRPVFSFNFRLVDYCYNVTLSDRNSTVLLRPRRGLDCRFKVHLPYGNRISLRLVANQGNSSTVTAPIKHEQIDLSQEGEDGFRTPCYSGLRVEVYEEALKNRWNRCVDSFSASTRYTLLSSDNSLVIHVSKHALLAALDASANSSTLAVPSLLLEYSHVPVENVVAQCAFGWIASGQQFCVAPFENRPLSWLGAEGECNRRGGHLASIRSVADQKLVDQMLLKSPGYREGNAYWVGASDRVLEGDFRWTDNFPFTYSNWFPGWIQQGNYNRQPNDDGLSGQDCVEIRRQFQTPPGTSSSPQVSPSSASPLVDSYMWNDRDCDTRNYFICERVAVEEGLEQTWHADCNKTIQLTMDRPKMTIWSPGFPRSYPDNVNCLTMITAPPGYRIVLDFEELVLESEPLCAYDYLQIVEPPANLSSPYTKPARSHGPLFQTRNPRHSTNRGIRRRKSNATPSKIDVSDRLISTFANKSPNLILQPNDPSYDLTKPPPDLGSGRVPRKVCGDWSSKLKLLRHVTHGPLLALRFVSDYSNHFGGYKAKVAMENDIKKHSLEQE</t>
  </si>
  <si>
    <t>MRQTNQTRKKHTVNSTQTCAKPCILGIGKEKDKRTYQHSPVFNNVSTHIWIGASDLCKEGTFCWHATGKKVTFINWRWDNPDNENNVEHCVSLLSVPNGKWDWHANDQSCNRMHHFVCEDFRTLLGIVVPLKK</t>
  </si>
  <si>
    <t>MNSAFVLKSILFVIICVQCNANVAPPSCGRRQIKLQQLVTHGYTTNPGEFPWHAGIFMTTGFQKSYICGGSLVNELSVITAAHCVTDPVNGLVTSPATLFVQLGKFKLNLYGDTVQEHAVQQVIVCEDFQTKTSKYDLAIVRLATQARFTDYVQPICVFPQPPGINYNDGSIRGTVVGWGYTQFDALSDALQGTTLPVVGHTKCLESNPELFERTLYDGMFCAGFKNGTNVCNGDSGGGMFVNRNGQWFLIGVVSFTAARDSNTNLCSTKDYTGFTKVSAFQDFIVTNCGLQPVTERPAVVGGGGKQKFFHATDFGLEQKMNWFQAGDYCRSIGQHLAEIRSGQDQAKVKEIVAKGGMEPDANGVARLKQYWIGANDLGVSREFKWQFSGRGITFTHWRQNEPNNVNNNEHCVAVLGNKQAFWIDANCKGKRQVLCERKLFGSPAFQLVKESGRPFEIQKKLPSSARSVPDVQKCSAARPANGDGGLT</t>
  </si>
  <si>
    <t>MSFKAVAFVLAVALVSTSLVYPLANPTPAKNSSLDISARAGFANSYQRYFVFNDEELTFFEAWHKCRAHGLRLASVHSALDDAKLKVALAQKDINQRGPWWIAGTDLGKSGSFVWITDDKRIDGRTGYTNFAPGEPNNAGGNEHCLEVGGGPKGTLWNDCACDLKKRYICELDSCDC</t>
  </si>
  <si>
    <t>MSYKLALATVILAISLATSYSAVPIQNGTSAVTPLPVRVNTPYFRVNTPYFRVNTPYFRAAQFPNQRYFVFNNRQVTFFEAWHQCASIGLRLASVNSAEDDAALKLALHAADSNEAGPWWIAGTDLGKTGYFVWITTMKPLGYRTGYSNFAPGQPDNANGVEHCVEAGWRSATTWNDRNCDAKRRYVCETYTSENC</t>
  </si>
  <si>
    <t>MLLLQVAITIAIILQTHPEPICSRHRTRIQHRFHALRHCQRSNKTIIGLINVSTVKECAQYARKRHGMAFNFGPKGRNLTNLFDLVDAQRSRNNTSKKPPKGTDTITADPEEFYNCQVLDCPEYRNLSTVVNDTRFDYYSLYTRPARNATCLPAIGMFVLDDRRLNYSQAYNECLSMDGTLAHVVSDRRTVGLSRLQSTISFLKNDTKNATEPVFIGLNETVKNKFFTSSHEPLECFLYRAWAPGHPARTRQPGCVALSPNNSSWTVHNCNHSLRFICELNTSGPPQYEARLKRKCSVRRPNNRARPKKVVAGVTIEGSGN</t>
  </si>
  <si>
    <t>MRLQRPRTAILYASMAYWGAVNISNTWTLPQDGFTVFYRYFRDKISWFEADAVCQFHHANLVTAGGANDDDDDDGKPKMNGGNKFVLSDRTKRKVRVCDVVDNGVQFDAARAFLKELDVTNPVWIGLMRPENSARFTWT</t>
  </si>
  <si>
    <t>MIPVGIDVEALSALAYGSPTPVNKTFYLRYRRATFWQAAQFCIDEDKRLASIDSEKQSDQLLLQLKYSSDGFYMAGTDLGREGSWIWINSNRRIVQPNWAVGQPDNVGNIENCLQINGAGSASWNDVDCNMINFYICEDNPKLPPLESKMLRRTALLTLVLCCSIFTASGDQQCGVRQDKTRSLITAGHNVQPGDYPWHAAIYQVLPLKHYICGGTLVGQSVVITSAHCVAVPGRRVARSIDELVVQLGKHLLNVRSDSEQEYGLSSIIDPVRYGKFVQPACLPTFSLANDRVVGTIVGWGYTEQSAVSNSLKAAGAPIVSQELCRSSNLGAFGGSLTEEMFCAGYRNGTNACNGDSGGGLFRNVRGSWFLLGIVSFTAAQEQDENRCSSTDYTAFVDVAKYKRWIRNNSDPSFGTPCSDLGQPAKVKKQYFVHNNKEVTFLEAWRLCQSYGHRLATVTSEEDNELLEKAIAKSSNPKGPWYIGGTDLGSEGNFLWISTNTPVGYLSGYLNYSPGQPDNAGGNENCLEIGRWGGVVWNDVPCDWRQRYICEYVSRW</t>
  </si>
  <si>
    <t>MTAAEWNADTAKKTNRAQIESEAARSTYTQDFALSRRRRKERRNGKPATIVVRVGNNRPDLGTNPICNRFTGTLEEGQPLFLPCNPPMPGAFVSVHLETSAPSQLSICEAFVYTDQALPIERCPAFRDMPPGASASYNGKCYIFYSRQPATLRDALAFCRSRGGTLINESNPALQGFISWELWRRHRSDTSSQYWMGAVRDTQDRNTWKWIGGDEVAVSFWNLPGGDEDCARYDGSKGWLWSDTNCNTQLNFICQHQPKACGRPEQPPNSTMVAPKGFDVGAVVEYNCDEGHLLVGPPQRTCLETGFYNEFPPVCKCKVLRFGEGVSRRLIDGVFLVTDIECGLPASIPNGFYDLVNGSVGYLSSVHYKCAEGYEMVGRALLTCDIDERWNGPPPRCELIDCEPLPTLFPNGAIVAQNGTVFGAKAEVVCNAGFIPDGSETEIFCTATGQWSNVLAKCVEDPAARVPSTTTAAPTTRPSSIMIVSTTPVPATQYTQKRPQSRRPPTRPQTTRLTTSSSTTQSPLFSIEIDDGNESDGLDGFYIGTNEDYSLPPLEVRPGLVREDVPPPPRKPYRPGQNTIAKIPSVQQVPPNRVKPPAYYEPPTQTTTTTSTTTTTTTQTPPQTRPTTTSTRKTTTSRSPQDIILSQHPQDNEIAGSVNIRQDQSPKVNVPFAVDNSDSDGTNGGGIYGGIGGNSNLGSGSGERKESKNARLNLGAIVALGAFGGFVFLAAVITTIVIVVRR</t>
  </si>
  <si>
    <t>MYKLIGLVVILAVSSSQQNLIENDSQSKYLIPNFTANWFKAVEYCTYLGRRLANIESPAAEENLYRAIKSSEVFVNVSTRVWIGANDLGDEGNFHWHATGRRVQYANWVHLQPDNWGGNENCVEVGTNNVGGFQLNWKWNDDDCNRSHYFACEEGS</t>
  </si>
  <si>
    <t>MKKTVCFGGSLLDFSVRFAGYSGTKLFSIEASQRRECALAAKEEPTPFWEDVADDAVLLVIGSTGSTPGGGASQSAVHLAAKPERVLIILRRNNLLRESVPVDSCDRRRKSYHVYYDRYVDFLGAWSACHSFGQRLATITSEDDARLLKQAIAKTARSSIFYVAGYDTGYNGKWVWFPSNTEITGYSNWYTGLPDLHGERCLEIGRFGGITWNDISCCTHLHYICEEILTISDSFEIMDPGPNLVKRYYVHYDKHVDFLGAWNACLRYGQRLATVTSQEEANLLQETLDKVPRKSIYYIAGIDTNGDNKNWVWVSRNNAKVAGYTNWHLGQPDNVYDRCIEVGRYGKWTWNDVNCCTPLYYICED</t>
  </si>
  <si>
    <t>MDINQELATIESAEDNLAFLAAVGSYTDYVLTSGTDLGKEGSWMWLVNQRQIPGWNQFSAWDNGEPNNQGPEDCLVGFNRDGVLYWNDIPCGNAYCYMCQELIL</t>
  </si>
  <si>
    <t>MVVGWSLLGWALSWLAVATVVVSAIVTVDKEALTRECDPDTPMVVPNFKANWFKATEYCHYLDRNLVIVTSAEKQEVITKVLEGTDKFGDNSFWVGGSDLAELGNFHWHSTGTRIVWHNWSELVPMPTADDPTRKDDRCVLLSNNTEMGGFKWIVVNCWDEYYFVCEKGVFAK</t>
  </si>
  <si>
    <t>MLRRTALLTLVLCCSIFTATGDQRCGVRQDKTRSLITAGHNVQPGDYPWHAAIYQVLPLKHYICGGTLVGQSVVITSAHCVAVPGRRVARSIDELVVQLGKHLLNVRSDSEQEYGLSSIIVHEGFTGDNHGHDVALLITKDPVRYGKFVQPACLPTFSLANDRVVGTIVGWGYTEQSAVSNSLKAAGAPIVSQELCRSSNLGAFGGSLTEEMFCAGYRNGTNACNGDSGGGLFRNVRGSWFLLGIVSFTAAQEQDENRCSSTDYTAFVDVAKYKRWIRNNSDPSFGTPCSDLGQPAKLKKQYFVHNNKEVTFLEAWRLCQSYGHRLATVTSEEDNELLEKAIAKSSNPKGPWYIGGTDLGSEGNFLWISTNTPVGYLSGYLNYSPGQPDNAGGNENCLEIGRWGGVVWNDVPCDWRQRYICEYVSRW</t>
  </si>
  <si>
    <t>MSFQTVSSALVLSLVALASSSSATKNSTSDISSRAGFANSYQRYFVYNDDPVTFFEAWHRCRAHGLRLASVHSALDNVKLMAALAQKDINQRGPWWIAGTDLGRTGNFVWITSNKRIDGRSGYTNFAAGEEKSACANEHCLVAGDGTGGTQWDSVSCDNRNGYICELDTCDC</t>
  </si>
  <si>
    <t>MAYISLNWFEAVEYCNRRGMQPAILDSQAKHELAVREAQATGRQSSGFFGLWLGASDLAKHQSYVWQPTGAPVLWAKWSPGEPTGDPEHCMNLYYWPDRGFEWTVNDAPCDTTLHALCQERSTKKPTGQTCVDCTVQYHISSNELTWFESIEYCNRRGMRPAVLDSQAKHDQAVREAQATGRQSAGFFGLWVGASDLAKTGSYVWQATGAPVTWAKWSPGEPSGPPEHCMTLYYWPERQFDWEANDAPCDTTLYALCQKEVAN</t>
  </si>
  <si>
    <t>MSFQAVSSVLALALVVLAASSSAAKNSTLDISSRAGFANSYQRYFVYNDEPVTFFEAWHKCRAHGLRLASVHSALDDVKLMVALAQEDINQRGPWWIAGTDLGKPGSFVWITGNKRIDGRVGYTNFAAGQPENLSGTGHCLVAGGAGGTQWNNVDCESKSRYICELDKCDC</t>
  </si>
  <si>
    <t>MRRSALFLAAVVLFSGIYAEEASKAVIPEDSGKSGDSGESEKHVKPAHPVESLNPDPEDFLNRGKNYTFICDVKQNFFSAWRKCIDRKLELATIESLEDNLAFEAALGSYREQVYTSGTDMGKEGSFVWLVNKRVIPGWNNFEAWETGEPNNNAGNENCLVGIVKGGRVQWNDIPCNNEYCYMCQDILT</t>
  </si>
  <si>
    <t>MRICTQQSSVTLKMSPRAPLVVLILATVAIASTQAALTTSDVLKSNARYFVINDRTGTFWQAFRYCNSLGLQLASVNSANDNKALTAAIAAAPPRKTKGAWWIAGTDLGKEGDFVWVTTQSRLGYRTGYTNWAAGEPNNEFGNEHCVEVYSYGEWNDKNCDVPRNYICEKPW</t>
  </si>
  <si>
    <t>MFSKTVIGLVSFAVLCSLSGVQSDRPRYILQNTKVTYFEALRNCNDLGLQLASVNNAQDNTLLKAAIGTQTGPWWSAGTDLGDEMKWMWITSKNPFGYTNWAPGQPENADTNENCLIVGFPVGQGETRWKDEPCGTKYKYICEPKSEQRPNRAG</t>
  </si>
  <si>
    <t>MISKALSAVLVLTIAMVSSSLASPDFNATEEVLARSDALDSNQRYHVFNDKVVDFFQAWQYCASLGLRLATVNSVEDDAELAVALIRADRKAKGPWWIGGTDLGKEGNFVWITNGKPLGHKTGFTNYAPGEPNNYGGNENCIEVGFFGGTTWNDRGCDVARATICEKVTVKC</t>
  </si>
  <si>
    <t>MQFVFKISMVLAVVNLVACSSKGKYVAMTEKKTFLEAWRAYNSQLRIMLDQTGPKHSTYWIAGTDIGHEGRWMWITNDSPITAYTNWGGANPNNANGQDCMNIGSFEDDPTLWDDVSCEEEHSYICERIPRKSQPNTETMR</t>
  </si>
  <si>
    <t>MSVLRTLTLLAIGATVVLAQRRLALPDPRSCANRVRHATYRDARGVAHSYFFSWEHQPTRNLEVDWLDARNICRRHCMDAVSMETPQENEFIKQRIARGNVRYIWTSGRKCNFAGCDRPDLQPPNENGWFWSGSGVKIGPTTQRNTGDWSYTGGYGQQQPDNREAAQGNDESCLSILNNFYNDGLKWHDVACHHLKPFVCEDSDELLNFVRSRNPGVRL</t>
  </si>
  <si>
    <t>MKHVTAAVVALCCLLPTFLLVQAQPQHPAQQQQRFSRSETDLHGALAPNAGEHISGRRFKRMYAMCPPHFFRIGNECYYISQNKQNWLDAHFECKDRNSKLAEPMKYDDKNLRKFLTASKAKNYIWIGGNYNWRANKWQWGYNGKDIGYQSFSQMVPGSSQDLKYHCAVLNPDLRFRWSAKLCTEKLNFVCQHKMPFVNSHSRTKVYTRWNATFPNELANEVEVVVADQPHSSRKNDYYSTINTTTVAPVVLYNRIRGMKQSNRTLRIRPSRRRPNRNKLLPKNDYISNDVYRRPVVEYVQDHNNNNYLNGNGNGYRNGFKPTGFNVDIHRQRLSGHKKHKLNDVNGEYRPHQHRHHLGEARPVTSAAPPATTTLPATTTTTTTTTTTTPAPQTLPTEALQVAATERAEYGQLSHDEKKNRRARLRERLGRLTDEEREQFYAERAKRKRGKKARAQNETIP</t>
  </si>
  <si>
    <t>MSKLVLLFLIVAAFHSSAQQARSSSWFKANEYCNYLGMRLAIISSQEDQAKLIEVLKSTDQYGTEEGNFHWVATGTRLQFTRWHPHQPDNGIGAEHCLELRYIPSEGWDWHWNDRGCSTSHYFACENVEGREIVLF</t>
  </si>
  <si>
    <t>MSRASHPVLKVALLLLVLQQSSSCNSRYHISLMRLNWFESIEYCSRLGMRLSVLNTLEKHTEAVREAQATVRDFSGFHNGLWIGGSDLGKKGSFVWLPTGTKVTWTKWKFGEPSGGANERCMNLYNWHEEEFYWMTNDANFDQLARISEVAIMARSFRTIAKLVLLLLLAAEQGLSCNSRYYISSTTFNWFEAVEYCNRLGMRPAILDTPAKHDEAVREAQLTGKQASGFFGLWLGATDLGRIGTYVWQPTGSRVGWVKWRPGEPTGGPEHCMNLYYWPSQGFQWTVNDAPCDTKLYALCQQDYRDY</t>
  </si>
  <si>
    <t>MFFTQASLVLTAIWLLTDSPVAVSSIDITFQEHIRDAQKKYLLVNDKKSFFGAWQDCTSLGLKLATVTSKADADELATAIGSYNPEYKQQWWIGAIALNHKGYFMWISTSRPLIFQNFMKGEPNNQDGKEDCVSIGQYPDYKWNDDECEKLKHYICEA</t>
  </si>
  <si>
    <t>MEAWRRCQWNGHRLATVSSEADSKLLEAAIGASSVKTGPWWIAGTDQGSEGNFIWISTNIPVGFGTGYENFYPDQPDNAGGAEDCMEIGRWGGVRWNDAPCGWKQRYICEQIKGQL</t>
  </si>
  <si>
    <t>MLLKEVCFLVAVVLSIATCGSSYRNSTLISPSSNWSTKAKISRAINSGTKYIALNENLNFFEAWQMCESYGLKLASVTSPADTNQIKVALNNANARNWGEYWIAGTDLGRSKSFLWITTGKNIWRPNFYLNWNSGQPDNSGGNEHCIEIYQESANRWNDRDCYVRHGFVCQLSTLSC</t>
  </si>
  <si>
    <t>MTFQAVSSVLSLALVVLASSSSATKNSTSDISSRAGFANSYQRYFVFNDEPVTFFEAWHKCRAHGLRLASVHSALDDVKLMVALAQEDINQRGPWWIAGTDLGKPGSFVWITGNKRIDGRVGYTNFAAGEPDNLSGTGHCLVAGGAGGTQWSNVECGSKNRYICELDKCDC</t>
  </si>
  <si>
    <t>MISKALSAVLVLTIAMVSSSLASPDFNATEEVLARSDALDSNQRYHVFNDKVVDFFQAWQYCASLGLRLATVNSVEDDAELAVALIRADRKAKGPWWIGGTDLGKEGNFVWITNGKPLGHKTGFTNYAPGEPNNYGGNENCIEIGFFGGTTWNDRGCDAARATICEKVTVKC</t>
  </si>
  <si>
    <t>MKQFVVLAALVGLTVAQFPNGRVLEAPNPQLCANRIVHERAPDGKGYFFSWRDPTLAGVEKDWLDARNFCRQRCMDSVSVETSPENEWIKQRIVDGKQKYIWTSGRLCDFKGCDRPDLQPVVVNGWFWTAELQKLAPSTVRNQNDWSENGGIGKPQPDNRELQQGGAPENCLAILNNFYNDGVHWHDVACHHVKPFVCEENDALLKYVKYTNPGLRI</t>
  </si>
  <si>
    <t>MFKTVFLLFGFGCLLVCAQKPEPKEYVVIQKESNWIGAIEFCHRIRMQPAIVSSAQQQRQIEEAVAASPEPTPGPMGKKTYYWIGASNLSSKRWFIWEPTGQPLIYAKWEANQPSPKFNCVALGYSASTLERGQWSTADCDQQLKQFVCEASPR</t>
  </si>
  <si>
    <t>MRGAVFLGVLALSVAVSTGFCPKAECEDKAEFVIPNFKANWFKAMEYCHYLGLKLTRVRSADDQLRIEVAINGTDKGTDTEFWTGGNDLGDQRNFHWYSTGGRITWFNWFDVESSYNQRRNYVDQASGNCIYLGYQNSDDLWKWGLGSYQDARYFICERNLS</t>
  </si>
  <si>
    <t>MASLTARKSTQRYVVFNNKRSTFFEAWRACMSLGLRLATVNSAQDDAALLVALRDAGTHHKGPWYIAGTDLGKEGSFVWLTTNREVGYGSGYVNWQTGEPSNSGGNEHCIESAVLQVTGLFSATVPTATAAQRLTPGSLPTTRL</t>
  </si>
  <si>
    <t>MKQEKHKTRQDSKEEVECCHQCHTMASLVIGKYKFQLTTTSTIFCAADFGVHAATKKRYIVHNQSYVTFYDAWRRCQGFGQRLATVTSKEDSELLESTIKQLLIPFGVWWIGGTDEGKEGYFTWISTNEPVGKNGGYTNFYPLQPSDFLGLENCLEVGRFGGVQWNDANCFLLQRFICEADVNVDDDCDEEDSE</t>
  </si>
  <si>
    <t>MKFKIQLILFVSLFLAINCQKEAVVGRYHFFQGYKVNWIGAVEACNRRNLTIVSIESEEKQKDLEHAGDQAPEGPHWIGGSNLSSRKDYVWLPSGEPFSFTSWHPGQPNNRGNCVIYWNFPSSIPVGHWFAYDCNKSYDAFICEEKPVLN</t>
  </si>
  <si>
    <t>MIDGVVKAGFCVCVQQNWFGAVDCCNHHGMRLATVNDETEHASLNGAAESSAVFNATGSNFWIGASDLAAGNGVHVWQATGQSMNFSKWLENKSQDAAKHCVELNYDPAAQTWHWNWKLQDCERKLYFACEMVVKMFAADLIKVY</t>
  </si>
  <si>
    <t>MDISQRITTIQLDGVQYFVSRMNPYSPELNYFLAYQYCRSLGLQLASFETKEKVESMTQYLQNAGYSKYNFWTSGNRLGTGMFLWMSTGLPFNATFDYFEKSSDASTGLDPLDHNSNTSPQRTARDSSSGIERGCVHLKAPSLRWEPEDCLAVKDFICEQTRCYYYNYGSIPVSSAQG</t>
  </si>
  <si>
    <t>MEEETFYPGTVQEAHQAGRELVSKEAASGKPQGGKAPTECGARYEADQAKLLRNRENEHGRLLLLFWHCGNQDLKQWLDDLGYGAGQNFWIGANDLAKPGLFRWGLTANEVTFSKWARGEPNFMTVRGETEHCVELNPNTMEWNDSGCSKRLHFICETFSN</t>
  </si>
  <si>
    <t>MTSKAALLTVVLAISLTTSNSAIPLHNRTSPTPKQPGLATTLYLRAGFHPPEQRYFVFNSREVDFFQAWHLCASIGLQLASVNTAEDDAALKLAFRAADSNQIGPWWIAGTDLGKNGHFLWITTARPLGYRTGYTNFAPGQPDNTAGREHCVEAGYPSGTLWNDRSCDVRRRYVCEAVTSEFC</t>
  </si>
  <si>
    <t>MGMQLATAETPERLQAVMEQIQRANRSTHTWVGANDLKLEGSFVWISGAPVGQLNWVQVAPNNAGGNEHCLELINMPAKGIRWQFNDNNCAVHNIFICEVQDCKGKEVGGTRKSQTFSNKSAKGSQATTRIESLDEQQGDDDFAICVYKSCV</t>
  </si>
  <si>
    <t>MPPGPSGIEPTPYWVPAINEYLNQTKVYTLHCEKTVDFFTAWRSCYDLGEELATIESSRDNKALASALESSDNLAYTSGTDAGKEGSYVWLVNKRPIPGQWNNFTAWNPGEPNNSETKEHCLVVKNLPDGSAGWNDVPCDVSLCFVCQRFEIPDGAEVY</t>
  </si>
  <si>
    <t>MSFKAVAFVLAVALMSTSSVSPLANPTPAKNSSLDISARAGFANSYQRYFVFNDEELTFFEAWHKCRAHGLRLASVHSALDDAKLKVALAQKDINQRGPWWIAGTDLGKSGSFVWITDDKRIDGRTGYTNFAPGEPNNAGGNEHCLEVGGGPKGTLWNDCACDLKRGTSAS</t>
  </si>
  <si>
    <t>MSPKLALVTVILAISLATSYSAVPIQNGTSAVTPLPVRVNTPYFRVNTPYFRFPNQRYFVFNNRQVTFFEAWHQCASIGLRLASVNSAEDDTALRLALRAADSNEVGPWWIAGTDLGKTGHFVWITTMKPLGYRTGYTNFGPGQPDNAGGVEHCVEAGWRSGTTWNDRNCEVRNRYVCETYTSEYC</t>
  </si>
  <si>
    <t>MSIKAASVILALTVALVPFSAADIPVMEDPMVLMNSTLDASAAADDAQLKLAFAENGFNDKARWWIAGTELGKTGSYVWITDNKPIEYTNFLPNEPNNAGGVEHCLEVGSGGIGSTQWNDYNCDNKLRYIFNAQLSYTPRYFHLAPSVVWMIFPSIRVWITTNKWMQLNSTQLNTHHSMERKHLF</t>
  </si>
  <si>
    <t>MLAKLASLIFVVAFASANSSLEEPTLDEAVPYAAGAFSNDSVQCFPKRFIVFNHVEVSFFKAWHLCESYGFELATVKSPSEDVQLKMAIEEADPKQVGPWWVAGTDLGLEGHFVWLTTGKPIGYQTGYRNFGPGEPNNLNGTEHCVEIGHPNGTFWNDKNCDVKRRFICEAREPLPLGC</t>
  </si>
  <si>
    <t>MLAKVWLKTFSLIACGAFVAAASPINATRSTCQQKSYRVYNNVGVTFMEAWRRCQWNGHRLATVSSEADSKLLEAAIGASSNKTGPWWIAGTDQGSEGNFIWISTNIPVGFDTGYENFYPTQPDNAGGAEDCMEIGRWGGVRWNDAPCGWKQRYICEQIS</t>
  </si>
  <si>
    <t>MSFQAVSSVLALALVVLAASSSAAKNSTLDISSRAGFANSYQRYFVYNDEPVTFFEAWHKCRAHGLRLASVHSALDDVKLMVAIAQENINQRGPWWIAGTDLGKPGSFVWITGNKRIDGRVGYTNFAAGQPENLSGTGHCLVAGGAGGTQWNNVDCESKSRYICELDKCDC</t>
  </si>
  <si>
    <t>MPFIAAFVLAAALISTSSAFPQKKPEPDKNSTLGISSRAGFPNSYQRYFVYNDEELTFIDACQKCRAHGLRLASVHSALDVVKLGAALAQEDINQRGPWWIAGTDTGMSGSFELITGNQRLGARSGYTNFGPGEPNNLGGDEHCMEVGGGPWGTLWNDAVCDQKKRYICELDSSLKTF</t>
  </si>
  <si>
    <t>MSTTGIEPETFDILTLRLNCLGHHSLMTQESVIEQANWHGANLHCTTRGSSLVTVTSLEKHEALVKFLEKSDKKYSNQGYRFWIGASSLPDGENFVWQSTGSRLSFTKWNLGEPNNAGGVEQCVEIIHCPGCNRIWDWNDMKCSLKAYFVCETVDDSNIRQF</t>
  </si>
  <si>
    <t>MSSGSGGVVRKMGLNGRLVVVVVVAVLQLLTVDGIYVVEKGGRKSFVKMSPAQWTEPEEDGLWSSLLEEYTLGVIDRPVRRDQLNSPPARHLHAMRKLRGTSPTECWHLAGSFRDGFVSAGAIEKLYTCPDNFTRVHDICYHFGVDRGLNWKSASTLCKSYGGHLAEFESSTEFQDVVAYILNNQLNRGKEFWLGGLNPGLLWIWTQSAKPVNPNTNLTSITKTGGNSSSTTTTTSKPDATKIVNKTQSGKPQKQTEPTLEITGTGRCLKLSYNGALYTYGYSGQDCSARFNYICELKNKGLDNEISRIAKQLELD</t>
  </si>
  <si>
    <t>MDRLNVCLLFSFAFSYNFLSLKKRIKKIVMLVFPAINEYLNQTKVYTLHCEKTVDFFTAWRSCYDLGEELATIESSRDNKALASALESSDNLAYTSGTDAGKEGSYVWLVNKRPIPGQWNNFTAWNPGEPNNSETKEHCLVVKNLPDGSAGWNDVPCDVSLCYVCQRFEIPDGAEVY</t>
  </si>
  <si>
    <t>MKLFLLVLASLIAVCLAEPKPAINEVKSNQPQQKPGRFLSLPVPEKCASRPKEFNYRGHNYFYSGHVPALADKRVDWLDGRNICREYCMDLVSLETQEENNLIFRLIQQNDVPYIWTAGRLCDFKGCENRPDLEPKNVYGWFWSNNREKIQPTNKIPNGWGYNPWSKSGHKKIPQPDNAEFDINQTTESCLSVLNNVYNDGIGWHDVACYHEKPVVCEDSEELLNYVAATNPGIRL</t>
  </si>
  <si>
    <t>MLITVSSSRKSVTRLHRQGSPDHKITFTSMPNSGYKDLVSDPREVGARLVDGPSPLAGRLQLLNRGKWRSVCTNSKNWTIADYETTCRQMGYKGGRFWNWMDRIQNYEPRLLYEEPKCSGTEGSLFDCARGTIQVGSGVCDYHSDVGIQCLPLFDKVTPHWRGIRFESAESKETLDHNNILYDFISLSELRNAEIIRAGTGRGGSVEAAIAVIGVPPILDRVTIDHSSFTGINVTKHEAAFSFKDVTVRRSRGFGIFVNSSYGSALLNGVTVSENGADGIRYVGHDLRPDERVDRSKVYDFCTLTTTQWQTYPLQLSFEQSQFALSQKKCAQSLTTANGYVLTLHFVYFEMTRNESATIQIFDGMSENDRLLASWNIRNSTRPQSITSTREKMFIKFEAEPRSRVLAQFRVISGVTKAYDLNVTQSTIEDNGGRGIAIDNLRSQVHVHASTIANNRHVAGLHVTSGAGDVNVTDSKIAFNVGDGINITYYGGSRNISRSSLSSNRGYGFAVWLNQTTKDRREFVEFNQTTTIEYSNVVQNLEIGVLHGNYCGDSWVNITGNMFNDSTSNAIDIQSCWFETEENRKLHLQIGHNNFEHSNKIAIVISPILNLEGKIEYNQFLKGKYGALLARNKPWEEFRHLPVRLIVQHNHFMYNKGIYVVSLGLSPNTDSKIQWLLFTRNFVKNNKIKEAFGPLEDEGEGLGGEGRLNPRSRVAAPVVISSNNVDVFRNIISNYESSYEVGSQLSDQSKALNVTYNWLGYQDEEKIYERLFHRKDRYDLAKIEYFPYLLHHSNPGAQTIAQYAKFVPFFFKDGSDRIGGEVDGQEILPAGSYTVERDINVRPGGKLILNSGVTLNFAPSVGMMVTGKLEARGRKPDDILFTLKREAVMMENDTTEAIIMDPDMAMDIETESIIDLGTSESSTPKVPVRLVGGLTDHEGRLQVYTEGRWGTVCDYGWTMINAALVCHQLGLALNPRDWRLLRSEVPGAGTSEDVLLSHVRCTEHDIDITQCRAERASQGEFENSCNHENDVGVRCYEGAWAGLRFGVLAERADLQYVTIEKAGLFDYMTNEFKPALQMDLSRHNLDSIRVVENLQDGLGVIYSDIYAGSSVNNIRNSEFAANRGNGISIKQLGLKIQGSIIKDNRGSGITHDSVLSAMEQREITSWFNMVPDFNVDDSDYRPVMLPRDSHNIDIDQWQIKHIITLPVKDDPVEKTITIRCQPGYVIGFQLLNPIENRSTENIWIYDSLAGSTASDVWQIKRDISVFPLTTSSYGAILHYKSGSNALGGAVIVLRSIQAPVQNIYNRIVRGPVPTLQITSTKIQRNFRGITGTYYNRYLGEQSEHYLRKANESIKLLNCEISHNREEAIFINSPFWDVHESNISEITIHVNNSLIRDNGRGIRQFSKDLRSSNNLFHYVLQDTTVESNSFGGLELSLPYVWQYNENFTHSVFLGNDTWVRNRRFGVVIDGHYAAVNISSNIFMDNVCAHGLIGFKGMEKKLRIDNNRIVKNSGKYLVEFRSDSQSEILGEIPAIFAFNHIESNEKVTSTRSEMRNFIRGDRGNAKDPTCVIGFGGVQKVQIYRNVISNNDQDYDLIAGIKSARLNNYLDVRENWWGSQDEEHIRRRIFDFDDWNNHAEAQFRPYLIEDSIDGSTSISIGRNRTVDLDNLGGKILEDLSIYRREQPYVIKADITIMPGVTLNIFPGVVMEFTPNVGILALGTLVARGTRDGEIIMKPVENNSEQINRVERSLENMVNYDSIRLCANRNCSGSDRENDKIREGFLEYYNHTTLQWIPICDRRFTERNAQVVCRELGYDPLDVFFGHDRRIEFHTNSLTRIWSWVEPMECHGDELRLEECPERLNGQLYGRRHECQWDSDFVFISCNGEPEQRNYWGGVRFANQDFETSLYEHRIHDSVTHSTAKPVESVMEFVKIERAGMLHGEKSPAVQTIFKNPMISFVSIKESAHHAVNLVSPSDAIHLNFLNIYRALGQGINAISLTGEGRESHESSYSPLKDLDLPYNLFSMIDICDTNKEITLEERVLVYYKYDNNPVNCVKIFKSAYRVKPLGFRLLQSNLFNHSKEYGRRDMIQLLDGDIYNVSAKVIGVVEADSDNQKRLFKTEEPALSVRLIASGAPARHGFIAEVVTLPISALGFNRDAQHNISNSEIQDCVGGAILYATVGEVSPMLTMERNRFVRNCRQLYGNFSSCDSTIRADVQNMQSLYFRNNLMKENQGGLSIRADSRGSATSLRGWIHNNLFVKNRNRPSVYVEGRQSSPYQEVTIHNNYITQNDAGYRDVVVLRQVVSNFSYNYVHSNKGGRIIEVSGFDRVRLPIYQTTSHNGFYDNVATDWSGRATIVAGTAGQHYVDNIFANPENDYEMITVNRSITLDVWKTKIDAKHNYWSYNETLAVGSRIRDRFDDPQLLEVQYLPLHMNNLTVLDGKCPPGWTLLIDTCYMYVGAPMSFREARDFCRSDNASLPFIHGDSTPLWLFLEQQSRYLRSTEKVWVQDPNFIDRCTSFIYRNVEVEDCNERHAFLCEIDPKVQIDPLYWRADTVTWAMVSALLLVFLLLLLICVCWVCKSRYRQTQRLQRRNSIRQSMRSLNSIDPQGSIRRRNFVVSRSTDTLKSVTTGTTDYKKMPSNGSIESVDKSVLSSETNYDAYDQQQQQQQSYSNEYADQLKSQLGYSEGPTSNGGTDYVQNSNGNSPTKTKVYGLPDYSSHGGSTAFELAFRNEGFRDNSTTYSGVTRNNSISTAINEDTPIIHHTVENEDAGSDFYGNSSTLPMRVRGDNLSFLNELKNRLPEYAPLPPSNGHSSFHPVPMDQRSSSGTNHNNTSQLSASTLPYDQKIDRLNFSAPHEYQQPSIRRPDPPVTPSIDAREIRRPDSYMRAVKKYATPGRERESIVPPPRVDSNGSRRPKTLYEAASEEQQQHQQKPISPQKPNYARSRSEALLETNFDEALPPMATMLSSDSRSYSQPLETAISAGLTKIH</t>
  </si>
  <si>
    <t>MARPLLSPIILLFMVSTLFRLSASNREAIGYRVLQQKSYYLGTTFRLNWHKAAAFCRSQGLFLVSINSQSQLDEVIEYINKSGFFNANESNLQLWTSGNDLGEKNQFLWTSTGERITFNQWTQGEPNHAQVGNCTVEHCVVLQHYQNGLGATYSFDDRACEWQYYFMCESLDC</t>
  </si>
  <si>
    <t>MYTFPKCWPLLLIVAAAVTGTSAELRGLHCYKYFNVKHSWEKSATLCKRYGSELVTVDSYDENNATYSIATGSEYRTRNNVKYWLGFASLDDLRTNTLESTSGDLFSQYSGFWAISEPNPLAGECVAANLGPTEQSWELRSCETLLPFMCKARACPQQSFHCSNGACINQAYKCDGNDDCGDGSDELDCSASCNIYMASGGDVIESPNFPQKYSSLRSCKWTLEGPQGSNIILQFQEFDTEKNFDTVQILVGSRTEDTAVSLATLSGKGDVPSRTFITASNFMIVKFTSDGSVEKKGFRATWKTEPQTCGGVLQASKQEQYLKSPGFPQAYPGGIECLYVISARKGYTVSLDVQELDLNADSDFLLIRDGESAHDKPIAKLTGTLESKPSRVIISTGNRLYLYFSTSLAQPAKGFSIRYVEGCTAVVNAANGTVASPAYNLAPYPNNQECYFVIKNPSGKPLSMRFVDFDVHRSDLVQVFDGPSTSGVRLHAGNGFTDSNAPKITLTASSGKMLLKFITDALYNGKGWSAEFSADCPELKPGIGAIASSRDTAFGTVINFTCPVGQEFATGKNRITTVCQNGGNWSISYIPDCQEVYCGPVPQIDNGFSFKTTNVTYRGIATYQCYAGFAFGSGLATETISCLADGTWERQPACMASQCPPLPEVSHANVTVLNGGGRSYGTIISYECIPGYVRTGRPILICMSNGQWSSPVPSCSRKQCYKIPEVQNGYVVDKTREYYYGDEARVQCYKGYRLIGSHTVKCNEQQDFSNVPVCEDIDECQTSQCDASSTECMNAAGSFHCKCKTGYTSSMECRPVVDLGLSNGGISDDSVTVSSTAAGFEKGMIRLNSVGWCGAGKERGLNWVIIDLKAPTIVRGFRTMSVQRMDGSLAFTSAIRLEYSDDLSDVFKDYANPDGTAVEFRILEPTLSILNLPMPIEARYIKFKIQDFVVAPCIKLELMGCTRLDCLDVNECAKDNGGCNQKCVNSPGSYKCACNFGYELFRQNGTEGFFIERHETGELDGDVYQRNKTCVRKMCPALSDPENGKLLSSEIQHHFGDVVRFHCNFGYVLSGSSSLACMSNGNWNASMPKCLSAKCVSLPDDEKEGLFVKRGDQNDILVPFNENVTLECTTAGKQIGKTAISTFRQCVFDPQPGYPDYWLSGVLPTCSRADCGVPMPTAGAEYGQYADTKYMSSFFFGCQNTFKLAGQTTMNDNVVRCQANGVWDFGDLRCEGPVCVDPGRPNDGFQVANSYEQSSEVLFGCSRAGYILINPRPITCVKQPECKTIKPIGISSGLIPDSAINATSERPNYEAKNVRLNSVTGWCGKQETFTYVSVDLGKVYRVKALLVKGVVTNDIVGRPTEIRFFYKQSEKEDYVVYFPNFNLTKRDPGNYGELAMITLPKYVQARFVILGIVSYMDNPCLKFELMGCEEPTADPLLGYDYGYSPCVDNEPPIFQNCPQQPILVKRGPNGEVLPLNFTEPTALDNSGSIARLEVKPPHFKTTSYVLENTVVKYIAYDYDGNVAICEINITVPDITPPLLDCPQSFVIELGEKQANYYVNFNDTIKRVKASDSSGDVRIEYVPESASIPLGGFRNVTVVATDKFNNKATCNFQVSVQPTQCVDWDLQAPGNGEIKCTAQESGGVECEATCNAGFRFTDADKKKVFTCRKGRFWKPSSVVPDCVSENTQRADYQVVATTTYRANGVVSEQCLPQYQEQTAKHFASLSSVLSQRCSAVYVNMNVTILRSVPRLLEENVVQMDFILLIDPAVKQPQLYDLCGSTLNLIFDLSVPYASAAIEPLSNVKSIGNECPPLRALKSAISRGFTCGVGEVLNMDTNDVPRCLHCPAGTYAGENQKTCSPCSKGFYQHRERQGSCLKCPVGTYTKEDGSKAVQDCVPICGYGTYSPTGLVPCLECPRNSFSAMPPLGGFRDCQACPSGTFTYQPAAQSESDCRRKCAAGTYSHTGLAPCTPCPKNYYQKSEGATSCSECPSGRRTDTVGSVTADDCKPITCNENSCQHGGLCVPLGHDIHCFCPAGFSGTRCEIDIDECASQPCYNGGTCKDLPQGYECRCARGYSGINCQEAKSDCDADPCPARAMCKDEPGFGNYTCMCRSGYTGDNCDVTIDPCTAGENPCGNGATCVALQQGRFRCECTAGWEGHLCSINTDDCAEKPCLLGANCTDLVNDFSCSCPPGFTGKRCQEKINLCLSEPCNHGMCVDRYFYHECVCAPGWEGAACDVNVDECESAPCENGGVCTDLINDYQCSCADGYTGKNCQHTVDDCESAPCQNGGTCVDRLDGFACMCRPGYVGVQCETDRNECLSDPCSPIGTEKCVDRENAFECACRQGFAGKLCESDIDDCEYAPCQNGGTCLDRVGGFECQCPAGWTGERCNVQVTACDVERPCKNDAECIDLFEDFFCVCPSGTDGKKCETAPDRCIGQPCMHEGQCKDYGSGLNCSCSSDFTGVGCQYEFDACEAGTCQNGATCVDRGSGYQCICPPGYTGKNCEHDQVDCKDNSCPPGAVCIDLNNDFYCQCPFNLTGDDCRKSVQIDYDLYFSDPYHSSASQVVPFYTTAPDSLTLAMWVQFAQKDDTGIFITLYSANAPNVITKRRTMLQAHSSGVQVSFFDDLQDVFLPFKEYSTINDGQWHHIAVVWNGKTGQLMLITEGFIASKAEYGVNRVLPKYCWPVLGAPLMDGNRKEAYSDLGFQGKLTKVQIWSRALDVTNEIQKQVRDCRSEPVLYKNLILNWAGYEQTLGGVQRSVPSTCGQKKCKPGYAGANCQQLQVDREPPQVEYCPADLWIVAKNGSTVVNWEEPRFTDNIGISKIVERNGHRSGETLLWGIYDVMYLAYDAAGNTAACAFRVTIVAEFCPALADPLGGTQSCKDWGAGGQFKVCEIACNPGMKFSQVVPRFYTCGSEGFWRPTAHPTVPLVYPSCSPTKPAQRLIRIQMQFPSDVLCNEAGQGVLRQRIKNAINALNRDWNLCSYSMEGSRECRNVEIDVRCDRNRHPNIVKRQTRERLFHAMTYFFPLFPSEIVSNSNGQRLNTLNLLEKLILEDNQFAVQDILPNTFGDASSLNLVTEYACPQGQVVVEPDCVPCAVGTFYNVSSKSCLPCPEGSYQPEIGQLQCKSCPKIAGRPGVTALVGARSAVECKERCAAGKYLDSVTGLCQPCGYGYYQPSEGSFSCEICGLGQTTRTAEATSKSECRDECSSGMQLGLEGKCEPCPRGTYRKQGVQSSCLPCPNGRTTAKLGSSNVEECSLPICSPGTYLNGTLNVCVECRKGFYQSEYQQTSCIPCPPNHTTRSTAANNKNECINPCEDVSDGSPRCDPNAFCILIPETSDFKCECKPGFNGTGMECSDMCNGFCENAGHCVKDAKGMPSCRCKGSFTGTKCTERSEFAYIAGGVAATVIFIILIVLLIWMICARANRKRDPKKIISPAADQTGSQVNFYYGAHTPYAESIAPSHHSTYAHYYDDEEDGWEMPNFYNETYLKDGANGKLNSLARSNASLYGTKDDLYDRLKRHAYTGKKDKSDTDSEEH</t>
  </si>
  <si>
    <t>MAKLLLSFALAILTVGSIDSVESRAVNISNTWTLPQEGFSVFYRYFRDKISWFEADAVCQFHHANLVTVDNGVQFDATRAFLKELDVTSAVWIGLMRPENSARFTWTSSKALDPSSGYWAEAIPAMEQPLCAVVDPVRDFRWHALRCGGPETAAFLCELPVPTWAVDCTVTSIPSLTVQYMSDSGTVQLSRDCGESGTKHISCQGKQDRDSIIEQLQCSDEEDLASVLATENNNQLPGVESAATASSTRRPQQQPILEHDILTVVSNNDEESNNKIEVNPNQIEDTVKNVINKFNLQDLMRSEQAAALHSEEVDGHGAESVRKSGYAKKYSPLYEKKNHYAKKNVNGSERNESADEEEEDEDEPMLGDQPLPDETETQPIDIIQQAVKPTSDGDYADSAVVSGGVKIGNEEPAGVVGVTTPETGTTPDSRLRRGTDSDREEDTVTKMTEPVSSSSTASGVTEVTTTSSTAAPTAVPSLSPTVTSTPAALLTTRTTAASHILPTTPKKEVITGDHFIPPMLLVKARFISARPQTEAPPTTVLPTASSTSLPVDLDVSDPTITGLVTSELSLTEDETKLEPSPSSASIATESAAETTPIASTDAHHVVQVVFESSESGRSESAGSLTITTRPFSAVDTTHAPMVVDPSAPQSAALVATIQLTQYSDSITSTAVPELDTIVHSSAAPKMSFTSSTEDLDITTVAPETVEANVSSKTNPSVSPPATVAPSTMVSTPDQEFFSSSSDPNTTPGVEDSSSHDVTTAMPSTSPKLEPSEQPAGEASGVKQQMDGIEDHHNDRTHEEHEEEEDEHEEHSELHNSFSNVENYQPYKPNRHRALTKPEVHNNHGAYIKKILG</t>
  </si>
  <si>
    <t>MKQFVLIAVALVGLTAAQFPNGRTLDAPNPALCASRIIHERAPDGKGYFFSWRDPTHRVAEKDWLDARNFCRQRCMDSVSVETSPENEWIKQRIVEGRQKYIWTSGRLCDFKGCDRPDLQPTNINGWFWTAELQKLAPTTVRNQNDWSEGGGIGKPQPDNRELIQGGASENCLAILNNFYDDGVHWHDVACHHVKPWVCEENDALLKYVKYSNPNLRI</t>
  </si>
  <si>
    <t>MAVKFILLTVCVAFFAINRIEAATVPRTKYLAVLQPSTFFEAWQECNSKNGHLASIESRQEQLLVEEAMSKTRNPTAVYFIGGTDLGRRGRWVWIGLNQALEDGTYTNYYPGEPNNLGGDQDCLSIGNWQGYSRGKWDDTECFKKLDGYICAFRA</t>
  </si>
  <si>
    <t>MAAQLLLTALCVAFVALNGIEGATDAKYKYVAILQPSTFFEAWQDCNIKGGHLASIESPQEQARVEKAMAKARDPRAVFFFGGTDLGRKGRWMWIHSNKPIGNGGYTNFFPGQPDNGGGSQDCLTVGVADGYNRGKWDDQNCLYRLDGYICAFKSPSSSAS</t>
  </si>
  <si>
    <t>MEVLYKNTLLSFVVAVVLVLSIVAATTNPEPAGTKTEVKSYSPEDVKDVNNFPVNGLPPLTYSSKKYTLHTEVVNFFEAWNRCRDMGKQFASIENSQDFAAYRDAVQPYANVNYTFWLAGTNVGARSNDYRKFYWITNDRPVSYVSGFQNWFLGSPPNDANACMLTYQSSTLWFTVPCFTTLSSYACEEPQDV</t>
  </si>
  <si>
    <t>METKRLANWVAILLSFLAIGLISAQKDINTNRLHRGKYYFGNTFKLNWYKAVEYCRSRGMFLLSVRNAEKREAVIEYLDSTGYTNTHNGLIAWISANDLGEEGEFHWASTGERVNYQNWSETEPKNYKIDDCTGEDCAILEYWSDGGAIFNYTFNDRFCGREYMFICETLPK</t>
  </si>
  <si>
    <t>MLRVSLNPLLLQLVLIGASVLVHQAAGQQGGVGGLLRSSNNNPFYDMSPDDDYLVGAGGGQRTPANVDDLFLRAGDLRSAEDYFCPEHWAAFRGTCLRVHKSPRKSWYAAQKICQAYQGELISVDTIEKHSFVVRLLDRDVSKLNRYYVSARQVSPGNWVNADKSQLIAIEDAINYELLSADTADEFQSYFEGANVRNAVEQGEAEGENDPRRYYQSERYRNRNYLVLGFNMHKEKWQFYPVTGEEQYLFVCESRTLYSQDNLNTLLEDRRQFDYGLEQTDVEKIPRGPYFIRQPVDTTYDTGKASITRDVTLSCLAGGYPTPRYTWYKEEYVKDNLTVIQIDPLRNARHTVSGGNLIIHRPSQNLDQGTYHCTAQNAYGKILSESVQLNFGYILEFNLQRAPEKGEENWGKALVCEEPQHYPDVKFYWSRNYFPNFVYEDQRVFVSHDGSLYFSSLEVMDRANYSCTVMSTVSDTGRNGPFFELSVSPSPHYQDLIFANTFPKAFPKVPLAGKDVRLECMTYGYPVASYNWTRRNGNLPRLSRLENYNRVLLIQNATVNDNGEYVCTARNGKKSITQSIFLNVQMEPNFTIPLRDRTKDFQSSVSFLCEAYAMPDVNYTWYKNGELMEEDSATGGGRLNRDKYTIQDNLLKINYLDPEEDNGMYQCKATNQLKGVYSAAQLRVLSMKPSFKKRPLESEIYSIANGNTTIRCEPEAAPTPKIVWKKDGNVIGSGGHRKIYPTGTLHISPTSRDDEGTYTCIASNTQGMAESKARLIVLQELRFTEQLPPKQIKQIGEMLFLRCDVTYDQLLDVAFVWTHNGQLLTGHDDADEQRLRQQPIGPAPDGARIRIHYNTLEVHNLTLVDGGEYECVAKSSVNRIVSRATVLIQGPPGAPGAVKVIDIKKTEALLEWTNGNDNGRPILYYNILGRTNWNRTWVNVSTHVVAQEADRYNGRRQATVTNLTPWCGYEICVAVNDLGLGTPSLPSPMYSTLKDRPYIAPRNVGGGGGKIGDLTITWDPLAPHEQNSIDVHYRVFYRLHGQREWASEELQRQGNVGKAVIHVPTDKYYTRYEVKVQAVNDLGVGPISEPVEIFSAEDMPQVAPQQTIARSFNSTALNVTWVPVSQTRETIRGKLIGHRLKYWKKEHNEEDSVYYLSRTTRPWALIVGLEPDTYYFVKVMAYNAAGEGPESERYLERTYRKAPQKPPSSVQIYGINPSTIKVTWRYIAPSQDEEPVQGYKIRIWEKDQDMSSANDTVVLVGRKLEKYIDNLTPGKSYNLRVLAFSNGGDGRMSSPPIQFQMGITQSPLNDATSLSVPFFTLVTLLCALLCLE</t>
  </si>
  <si>
    <t>NWFKAVEYCHYLGRSLVTVATEQRQQTLDQLLDDGAHQPRDQSFWCGANDLADAGSFHWHLTGRPVALGWSNWADERHRREPADADDAYKVRCVSLSRTADVVEELQQQQQQQQEGEGEGGAAAPPAPFSWIWTVANCWRELYFICERTGVSSCR</t>
  </si>
  <si>
    <t>MRLTAVLAALVLSHHPPEGATDRHCEANARKIVHRFYPLRHCQRSNRTVIGLVNVQSVRECADFARDKQGLAFNFAPVKRNSTNWYDVVREREQNQSTVSSWKPASPRVASFGFEDFYNCHVLDCPEYRNLSTIVNDTRFDYYTLYARLLPAGNATCIPSIGMFLFEDTKLNYSNAYNACVSAGGSLAHIASDARTFQLSKYIASLPETNYTTNNSTDTSSAVEPLYYVGLNETVKNRFFTSADERLDCFRFHAWAPGHPARNRTSPSCAALTDEGSWKVFNCNRTLPYICELHTSGPALYAPKLKRKCF</t>
  </si>
  <si>
    <t>MVMNQVYVAFLHPLNFFESWQECNINGGYLASIESPAEQALVEKAMAKARNQTAVYYVGGTAIGRDGRWMWIGLNKEFAHRGYRNFYHDELNNISRGQNCLTVGNWDKPNRGKWDELECTTKVDGYICAFPAAADSAFVDARG</t>
  </si>
  <si>
    <t>MRKWKHPPRGATDGGRNSPGEHQLRSTARYCRSKQPQQQPAGGATWRTAATLLTVAITINLTCAGVSSQVCGPPAVPANARVHTEKATDGSGGLKSARYDCDPGYELFGSETIRCDPVKGWDRELPFCGTNVAYRKPVNQSSATRAGPAGYANDGKPGNQNPDGQECSETQKEVSPWWRVDLLTPEAVRVVRITTRGCCGHQPLQDLEIRVGNSSSDLQRNPLCAWYPGTVDEGTTKSFTCARPLIGQYVTVQLVGVESSLSLCEVEVFSNDEFSSDRCASPNLSVETVLTTFAKTCYEFHITRGESFDKARAVCKSHGGDLIHDFRGVTTDYIISELERRKTDLRTQLVWIGAQKEPGITSRTWKWVNGDTVLKPTWGKDQPNNYNGEQNCVVLDGGRSWLWNDVGCNLDYLNYICQHNPLSCGSPEALVNTTIVGRNYTVGANITYQCPVGHSLIGVEMRTCQQNGVWSGTPPACKYVDCGPLPEIEHGGIILSEQRTSFGVQASYTCHENYTLIGNENRTCQASGWSGTQPKCLIDWCPEPPPIQGGRIKVSGRRAGSTALYTCDYGFVLIGEPVLSCGLGGNWTGKIPVCRYVDCGMPARPDRGNMLLLNDSTTVGSVVRYFCDDDYWLVGPQELYCTKDGKWSGSAPACELITCETPHVPPGSYVIGYDYNIHSSIQYHCDPGHILRGEDTLTCLESGQWSGDAPDCEYVDCGPLTPIPFGSHRYTQNTTFLGSEVVYSCANSHRLAGVNRRLCLDTGLWSETAPRCEEIRCTEPTLTPHSFVSVTGNDRMYGRTLIRTSDATVSGAQTFRVGALAKYRCERGYKIVGEALITCEENGLWSGEIPECVYVDCEMPQNVTHGKVTLATNATYYGAAALYECDGNFKLDGVSRRLCLEDGTWSHETPACVEITCNEMNVSDALLVSYGSRRVGVQAEFSCSKGRYMVGNGTRTCLPTGHWSGRNPVCKLIDCGRPADIENGRVIVVNESTVYGGSAEYHCVPHYNRIGPYLRKCMDDGKWSGEEPRCELIVNDAQETNSLGTGIAIGAAIIVILLILIGVLFLHRNKARPVKNTENVQAAEHKEDQNAAVMSYSSLENGRHNFDLTNRGGGLVTFNTFHQSGAGHHPPPPSQLTHHNNNNHLSSSNNNTASSRTGSENIYDQIPSEQFYDAPYEMRTNEEVYEPEPTSRGNIITINGVSVR</t>
  </si>
  <si>
    <t>XLPDPRSCANRVRHATYRDARGVAHSYFFSWEHAPTRSLEVDWLDARNICRRHCMDAVSMETPQENEFIKQRIARGNVRYIWTSGRKCNFAGCDRPDLQPPNENGWFWSGSGVKIGPTTQRNTGDWSYTGGYGQQQPDNREAAQGNDESCLSILNNFYNDGLKWHDVACHHLKPFVCEDSDELLNFVRSRNPGIRL</t>
  </si>
  <si>
    <t>TSDRQQESVRERQRSNMCPQLDEHKRGETHLRASFPHSPIVLGLLCRYCGAVSHKTRGSMSWDFPLFLCCIMNGGYLAATQTAFQNSEVWSVIRKAGVTGEVWVSGTQLGLQGSWIWLSRNTPVGRMSGYTNWYPGKPSNAANSGDNCLTIGVFNTAMWNDRQCTREYPYVCEYYAPYSYSFG</t>
  </si>
  <si>
    <t>METKRLANLVAILLSFLAVGFISTQKDINTFGIFREKSYYFGNTFKLNWYKASEYCRTRGMFLVTINNDEQLNGVIEYIEKSGYTKTHDILHMWTSGNDLGEEGQFFCSSTGERLTFDRWTKNEPNNAMHDNCTYEHCVVLEYFRPWSINYTFDDRPCGANNFFMCETLYD</t>
  </si>
  <si>
    <t>MMKPQTLFLLLLLTALQLAAQDTTFGLFRQKEYYFSSSFKLNWYKAVEYCRSRGMFLLSVRNAEERAAVIEYLDSTGYTKTHKGLIAWISANDLGEEGEFHWASTGERVNYQNWSETEPNDYKIDDCNGEDCAILEYWSEGGANYNYTFNDRFCGREYLFICETLPA</t>
  </si>
  <si>
    <t>METKRLANWVAILLSFLAIGLISTHDTSELCHGKYYFGNTFKINWYKATHYCRSRGMFLVSINNHAQLNGVIKCIQKSGHMNLNNDLDMWTSGNDLGEEGQFFFSSTGERVTFNRWDKGEPNNAWHGMCVYENCVTLHFKLHSVNYTLGDRPCGKEKFFMCEAL</t>
  </si>
  <si>
    <t>MMESKALLLATLCLLAACLAVSGANDTDQPNRRYKRKYGMCPPKFTSISNECYYISPNKLNWLDAYFECKDHNSKLAEPMMYEDKVLRRTLQKMGLREDLWIGGNYNWKLKKWQWGHNGREIEYQSFSQMVPRSSQDLTFHCALLKADIKFRWSAAACTDKMNYICQHRMPLVSEMGRSLVYEKWNKTYPNERANEKLVYIVSEGNNRTQSEYGKPRLYNSVKRVMQSNPSIRPAHRRRANRPKKPVTAPTAADRRTYIPPEVVGRKQHLAQYAPDASNDINTIDNGHRNGGGGGWGGSYHSAARFNVDFSPRNGKTREASFPRGHRMRTGEEHHRLPHQHRHQPGAHKPTKRTQQYYEKQASRDFLRKRLQKLTPEEQQAFFQTRAMRKKLKEQKLLKLKLERANEVVP</t>
  </si>
  <si>
    <t>GFKHYVAYKRKIKFFSAWQQCRLYNGHLASIETPEENAQVARAIKAVGDITDDWYIGGTDIGFEGRFVWIGLNKIASYLNFNPGEPNNNKNEDCLIMKGSKAGEKWSDVSCEYEAEGFVCAFIL</t>
  </si>
  <si>
    <t>MARPLLSPIILLFIVSTLFRLSASNRDAVGYRAFEEKSYYLGTTFKLNWHKASAFCRSQGLFLVSINSQSQLDGVIEYIKKSGFFTANESNIQLWTSGNDLGEQSQFLWTSTGERITFDRWTQGEPNHGRVNDCTVERCVVLQHYQNGHGATYSFDDRPCEREYFFMCESLDG</t>
  </si>
  <si>
    <t>CIMNGGYLAATQTAFQNSEVWSVIRKAGVTGEVWVSGTQLGLQGSWIWLSRNTPVGRMSGYTNWYPGKPSNAANSGDNCLTIGVFNTAMWNDRQCTREYPYVCEYYAPYSYSFG</t>
  </si>
  <si>
    <t>MQISNIFVSSIGITLVCLIVSTHGYRATTAREMITQNLCVCPCGNPRGGKLYTTPNLRLNWFDAVSYCSSIGMSIATIKDTNERQLLQLHLDGDRRLTRSQKRSKIPYWIGANSLIAGQGLRWGLTDQEVKESAEWADGIAPANNRVEPFCVYIQGSTMSWVATSCDDEPRQFICEY</t>
  </si>
  <si>
    <t>MKCVARTVKLVAAAVTVALLLLAGPAAPNGAPRPPYPGMQLLSESVHDERTAGGGGGELLLTKDAGGEGPAGPSPLGLAGVLVPRDSLLYPGGRESKAAAQEQEEEEEEEEDEEEEEEEEEEEEEEEAQEALAGEEEEPERNAANEEENLLEEEEEEEEPTEETGESRRFPTYYLRPGPADADQRRRSNPCGSGIVEQLKSAEHVVPVRRSPEGEDNNFYIDVSHELLETGPGIIRDFYVESLAGDPYSYEQVPGRPIGQFTGHRAHGSHHGYRQGPEDADSLPRSTWIDDMEIDWLHHAFGGAQQQHKQQRVIFGEPSYPGYFEADGNQDPAPRSSGAEEEDGEPGALEDNALEFGSRKRPPGGRRTHRGCPRHVWKHDGMYGERATISWTVPEVLPAHGTAYFNDSGGGATATGAQKPANTIYFSLYLRQAQGTIASNRLPAGYQDCRLVFPTRPTVAPSEELPGLLVQLTRLNTPCRGGGFLRFLPDPTASPTVGAPPAGDGEPGSPPATAISLCGKLEELPAAGRAFHFQSHRNTTLWLHRAPLFSLQYRLVDYCYNMTLRDQNGTVRLRPGSAPLDCYFRIHLPYGYRVALQLLTNGPSTLNDSREEAIAIALGTVGEQDGGNAEYLAPIRCSSTGGMLVAVYEDAQHRWTACVNGSAAPARYLLTTTGNSVVVKVSKLPQPTAVQPGIGASGAPVPPASSPSSSPLSPSSSSSSAALPAPDNGTATLLFEYRANPIESITSRCAFGWIATTQFCIAPVERRLPWQEAEAECNRLGGHLMSIRSSEDQQLIDQLLFNSPGYKDDNAYWIGASDLIVEGDFRWNDKFAFTYSNWFPGWVHQENYNRQPNDDGLSGQDCVEIRRHFQIAASGGQTVPTVSPLTLSYMWNDRNCDARNYFLCERMMDEELPERLWNESECNVTVTLSAERPKATVWSPGFPQQYPDSVDCYTLIQAPVGYRVVLDFEEMVLENEPLCSYDYLQLVEPDGIGPYVPSKSAKDFSSTVLFRFRNSRHSGRYSAAQHRRKSTKTGGQSAPATGDPAGGEQSGPPRTDISFNVPSIVLQPSDARYTSSLPLPELSLGSVPRKICGDWSSKLKLLRYVTAGPSLGVRFVSDYSNNYGGYKAKISMENVTSECHDERFKAYNNSCYLIISYPDVDWTTAQQICRGIGAQLASISTTDEQRFITSNIRNSLDYTPRSLYWVGGEITNTGSLEWVDGVKLLFEVPASFPTLVSVGWLPGQRPEKADPSKLPSCLGLQWKVSPTPMISSGLHWTAQKCSTIGGYVCKKPRPRLDETMVRNQTLTGTEGHLLSPGYPNPYPAQTDFWIRIVAPEHRRIIIQFQKLDLEHQDECLYDYISLQNYPIQPNARGAYSGAASGGEGPAPLADYFHGGHNGSSAKLKEHSSAPAASQPMDAKKQVPAFPDGWDNRNPLPGTVRFQRRIRYVSSGPGAEYAGGAGGEPVDGAGDREAAVNLLNPGTLLPDPLLPFDELTPSFLPYVRWCGTHDSNMARFNFISTGNEAIVRFHSDFSISGTGFSATWSTVDMAGCPLQTITSKEGSIRSPNYPYFLLNNVDCTYVIQAPYGRRVWLEFVLTDLAQDATLLVDIADGPFEPFADGSHLNDGVFVSKGERLVVRLRTGATPRGKGFHANFKTLAHVNEQRYITLSNKTTGMLYSLNYPEAMPYDVDYTQHLIAPLGEVILLELYGVGFSQHGCHQAGFIEIYDNYTDSNGTLWHLCEHHATGKPAGVEPEPAKQSGLEYTHYPAAHGTAAKLRQPVGPGQHGVGKPAPIYITSYLNTIHIRQRNANGTGIRLNATVRLQEDAGYKMKLISNTDEWVESCRPNPCQYGGKCISAGPGHRRGICQCYGHFTGRFCGLNICELEPCFFGKCELTPTSFKCNCQPGFVGVRCDQRQKPCADNPCESRGECFEKNGGFFCRCHAWWEGARCEKRMMHIPYKPLSERMLQEPFWLGLITVFVVLAVIGLVWCAKRHFPEKIEKLLADDTQLNRSTFPPHHLNTALREQLQASAGTVSSSNATTPASHRTIFGRLGTPSPRKKRNNSTPTKKNVNEKKQILQQLVSPAQNAATKVSLGELIQLSETRLKANYAESEAGLKETTFSENSLSVTSMVRQISDPKLEKKVTFARLLSKVSAEMSSGSEDLANGSDSLSSSELALHDFGLRSSSRRARPKVSSADSILAMFKNFAASSSALNTLPSSIVISPSSTPTASSPQDDVPGDDDSSTSSNHTPVSYSSGGTSDSPVFYRQSTIEVPVLDALSAHKSSVVVSAAAAAATGSGSSASSCSSSAGSAQLHPPTILLEIPSNGINNKCLSPIREMPTPIPSPALTPIMPRPQRMRTPQSIHDESMSVTFNSGYEDYHKSHQLSIEIRPPPPDEAERGDYSSSSPPDSDPTGDGPAGLGVPIIAIDIHPPTPERKSPERPRDLIIPQLVIQHPSPTKERTAVVVIPGSPPPQRANHTLDATILAGGGTSRQQHQKRFLKQWEKPTSLDLPFDPPMITITCNSSEVVSDAEAPSPAHPLMSKGSRANGGPGGLGPPGSSGGMCYLSPFSMCIRGDRAPSESNLSSSGYSSMASPGPSRCGSNNPLFPNESDDPGSGPPGPGGYSGFHALINNRRQSSNVRKKSTDSGNGAGGTHGGHTAGYSHHQPSSFRLRSDSETLSDEPLLESNDEGIGTDHLDEKIEEGEIRSAKELELYLGKELIQTGQDILSQESLSMSQLQLPAIVIQSDAGYEKPSPVSSRSDSPLSERNASMERFSPMFYGKKDQQLPFTDSDGLYDFPSSDGKGGTGSTVATAHRKCVGRRKERRVARTDRAAALQSPSKGTTTTVLLEIPGSKESAAGGQPHGHQHNAAGGKFVGTVPTTRKSPKRRVHRPPLASSSSSTESLTSMREYAIRSCKDLTSVTQLSAAKDSAEGCNYGDAKGEEASTNPMVAKPPAPAEEIRKPPYKIRRLKAIGNQIRFLRRLERSIHRKEQPAQPSDEDLMSEGGGMKDSPKMSSPLIRFKQSQIDEEDESEEDDSKSRYYSNALSKQQQLQQQQQQLLLPAEPNAANSNARQHGKISRQRRVPSHDCYAAKPWSEAECKLLGGDVTSD</t>
  </si>
  <si>
    <t>METKRLAIAWVAILLSFLAVGLISTHQDVDTSELCLGKYYFGNTFKINWYKAMNYCRSRGMFLVSINNHAQLNDVIRCIQKSGHLNLNNDLDMWTSGNDLGEEGQFFFSSTGERVTFNRWDKGEPNNARHGMCLYENCVTLHFKLHSVNYTLGDRPCGKEKFFMCETL</t>
  </si>
  <si>
    <t>MKSIILCLVFVLAYAGGQRITTIQLDGVQYFISRMNPYSPELNYFLAYQYCRSLGLQLASFETKEKVESMTEYLQNAGYGKYNFWTSGNRLGTGMFLWMSTGLPFNATFDYFEKSPETVGMDPLDHNSNTSPQRTARDSSSGLQKGCVHLKAPSLRWAPEDCSAVKDFICEQTRCYYYNYGSIPVSSAQGRPIQTSTSTSLYTTLAATTTTTTTSTTTEPPTTPAEARQFSTISTVMPAQLTAEHTSPLAALLNGDILDQDRTSARPAMQQQQHDNDAEEEHDEELEHDQEDDEQHHELEEEDDEVNVVGRSSSSANAVAAEEDEVEQEEEEHEHEDEHEQDESDDEDEQAAELHHQQALAAGQDAVGSVLPEDIPVEQKLKQITKEIEQLSGGAGDRELRLDSRQSFLSLSDLIKNIRPAEKVVPQIDSSYANTMRVLGEPLSQRR</t>
  </si>
  <si>
    <t>MIKRQGKNDGTANNCYWVHTPGWNEENFTSASLVAGTGPVASSKGCPFPGVPAHGSVIFSDDSLANNTVATYYCERGFELLGPSRRACIDSQWIPEGIPFCVLNVAAGKAPMQISTEASGIPQKAIDGSTSAFFSPDTCSLTKPERVPWWYVNLLEPYMVQLVRLDFGKSCCGKGKPATIVVRVGNNRPDLGTNPICNRFTGSLEEGQPLFLPCNPPMPGAFVSVHLETNAPSQLSICEAFVYTDQALPIERCPAFRDQPPGASASYNGKCYIFYSRQPATLRDALAFCRARGGTLINESNPALQGFISWELWRRHRSDTSSQYWMGAVRDAQDRNTWKWIGGEEVSVSFWNLPGGDEDCARYDGSKGWLWSDTNCNTQLNFICQHQPKACGRPEQPPNSTMIAPKGFDVGAVVEYSCDEGHLLVGPKQRTCLETGFYNEFPPVCKYIECGLPASIPHGYYDLVNGTVGYLSTVMYRCAEGYEMVGRAVLICDIDERWNGPPPRCELIECDPLPTLFPNGVIVSTNQTVYGTRAEVHCNRGFVPDSEPEIVCTASGQWSHPLPKCVPDQSAGPATVRPSAASTTPASSRAPPVLIVSPTTPASIGGIPSRARQPTGGRRPGSTVRYPTQAPPASSTVSAAESTTASIVINMAGPTTAQPSRTTSTTDPPAVVSVTPQVQTHRPQVTGTTGRRPSTTTTTRGRHPAHEQDILLSHHPQDNEIPGSVNIRQDQSPKVNVPFAVNNVDDLVPADGSSGSNGGTDGLITSFGGAGGSSGAGGLGGAGGSAAGDRKESKNAKLNLGAIVALGAFGGFVFLAAVITTIVIVVRRNRTSNQHYRHRASPDCNTVASFSSSSSESRNGLNRYYRQAWENLHESASKSHNNHSGLKRKETMDAPVNRSRSRENLDVSRPRDLDRSRENLSSARSRDYGRDSMALRDGSEMVVSDVCVKGEKKRHHHHHHKSSHRNDFREPNILGSGNGRREHRHY</t>
  </si>
  <si>
    <t>MNLMITILIAVITVVRGDLSVPKTVDDILQQNPCLCPCKPFEEKEYFIPISRTSDWFGAVAYCHSVGMELAEVLNEDEARAMGEVIAEEESDSDDEFYWIGANDLGVQGTYRWALAGRPVLYSQWAAGEPNHARGENGQQPAERCVAVAMDKYEWNDFQCTQQKPFICQQFRKH</t>
  </si>
  <si>
    <t>MKLLLLVVASLVAVCLAEPKPAINEVKSNQPLQKPGRFLSLPVPEKCASRPKQFSYRGHNYFYSAHVPALADKRVDWLDGRNICREYCMDLVSLETQEENNLIFRLIQQNDVPYIWTAGRLCDFKGCEGRPDLEPKNIYGWFWSNNREKIHATNQIPNGWGYNPWSKSGHKKIPQPDNAEFDINQTTESCLSILNNVYNDGIGWHDVACYHEKPVVCEDSEELLNYVSATNPGIRL</t>
  </si>
  <si>
    <t>MGVGDSHYQDGENGVDGPGGRYTEIGGDVVLGEKILRASESPYSMRTDLEVERRARLIIEAGVTIHFAPMVGITVRGSVVAMGNAENKITLTTMPNTGYKDVPSDPREAGVRLVDGPSPLAGRLQLLNNGKWRSVCSNSKNWTIADYETTCRQLGFKGGRFWNWMDRIANYEPRLLYEEPRCLGTEGSLFNCAWPSRQVGSGVCDYHSDIGVQCLPLFDQVTPHWRGLKFENAESKETLSYNHVLYDSISLSQLRHVDIVRAGTGRGGSAEAAISVMGVPPVLEFVTIDHSSYTGINVTRHDAAFSFRNVTVRRSRGFGIFMNSSYGSAHLEGVTVAENGADGIRYVGHDLRADERTDRSKVFDFCTLTSTAWQIYPLQLSFEQSPFALSAKECARSFETAYGYVLTMHFVYFELARNESAQISVYDGMSESDRLLASWDVRNQTRPQSVTSTREKLFIKLRAEPRSAVLAHFRVTSGVTKAYDLNVTQGTIVDNGGRGIAVDNLRSQVHVHETTISNNRHAAGLHVTSGAGDVNVTHSTINYNQGDGINITYYGGNRNVSRSTIESNRGHGFAVWLNQTTKERREFLEFNQTTTIEYSHIVRNLEIGVLHGNFCGDSWVNVTGNLFNDSASDAVDIQSCWFETPDGRRMRLQIGHNNFEHSQRIAVVLNPILNLDGRIEFNHFTRGRYGALLTRNKPLEEFRPLPVRLIVQHNHFMNNEGIYVASLGLSPNTDSKTQWMLFTRNFVKGNRVKEAFGPLEDEGEGLGGEGRLNPRSRVAAPVVISSNNVDVFRNIISNQESRYEVGSQLSDQSKALNVTYNWLGNQDEEKIYDRLFHRKDRYDLAKIEYFPYLLHHSNPGTQTIAQYQKFVPFFHKEGSERIGGEVDGQEILPAGSYTVERDINVRPGGKLILNSGVILNFAPSVGMMVTGKLEARGRAPDDILFTLKREAVMLENETTEAIVDDQEFAMDIETESIVEKVPHEPQTPKVPVRLVGGANDHEGRLQVYTEGVWGTVCDYGWTITNAALVCHQLGLALNPMDWRLQRSEVPGAGTTEDVLLSNVRCTEHDIDITKCRAERASQGDFENSCGHENDVGVRCYEGAWAGLRFGVLAERADLQYVTIEKAGLFDYVTNTFKPALQMDLARHNLDSVRVVENLQDGLGIIYSDIYAGSSVNNVKNSEFSANRGNGISIKQLGLKVQGSIIKDNRGSGINHDQVVSSLEQREITSWFNMVPDFNVDDSDYRPILVPEGGTTNIDIDQWQIKHLITTPVRTSEPVERKIIIQCQPGYVIGVQLLNPIENRSTENIWIHDSLTGSTESDIWQVKRDLSVFPLTTSSYGAILQYRSGTNALGGAVLVLRSIQAPIQNIYNRIVRGPVPTLQITSTKIQRNFRGITGTYYNRYLGESGELYLRKANESIKLINCEISHNREEAVFIHSPFWDVHVSNISEITVHINNSLVRDNGRGIRQFSKDLRSSNNLFHYVLQDTTVESNSYGGLELSLPYVWQYNENFTHSVFLGNDTWARNRMFGILIDGHYAAVNISSNIFTENVCAQGVIGFRGMEKKMRIDNNRITRNYGSYMVEFRSDSQSEILGEIPALLAFNQIESNEELKDTRSSMRNFIRGERNNANDPTCVIGFGGVQKVQIYRNVISNNQQDYDLIAGVKSARLRNYLDARENWWGSADELHIRRRIFDFDDWNNHAEALYRPYLIEDIIDGSVSVSEGPSPPVDLNALGGRILEDLSIFRRELPYVIRSDITVMPGVTISIFPGVVMEFAPNVGILVLGTLLARGTNDAEIVMKPIESASEGMHRVERSLENMVNYDSIRLCTNRNCSQGEGESERAKEGFLEYYNHTTLQWIPICDRRFTERNAQVVCRELGYDPLDVFFGHDRRIEFHTNSLTRIWSWVEPMECHGDELRLEECPERLNGQLYGRRHECQWDSEFVFISCNGESEQRNYWGGVRFANQDFEASMYEHRLHDTHTHTTARPVESVMDFVRIQRAGLLHGEKSPAIQTIAKNPSISSVSIRDSAHHGVNLISPTNAIHLNHLQILRSLGQGINAISLTGEGRESDESSYSPLKDLDLPYNLFSLVDICDTNKEITFEERVLVYYKYDNNPVNCVKIFKSAYRVKPLGFRLLQSNLFNHSKEYGRRDMIQLMDGDIYNVSARIIGTVDADSDNQKRLFRTREPALSVRLIASGAPARHGFIAEVVTLPISAIGFNRDAQHNISNTEIQGCVGGALQYTSVGEVSPILTLERNRIMNNCRQLYGNFSSCESAIRIDVQNMQSLHFRNNLIQANQGGLSIRADSRGSATSLRGWIHHNLFARNRNRPAIYVDGRQSSPYQEVIIHNNYITQNDATFRDVVVLRQVVSNFTYNYVHRNRGLRIVQVSGFDRVRLPIYQTTTHNGFYDNVATDWEGRATIVAGTAGQHYVDNIFANPDNDYEIITVNRSITLDVWKTKIDARHNYWSYNETLAVSSRIRDRFDDPQLLEVSFLPLHMNNLTVLDGKCPPGWTLLIDTCYMYVGAPMSFREARDFCRSDNASLPFISGDANALWMFIEQQSRYLRNYERVWVQDANYIDRCTSFLYQSVEVEECHNRHAFLCEIDPKVEIDPLHWTASIEVIGIIVALALVIVLICIVCVCWCQKSRYRQAQRLQRRNSIRQSMRSLNSIDPQGSLRRRNYAMSRSTDTLRTATTNDYKRMASNGSIESVDKSVLSTETSYDVYDQKQKQQYSNEYAEQLKSQLGYSESNGAPSEYIQASQANGAAPAKTKVYGLPEYSSHGGSIALELAFRNEGFRDTSTTYSGVTRQNSLSTAINEESPIIHAPGGEEEMLEETGSDYYGNSSTLPMRVQDKLSFLHELKQHLPEYEPPTASVSHSSFQPARSSQTESLRSPPARPAPPVVPPMGHVYQQPSIQVRRPAPPEPEQMRRPDSYIKAVKKYATPGRERDSILPPPRTDSQQQQRPKTLYESSGEQLDPAPSMPPAGGSRSNYARSKSEALLETNFDGTPGVDGQPVLSADSRSYSQPLETAM</t>
  </si>
  <si>
    <t>MSVLRTLTLLAIGATVVLAQRRLALPDPRSCANRVRHATYRDARGVAHSYFFSWEHAPTRSLEVDWLDARNICRRHCMDAVSMETPQENEFIKQRIARGNVRYIWTSGRKCNFAGCDRPDLQPPNENGWFWSGSGVKIGPTTQRNTGDWSYTGGYGQQQPDNREAAQGNDESCLSILNNFYNDGLKWHDVACHHLKPFVCEDSDELLNFVRSRNPGIRL</t>
  </si>
  <si>
    <t>MRRYTHLLSAVVLLVVGLAVAASGIYVVESGGKKSFLQLGAHHWTDGADDDGLWSSLLEEYTVGLNQSGTTSAPRESRVMQATVVAAAGPAPKYIPTSSFYINKRIGEALELDPQHHAAHSPHRPRPPVGKVIASTGAGGLYGDNQLAAGAGHGATFTPMRQTFGGASPTELLASPREVSETDLYLLGAIEKLVYRVDYMENRLRRAEQIIYFLMAGNSQKQEPCPQNFTQVHDRCYHFDIERGLNWKSASTMCKSYGAHLAEFETVAEFQDVVAYILNNPVNRGKDFWLGGLNPGLLWIWANSAKPVNPNTNLSSITSSGSNKPGSKGTVSTKPTNLANNGTEVPSGGTKIVNNPSASKQPTLEITGSGRCLRLSYNSALYTYGYRGEDCSAQFSYVCELKDKSLDNEISRIAKQLKLADDVS</t>
  </si>
  <si>
    <t>MVRLVVLLLCVSMATTQKPGNFNFKEKGFKSSQSYDIDPQVLEIQRQNLITQKILQRYLERRLHPGRKPQIRVPSVEEILPKPFSPLASVRDVRQQNQTESDDNGGARYDLFNGQNGRQYNRSEEDGGGGGSSQDEQQYNDDGGDDYREERDLDQYDDLGDESTYDNDRFDIESLQSGESEHVDSFYRDKYYSRQRASQLSDCPNCVEESSAPPRWTMPLLKLGEKRYYLSIFFKANWFKALQYCRFHGMQLASIQTQEENDRLEKYVKDYGLATEHFWTSGTDLAEEGSFFWVSNGRPLSFTNWNAGEPNNFRYENGEEEHCLELWNRDGKGLKWNDTPCSFETYFICEV</t>
  </si>
  <si>
    <t>MLLANTAAAVLLLIVCIGASVGLPTVDEENVVQAEQLPILPTADSSKPTDDTVKAIAPQPRYLLPADFAVKNKKFTIGTLGVGSFFRAWRNCIDEGKGLATIESEKEQKYLESLLKASSTGSNYWIGATNIGASNTNKLTWITTDLPVQTKPPFLNVVAKSTCIALTPTGSWTLRNCLNPLNIFPYICEEYF</t>
  </si>
  <si>
    <t>MGKFVLICCAVTALFRGSLESGESHPGSSESHEKDDGKRYTLYCPNNKPNFFEAFRLCMDKYQFLATDESVEDSKKLADLLAKNKVQQPVWLSGTDLGQPGSWIWLSVMLPVGGVSSYVRWKDNAPNPSSCMTAELDDNNIKWSTKPCSQTACYVCQSFG</t>
  </si>
  <si>
    <t>#Batch CD-search tool</t>
  </si>
  <si>
    <t>NIH/NLM/NCBI</t>
  </si>
  <si>
    <t>#cdsid</t>
  </si>
  <si>
    <t>#datatype</t>
  </si>
  <si>
    <t>hitsConcise Results</t>
  </si>
  <si>
    <t>#status</t>
  </si>
  <si>
    <t>#Start time</t>
  </si>
  <si>
    <t>Run time</t>
  </si>
  <si>
    <t>success</t>
  </si>
  <si>
    <t>Query</t>
  </si>
  <si>
    <t>Hit type</t>
  </si>
  <si>
    <t>PSSM-ID</t>
  </si>
  <si>
    <t>From</t>
  </si>
  <si>
    <t>To</t>
  </si>
  <si>
    <t>E-Value</t>
  </si>
  <si>
    <t>Bitscore</t>
  </si>
  <si>
    <t>Accession</t>
  </si>
  <si>
    <t>Short name</t>
  </si>
  <si>
    <t>Incomplete</t>
  </si>
  <si>
    <t>Superfamily</t>
  </si>
  <si>
    <t>Definition</t>
  </si>
  <si>
    <t>cl02432</t>
  </si>
  <si>
    <t>C-type lectin (CTL) or carbohydrate-recognition domain (CRD); Many of these domains function as calcium-dependent carbohydrate binding modules.</t>
  </si>
  <si>
    <t>specific</t>
  </si>
  <si>
    <t>cd00037</t>
  </si>
  <si>
    <t>CLECT</t>
  </si>
  <si>
    <t>C</t>
  </si>
  <si>
    <t>C-type lectin (CTL)/C-type lectin-like (CTLD) domain; CLECT: C-type lectin (CTL)/C-type lectin-like (CTLD) domain; protein domains homologous to the carbohydrate-recognition domains (CRDs) of the C-type lectins.  This group is chiefly comprised of eukaryotic CTLDs, but contains some, as yet functionally uncharacterized, bacterial CTLDs.  Many CTLDs are calcium-dependent carbohydrate binding modules; other CTLDs bind protein ligands, lipids, and inorganic surfaces, including CaCO3 and ice.  Animal C-type lectins are involved in such functions as extracellular matrix organization, endocytosis, complement activation, pathogen recognition, and cell-cell interactions. For example: mannose-binding lectin and lung surfactant proteins A and D bind carbohydrates on surfaces (e.g. pathogens, allergens, necrotic, and apoptotic cells) and mediate functions associated with killing and phagocytosis;  P (platlet)-, E (endothelial)-, and L (leukocyte)- selectins (sels) mediate the initial attachment, tethering, and rolling of lymphocytes on inflamed vascular walls enabling subsequent lymphocyte adhesion and transmigration.  CTLDs may bind a variety of carbohydrate ligands including mannose, N-acetylglucosamine, galactose, N-acetylgalactosamine, and fucose.  Several CTLDs bind to protein ligands, and only some of these binding interactions are Ca2+-dependent; including the CTLDs of Coagulation Factors IX/X (IX/X) and Von Willebrand Factor (VWF) binding proteins, and natural killer cell receptors.  C-type lectins, such as lithostathine, and some type II antifreeze glycoproteins function in a Ca2+-independent manner to bind inorganic surfaces.  Many proteins in this group contain a single CTLD; these CTLDs associate with each other through several different surfaces to form dimers, trimers, or tetramers, from which ligand-binding sites project in different orientations. Various vertebrate type 1 transmembrane proteins including macrophage mannose receptor, endo180, phospholipase A2 receptor, and dendritic and epithelial cell receptor (DEC205) have extracellular domains containing 8 or more CTLDs; these CTLDs remain in the parent model.  In some members (IX/X and VWF binding proteins), a loop extends to the adjoining domain to form a loop-swapped dimer.  A similar conformation is seen in the macrophage mannose receptor CRD4's putative non-sugar bound form of the domain in the acid environment of the endosome.  Lineage specific expansions of CTLDs have occurred in several animal lineages including Drosophila melanogaster and Caenorhabditis elegans; these CTLDs also remain in the parent model.</t>
  </si>
  <si>
    <t xml:space="preserve"> - </t>
  </si>
  <si>
    <t>superfamily</t>
  </si>
  <si>
    <t>CLECT superfamily</t>
  </si>
  <si>
    <t>pfam03781</t>
  </si>
  <si>
    <t>FGE-sulfatase</t>
  </si>
  <si>
    <t>cl23855</t>
  </si>
  <si>
    <t>Sulfatase-modifying factor enzyme 1; This domain is found in eukaryotic proteins required for post-translational sulfatase modification (SUMF1). These proteins are associated with the rare disorder multiple sulfatase deficiency (MSD). The protein product of the SUMF1 gene is FGE, formylglycine (FGly),-generating enzyme, which is a sulfatase. Sulfatases are enzymes essential for degradation and remodelling of sulfate esters, and formylglycine (FGly), the key catalytic in the active site, is unique to sulfatases. FGE is localized to the endoplasmic reticulum (ER) and interacts with and modifies the unfolded form of newly synthesized sulfatases. FGE is a single-domain monomer with a surprising paucity of secondary structure that adopts a unique fold which is stabilized by two Ca2+ ions. The effect of all mutations found in MSD patients is explained by the FGE structure, providing a molecular basis for MSD. A redox-active disulfide bond is present in the active site of FGE. An oxidised cysteine residue, possibly cysteine sulfenic acid, has been detected that may allow formulation of a structure-based mechanism for FGly formation from cysteine residues in all sulfatases. In Mycobacteria and Treponema denticola this enzyme functions as an iron(II)-dependent oxidoreductase.</t>
  </si>
  <si>
    <t>smart00034</t>
  </si>
  <si>
    <t>cd00190</t>
  </si>
  <si>
    <t>Tryp_SPc</t>
  </si>
  <si>
    <t>cl21584</t>
  </si>
  <si>
    <t>Trypsin-like serine protease; Many of these are synthesized as inactive precursor zymogens that are cleaved during limited proteolysis to generate their active forms. Alignment contains also inactive enzymes that have substitutions of the catalytic triad residues.</t>
  </si>
  <si>
    <t>cl23730</t>
  </si>
  <si>
    <t>F5_F8_type_C superfamily</t>
  </si>
  <si>
    <t>F5/8 type C domain; This domain is also known as the discoidin (DS) domain family.</t>
  </si>
  <si>
    <t>cl27761</t>
  </si>
  <si>
    <t>CCP superfamily</t>
  </si>
  <si>
    <t>N</t>
  </si>
  <si>
    <t>Complement control protein (CCP) modules (aka short consensus repeats SCRs or SUSHI repeats) have been identified in several proteins of the complement system; SUSHI repeats (short complement-like repeat, SCR) are abundant in complement control proteins. The complement control protein (CCP) modules (also known as short consensus repeats SCRs or SUSHI repeats) contain approximately 60 amino acid residues and have been identified in several proteins of the complement system. Typically, 2 to 4 modules contribute to a binding site, implying that the orientation of the modules to each other is critical for function.</t>
  </si>
  <si>
    <t>cd00033</t>
  </si>
  <si>
    <t>CCP</t>
  </si>
  <si>
    <t>smart00042</t>
  </si>
  <si>
    <t>CUB</t>
  </si>
  <si>
    <t>cl00049</t>
  </si>
  <si>
    <t>Domain first found in C1r, C1s, uEGF, and bone morphogenetic protein; This domain is found mostly among developmentally-regulated proteins. Spermadhesins contain only this domain.</t>
  </si>
  <si>
    <t>cl23985</t>
  </si>
  <si>
    <t>Endostatin-like domain; the angiogenesis inhibitor endostatin is a C-terminal fragment of collagen XV/XVIII, a proteoglycan/collagen found in vessel walls and basement membranes; this domain has a compact globular fold similar to that of C-type lectins; endostatin XVIII is monomeric and contains a heparin-binding epitope and zinc binding sites while endostatin XV is trimeric and contains neither of these sites; the generation of endostatin or endostatin-like collagen XV/XVIII fragments is catalyzed by proteolytic enzymes within the protease-sensitive hinge region of the C-terminal domain; endostatin inhibits endothelial cell migration in vitro and appears to be highly effective in murine in vivo studies</t>
  </si>
  <si>
    <t>pfam01391</t>
  </si>
  <si>
    <t>Collagen</t>
  </si>
  <si>
    <t>cl22949</t>
  </si>
  <si>
    <t>Collagen triple helix repeat (20 copies); Members of this family belong to the collagen superfamily. Collagens are generally extracellular structural proteins involved in formation of connective tissue structure. The alignment contains 20 copies of the G-X-Y repeat that forms a triple helix. The first position of the repeat is glycine, the second and third positions can be any residue but are frequently proline and hydroxy-proline. Collagens are post translationally modified by proline hydroxylase to form the hydroxy-proline residues. Defective hydroxylation is the cause of scurvy. Some members of the collagen superfamily are not involved in connective tissue structure but share the same triple helical structure. The family includes bacterial collagen-like triple-helix repeat proteins.</t>
  </si>
  <si>
    <t>cl22861</t>
  </si>
  <si>
    <t>LamG superfamily</t>
  </si>
  <si>
    <t>NC</t>
  </si>
  <si>
    <t>cl11960</t>
  </si>
  <si>
    <t>Ig superfamily</t>
  </si>
  <si>
    <t>Immunoglobulin domain; Immunoglobulin (Ig) domain found in the Ig superfamily. The Ig superfamily is a heterogenous group of proteins, built on a common fold comprised of a sandwich of two beta sheets. Members of this group are components of immunoglobulin, neuroglia, cell surface glycoproteins, such as, T-cell receptors, CD2, CD4, CD8, and membrane glycoproteins, such as, butyrophilin and chondroitin sulfate proteoglycan core protein. A predominant feature of most Ig domains is a disulfide bridge connecting the two beta-sheets with a tryptophan residue packed against the disulfide bond.</t>
  </si>
  <si>
    <t>cd00063</t>
  </si>
  <si>
    <t>FN3</t>
  </si>
  <si>
    <t>cl21522</t>
  </si>
  <si>
    <t>Fibronectin type 3 domain; One of three types of internal repeats found in the plasma protein fibronectin. Its tenth fibronectin type III repeat contains an RGD cell recognition sequence in a flexible loop between 2 strands. Approximately 2% of all animal proteins contain the FN3 repeat; including extracellular and intracellular proteins, membrane spanning cytokine receptors, growth hormone receptors, tyrosine phosphatase receptors, and adhesion molecules. FN3-like domains are also found in bacterial glycosyl hydrolases.</t>
  </si>
  <si>
    <t>pfam00041</t>
  </si>
  <si>
    <t>fn3</t>
  </si>
  <si>
    <t xml:space="preserve">Fibronectin type III domain; Fibronectin type III domain.  </t>
  </si>
  <si>
    <t>pfam01413</t>
  </si>
  <si>
    <t>C4</t>
  </si>
  <si>
    <t>cl02467</t>
  </si>
  <si>
    <t>C-terminal tandem repeated domain in type 4 procollagen; Duplicated domain in C-terminus of type 4 collagens. Mutations in alpha-5 collagen IV are associated with X-linked Alport syndrome.</t>
  </si>
  <si>
    <t>cd00041</t>
  </si>
  <si>
    <t>CUB domain; extracellular domain; present in proteins mostly known to be involved in development; not found in prokaryotes, plants and yeast.</t>
  </si>
  <si>
    <t>cd00054</t>
  </si>
  <si>
    <t>EGF_CA</t>
  </si>
  <si>
    <t>cl21504</t>
  </si>
  <si>
    <t>Calcium-binding EGF-like domain, present in a large number of membrane-bound and extracellular (mostly animal) proteins. Many of these proteins require calcium for their biological function and calcium-binding sites have been found to be located at the N-terminus of particular EGF-like domains; calcium-binding may be crucial for numerous protein-protein interactions. Six conserved core cysteines form three disulfide bridges as in non calcium-binding EGF domains, whose structures are very similar. EGF_CA can be found in tandem repeat arrangements.</t>
  </si>
  <si>
    <t>cl20478</t>
  </si>
  <si>
    <t>DUF3844 superfamily</t>
  </si>
  <si>
    <t>Domain of unknown function (DUF3844); This presumed domain is found in fungal species. It contains 8 largely conserved cysteine residues. This domain is found in proteins that are thought to be found in the endoplasmic reticulum.</t>
  </si>
  <si>
    <t>pfam00008</t>
  </si>
  <si>
    <t>EGF</t>
  </si>
  <si>
    <t>cl25752</t>
  </si>
  <si>
    <t>PLN03209 superfamily</t>
  </si>
  <si>
    <t>translocon at the inner envelope of chloroplast subunit 62; Provisional</t>
  </si>
  <si>
    <t>smart00202</t>
  </si>
  <si>
    <t>SR</t>
  </si>
  <si>
    <t>cl02509</t>
  </si>
  <si>
    <t>Scavenger receptor Cys-rich; The sea ucrhin egg peptide speract contains 4 repeats of SR domains that contain 6 conserved cysteines. May bind bacterial antigens in the protein MARCO.</t>
  </si>
  <si>
    <t>pfam13229</t>
  </si>
  <si>
    <t>Beta_helix</t>
  </si>
  <si>
    <t>cl26242</t>
  </si>
  <si>
    <t>Right handed beta helix region; This region contains a parallel beta helix region that shares some similarity with Pectate lyases.</t>
  </si>
  <si>
    <t>CUB superfamily</t>
  </si>
  <si>
    <t>cl25480</t>
  </si>
  <si>
    <t>FA58C superfamily</t>
  </si>
  <si>
    <t>pfam07699</t>
  </si>
  <si>
    <t>Ephrin_rec_like</t>
  </si>
  <si>
    <t>cl06646</t>
  </si>
  <si>
    <t>cl03620</t>
  </si>
  <si>
    <t>DUF5011 superfamily</t>
  </si>
  <si>
    <t>cd00112</t>
  </si>
  <si>
    <t>LDLa</t>
  </si>
  <si>
    <t>cl00104</t>
  </si>
  <si>
    <t>pfam14670</t>
  </si>
  <si>
    <t>FXa_inhibition</t>
  </si>
  <si>
    <t>Endostatin-like superfamily</t>
  </si>
  <si>
    <t>pfam05499</t>
  </si>
  <si>
    <t>DMAP1</t>
  </si>
  <si>
    <t>cl05191</t>
  </si>
  <si>
    <t>DNA methyltransferase 1-associated protein 1 (DMAP1); DNA methylation can contribute to transcriptional silencing through several transcriptionally repressive complexes, which include methyl-CpG binding domain proteins (MBDs) and histone deacetylases (HDACs). The chief enzyme that maintains mammalian DNA methylation, DNMT1, can also establish a repressive transcription complex. The non-catalytic amino terminus of DNMT1 binds to HDAC2 and DMAP1 (for DNMT1 associated protein), and can mediate transcriptional repression. DMAP1 has intrinsic transcription repressive activity, and binds to the transcriptional co-repressor TSG101. DMAP1 is targeted to replication foci through interaction with the far N terminus of DNMT1 throughout S phase, whereas HDAC2 joins DNMT1 and DMAP1 only during late S phase, providing a platform for how histones may become deacetylated in heterochromatin following replication.</t>
  </si>
  <si>
    <t>pfam16282</t>
  </si>
  <si>
    <t>SANT_DAMP1_like</t>
  </si>
  <si>
    <t>cl21498</t>
  </si>
  <si>
    <t>SANT/Myb-like domain of DAMP1; This domain, approximately 90 residues, is mainly found in DNA methyltransferase 1-associated protein 1 (DAMP1) that plays an important role in development and maintenace of genome integrity in various mammalia species. It mainly consists of tandem repeats of three alpha-helices that are arranged in a helix-turn-helix motif and shows a structual similarity with SANT domain and Myb DNA-binding domain, indicating it contains a putative DNA binding site.</t>
  </si>
  <si>
    <t>pfam05679</t>
  </si>
  <si>
    <t>CHGN</t>
  </si>
  <si>
    <t>cl11394</t>
  </si>
  <si>
    <t xml:space="preserve">Chondroitin N-acetylgalactosaminyltransferase; Chondroitin N-acetylgalactosaminyltransferase.  </t>
  </si>
  <si>
    <t>cl21608</t>
  </si>
  <si>
    <t>Galactosyl_T superfamily</t>
  </si>
  <si>
    <t>Galactosyltransferase; This family includes the galactosyltransferases UDP-galactose:2-acetamido-2-deoxy-D-glucose3beta-galactosyltransferase and UDP-Gal:beta-GlcNAc beta 1,3-galactosyltranferase. Specific galactosyltransferases transfer galactose to GlcNAc terminal chains in the synthesis of the lacto-series oligosaccharides types 1 and 2.</t>
  </si>
  <si>
    <t>pfam07974</t>
  </si>
  <si>
    <t>EGF_2</t>
  </si>
  <si>
    <t>EGF-like domain; This family contains EGF domains found in a variety of extracellular proteins.</t>
  </si>
  <si>
    <t>cl27511</t>
  </si>
  <si>
    <t>Na_Ca_ex superfamily</t>
  </si>
  <si>
    <t>Sodium/calcium exchanger protein; This is a family of sodium/calcium exchanger integral membrane proteins. This family covers the integral membrane regions of the proteins. Sodium/calcium exchangers regulate intracellular Ca2+ concentrations in many cells; cardiac myocytes, epithelial cells, neurons retinal rod photoreceptors and smooth muscle cells. Ca2+ is moved into or out of the cytosol depending on Na+ concentration. In humans and rats there are 3 isoforms; NCX1 NCX2 and NCX3.</t>
  </si>
  <si>
    <t>cl27545</t>
  </si>
  <si>
    <t>Scavenger receptor cysteine-rich domain; These domains are disulphide rich extracellular domains. These domains are found in several extracellular receptors and may be involved in protein-protein interactions.</t>
  </si>
  <si>
    <t>log2FC</t>
  </si>
  <si>
    <t>AAEL023473/AAEL019448</t>
  </si>
  <si>
    <t>MFEDRMMMNWSVPVGDVGLFGRRSSGSSSSSSTRDSSQDDKGQRNRTVYFRILYRSMTSHIVNELIYTMVLLKECNLLLKETSGSLDSGKLPAEYDDCRIGFPSRLEDLEQQQQQLPPGLVVQLTRLNIPCRADGGYLKFSDSISGGSADGLMSGSGDALKSIDRDHVVNGERRLDTQPGLLCGKLEELPKHERTFYFQRHRNTSLVVHNRAVFSFNYRLVDYCYNVTLSDRNGSVLLRPLRGLDCRFKIHLPYGNRVRLRLVVNADGDSVSSSVVDREQVDLSLSQGVVFMPQCFGGLRVEVFELPQNRWVQCVDSYSRAAEYTLLSSDNSIVIQVSKNSLLAALEAEADANNSSSSSSSSRKSVPSLLIEYSSHPIENVVSQCAFGWIASNQFCIAPFESERLSWMEAERECNHQGGHLASIRSVADQKLIDQLLLKSPGYRDGNAYWIGASDRMLEGDFRWSDSLPFTYSNWFPGWIQQHNYNRQPNDDGLSGQDCVEIRRQFQTPPGISSGVSPLSESYMWNDRDCDTRNFFLCERLAVEEPLEKTWHDDCNKTISLTMDRPKATIWSPGFPRPYPDNVNCLTMITAPPGYRIVVDFEELVLENEPLCTYDYLQILEPPANFSAAYSKPSRSAFGGVPLFQTRNPRHSTSRYYVRRRKSSFLPSKVDISDRLMSTFTSKTPNLILQPEDPSYNLRLPPPDLYTGRVPRKVCGDWSSKLKLLRHTTKGPLLALRFVSDYSNHYGGYKAKVAMENGRQWPRVISECYDERFKAYNASCYSFISFPEADWMTAQQICRLNGAQLASISTTDEQRFITFNIRNSLDYTPRALYWVGGELTDAGELEWADGTKLLFEGWLPGQRPDPTQPPQASMCLGLQWKISPTPMISSGLHWSAQQCSARGGYVCKKPRPTADENMVKNQTVSGTEGRLDSPNPYPAHTDYWVRLVAPEGNRIIIQFQMLDIEFQEECLYDYVSIQNFQIVPNAPLNPGTNPQPMAMFWDGRTDGLLSADYSNDQPYRPLLTGDYSYDQKSSSPPRQEKFYRKRSLSANDDIQQKLQDNIKLLEKINSKLKDRKKRFLSSDNYKTVKNSSQSITLESNSAVEPVVEETDPSFLPYVRWCGTHDANMTRFNFISSGNEAFLRFHSDFSVGGRGYTATWSTVDVSGCPVQTITSREGTISSPNYPHFLLNNLDCTFIIQAPYGKKVWLEFTSFDIVLDAIVYVDISEGPFEPFRDESHVNDGVFLSKGERLVVRLKTGSLPRGKGFHATFKTLSSAAEQRSIHLGNRTSGNMFYLNYPQSMPYEIDFTQHLIAPLGDVILLELHGVGFSEHGCHKSGFIEIFDNYADKNGTLWHLCELNHPNASVSKAYSAEYKLIENSQAKPAPIYITSYLNTLHIRQRNVQGMGVRLNATIRLQNDIGYKMKLITNEDEWVESCKPNPCQYGGKCVMQKDDRGICQCRGHYTGRFCGLTMCELEPCYFGKCELTQSSFKCHCQPGYMGKRCDEKPKPCEDNPCEGRGECHPKNGGYFCRCHAWWEGPRCEKRMMHIPYKPLSERMLQEPFWLGLITVFVVLAVIGLVWCAKRHFPEKIEKLLADEAHRNRPANFPPHHLNTALREQLQATAVGTVPSSTATTPATHRTIFGRLGIRKPSILSLSSPQQVGGATARTFSLDDLLRPPPRRTPSPRKKRNNSTPTKKNVNEKKQILQQLVSPAPNSATKQVSLGELIQLSENRLKVHHAESESDLKETTFSEHSLSVSSMVRQISDPKLEKKVTFARLLSKVSAEMSSGSEDLANGTKHSSALSLPTEVPQRANSVPPSPSTNEIRSPHSTSSNQGSDSLSSSELALHDFGLRGNRRVRPKVSSADSILAMFKNFATSSAGINLPSSIVISPSSTPTASSPQDDVAGDDDSSTSSIHTPVSFSSGAPDSPVFYRQSTIEVPVLDALSAHKTTPSATTTTTTQLHPPTILLEIPSNGINNKCLSPIREMPTPIPSPALTPIMPRPQRMRSPQNMHEESMSVTFSGDYSGYNNANPNQVTIEINHPESDTDSPTPTNLSSQSDSNSSNGSSRSRKTPPPPKISISIDVQPPTPERERAVRPRDLVIPELIIQQPSPTKERSSVVMFPGSPPPQRASIGETSFHFPNKQQQKRLLKQWEKLGSLDLPFEPPMITITSNMSELESDADCMSPAATGKPNGTNTLGVSGSSVGMCYLSPFSMCTRGDRAPSESNLSSSGYSSMASPGPSRCGSSNPLCPSEMEDPGTGSGGTGFPGLSSMMGANMRRHTSILKKHNEAAGGAGGTATGGSSDRHESFRLRSDSETLSDDPLLESNDEGIGTDHLDEKIEEGEIKSAKELELFIGKELIENGRNILNQTEVASMSQLQLPSIVIQSESGFDKLSPVSSRSESPLSDRTASMERFSPLFYGKKDQQLPFTDSDGLYDFPSSDGKGSSTIHHRKSTVGRRRERRSSRSGATLSPSKSNSILLEIPSGNTKDNNGSGSHHVMMNSHSVPGSKFSCTTPTRKSPKRRPLYRHPIASSSSSTESLTSTREYAQRSSKAFMSFTRETHLCDSGDDTGEPSTLLPSTSSDPPPTDSQKPSRFANCADSDLFRRLLNYKLDKLRSKPAPSQQHSQSQSSKQSTSFDSYTYTRIGQNEDDFDDDDDVDDNDDNEDDYDDEDDDYYYEKVLFSFQSCYSHTHCLSNSLAFVHPVFPFAQHTLPQTNTPTRTHLSASLDWID</t>
  </si>
  <si>
    <t>MVSPYAVINRPVSSSQTRGTNWIGAVEYCNRMDMRLAVISSEAKNVAVLETIQSARANGWKLSNVWIGANDISMEGKFIWHATGQPVNYTNWALNMPDDLQDEDCVEIAYQEYTQWTWKWNDNTCDFMYNFVCESDFLSRCGNNDSIQEF</t>
  </si>
  <si>
    <t>AAEL000535_CTLD535</t>
  </si>
  <si>
    <t>AAEL011609_CTLD11609</t>
  </si>
  <si>
    <t>AAEL011619_CTLD11619</t>
  </si>
  <si>
    <t>MHRTILFFVILYTCQEIGWSEETITDQIDIRDEQVKLYSPVKPSAVNGASIDPNEFQQRGVSYTLRCGSNAGNFWVAFRYCIGQTQQLASDESTQDSKMLAKLLTDNSKMIMGKNVWLGATDAGKRNSWIWLSELRPVGGLTKYTRWKDNEPSSIAGNNMCMVAVLDNDEVKWKAQDCETSNCYVCQKYLT</t>
  </si>
  <si>
    <t>MKIIISLLCVICFMLVTNLCSPIVDEDDSSSFGSPCLQPPMKFKKRYFVHNYNHLTFLEAWRQCHAIGHRLATITSEEDSQLLQETIVNSTNTKGPWYIGGTDLGNEGHFIWISTNTPVGHKTGYFNFSPGQPDNAGANEHCLEIGRWGGVEWNDVHCHAKSRYICESVSPIWS</t>
  </si>
  <si>
    <t>MKIIILLLFVICCMLATHFCSPIIEEDDFSSFASPCLQPPTNFKKRYFVHNNIHVTFLEAWRQCQAIGLRLATITSEEDSKLMQETIANSTNTKGPWYIGGTDLGNEGHFVWISTNKPVGHMTGYFNYSPGQPDNAGGSENCLEIGRWGGVVWNDEPCDAKLRYICESVTPNWS</t>
  </si>
  <si>
    <t>AAEL017265_CTLD17265</t>
  </si>
  <si>
    <t>AAEL023473_AAEL019448</t>
  </si>
  <si>
    <t>chr1</t>
  </si>
  <si>
    <t>chr2</t>
  </si>
  <si>
    <t>chr3</t>
  </si>
  <si>
    <t>AAEL021201</t>
  </si>
  <si>
    <t>AAEL017265</t>
  </si>
  <si>
    <t>AAEL011446</t>
  </si>
  <si>
    <t>AAEL004679</t>
  </si>
  <si>
    <t>AAEL000535</t>
  </si>
  <si>
    <t>Cl=3</t>
  </si>
  <si>
    <t>Cl=6</t>
  </si>
  <si>
    <t>Cl=2</t>
  </si>
  <si>
    <t>Cl=9</t>
  </si>
  <si>
    <t>MEIIALILLSFAYLVSCTNPYYIPNIKANWHQAFDHCKFNGMELVTIANHQEYNQLTAHVAQELNCTQICAVWIGANDLANEGTFTWASTGRRVAFTNWKSNQPDNKNDDLEEDCVEVLHHPEGNFMWQWNDSVCTHEKFFVCEKVNTCIQEFN</t>
  </si>
  <si>
    <t>Chromosome 1: 307296170</t>
  </si>
  <si>
    <t>Chromosome 2: 172334136</t>
  </si>
  <si>
    <t>Chromosome 2: 172376761</t>
  </si>
  <si>
    <t>Chromosome 2: 172406343</t>
  </si>
  <si>
    <t>Chromosome 2: 391036917</t>
  </si>
  <si>
    <t>Chromosome 3: 247954509</t>
  </si>
  <si>
    <t>Chromosome 2: 187003841</t>
  </si>
  <si>
    <t>MNSLIICLLLSLTTVSSDFFIPTLKANWFQANEFCNSIEMKLASVPNKTVHDELVNFMKQSDKFSYKGRYWLGASDLGENGTYTWVANGRMMTFNNWQQNRPNYTDPFNRCLEIAHWPSAGWNWTWDNSNCYDQKFYFVCEKGIKQNCIEEF</t>
  </si>
  <si>
    <t>MRACWEICLIIILGAVVHCTVYHISRTKKNWVGAIEYCKCYGMHLAVVDTAAKQKLIEQAIVGSSIYNKSWTSVWIGANDRAKEGEFVWQPTGQKVKYSNWRIKMPDNYLGNENCVHIFYSPGFRFKWNDWPCTSKTNVACEKAKPC</t>
  </si>
  <si>
    <t>Chromosome 2: 57502441</t>
  </si>
  <si>
    <t>Chromosome 3: 386240487</t>
  </si>
  <si>
    <t>Name (VB)</t>
  </si>
  <si>
    <t>Chromosome 2: 186878016*</t>
  </si>
  <si>
    <t>Chromosome 3: 388774627*</t>
  </si>
  <si>
    <t>Chromosome 2: 172348257*</t>
  </si>
  <si>
    <t>Chromosome 3: 388746480*</t>
  </si>
  <si>
    <t>Predicted A.A.</t>
  </si>
  <si>
    <t>Cluster</t>
  </si>
  <si>
    <t>Chromosome</t>
  </si>
  <si>
    <t>Start CTLD</t>
  </si>
  <si>
    <t>End CTLD</t>
  </si>
  <si>
    <t>Associated VB gene ID</t>
  </si>
  <si>
    <t>Distance to nearest previous CTLD</t>
  </si>
  <si>
    <t>pseudogene (AAEL019448)</t>
  </si>
  <si>
    <t>QM3-qcdsearch-2FA990C57AC9F5B0-205078ACC5D88815</t>
  </si>
  <si>
    <t>2018-05-23T21:46:26</t>
  </si>
  <si>
    <t>0:00:01:24</t>
  </si>
  <si>
    <t xml:space="preserve">Q#1 - </t>
  </si>
  <si>
    <t xml:space="preserve">Q#2 - </t>
  </si>
  <si>
    <t xml:space="preserve">Q#3 - </t>
  </si>
  <si>
    <t xml:space="preserve">Q#4 - </t>
  </si>
  <si>
    <t xml:space="preserve">Q#5 - </t>
  </si>
  <si>
    <t xml:space="preserve">Q#6 - </t>
  </si>
  <si>
    <t xml:space="preserve">Q#7 - </t>
  </si>
  <si>
    <t xml:space="preserve">Q#8 - </t>
  </si>
  <si>
    <t xml:space="preserve">Q#9 - </t>
  </si>
  <si>
    <t xml:space="preserve">Q#10 - </t>
  </si>
  <si>
    <t xml:space="preserve">Q#11 - </t>
  </si>
  <si>
    <t xml:space="preserve">Q#12 - </t>
  </si>
  <si>
    <t xml:space="preserve">Q#13 - </t>
  </si>
  <si>
    <t xml:space="preserve">Q#14 - </t>
  </si>
  <si>
    <t xml:space="preserve">Q#15 - </t>
  </si>
  <si>
    <t xml:space="preserve">Q#16 - </t>
  </si>
  <si>
    <t xml:space="preserve">Q#17 - </t>
  </si>
  <si>
    <t xml:space="preserve">Q#18 - </t>
  </si>
  <si>
    <t xml:space="preserve">Q#19 - </t>
  </si>
  <si>
    <t xml:space="preserve">Q#20 - </t>
  </si>
  <si>
    <t xml:space="preserve">Q#21 - </t>
  </si>
  <si>
    <t xml:space="preserve">Q#22 - </t>
  </si>
  <si>
    <t xml:space="preserve">Q#23 - </t>
  </si>
  <si>
    <t xml:space="preserve">Q#24 - </t>
  </si>
  <si>
    <t xml:space="preserve">Q#25 - </t>
  </si>
  <si>
    <t xml:space="preserve">Q#26 - </t>
  </si>
  <si>
    <t xml:space="preserve">Q#27 - </t>
  </si>
  <si>
    <t xml:space="preserve">Q#28 - </t>
  </si>
  <si>
    <t xml:space="preserve">Q#29 - </t>
  </si>
  <si>
    <t xml:space="preserve">Q#30 - </t>
  </si>
  <si>
    <t xml:space="preserve">Q#31 - </t>
  </si>
  <si>
    <t xml:space="preserve">Q#32 - </t>
  </si>
  <si>
    <t xml:space="preserve">Q#33 - </t>
  </si>
  <si>
    <t xml:space="preserve">Q#34 - </t>
  </si>
  <si>
    <t xml:space="preserve">Q#35 - </t>
  </si>
  <si>
    <t xml:space="preserve">Q#36 - </t>
  </si>
  <si>
    <t xml:space="preserve">Q#37 - </t>
  </si>
  <si>
    <t xml:space="preserve">Q#38 - </t>
  </si>
  <si>
    <t xml:space="preserve">Q#39 - </t>
  </si>
  <si>
    <t xml:space="preserve">Q#40 - </t>
  </si>
  <si>
    <t xml:space="preserve">Q#41 - </t>
  </si>
  <si>
    <t xml:space="preserve">Q#42 - </t>
  </si>
  <si>
    <t xml:space="preserve">Q#43 - </t>
  </si>
  <si>
    <t xml:space="preserve">Q#44 - </t>
  </si>
  <si>
    <t xml:space="preserve">Q#45 - </t>
  </si>
  <si>
    <t xml:space="preserve">Q#46 - </t>
  </si>
  <si>
    <t xml:space="preserve">Q#47 - </t>
  </si>
  <si>
    <t xml:space="preserve">Q#48 - </t>
  </si>
  <si>
    <t xml:space="preserve">Q#49 - </t>
  </si>
  <si>
    <t xml:space="preserve">Q#50 - </t>
  </si>
  <si>
    <t xml:space="preserve">Q#51 - </t>
  </si>
  <si>
    <t xml:space="preserve">Q#52 - </t>
  </si>
  <si>
    <t>AAEL004679_CTLD_4679</t>
  </si>
  <si>
    <t>CTLD_new1</t>
  </si>
  <si>
    <t>prior Gene ID</t>
  </si>
  <si>
    <t>AaegL5.1 ID</t>
  </si>
  <si>
    <t>Microbiome</t>
  </si>
  <si>
    <t>UP</t>
  </si>
  <si>
    <t>DOWN</t>
  </si>
  <si>
    <t xml:space="preserve">AAEL000556
</t>
  </si>
  <si>
    <t>mosGCTL-6</t>
  </si>
  <si>
    <t xml:space="preserve">AAEL011407                </t>
  </si>
  <si>
    <t>mosGCTL-22</t>
  </si>
  <si>
    <t>PROBIOTIC</t>
  </si>
  <si>
    <t>ANTIBIOTIC</t>
  </si>
  <si>
    <t>CLSP1</t>
  </si>
  <si>
    <t>CLSP2</t>
  </si>
  <si>
    <t>mosGCTL-5</t>
  </si>
  <si>
    <t>AAEL011619, AAEL011610, AAEL014390</t>
  </si>
  <si>
    <t>mosGCTL-28, mosGCTL-33</t>
  </si>
  <si>
    <t>AAEL011616, AAEL014385</t>
  </si>
  <si>
    <t>CTLMA15</t>
  </si>
  <si>
    <t>mosGCTL-11</t>
  </si>
  <si>
    <t>mosGCTL-31</t>
  </si>
  <si>
    <t>mosGCTL-12</t>
  </si>
  <si>
    <t>mosGCTL-13</t>
  </si>
  <si>
    <t>mosGCTL-32</t>
  </si>
  <si>
    <t>mosGCTL-2</t>
  </si>
  <si>
    <t>mosGCTL-9</t>
  </si>
  <si>
    <t>mosGCTL-19</t>
  </si>
  <si>
    <t>mosGCTL-20</t>
  </si>
  <si>
    <t>mosGCTL-7</t>
  </si>
  <si>
    <t>mosGCTL-15</t>
  </si>
  <si>
    <t>mosGCTL-16</t>
  </si>
  <si>
    <t>mosGCTL-10</t>
  </si>
  <si>
    <t>mosGCTL-14</t>
  </si>
  <si>
    <t>mosGCTL-17</t>
  </si>
  <si>
    <t>mosGCTL-4</t>
  </si>
  <si>
    <t>mosGCTL-23</t>
  </si>
  <si>
    <t>mosGCTL-30</t>
  </si>
  <si>
    <t>mosGCTL-24</t>
  </si>
  <si>
    <t>mosGCTL-27</t>
  </si>
  <si>
    <t>mosGCTL-3</t>
  </si>
  <si>
    <t>mosGCTL-8</t>
  </si>
  <si>
    <t>mosGCTL-18</t>
  </si>
  <si>
    <t>mosGCTL-21</t>
  </si>
  <si>
    <t>mosGCTL-25</t>
  </si>
  <si>
    <t>mosGCTL-29</t>
  </si>
  <si>
    <t>mosGCTL-26</t>
  </si>
  <si>
    <t>Len (a.a.)</t>
  </si>
  <si>
    <t>CTLD-S</t>
  </si>
  <si>
    <t>CTLD-E</t>
  </si>
  <si>
    <t>CTLD-SP</t>
  </si>
  <si>
    <t>CTLD-X</t>
  </si>
  <si>
    <t>Cat</t>
  </si>
  <si>
    <t>DOWN (4-fold)</t>
  </si>
  <si>
    <t>DOWN (2-fold)</t>
  </si>
  <si>
    <t>DENV UP</t>
  </si>
  <si>
    <t>AAEL008929</t>
  </si>
  <si>
    <t>AAEL014356</t>
  </si>
  <si>
    <t>YFV UP</t>
  </si>
  <si>
    <t>RNAi silencing of CTLD</t>
  </si>
  <si>
    <t>AAEL013748, AAEL013754</t>
  </si>
  <si>
    <t>AAEL003119, AAEL005547</t>
  </si>
  <si>
    <t>Name (Alt)</t>
  </si>
  <si>
    <t>Gene ID</t>
  </si>
  <si>
    <t>Liu 2017 (JEV)</t>
  </si>
  <si>
    <t>AAEL006456</t>
  </si>
  <si>
    <t>AAEL011607</t>
  </si>
  <si>
    <t>AAEL011609</t>
  </si>
  <si>
    <t>AAEL010992</t>
  </si>
  <si>
    <t>AAEL011402</t>
  </si>
  <si>
    <t>Chromosome 1:75773843</t>
  </si>
  <si>
    <t>DENV RNA 6dpi   Liu 2014</t>
  </si>
  <si>
    <t>DENV RNA 6 dpi Cheng 2010</t>
  </si>
  <si>
    <t>DENV/YFV RNA 6dpi Xiao 2014</t>
  </si>
  <si>
    <t>JEV RNA 6dpi Liu 2017</t>
  </si>
  <si>
    <t>WNV RNA 6 dpi Cheng 2010</t>
  </si>
  <si>
    <t>n.s.</t>
  </si>
  <si>
    <t>DOWN/n.s.</t>
  </si>
  <si>
    <t>Cheng 2010 (WNV)</t>
  </si>
  <si>
    <t>UP (1 dpi)</t>
  </si>
  <si>
    <t>UP (1,8 dpi)</t>
  </si>
  <si>
    <t>QM3-qcdsearch-1CEE733146E2563-28D403466AEDF461</t>
  </si>
  <si>
    <t>2018-05-29T15:17:00</t>
  </si>
  <si>
    <t>0:00:01:04</t>
  </si>
  <si>
    <t>Coagulation factor 5/8 C-terminal domain, discoidin domain; Cell surface-attached carbohydrate-binding domain, present in eukaryotes and assumed to have horizontally transferred to eubacterial genomes.</t>
  </si>
  <si>
    <t>Putative ephrin-receptor like; This family has repeats of a region rich in cysteines.</t>
  </si>
  <si>
    <t>Domain of unknown function (DUF5011); This small family of proteins is functionally uncharacterized. This family is found in Bacteroides, Prevotella, and Parabateroides. Proteins in this family are around 230 amino acids in length.</t>
  </si>
  <si>
    <t>Low Density Lipoprotein Receptor Class A domain, a cysteine-rich repeat that plays a central role in mammalian cholesterol metabolism; the receptor protein binds LDL and transports it into cells by endocytosis; 7 successive cysteine-rich repeats of about 40 amino acids are present in the N-terminal of this multidomain membrane protein; other homologous domains occur in related receptors, including the very low-density lipoprotein receptor and the LDL receptor-related protein/alpha 2-macroglobulin receptor, and in proteins which are functionally unrelated, such as the C9 component of complement; the binding of calcium is required for in vitro formation of the native disulfide isomer and is necessary in establishing and maintaining the modular structure</t>
  </si>
  <si>
    <t>Laminin G domain; Laminin G-like domains are usually Ca++ mediated receptors that can have binding sites for steroids, beta1 integrins, heparin, sulfatides, fibulin-1, and alpha-dystroglycans. Proteins that contain LamG domains serve a variety of purposes including signal transduction via cell-surface steroid receptors, adhesion, migration and differentiation through mediation of cell adhesion molecules.</t>
  </si>
  <si>
    <t>Coagulation Factor Xa inhibitory site; This short domain on coagulation enzyme factor Xa is found to be the target for a potent inhibitor of coagulation, TAK-442.</t>
  </si>
  <si>
    <t>EGF-like domain; There is no clear separation between noise and signal. pfam00053 is very similar, but has 8 instead of 6 conserved cysteines. Includes some cytokine receptors. The EGF domain misses the N-terminus regions of the Ca2+ binding EGF domains (this is the main reason of discrepancy between swiss-prot domain start/end and Pfam). The family is hard to model due to many similar but different sub-types of EGF domains. Pfam certainly misses a number of EGF domains.</t>
  </si>
  <si>
    <t>cl22855</t>
  </si>
  <si>
    <t>TNFRSF superfamily</t>
  </si>
  <si>
    <t>Tumor necrosis factor receptor superfamily (TNFRSF); Members of TNFR superfamily (TNFRSF) interactions with TNF superfamily (TNFSF) ligands (TNFL) control key cellular processes such as differentiation, proliferation, apoptosis, and cell growth. Dysregulation of these pathways has been shown to result in a wide range of pathological conditions, including autoimmune diseases, inflammation, cancer, and viral infection. There are 29 very diverse family members of TNFRSF reported in humans: 22 are type I transmembrane receptors (single pass with the N terminus on extracellular side of the cell membrane) and have a clear signal peptide; the remaining 7 members are either type III transmembrane receptors (single pass with the N terminus on extracellular side of the membrane but no signal sequence; TNFR13B, TNFR13C, TNFR17, and XEDAR), or attached to the membrane via a glycosylphosphatidylinositol (GPI) linker (TNFR10C), or secreted as soluble receptors (TNFR11B and TNFR6B). All TNFRs contain relatively short cysteine-rich domains (CRDs) in the ectodomain, and are involved in interaction with the TNF homology domain (THD) of their ligands. TNFRs often have multiple CRDs (between one and six), with the most frequent configurations of three or four copies; most CRDs possess three disulfide bridges, but could have between one and four. Localized or genome-wide duplication and evolution of the TNFRSF members appear to have paralleled the emergence of the adaptive immune system; teleosts (i.e. ray-finned, bony fish), which possess an immune system with B and T cells, possess primary and secondary lymphoid organs, and are capable of adaptive responses to pathogens also display several characteristics that are different from the mammalian immune system, making teleost TNFSF orthologs and paralogs of interest to better understand immune system evolution and the immunological pathways elicited to pathogens.</t>
  </si>
  <si>
    <t>smart00179</t>
  </si>
  <si>
    <t xml:space="preserve">Calcium-binding EGF-like domain; Calcium-binding EGF-like domain.  </t>
  </si>
  <si>
    <t>cl26620</t>
  </si>
  <si>
    <t>Glutenin_hmw superfamily</t>
  </si>
  <si>
    <t>High molecular weight glutenin subunit; Members of this family include high molecular weight subunits of glutenin. This group of gluten proteins is thought to be largely responsible for the elastic properties of gluten, and hence, doughs. Indeed, glutenin high molecular weight subunits are classified as elastomeric proteins, because the glutenin network can withstand significant deformations without breaking, and return to the original conformation when the stress is removed. Elastomeric proteins differ considerably in amino acid sequence, but they are all polymers whose subunits consist of elastomeric domains, composed of repeated motifs, and non-elastic domains that mediate cross-linking between the subunits. The elastomeric domain motifs are all rich in glycine residues in addition to other hydrophobic residues. High molecular weight glutenin subunits have an extensive central elastomeric domain, flanked by two terminal non-elastic domains that form disulphide cross-links. The central elastomeric domain is characterized by the following three repeated motifs: PGQGQQ, GYYPTS[P/L]QQ, GQQ. It possesses overlapping beta-turns within and between the repeated motifs, and assumes a regular helical secondary structure with a diameter of approx. 1.9 nm and a pitch of approx. 1.5 nm.</t>
  </si>
  <si>
    <t>cl26621</t>
  </si>
  <si>
    <t>Med15 superfamily</t>
  </si>
  <si>
    <t>ARC105 or Med15 subunit of Mediator complex non-fungal; The approx. 70 residue Med15 domain of the ARC-Mediator co-activator is a three-helix bundle with marked similarity to the KIX domain. The sterol regulatory element binding protein (SREBP) family of transcription activators use the ARC105 subunit to activate target genes in the regulation of cholesterol and fatty acid homeostasis. In addition, Med15 is a critical transducer of gene activation signals that control early metazoan development.</t>
  </si>
  <si>
    <t>cd00247</t>
  </si>
  <si>
    <t>Endostatin-like</t>
  </si>
  <si>
    <t>QM3-qcdsearch-EF588C3BC204CFD-2AB7F7DDF7D6E67C</t>
  </si>
  <si>
    <t>2018-05-29T15:47:33</t>
  </si>
  <si>
    <t>0:00:02:08</t>
  </si>
  <si>
    <t>cl25496</t>
  </si>
  <si>
    <t>Herpes_BLLF1 superfamily</t>
  </si>
  <si>
    <t>Herpes virus major outer envelope glycoprotein (BLLF1); This family consists of the BLLF1 viral late glycoprotein, also termed gp350/220. It is the most abundantly expressed glycoprotein in the viral envelope of the Herpesviruses and is the major antigen responsible for stimulating the production of neutralising antibodies in vivo.</t>
  </si>
  <si>
    <t>pfam13927</t>
  </si>
  <si>
    <t>Ig_3</t>
  </si>
  <si>
    <t>Immunoglobulin domain; This family contains immunoglobulin-like domains.</t>
  </si>
  <si>
    <t>cl26464</t>
  </si>
  <si>
    <t>Atrophin-1 superfamily</t>
  </si>
  <si>
    <t>Atrophin-1 family; Atrophin-1 is the protein product of the dentatorubral-pallidoluysian atrophy (DRPLA) gene. DRPLA OMIM:125370 is a progressive neurodegenerative disorder. It is caused by the expansion of a CAG repeat in the DRPLA gene on chromosome 12p. This results in an extended polyglutamine region in atrophin-1, that is thought to confer toxicity to the protein, possibly through altering its interactions with other proteins. The expansion of a CAG repeat is also the underlying defect in six other neurodegenerative disorders, including Huntington's disease. One interaction of expanded polyglutamine repeats that is thought to be pathogenic is that with the short glutamine repeat in the transcriptional coactivator CREB binding protein, CBP. This interaction draws CBP away from its usual nuclear location to the expanded polyglutamine repeat protein aggregates that are characteristic of the polyglutamine neurodegenerative disorders. This interferes with CBP-mediated transcription and causes cytotoxicity.</t>
  </si>
  <si>
    <t>AGAP007407_CTLMA4</t>
  </si>
  <si>
    <t>AGAP000940_CTL7</t>
  </si>
  <si>
    <t>AGAP006430_CTLGA2</t>
  </si>
  <si>
    <t>AGAP002911_CTLMA9</t>
  </si>
  <si>
    <t>AGAP004811_CTL1</t>
  </si>
  <si>
    <t>AGAP000007_IGL1</t>
  </si>
  <si>
    <t>AGAP005332_CTLMA6</t>
  </si>
  <si>
    <t>AGAP009316_CTL10</t>
  </si>
  <si>
    <t>AGAP000929_CTLSE1</t>
  </si>
  <si>
    <t>AGAP010709_CTL2</t>
  </si>
  <si>
    <t>AGAP007412_CTLMA3</t>
  </si>
  <si>
    <t>AGAP007411_CTLMA1</t>
  </si>
  <si>
    <t>AGAP007408_CTLMA8</t>
  </si>
  <si>
    <t>AGAP006267_CTL6</t>
  </si>
  <si>
    <t>AGAP010708_CTLMA7</t>
  </si>
  <si>
    <t>AGAP007410_CTLMA5</t>
  </si>
  <si>
    <t>AGAP005335_CTL4</t>
  </si>
  <si>
    <t>AGAP029047_CTL5</t>
  </si>
  <si>
    <t>AGAP000123_CTLSE2</t>
  </si>
  <si>
    <t>AGAP005334_CTLMA2</t>
  </si>
  <si>
    <t>AGAP010193_CTLGA3</t>
  </si>
  <si>
    <t>AGAP009143_SCRAC1</t>
  </si>
  <si>
    <t>AGAP010196_CTLGA1</t>
  </si>
  <si>
    <t>AGAP002625_CTL9</t>
  </si>
  <si>
    <t>AGAP004810_CTL3</t>
  </si>
  <si>
    <t>AAEL005547</t>
  </si>
  <si>
    <t>AAEL003119</t>
  </si>
  <si>
    <t>AAEL014385</t>
  </si>
  <si>
    <t>AAEL011610</t>
  </si>
  <si>
    <t>AAEL014390</t>
  </si>
  <si>
    <t>AAEL011619</t>
  </si>
  <si>
    <t xml:space="preserve">AAEL011616 </t>
  </si>
  <si>
    <t>AAEL013754</t>
  </si>
  <si>
    <t xml:space="preserve">AAEL013748 </t>
  </si>
  <si>
    <t>AAEL019448</t>
  </si>
  <si>
    <t>AAEL023473</t>
  </si>
  <si>
    <t>Unique IDs (n=69)</t>
  </si>
  <si>
    <t>AAEL017484</t>
  </si>
  <si>
    <t>AAEL011402/AAEL011403</t>
  </si>
  <si>
    <t>QM3-qcdsearch-ABD011F3EB4DFF5-86450FBAB900DF7</t>
  </si>
  <si>
    <t>hitsConcise Results(Superfamily only)</t>
  </si>
  <si>
    <t>2018-06-06T19:59:20</t>
  </si>
  <si>
    <t>0:00:01:08</t>
  </si>
  <si>
    <t>Warning: Too many queries.</t>
  </si>
  <si>
    <t>msg</t>
  </si>
  <si>
    <t>Error(s) occurred during search, the result may be incomplete</t>
  </si>
  <si>
    <t>Tryp_SPc superfamily</t>
  </si>
  <si>
    <t>FGE-sulfatase superfamily</t>
  </si>
  <si>
    <t>C4 superfamily</t>
  </si>
  <si>
    <t>Collagen superfamily</t>
  </si>
  <si>
    <t>SRCR_2 superfamily</t>
  </si>
  <si>
    <t>Scavenger receptor cysteine-rich domain; SRCR_2 is a scavenger receptor cysteine-rich domain family found largely on vertebrate sequences up-stream of the trypsin-like transmembrane serine protease, Spinesin.</t>
  </si>
  <si>
    <t>SRCR superfamily</t>
  </si>
  <si>
    <t>Beta_helix superfamily</t>
  </si>
  <si>
    <t>Q#1</t>
  </si>
  <si>
    <t>Q#2</t>
  </si>
  <si>
    <t>Q#3</t>
  </si>
  <si>
    <t>Q#4</t>
  </si>
  <si>
    <t>Q#5</t>
  </si>
  <si>
    <t>Q#6</t>
  </si>
  <si>
    <t>Q#7</t>
  </si>
  <si>
    <t>Q#8</t>
  </si>
  <si>
    <t>Q#9</t>
  </si>
  <si>
    <t>Q#10</t>
  </si>
  <si>
    <t>Q#11</t>
  </si>
  <si>
    <t>Q#12</t>
  </si>
  <si>
    <t>Q#13</t>
  </si>
  <si>
    <t>Q#14</t>
  </si>
  <si>
    <t>Q#15</t>
  </si>
  <si>
    <t>Q#16</t>
  </si>
  <si>
    <t>Q#17</t>
  </si>
  <si>
    <t>Q#18</t>
  </si>
  <si>
    <t>Q#19</t>
  </si>
  <si>
    <t>Q#20</t>
  </si>
  <si>
    <t>Q#21</t>
  </si>
  <si>
    <t>Q#22</t>
  </si>
  <si>
    <t>Q#23</t>
  </si>
  <si>
    <t>Q#24</t>
  </si>
  <si>
    <t>Q#25</t>
  </si>
  <si>
    <t>Q#26</t>
  </si>
  <si>
    <t>Q#27</t>
  </si>
  <si>
    <t>Q#28</t>
  </si>
  <si>
    <t>Q#29</t>
  </si>
  <si>
    <t>Q#30</t>
  </si>
  <si>
    <t>Q#31</t>
  </si>
  <si>
    <t>Q#32</t>
  </si>
  <si>
    <t>Q#33</t>
  </si>
  <si>
    <t>Q#34</t>
  </si>
  <si>
    <t>Q#35</t>
  </si>
  <si>
    <t>Q#36</t>
  </si>
  <si>
    <t>Q#37</t>
  </si>
  <si>
    <t>Q#38</t>
  </si>
  <si>
    <t>Q#39</t>
  </si>
  <si>
    <t>Q#40</t>
  </si>
  <si>
    <t>Q#41</t>
  </si>
  <si>
    <t>Q#42</t>
  </si>
  <si>
    <t>Q#43</t>
  </si>
  <si>
    <t>Q#44</t>
  </si>
  <si>
    <t>Q#45</t>
  </si>
  <si>
    <t>Q#46</t>
  </si>
  <si>
    <t>Q#47</t>
  </si>
  <si>
    <t>Q#48</t>
  </si>
  <si>
    <t>Q#49</t>
  </si>
  <si>
    <t>Q#50</t>
  </si>
  <si>
    <t>Q#51</t>
  </si>
  <si>
    <t>Q#52</t>
  </si>
  <si>
    <t>Q#53</t>
  </si>
  <si>
    <t>Q#54</t>
  </si>
  <si>
    <t>Q#55</t>
  </si>
  <si>
    <t>Q#56</t>
  </si>
  <si>
    <t>Q#57</t>
  </si>
  <si>
    <t>Q#58</t>
  </si>
  <si>
    <t>Q#59</t>
  </si>
  <si>
    <t>Q#60</t>
  </si>
  <si>
    <t>Q#61</t>
  </si>
  <si>
    <t>Q#62</t>
  </si>
  <si>
    <t>Q#63</t>
  </si>
  <si>
    <t>Q#64</t>
  </si>
  <si>
    <t>AAEL011403</t>
  </si>
  <si>
    <t>CTLMA</t>
  </si>
  <si>
    <t>CTLGA</t>
  </si>
  <si>
    <t>CTLSE</t>
  </si>
  <si>
    <t>p_value</t>
  </si>
  <si>
    <t>4dpi</t>
  </si>
  <si>
    <t>D7</t>
  </si>
  <si>
    <t>14dpi</t>
  </si>
  <si>
    <t>Day2</t>
  </si>
  <si>
    <t>Day7</t>
  </si>
  <si>
    <t>Day14</t>
  </si>
  <si>
    <t>ns</t>
  </si>
  <si>
    <t>ZIKV</t>
  </si>
  <si>
    <t>DENV</t>
  </si>
  <si>
    <t>Colpitts 2011</t>
  </si>
  <si>
    <t>FC</t>
  </si>
  <si>
    <t>P</t>
  </si>
  <si>
    <t>Day1</t>
  </si>
  <si>
    <t>YFV</t>
  </si>
  <si>
    <t>WNV</t>
  </si>
  <si>
    <t>IC</t>
  </si>
  <si>
    <t>IM</t>
  </si>
  <si>
    <t>FDR p-value</t>
  </si>
  <si>
    <t>DENV 10d</t>
  </si>
  <si>
    <t>Xi2008_dsRNA</t>
  </si>
  <si>
    <t>Carcass</t>
  </si>
  <si>
    <t>Midgut</t>
  </si>
  <si>
    <t>Bonizonni 2012</t>
  </si>
  <si>
    <t>Etebari 2017</t>
  </si>
  <si>
    <t>Etebari 2017 ZIKV</t>
  </si>
  <si>
    <t>Log2 FC</t>
  </si>
  <si>
    <t>Zou 2009 fat body 24hpb</t>
  </si>
  <si>
    <t xml:space="preserve">REL1 (Toll) </t>
  </si>
  <si>
    <t>Rel2 (Imd)</t>
  </si>
  <si>
    <t>Caspar (Imd)</t>
  </si>
  <si>
    <t>Cactus (Toll)</t>
  </si>
  <si>
    <t>dsRNA target</t>
  </si>
  <si>
    <t>14 dpi DENV</t>
  </si>
  <si>
    <t>Sim 2012</t>
  </si>
  <si>
    <t>FC Carcass</t>
  </si>
  <si>
    <t>FC Sg</t>
  </si>
  <si>
    <t>Angelo-Rodriguez 2017</t>
  </si>
  <si>
    <t>4dpi car</t>
  </si>
  <si>
    <t>4dpi midgut</t>
  </si>
  <si>
    <t>14car</t>
  </si>
  <si>
    <t>14mid</t>
  </si>
  <si>
    <t>D2</t>
  </si>
  <si>
    <t>D14</t>
  </si>
  <si>
    <t>Colpitts_20011_YFV_Day1</t>
  </si>
  <si>
    <t>Colpitts_2011_YFV_Day2</t>
  </si>
  <si>
    <t>Colpitts_2011_YFV_Day7</t>
  </si>
  <si>
    <t>Colpitts_2011_DENV_Day1</t>
  </si>
  <si>
    <t>Colpitts_2011_DENV_Day2</t>
  </si>
  <si>
    <t>Colpitts_2011_DENV_Day7</t>
  </si>
  <si>
    <t>Colpitts_2011_WNV_Day1</t>
  </si>
  <si>
    <t>Colpitts_2011_WNV_Day2</t>
  </si>
  <si>
    <t>Colpitts_2011_WNV_Day7</t>
  </si>
  <si>
    <t>Xi_2008_DENV_IC_D10</t>
  </si>
  <si>
    <t>Xi_2008_DENV_IM_D10</t>
  </si>
  <si>
    <t>Sim_2012_Sg_DENV_D14</t>
  </si>
  <si>
    <t>Bonizonni_2012_DENV_carcass_D4</t>
  </si>
  <si>
    <t>Bonizonni_2012_DENV_mg_D4</t>
  </si>
  <si>
    <t>Bonizonni_2012_DENV_carcass_D14</t>
  </si>
  <si>
    <t>Bonizonni_2012_DENV_mg_D14</t>
  </si>
  <si>
    <t>Etebari_2017_ZIKV_D2</t>
  </si>
  <si>
    <t>Etebari_2017_ZIKV_D14</t>
  </si>
  <si>
    <t>Etebari_2017_ZIKV_D7</t>
  </si>
  <si>
    <t>Xi_2008_Caspar_dsRNA_(Imd)</t>
  </si>
  <si>
    <t>Xi_2008_Cactus_dsRNA_(Toll)</t>
  </si>
  <si>
    <t>Zou_2009_Rel1_(Toll)</t>
  </si>
  <si>
    <t>Zou_2009_Rel2_(Imd)</t>
  </si>
  <si>
    <t>Souza-Neto_2009_PIAS_dsRNA_(JakStat)</t>
  </si>
  <si>
    <t>Anglero-Rodriguez_2017_ZIKV_D7</t>
  </si>
  <si>
    <t>Expression of CTLD (RT-qPCR)</t>
  </si>
  <si>
    <t>Sim_2012_Carcass_DENV_D14</t>
  </si>
  <si>
    <t>Anglero-Rodgriguez_2017_DENV</t>
  </si>
  <si>
    <t>sort_order</t>
  </si>
  <si>
    <t>Transcript_ID</t>
  </si>
  <si>
    <t>Isoform</t>
  </si>
  <si>
    <t>Transcript_Length</t>
  </si>
  <si>
    <t>SRP026319_Male_testes_(Akbari_et_al._2013)</t>
  </si>
  <si>
    <t>SRP026319_Male_carcass_(Akbari_et_al._2013)</t>
  </si>
  <si>
    <t>SRP026319_Female_carcass_non-blood-fed_(Akbari_et_al._2013)</t>
  </si>
  <si>
    <t>SRP026319_Female_carcass_12_hr_post_blood_feed_(Akbari_et_al._2013)</t>
  </si>
  <si>
    <t>SRP026319_Female_carcass_24_hr_post_blood_feed_(Akbari_et_al._2013)</t>
  </si>
  <si>
    <t>SRP026319_Female_carcass_36_hr_post_blood_feed_(Akbari_et_al._2013)</t>
  </si>
  <si>
    <t>SRP026319_Female_carcass_48_hr_post_blood_feed_(Akbari_et_al._2013)</t>
  </si>
  <si>
    <t>SRP026319_Female_carcass_60_hr_post_blood_feed_(Akbari_et_al._2013)</t>
  </si>
  <si>
    <t>SRP026319_Female_carcass_72_hr_post_blood_feed_(Akbari_et_al._2013)</t>
  </si>
  <si>
    <t>SRP026319_Female_ovaries_non-blood-fed_(Akbari_et_al._2013)</t>
  </si>
  <si>
    <t>SRP026319_Female_ovaries_12_hr_post_blood_feed_(Akbari_et_al._2013)</t>
  </si>
  <si>
    <t>SRP026319_Female_ovaries_24_hr_post_blood_feed_(Akbari_et_al._2013)</t>
  </si>
  <si>
    <t>SRP026319_Female_ovaries_36_hr_post_blood_feed_(Akbari_et_al._2013)</t>
  </si>
  <si>
    <t>SRP026319_Female_ovaries_48_hr_post_blood_feed_(Akbari_et_al._2013)</t>
  </si>
  <si>
    <t>SRP026319_Female_ovaries_60_hr_post_blood_feed_(Akbari_et_al._2013)</t>
  </si>
  <si>
    <t>SRP026319_Female_ovaries_72_hr_post_blood_feed_(Akbari_et_al._2013)</t>
  </si>
  <si>
    <t>SRP026319_0-2_hr_embryos_(Akbari_et_al._2013)</t>
  </si>
  <si>
    <t>SRP026319_2-4_hr_embryos_(Akbari_et_al._2013)</t>
  </si>
  <si>
    <t>SRP026319_4-8_hr_embryos_(Akbari_et_al._2013)</t>
  </si>
  <si>
    <t>SRP026319_8-12_hr_embryos_(Akbari_et_al._2013)</t>
  </si>
  <si>
    <t>SRP026319_12-16_hr_embryos_(Akbari_et_al._2013)</t>
  </si>
  <si>
    <t>SRP026319_16-20_hr_embryos_(Akbari_et_al._2013)</t>
  </si>
  <si>
    <t>SRP026319_20-24_hr_embryos_(Akbari_et_al._2013)</t>
  </si>
  <si>
    <t>SRP026319_24-28_hr_embryos_(Akbari_et_al._2013)</t>
  </si>
  <si>
    <t>SRP026319_28-32_hr_embryos_(Akbari_et_al._2013)</t>
  </si>
  <si>
    <t>SRP026319_32-36_hr_embryos_(Akbari_et_al._2013)</t>
  </si>
  <si>
    <t>SRP026319_36-40_hr_embryos_(Akbari_et_al._2013)</t>
  </si>
  <si>
    <t>SRP026319_40-44_hr_embryos_(Akbari_et_al._2013)</t>
  </si>
  <si>
    <t>SRP026319_44-48_hr_embryos_(Akbari_et_al._2013)</t>
  </si>
  <si>
    <t>SRP026319_48-52_hr_embryos_(Akbari_et_al._2013)</t>
  </si>
  <si>
    <t>SRP026319_52-56_hr_embryos_(Akbari_et_al._2013)</t>
  </si>
  <si>
    <t>SRP026319_56-60_hr_embryos_(Akbari_et_al._2013)</t>
  </si>
  <si>
    <t>SRP026319_60-64_hr_embryos_(Akbari_et_al._2013)</t>
  </si>
  <si>
    <t>SRP026319_64-68_hr_embryos_(Akbari_et_al._2013)</t>
  </si>
  <si>
    <t>SRP026319_68-72_hr_embryos_(Akbari_et_al._2013)</t>
  </si>
  <si>
    <t>SRP026319_72-76_hr_embryos_(Akbari_et_al._2013)</t>
  </si>
  <si>
    <t>SRP026319_1st_instar_larvae_(Akbari_et_al._2013)</t>
  </si>
  <si>
    <t>SRP026319_2nd_instar_larvae_(Akbari_et_al._2013)</t>
  </si>
  <si>
    <t>SRP026319_3rd_instar_larvae_(Akbari_et_al._2013)</t>
  </si>
  <si>
    <t>SRP026319_4th_instar_larvae_(Akbari_et_al._2013)</t>
  </si>
  <si>
    <t>SRP026319_Male_pupae_(Akbari_et_al._2013)</t>
  </si>
  <si>
    <t>SRP026319_Female_pupae_(Akbari_et_al._2013)</t>
  </si>
  <si>
    <t>RB</t>
  </si>
  <si>
    <t>RA</t>
  </si>
  <si>
    <t>RD</t>
  </si>
  <si>
    <t>RC</t>
  </si>
  <si>
    <t>RE</t>
  </si>
  <si>
    <t>RF</t>
  </si>
  <si>
    <t>no gene identified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</si>
</sst>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4"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9"/>
      <color theme="1"/>
      <name val="Arial"/>
      <family val="2"/>
    </font>
    <font>
      <b/>
      <sz val="9"/>
      <color theme="1"/>
      <name val="Arial"/>
      <family val="2"/>
    </font>
    <font>
      <b/>
      <i/>
      <sz val="9"/>
      <color theme="1"/>
      <name val="Arial"/>
      <family val="2"/>
    </font>
    <font>
      <sz val="8"/>
      <color rgb="FF000000"/>
      <name val="Arial"/>
      <family val="2"/>
    </font>
    <font>
      <b/>
      <sz val="11"/>
      <name val="Calibri"/>
      <family val="2"/>
      <scheme val="minor"/>
    </font>
    <font>
      <b/>
      <sz val="10"/>
      <color theme="1"/>
      <name val="Arial"/>
      <family val="2"/>
    </font>
  </fonts>
  <fills count="41">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FFFF00"/>
        <bgColor indexed="64"/>
      </patternFill>
    </fill>
    <fill>
      <patternFill patternType="solid">
        <fgColor theme="7" tint="0.79998168889431442"/>
        <bgColor indexed="64"/>
      </patternFill>
    </fill>
    <fill>
      <patternFill patternType="solid">
        <fgColor rgb="FF92D050"/>
        <bgColor indexed="64"/>
      </patternFill>
    </fill>
    <fill>
      <patternFill patternType="solid">
        <fgColor theme="0" tint="-0.14999847407452621"/>
        <bgColor indexed="64"/>
      </patternFill>
    </fill>
    <fill>
      <patternFill patternType="solid">
        <fgColor theme="3" tint="0.79998168889431442"/>
        <bgColor indexed="64"/>
      </patternFill>
    </fill>
    <fill>
      <patternFill patternType="solid">
        <fgColor theme="4" tint="0.59999389629810485"/>
        <bgColor indexed="64"/>
      </patternFill>
    </fill>
    <fill>
      <patternFill patternType="solid">
        <fgColor theme="9" tint="0.79998168889431442"/>
        <bgColor indexed="64"/>
      </patternFill>
    </fill>
    <fill>
      <patternFill patternType="solid">
        <fgColor theme="6" tint="0.79998168889431442"/>
        <bgColor indexed="64"/>
      </patternFill>
    </fill>
  </fills>
  <borders count="11">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double">
        <color auto="1"/>
      </bottom>
      <diagonal/>
    </border>
  </borders>
  <cellStyleXfs count="43">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xf numFmtId="0" fontId="1" fillId="0" borderId="0"/>
  </cellStyleXfs>
  <cellXfs count="36">
    <xf numFmtId="0" fontId="0" fillId="0" borderId="0" xfId="0"/>
    <xf numFmtId="11" fontId="0" fillId="0" borderId="0" xfId="0" applyNumberFormat="1"/>
    <xf numFmtId="0" fontId="0" fillId="33" borderId="0" xfId="0" applyFill="1"/>
    <xf numFmtId="0" fontId="0" fillId="34" borderId="0" xfId="0" applyFill="1"/>
    <xf numFmtId="0" fontId="0" fillId="35" borderId="0" xfId="0" applyFill="1"/>
    <xf numFmtId="0" fontId="18" fillId="0" borderId="0" xfId="0" applyFont="1"/>
    <xf numFmtId="0" fontId="19" fillId="0" borderId="0" xfId="0" applyFont="1"/>
    <xf numFmtId="0" fontId="19" fillId="0" borderId="0" xfId="0" applyFont="1" applyAlignment="1">
      <alignment wrapText="1"/>
    </xf>
    <xf numFmtId="0" fontId="16" fillId="0" borderId="0" xfId="0" applyFont="1" applyAlignment="1">
      <alignment wrapText="1"/>
    </xf>
    <xf numFmtId="2" fontId="0" fillId="0" borderId="0" xfId="0" applyNumberFormat="1"/>
    <xf numFmtId="0" fontId="0" fillId="0" borderId="0" xfId="0" applyAlignment="1">
      <alignment horizontal="center"/>
    </xf>
    <xf numFmtId="0" fontId="16" fillId="0" borderId="0" xfId="0" applyFont="1"/>
    <xf numFmtId="0" fontId="21" fillId="0" borderId="0" xfId="0" applyFont="1"/>
    <xf numFmtId="0" fontId="0" fillId="36" borderId="0" xfId="0" applyFill="1"/>
    <xf numFmtId="0" fontId="0" fillId="37" borderId="0" xfId="0" applyFill="1"/>
    <xf numFmtId="0" fontId="0" fillId="38" borderId="0" xfId="0" applyFill="1"/>
    <xf numFmtId="0" fontId="0" fillId="39" borderId="0" xfId="0" applyFill="1"/>
    <xf numFmtId="0" fontId="16" fillId="0" borderId="0" xfId="0" applyFont="1" applyFill="1"/>
    <xf numFmtId="0" fontId="22" fillId="0" borderId="0" xfId="0" applyFont="1" applyFill="1" applyBorder="1" applyAlignment="1">
      <alignment horizontal="center"/>
    </xf>
    <xf numFmtId="0" fontId="16" fillId="0" borderId="0" xfId="0" applyFont="1" applyFill="1" applyAlignment="1">
      <alignment horizontal="center"/>
    </xf>
    <xf numFmtId="0" fontId="23" fillId="0" borderId="0" xfId="0" applyFont="1" applyAlignment="1">
      <alignment horizontal="center"/>
    </xf>
    <xf numFmtId="0" fontId="23" fillId="0" borderId="0" xfId="0" applyFont="1" applyAlignment="1">
      <alignment wrapText="1"/>
    </xf>
    <xf numFmtId="0" fontId="22" fillId="0" borderId="10" xfId="0" applyFont="1" applyFill="1" applyBorder="1" applyAlignment="1">
      <alignment horizontal="center"/>
    </xf>
    <xf numFmtId="0" fontId="0" fillId="40" borderId="0" xfId="0" applyFill="1"/>
    <xf numFmtId="0" fontId="20" fillId="0" borderId="0" xfId="0" applyFont="1" applyAlignment="1"/>
    <xf numFmtId="0" fontId="20" fillId="0" borderId="0" xfId="0" applyFont="1" applyAlignment="1">
      <alignment horizontal="center" wrapText="1"/>
    </xf>
    <xf numFmtId="0" fontId="20" fillId="0" borderId="0" xfId="0" applyFont="1" applyAlignment="1">
      <alignment horizontal="center"/>
    </xf>
    <xf numFmtId="0" fontId="0" fillId="0" borderId="0" xfId="0" applyAlignment="1">
      <alignment horizontal="center" vertical="center"/>
    </xf>
    <xf numFmtId="0" fontId="16" fillId="0" borderId="0" xfId="0" applyFont="1" applyAlignment="1">
      <alignment horizontal="center" vertical="top"/>
    </xf>
    <xf numFmtId="0" fontId="16" fillId="0" borderId="0" xfId="0" applyFont="1" applyAlignment="1">
      <alignment horizontal="center" wrapText="1"/>
    </xf>
    <xf numFmtId="0" fontId="16" fillId="0" borderId="0" xfId="0" applyFont="1" applyAlignment="1">
      <alignment horizontal="center"/>
    </xf>
    <xf numFmtId="0" fontId="16" fillId="0" borderId="0" xfId="0" applyFont="1" applyAlignment="1">
      <alignment horizontal="center" vertical="center"/>
    </xf>
    <xf numFmtId="0" fontId="16" fillId="0" borderId="0" xfId="0" applyFont="1" applyAlignment="1">
      <alignment horizontal="center" vertical="top" wrapText="1"/>
    </xf>
    <xf numFmtId="0" fontId="19" fillId="0" borderId="0" xfId="0" applyFont="1" applyAlignment="1">
      <alignment horizontal="center"/>
    </xf>
    <xf numFmtId="0" fontId="16" fillId="0" borderId="0" xfId="0" applyFont="1" applyFill="1" applyAlignment="1">
      <alignment horizontal="center"/>
    </xf>
    <xf numFmtId="0" fontId="22" fillId="0" borderId="0" xfId="0" applyFont="1" applyAlignment="1">
      <alignment horizontal="center"/>
    </xf>
  </cellXfs>
  <cellStyles count="43">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rmal 2" xfId="42"/>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2">
    <dxf>
      <font>
        <condense val="0"/>
        <extend val="0"/>
        <color rgb="FF9C0006"/>
      </font>
      <fill>
        <patternFill>
          <bgColor rgb="FFFFC7CE"/>
        </patternFill>
      </fill>
    </dxf>
    <dxf>
      <font>
        <condense val="0"/>
        <extend val="0"/>
        <color rgb="FF9C0006"/>
      </font>
      <fill>
        <patternFill>
          <bgColor rgb="FFFFC7CE"/>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onnections" Target="connection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queryTables/queryTable1.xml><?xml version="1.0" encoding="utf-8"?>
<queryTable xmlns="http://schemas.openxmlformats.org/spreadsheetml/2006/main" name="hitdata(1)" connectionId="18" autoFormatId="16" applyNumberFormats="0" applyBorderFormats="0" applyFontFormats="1" applyPatternFormats="1" applyAlignmentFormats="0" applyWidthHeightFormats="0"/>
</file>

<file path=xl/queryTables/queryTable10.xml><?xml version="1.0" encoding="utf-8"?>
<queryTable xmlns="http://schemas.openxmlformats.org/spreadsheetml/2006/main" name="DomainGenes-Anopheles_gambiae_Transcript_Domains_AGAP009316-RA" connectionId="14" autoFormatId="16" applyNumberFormats="0" applyBorderFormats="0" applyFontFormats="1" applyPatternFormats="1" applyAlignmentFormats="0" applyWidthHeightFormats="0"/>
</file>

<file path=xl/queryTables/queryTable11.xml><?xml version="1.0" encoding="utf-8"?>
<queryTable xmlns="http://schemas.openxmlformats.org/spreadsheetml/2006/main" name="anga_CDD_1" connectionId="5" autoFormatId="16" applyNumberFormats="0" applyBorderFormats="0" applyFontFormats="1" applyPatternFormats="1" applyAlignmentFormats="0" applyWidthHeightFormats="0"/>
</file>

<file path=xl/queryTables/queryTable12.xml><?xml version="1.0" encoding="utf-8"?>
<queryTable xmlns="http://schemas.openxmlformats.org/spreadsheetml/2006/main" name="Anga_CDD" connectionId="4" autoFormatId="16" applyNumberFormats="0" applyBorderFormats="0" applyFontFormats="1" applyPatternFormats="1" applyAlignmentFormats="0" applyWidthHeightFormats="0"/>
</file>

<file path=xl/queryTables/queryTable13.xml><?xml version="1.0" encoding="utf-8"?>
<queryTable xmlns="http://schemas.openxmlformats.org/spreadsheetml/2006/main" name="CTLD_genomic_bins_merged" connectionId="9" autoFormatId="16" applyNumberFormats="0" applyBorderFormats="0" applyFontFormats="1" applyPatternFormats="1" applyAlignmentFormats="0" applyWidthHeightFormats="0"/>
</file>

<file path=xl/queryTables/queryTable14.xml><?xml version="1.0" encoding="utf-8"?>
<queryTable xmlns="http://schemas.openxmlformats.org/spreadsheetml/2006/main" name="Zou_Rel1_CTLDs" connectionId="28" autoFormatId="16" applyNumberFormats="0" applyBorderFormats="0" applyFontFormats="1" applyPatternFormats="1" applyAlignmentFormats="0" applyWidthHeightFormats="0"/>
</file>

<file path=xl/queryTables/queryTable15.xml><?xml version="1.0" encoding="utf-8"?>
<queryTable xmlns="http://schemas.openxmlformats.org/spreadsheetml/2006/main" name="Angelo_CTLD_1" connectionId="7" autoFormatId="16" applyNumberFormats="0" applyBorderFormats="0" applyFontFormats="1" applyPatternFormats="1" applyAlignmentFormats="0" applyWidthHeightFormats="0"/>
</file>

<file path=xl/queryTables/queryTable16.xml><?xml version="1.0" encoding="utf-8"?>
<queryTable xmlns="http://schemas.openxmlformats.org/spreadsheetml/2006/main" name="Zou_Rel2_CTLDs_1" connectionId="31" autoFormatId="16" applyNumberFormats="0" applyBorderFormats="0" applyFontFormats="1" applyPatternFormats="1" applyAlignmentFormats="0" applyWidthHeightFormats="0"/>
</file>

<file path=xl/queryTables/queryTable17.xml><?xml version="1.0" encoding="utf-8"?>
<queryTable xmlns="http://schemas.openxmlformats.org/spreadsheetml/2006/main" name="Zou_Rel1_CTLDs_1" connectionId="29" autoFormatId="16" applyNumberFormats="0" applyBorderFormats="0" applyFontFormats="1" applyPatternFormats="1" applyAlignmentFormats="0" applyWidthHeightFormats="0"/>
</file>

<file path=xl/queryTables/queryTable18.xml><?xml version="1.0" encoding="utf-8"?>
<queryTable xmlns="http://schemas.openxmlformats.org/spreadsheetml/2006/main" name="Xi2008_CTLD" connectionId="26" autoFormatId="16" applyNumberFormats="0" applyBorderFormats="0" applyFontFormats="1" applyPatternFormats="1" applyAlignmentFormats="0" applyWidthHeightFormats="0"/>
</file>

<file path=xl/queryTables/queryTable19.xml><?xml version="1.0" encoding="utf-8"?>
<queryTable xmlns="http://schemas.openxmlformats.org/spreadsheetml/2006/main" name="lects_Colpitts2011" connectionId="21" autoFormatId="16" applyNumberFormats="0" applyBorderFormats="0" applyFontFormats="1" applyPatternFormats="1" applyAlignmentFormats="0" applyWidthHeightFormats="0"/>
</file>

<file path=xl/queryTables/queryTable2.xml><?xml version="1.0" encoding="utf-8"?>
<queryTable xmlns="http://schemas.openxmlformats.org/spreadsheetml/2006/main" name="Albopic_lectins" connectionId="3" autoFormatId="16" applyNumberFormats="0" applyBorderFormats="0" applyFontFormats="1" applyPatternFormats="1" applyAlignmentFormats="0" applyWidthHeightFormats="0"/>
</file>

<file path=xl/queryTables/queryTable20.xml><?xml version="1.0" encoding="utf-8"?>
<queryTable xmlns="http://schemas.openxmlformats.org/spreadsheetml/2006/main" name="Xi2008_CTLD_1" connectionId="27" autoFormatId="16" applyNumberFormats="0" applyBorderFormats="0" applyFontFormats="1" applyPatternFormats="1" applyAlignmentFormats="0" applyWidthHeightFormats="0"/>
</file>

<file path=xl/queryTables/queryTable21.xml><?xml version="1.0" encoding="utf-8"?>
<queryTable xmlns="http://schemas.openxmlformats.org/spreadsheetml/2006/main" name="Zou_Rel2_CTLDs" connectionId="30" autoFormatId="16" applyNumberFormats="0" applyBorderFormats="0" applyFontFormats="1" applyPatternFormats="1" applyAlignmentFormats="0" applyWidthHeightFormats="0"/>
</file>

<file path=xl/queryTables/queryTable22.xml><?xml version="1.0" encoding="utf-8"?>
<queryTable xmlns="http://schemas.openxmlformats.org/spreadsheetml/2006/main" name="Angelo_CTLD" connectionId="6" autoFormatId="16" applyNumberFormats="0" applyBorderFormats="0" applyFontFormats="1" applyPatternFormats="1" applyAlignmentFormats="0" applyWidthHeightFormats="0"/>
</file>

<file path=xl/queryTables/queryTable23.xml><?xml version="1.0" encoding="utf-8"?>
<queryTable xmlns="http://schemas.openxmlformats.org/spreadsheetml/2006/main" name="Sim2012_CTLDs_1" connectionId="24" autoFormatId="16" applyNumberFormats="0" applyBorderFormats="0" applyFontFormats="1" applyPatternFormats="1" applyAlignmentFormats="0" applyWidthHeightFormats="0"/>
</file>

<file path=xl/queryTables/queryTable24.xml><?xml version="1.0" encoding="utf-8"?>
<queryTable xmlns="http://schemas.openxmlformats.org/spreadsheetml/2006/main" name="Etebari_CTLD_1" connectionId="17" autoFormatId="16" applyNumberFormats="0" applyBorderFormats="0" applyFontFormats="1" applyPatternFormats="1" applyAlignmentFormats="0" applyWidthHeightFormats="0"/>
</file>

<file path=xl/queryTables/queryTable25.xml><?xml version="1.0" encoding="utf-8"?>
<queryTable xmlns="http://schemas.openxmlformats.org/spreadsheetml/2006/main" name="Xi2008_casparcactus" connectionId="25" autoFormatId="16" applyNumberFormats="0" applyBorderFormats="0" applyFontFormats="1" applyPatternFormats="1" applyAlignmentFormats="0" applyWidthHeightFormats="0"/>
</file>

<file path=xl/queryTables/queryTable3.xml><?xml version="1.0" encoding="utf-8"?>
<queryTable xmlns="http://schemas.openxmlformats.org/spreadsheetml/2006/main" name="DomainGenes-Aedes_albopictus_Transcript_Domains_AALF027120-RA" connectionId="13" autoFormatId="16" applyNumberFormats="0" applyBorderFormats="0" applyFontFormats="1" applyPatternFormats="1" applyAlignmentFormats="0" applyWidthHeightFormats="0"/>
</file>

<file path=xl/queryTables/queryTable4.xml><?xml version="1.0" encoding="utf-8"?>
<queryTable xmlns="http://schemas.openxmlformats.org/spreadsheetml/2006/main" name="Albopic_CDD" connectionId="2" autoFormatId="16" applyNumberFormats="0" applyBorderFormats="0" applyFontFormats="1" applyPatternFormats="1" applyAlignmentFormats="0" applyWidthHeightFormats="0"/>
</file>

<file path=xl/queryTables/queryTable5.xml><?xml version="1.0" encoding="utf-8"?>
<queryTable xmlns="http://schemas.openxmlformats.org/spreadsheetml/2006/main" name="hitdata(6)" connectionId="19" autoFormatId="16" applyNumberFormats="0" applyBorderFormats="0" applyFontFormats="1" applyPatternFormats="1" applyAlignmentFormats="0" applyWidthHeightFormats="0"/>
</file>

<file path=xl/queryTables/queryTable6.xml><?xml version="1.0" encoding="utf-8"?>
<queryTable xmlns="http://schemas.openxmlformats.org/spreadsheetml/2006/main" name="Culex_lectins" connectionId="11" autoFormatId="16" applyNumberFormats="0" applyBorderFormats="0" applyFontFormats="1" applyPatternFormats="1" applyAlignmentFormats="0" applyWidthHeightFormats="0"/>
</file>

<file path=xl/queryTables/queryTable7.xml><?xml version="1.0" encoding="utf-8"?>
<queryTable xmlns="http://schemas.openxmlformats.org/spreadsheetml/2006/main" name="Culex_CDD" connectionId="10" autoFormatId="16" applyNumberFormats="0" applyBorderFormats="0" applyFontFormats="1" applyPatternFormats="1" applyAlignmentFormats="0" applyWidthHeightFormats="0"/>
</file>

<file path=xl/queryTables/queryTable8.xml><?xml version="1.0" encoding="utf-8"?>
<queryTable xmlns="http://schemas.openxmlformats.org/spreadsheetml/2006/main" name="DomainGenes-Culex_quinquefasciatus_Transcript_Domains_CPIJ009922-RA" connectionId="15" autoFormatId="16" applyNumberFormats="0" applyBorderFormats="0" applyFontFormats="1" applyPatternFormats="1" applyAlignmentFormats="0" applyWidthHeightFormats="0"/>
</file>

<file path=xl/queryTables/queryTable9.xml><?xml version="1.0" encoding="utf-8"?>
<queryTable xmlns="http://schemas.openxmlformats.org/spreadsheetml/2006/main" name="Agam_lectins" connectionId="1" autoFormatId="16" applyNumberFormats="0" applyBorderFormats="0" applyFontFormats="1" applyPatternFormats="1" applyAlignmentFormats="0" applyWidthHeightFormats="0"/>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queryTable" Target="../queryTables/queryTable1.xml"/></Relationships>
</file>

<file path=xl/worksheets/_rels/sheet3.xml.rels><?xml version="1.0" encoding="UTF-8" standalone="yes"?>
<Relationships xmlns="http://schemas.openxmlformats.org/package/2006/relationships"><Relationship Id="rId3" Type="http://schemas.openxmlformats.org/officeDocument/2006/relationships/queryTable" Target="../queryTables/queryTable4.xml"/><Relationship Id="rId2" Type="http://schemas.openxmlformats.org/officeDocument/2006/relationships/queryTable" Target="../queryTables/queryTable3.xml"/><Relationship Id="rId1" Type="http://schemas.openxmlformats.org/officeDocument/2006/relationships/queryTable" Target="../queryTables/queryTable2.xml"/></Relationships>
</file>

<file path=xl/worksheets/_rels/sheet4.xml.rels><?xml version="1.0" encoding="UTF-8" standalone="yes"?>
<Relationships xmlns="http://schemas.openxmlformats.org/package/2006/relationships"><Relationship Id="rId3" Type="http://schemas.openxmlformats.org/officeDocument/2006/relationships/queryTable" Target="../queryTables/queryTable7.xml"/><Relationship Id="rId2" Type="http://schemas.openxmlformats.org/officeDocument/2006/relationships/queryTable" Target="../queryTables/queryTable6.xml"/><Relationship Id="rId1" Type="http://schemas.openxmlformats.org/officeDocument/2006/relationships/queryTable" Target="../queryTables/queryTable5.xml"/><Relationship Id="rId4" Type="http://schemas.openxmlformats.org/officeDocument/2006/relationships/queryTable" Target="../queryTables/queryTable8.xml"/></Relationships>
</file>

<file path=xl/worksheets/_rels/sheet5.xml.rels><?xml version="1.0" encoding="UTF-8" standalone="yes"?>
<Relationships xmlns="http://schemas.openxmlformats.org/package/2006/relationships"><Relationship Id="rId3" Type="http://schemas.openxmlformats.org/officeDocument/2006/relationships/queryTable" Target="../queryTables/queryTable11.xml"/><Relationship Id="rId2" Type="http://schemas.openxmlformats.org/officeDocument/2006/relationships/queryTable" Target="../queryTables/queryTable10.xml"/><Relationship Id="rId1" Type="http://schemas.openxmlformats.org/officeDocument/2006/relationships/queryTable" Target="../queryTables/queryTable9.xml"/><Relationship Id="rId4" Type="http://schemas.openxmlformats.org/officeDocument/2006/relationships/queryTable" Target="../queryTables/queryTable12.xml"/></Relationships>
</file>

<file path=xl/worksheets/_rels/sheet6.xml.rels><?xml version="1.0" encoding="UTF-8" standalone="yes"?>
<Relationships xmlns="http://schemas.openxmlformats.org/package/2006/relationships"><Relationship Id="rId1" Type="http://schemas.openxmlformats.org/officeDocument/2006/relationships/queryTable" Target="../queryTables/queryTable13.xml"/></Relationships>
</file>

<file path=xl/worksheets/_rels/sheet8.xml.rels><?xml version="1.0" encoding="UTF-8" standalone="yes"?>
<Relationships xmlns="http://schemas.openxmlformats.org/package/2006/relationships"><Relationship Id="rId8" Type="http://schemas.openxmlformats.org/officeDocument/2006/relationships/queryTable" Target="../queryTables/queryTable20.xml"/><Relationship Id="rId13" Type="http://schemas.openxmlformats.org/officeDocument/2006/relationships/queryTable" Target="../queryTables/queryTable25.xml"/><Relationship Id="rId3" Type="http://schemas.openxmlformats.org/officeDocument/2006/relationships/queryTable" Target="../queryTables/queryTable15.xml"/><Relationship Id="rId7" Type="http://schemas.openxmlformats.org/officeDocument/2006/relationships/queryTable" Target="../queryTables/queryTable19.xml"/><Relationship Id="rId12" Type="http://schemas.openxmlformats.org/officeDocument/2006/relationships/queryTable" Target="../queryTables/queryTable24.xml"/><Relationship Id="rId2" Type="http://schemas.openxmlformats.org/officeDocument/2006/relationships/queryTable" Target="../queryTables/queryTable14.xml"/><Relationship Id="rId1" Type="http://schemas.openxmlformats.org/officeDocument/2006/relationships/printerSettings" Target="../printerSettings/printerSettings2.bin"/><Relationship Id="rId6" Type="http://schemas.openxmlformats.org/officeDocument/2006/relationships/queryTable" Target="../queryTables/queryTable18.xml"/><Relationship Id="rId11" Type="http://schemas.openxmlformats.org/officeDocument/2006/relationships/queryTable" Target="../queryTables/queryTable23.xml"/><Relationship Id="rId5" Type="http://schemas.openxmlformats.org/officeDocument/2006/relationships/queryTable" Target="../queryTables/queryTable17.xml"/><Relationship Id="rId10" Type="http://schemas.openxmlformats.org/officeDocument/2006/relationships/queryTable" Target="../queryTables/queryTable22.xml"/><Relationship Id="rId4" Type="http://schemas.openxmlformats.org/officeDocument/2006/relationships/queryTable" Target="../queryTables/queryTable16.xml"/><Relationship Id="rId9" Type="http://schemas.openxmlformats.org/officeDocument/2006/relationships/queryTable" Target="../queryTables/queryTable2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54"/>
  <sheetViews>
    <sheetView zoomScale="80" zoomScaleNormal="80" workbookViewId="0">
      <selection activeCell="G42" sqref="G42"/>
    </sheetView>
  </sheetViews>
  <sheetFormatPr defaultRowHeight="15" x14ac:dyDescent="0.25"/>
  <cols>
    <col min="1" max="1" width="22.140625" bestFit="1" customWidth="1"/>
    <col min="2" max="2" width="24.42578125" bestFit="1" customWidth="1"/>
    <col min="5" max="5" width="9.5703125" bestFit="1" customWidth="1"/>
    <col min="6" max="6" width="14.28515625" customWidth="1"/>
    <col min="7" max="7" width="18.85546875" customWidth="1"/>
    <col min="8" max="8" width="17" customWidth="1"/>
    <col min="9" max="9" width="14.7109375" customWidth="1"/>
    <col min="10" max="11" width="15.85546875" customWidth="1"/>
    <col min="12" max="12" width="16.28515625" customWidth="1"/>
    <col min="13" max="13" width="14.28515625" customWidth="1"/>
    <col min="14" max="14" width="12.140625" customWidth="1"/>
    <col min="15" max="15" width="12.85546875" bestFit="1" customWidth="1"/>
    <col min="16" max="16" width="10.85546875" bestFit="1" customWidth="1"/>
    <col min="17" max="17" width="20.140625" customWidth="1"/>
    <col min="18" max="18" width="13.7109375" customWidth="1"/>
    <col min="20" max="20" width="12.140625" customWidth="1"/>
  </cols>
  <sheetData>
    <row r="1" spans="1:23" ht="22.5" customHeight="1" x14ac:dyDescent="0.25">
      <c r="A1" s="5"/>
      <c r="B1" s="5"/>
      <c r="C1" s="5"/>
      <c r="D1" s="5"/>
      <c r="E1" s="5"/>
      <c r="F1" s="5"/>
      <c r="G1" s="5"/>
      <c r="H1" s="5"/>
      <c r="I1" s="5"/>
      <c r="J1" s="25" t="s">
        <v>943</v>
      </c>
      <c r="K1" s="25"/>
      <c r="L1" s="25"/>
      <c r="M1" s="25"/>
      <c r="N1" s="25"/>
      <c r="O1" s="25"/>
      <c r="P1" s="26" t="s">
        <v>1191</v>
      </c>
      <c r="Q1" s="26"/>
      <c r="R1" s="24"/>
      <c r="S1" s="24"/>
      <c r="T1" s="24"/>
      <c r="U1" s="24"/>
      <c r="V1" s="24"/>
    </row>
    <row r="2" spans="1:23" ht="24.75" x14ac:dyDescent="0.25">
      <c r="A2" s="6" t="s">
        <v>947</v>
      </c>
      <c r="B2" s="6" t="s">
        <v>1</v>
      </c>
      <c r="C2" s="6" t="s">
        <v>931</v>
      </c>
      <c r="D2" s="6" t="s">
        <v>936</v>
      </c>
      <c r="E2" s="6" t="s">
        <v>816</v>
      </c>
      <c r="F2" s="6" t="s">
        <v>946</v>
      </c>
      <c r="G2" s="6" t="s">
        <v>821</v>
      </c>
      <c r="H2" s="6" t="s">
        <v>886</v>
      </c>
      <c r="I2" s="6" t="s">
        <v>887</v>
      </c>
      <c r="J2" s="7" t="s">
        <v>959</v>
      </c>
      <c r="K2" s="7" t="s">
        <v>956</v>
      </c>
      <c r="L2" s="7" t="s">
        <v>955</v>
      </c>
      <c r="M2" s="7" t="s">
        <v>957</v>
      </c>
      <c r="N2" s="7" t="s">
        <v>958</v>
      </c>
      <c r="O2" s="7" t="s">
        <v>888</v>
      </c>
      <c r="P2" s="7" t="s">
        <v>962</v>
      </c>
      <c r="Q2" s="7" t="s">
        <v>948</v>
      </c>
      <c r="R2" s="7"/>
      <c r="T2" s="7"/>
      <c r="U2" s="7"/>
      <c r="V2" s="7"/>
      <c r="W2" s="8"/>
    </row>
    <row r="3" spans="1:23" x14ac:dyDescent="0.25">
      <c r="A3" s="5" t="s">
        <v>27</v>
      </c>
      <c r="B3" s="5" t="s">
        <v>28</v>
      </c>
      <c r="C3" s="5">
        <v>114</v>
      </c>
      <c r="D3" s="5" t="s">
        <v>932</v>
      </c>
      <c r="E3" s="5" t="s">
        <v>9</v>
      </c>
      <c r="F3" s="5"/>
      <c r="G3" s="5" t="s">
        <v>147</v>
      </c>
      <c r="H3" s="5" t="s">
        <v>9</v>
      </c>
      <c r="I3" s="5" t="s">
        <v>27</v>
      </c>
      <c r="K3" s="5"/>
      <c r="L3" s="5"/>
      <c r="M3" s="5"/>
      <c r="N3" s="5"/>
      <c r="O3" s="5"/>
      <c r="P3" s="5"/>
      <c r="Q3" s="5"/>
      <c r="R3" s="5"/>
      <c r="T3" s="5"/>
      <c r="U3" s="5"/>
      <c r="V3" s="5"/>
    </row>
    <row r="4" spans="1:23" x14ac:dyDescent="0.25">
      <c r="A4" s="5" t="s">
        <v>490</v>
      </c>
      <c r="B4" s="5" t="s">
        <v>814</v>
      </c>
      <c r="C4" s="5">
        <v>116</v>
      </c>
      <c r="D4" s="5" t="s">
        <v>932</v>
      </c>
      <c r="E4" s="5"/>
      <c r="F4" s="5"/>
      <c r="G4" s="5" t="s">
        <v>512</v>
      </c>
      <c r="H4" s="5" t="s">
        <v>9</v>
      </c>
      <c r="I4" s="5" t="s">
        <v>490</v>
      </c>
      <c r="K4" s="5"/>
      <c r="L4" s="5"/>
      <c r="M4" s="5"/>
      <c r="N4" s="5"/>
      <c r="O4" s="5"/>
      <c r="P4" s="5"/>
      <c r="Q4" s="5"/>
      <c r="R4" s="5"/>
      <c r="T4" s="5"/>
      <c r="U4" s="5"/>
      <c r="V4" s="5"/>
    </row>
    <row r="5" spans="1:23" x14ac:dyDescent="0.25">
      <c r="A5" s="5" t="s">
        <v>11</v>
      </c>
      <c r="B5" s="5" t="s">
        <v>12</v>
      </c>
      <c r="C5" s="5">
        <v>147</v>
      </c>
      <c r="D5" s="5" t="s">
        <v>932</v>
      </c>
      <c r="E5" s="5" t="s">
        <v>9</v>
      </c>
      <c r="F5" s="5" t="s">
        <v>904</v>
      </c>
      <c r="G5" s="5" t="s">
        <v>149</v>
      </c>
      <c r="H5" s="5" t="s">
        <v>949</v>
      </c>
      <c r="I5" s="5" t="s">
        <v>11</v>
      </c>
      <c r="J5" s="5" t="s">
        <v>960</v>
      </c>
      <c r="K5" s="5" t="s">
        <v>890</v>
      </c>
      <c r="L5" s="5" t="s">
        <v>960</v>
      </c>
      <c r="M5" s="5"/>
      <c r="N5" s="5"/>
      <c r="O5" s="5"/>
      <c r="P5" s="5"/>
      <c r="Q5" s="5" t="s">
        <v>889</v>
      </c>
      <c r="R5" s="5"/>
      <c r="T5" s="5"/>
      <c r="U5" s="5"/>
      <c r="V5" s="5"/>
    </row>
    <row r="6" spans="1:23" x14ac:dyDescent="0.25">
      <c r="A6" s="5" t="s">
        <v>798</v>
      </c>
      <c r="B6" s="5" t="s">
        <v>810</v>
      </c>
      <c r="C6" s="5">
        <v>147</v>
      </c>
      <c r="D6" s="5" t="s">
        <v>932</v>
      </c>
      <c r="E6" s="5"/>
      <c r="F6" s="5" t="s">
        <v>925</v>
      </c>
      <c r="G6" s="5" t="s">
        <v>813</v>
      </c>
      <c r="H6" s="5" t="s">
        <v>798</v>
      </c>
      <c r="I6" s="5" t="s">
        <v>9</v>
      </c>
      <c r="J6" s="5" t="s">
        <v>960</v>
      </c>
      <c r="K6" s="5" t="s">
        <v>960</v>
      </c>
      <c r="L6" s="5" t="s">
        <v>960</v>
      </c>
      <c r="M6" s="5"/>
      <c r="N6" s="5"/>
      <c r="O6" s="5"/>
      <c r="P6" s="5"/>
      <c r="Q6" s="5" t="s">
        <v>9</v>
      </c>
      <c r="R6" s="5"/>
      <c r="T6" s="5"/>
      <c r="U6" s="5"/>
      <c r="V6" s="5"/>
    </row>
    <row r="7" spans="1:23" x14ac:dyDescent="0.25">
      <c r="A7" s="5" t="s">
        <v>19</v>
      </c>
      <c r="B7" s="5" t="s">
        <v>20</v>
      </c>
      <c r="C7" s="5">
        <v>150</v>
      </c>
      <c r="D7" s="5" t="s">
        <v>932</v>
      </c>
      <c r="E7" s="5" t="s">
        <v>21</v>
      </c>
      <c r="F7" s="5" t="s">
        <v>913</v>
      </c>
      <c r="G7" s="5" t="s">
        <v>138</v>
      </c>
      <c r="H7" s="5" t="s">
        <v>19</v>
      </c>
      <c r="I7" s="5" t="s">
        <v>19</v>
      </c>
      <c r="J7" s="5" t="s">
        <v>960</v>
      </c>
      <c r="K7" s="5" t="s">
        <v>960</v>
      </c>
      <c r="L7" s="5" t="s">
        <v>960</v>
      </c>
      <c r="M7" s="5"/>
      <c r="N7" s="6" t="s">
        <v>890</v>
      </c>
      <c r="O7" s="5"/>
      <c r="P7" s="5"/>
      <c r="Q7" s="5" t="s">
        <v>889</v>
      </c>
      <c r="R7" s="5"/>
      <c r="T7" s="5"/>
      <c r="U7" s="5"/>
      <c r="V7" s="5"/>
    </row>
    <row r="8" spans="1:23" x14ac:dyDescent="0.25">
      <c r="A8" s="5" t="s">
        <v>799</v>
      </c>
      <c r="B8" s="5" t="s">
        <v>815</v>
      </c>
      <c r="C8" s="5">
        <v>150</v>
      </c>
      <c r="D8" s="5" t="s">
        <v>932</v>
      </c>
      <c r="E8" s="5"/>
      <c r="F8" s="5" t="s">
        <v>924</v>
      </c>
      <c r="G8" s="5" t="s">
        <v>783</v>
      </c>
      <c r="H8" s="5" t="s">
        <v>799</v>
      </c>
      <c r="I8" s="5" t="s">
        <v>9</v>
      </c>
      <c r="J8" s="5" t="s">
        <v>960</v>
      </c>
      <c r="K8" s="5" t="s">
        <v>960</v>
      </c>
      <c r="L8" s="6" t="s">
        <v>937</v>
      </c>
      <c r="M8" s="5"/>
      <c r="N8" s="5"/>
      <c r="O8" s="5"/>
      <c r="P8" s="5"/>
      <c r="Q8" s="5" t="s">
        <v>889</v>
      </c>
      <c r="R8" s="5"/>
      <c r="T8" s="5"/>
      <c r="U8" s="5"/>
      <c r="V8" s="5"/>
    </row>
    <row r="9" spans="1:23" x14ac:dyDescent="0.25">
      <c r="A9" s="5" t="s">
        <v>107</v>
      </c>
      <c r="B9" s="5" t="s">
        <v>108</v>
      </c>
      <c r="C9" s="5">
        <v>151</v>
      </c>
      <c r="D9" s="5" t="s">
        <v>932</v>
      </c>
      <c r="E9" s="5" t="s">
        <v>109</v>
      </c>
      <c r="F9" s="5" t="s">
        <v>899</v>
      </c>
      <c r="G9" s="5" t="s">
        <v>121</v>
      </c>
      <c r="H9" s="5" t="s">
        <v>107</v>
      </c>
      <c r="I9" s="5" t="s">
        <v>107</v>
      </c>
      <c r="J9" s="5" t="s">
        <v>890</v>
      </c>
      <c r="K9" s="5" t="s">
        <v>960</v>
      </c>
      <c r="L9" s="5" t="s">
        <v>960</v>
      </c>
      <c r="M9" s="5"/>
      <c r="N9" s="5"/>
      <c r="O9" s="5"/>
      <c r="P9" s="5"/>
      <c r="Q9" s="5" t="s">
        <v>889</v>
      </c>
      <c r="R9" s="5"/>
      <c r="T9" s="5"/>
      <c r="U9" s="5"/>
      <c r="V9" s="5"/>
    </row>
    <row r="10" spans="1:23" x14ac:dyDescent="0.25">
      <c r="A10" s="5" t="s">
        <v>29</v>
      </c>
      <c r="B10" s="5" t="s">
        <v>30</v>
      </c>
      <c r="C10" s="5">
        <v>152</v>
      </c>
      <c r="D10" s="5" t="s">
        <v>932</v>
      </c>
      <c r="E10" s="5" t="s">
        <v>31</v>
      </c>
      <c r="F10" s="5" t="s">
        <v>907</v>
      </c>
      <c r="G10" s="5" t="s">
        <v>127</v>
      </c>
      <c r="H10" s="5" t="s">
        <v>29</v>
      </c>
      <c r="I10" s="5" t="s">
        <v>29</v>
      </c>
      <c r="K10" s="5"/>
      <c r="L10" s="5" t="s">
        <v>960</v>
      </c>
      <c r="M10" s="5"/>
      <c r="N10" s="5"/>
      <c r="O10" s="5"/>
      <c r="P10" s="5"/>
      <c r="Q10" s="5"/>
      <c r="R10" s="5"/>
      <c r="T10" s="5"/>
      <c r="U10" s="5"/>
      <c r="V10" s="5"/>
    </row>
    <row r="11" spans="1:23" x14ac:dyDescent="0.25">
      <c r="A11" s="5" t="s">
        <v>797</v>
      </c>
      <c r="B11" s="5" t="s">
        <v>811</v>
      </c>
      <c r="C11" s="5">
        <v>152</v>
      </c>
      <c r="D11" s="5" t="s">
        <v>932</v>
      </c>
      <c r="E11" s="5"/>
      <c r="F11" s="5" t="s">
        <v>927</v>
      </c>
      <c r="G11" s="5" t="s">
        <v>812</v>
      </c>
      <c r="H11" s="5" t="s">
        <v>797</v>
      </c>
      <c r="I11" s="5" t="s">
        <v>9</v>
      </c>
      <c r="K11" s="5"/>
      <c r="L11" s="5" t="s">
        <v>960</v>
      </c>
      <c r="M11" s="5"/>
      <c r="N11" s="5"/>
      <c r="O11" s="5"/>
      <c r="P11" s="5"/>
      <c r="Q11" s="5" t="s">
        <v>889</v>
      </c>
      <c r="R11" s="5"/>
      <c r="T11" s="5"/>
      <c r="U11" s="5"/>
      <c r="V11" s="5"/>
    </row>
    <row r="12" spans="1:23" x14ac:dyDescent="0.25">
      <c r="A12" s="5" t="s">
        <v>58</v>
      </c>
      <c r="B12" s="5" t="s">
        <v>59</v>
      </c>
      <c r="C12" s="5">
        <v>153</v>
      </c>
      <c r="D12" s="5" t="s">
        <v>932</v>
      </c>
      <c r="E12" s="5" t="s">
        <v>60</v>
      </c>
      <c r="F12" s="5" t="s">
        <v>894</v>
      </c>
      <c r="G12" s="5" t="s">
        <v>120</v>
      </c>
      <c r="H12" s="5" t="s">
        <v>58</v>
      </c>
      <c r="I12" s="5" t="s">
        <v>58</v>
      </c>
      <c r="J12" s="5" t="s">
        <v>960</v>
      </c>
      <c r="K12" s="5" t="s">
        <v>960</v>
      </c>
      <c r="L12" s="5" t="s">
        <v>938</v>
      </c>
      <c r="M12" s="5"/>
      <c r="N12" s="5"/>
      <c r="O12" s="5" t="s">
        <v>895</v>
      </c>
      <c r="P12" s="5"/>
      <c r="Q12" s="5" t="s">
        <v>9</v>
      </c>
      <c r="R12" s="5"/>
      <c r="T12" s="5"/>
      <c r="U12" s="5"/>
      <c r="V12" s="5"/>
    </row>
    <row r="13" spans="1:23" x14ac:dyDescent="0.25">
      <c r="A13" s="5" t="s">
        <v>7</v>
      </c>
      <c r="B13" s="5" t="s">
        <v>8</v>
      </c>
      <c r="C13" s="5">
        <v>154</v>
      </c>
      <c r="D13" s="5" t="s">
        <v>932</v>
      </c>
      <c r="E13" s="5" t="s">
        <v>9</v>
      </c>
      <c r="F13" s="5"/>
      <c r="G13" s="5" t="s">
        <v>146</v>
      </c>
      <c r="H13" s="5" t="s">
        <v>9</v>
      </c>
      <c r="I13" s="5" t="s">
        <v>7</v>
      </c>
      <c r="K13" s="5"/>
      <c r="L13" s="5"/>
      <c r="M13" s="5"/>
      <c r="N13" s="5"/>
      <c r="O13" s="5"/>
      <c r="P13" s="5"/>
      <c r="Q13" s="5"/>
      <c r="R13" s="5"/>
      <c r="T13" s="5"/>
      <c r="U13" s="5"/>
      <c r="V13" s="5"/>
    </row>
    <row r="14" spans="1:23" x14ac:dyDescent="0.25">
      <c r="A14" s="5" t="s">
        <v>1037</v>
      </c>
      <c r="B14" s="5" t="s">
        <v>805</v>
      </c>
      <c r="C14" s="5">
        <v>154</v>
      </c>
      <c r="D14" s="5" t="s">
        <v>932</v>
      </c>
      <c r="E14" s="5" t="s">
        <v>9</v>
      </c>
      <c r="F14" s="5"/>
      <c r="G14" s="5" t="s">
        <v>804</v>
      </c>
      <c r="H14" s="5" t="s">
        <v>1037</v>
      </c>
      <c r="I14" s="5" t="s">
        <v>9</v>
      </c>
      <c r="K14" s="5"/>
      <c r="L14" s="5"/>
      <c r="M14" s="5"/>
      <c r="N14" s="5"/>
      <c r="O14" s="5"/>
      <c r="P14" s="5"/>
      <c r="Q14" s="5"/>
      <c r="R14" s="5"/>
      <c r="T14" s="5"/>
      <c r="U14" s="5"/>
      <c r="V14" s="5"/>
    </row>
    <row r="15" spans="1:23" x14ac:dyDescent="0.25">
      <c r="A15" s="5" t="s">
        <v>104</v>
      </c>
      <c r="B15" s="5" t="s">
        <v>105</v>
      </c>
      <c r="C15" s="5">
        <v>154</v>
      </c>
      <c r="D15" s="5" t="s">
        <v>932</v>
      </c>
      <c r="E15" s="5" t="s">
        <v>106</v>
      </c>
      <c r="F15" s="5" t="s">
        <v>909</v>
      </c>
      <c r="G15" s="5" t="s">
        <v>116</v>
      </c>
      <c r="H15" s="5" t="s">
        <v>104</v>
      </c>
      <c r="I15" s="5" t="s">
        <v>104</v>
      </c>
      <c r="K15" s="5"/>
      <c r="L15" s="5" t="s">
        <v>960</v>
      </c>
      <c r="M15" s="5"/>
      <c r="N15" s="5"/>
      <c r="O15" s="5"/>
      <c r="P15" s="5"/>
      <c r="Q15" s="5"/>
      <c r="R15" s="5"/>
      <c r="T15" s="5"/>
      <c r="U15" s="5"/>
      <c r="V15" s="5"/>
    </row>
    <row r="16" spans="1:23" x14ac:dyDescent="0.25">
      <c r="A16" s="5" t="s">
        <v>98</v>
      </c>
      <c r="B16" s="5" t="s">
        <v>99</v>
      </c>
      <c r="C16" s="5">
        <v>154</v>
      </c>
      <c r="D16" s="5" t="s">
        <v>932</v>
      </c>
      <c r="E16" s="5" t="s">
        <v>100</v>
      </c>
      <c r="F16" s="5" t="s">
        <v>911</v>
      </c>
      <c r="G16" s="5" t="s">
        <v>126</v>
      </c>
      <c r="H16" s="5" t="s">
        <v>98</v>
      </c>
      <c r="I16" s="5" t="s">
        <v>98</v>
      </c>
      <c r="J16" s="5" t="s">
        <v>960</v>
      </c>
      <c r="K16" s="5" t="s">
        <v>890</v>
      </c>
      <c r="L16" s="5" t="s">
        <v>938</v>
      </c>
      <c r="M16" s="5"/>
      <c r="N16" s="5"/>
      <c r="O16" s="5"/>
      <c r="P16" s="5" t="s">
        <v>963</v>
      </c>
      <c r="Q16" s="5" t="s">
        <v>9</v>
      </c>
      <c r="R16" s="5"/>
      <c r="T16" s="5"/>
      <c r="U16" s="5"/>
      <c r="V16" s="5"/>
    </row>
    <row r="17" spans="1:22" x14ac:dyDescent="0.25">
      <c r="A17" s="5" t="s">
        <v>61</v>
      </c>
      <c r="B17" s="5" t="s">
        <v>817</v>
      </c>
      <c r="C17" s="5">
        <v>154</v>
      </c>
      <c r="D17" s="5" t="s">
        <v>932</v>
      </c>
      <c r="E17" s="5" t="s">
        <v>62</v>
      </c>
      <c r="F17" s="5" t="s">
        <v>920</v>
      </c>
      <c r="G17" s="5" t="s">
        <v>154</v>
      </c>
      <c r="H17" s="5" t="s">
        <v>61</v>
      </c>
      <c r="I17" s="5" t="s">
        <v>61</v>
      </c>
      <c r="J17" s="5" t="s">
        <v>960</v>
      </c>
      <c r="K17" s="5" t="s">
        <v>960</v>
      </c>
      <c r="L17" s="5" t="s">
        <v>938</v>
      </c>
      <c r="M17" s="5"/>
      <c r="N17" s="5"/>
      <c r="O17" s="5"/>
      <c r="P17" s="5"/>
      <c r="Q17" s="5" t="s">
        <v>9</v>
      </c>
      <c r="R17" s="5"/>
      <c r="T17" s="5"/>
      <c r="U17" s="5"/>
      <c r="V17" s="5"/>
    </row>
    <row r="18" spans="1:22" x14ac:dyDescent="0.25">
      <c r="A18" s="5" t="s">
        <v>93</v>
      </c>
      <c r="B18" s="5" t="s">
        <v>94</v>
      </c>
      <c r="C18" s="5">
        <v>155</v>
      </c>
      <c r="D18" s="5" t="s">
        <v>932</v>
      </c>
      <c r="E18" s="5" t="s">
        <v>9</v>
      </c>
      <c r="F18" s="5"/>
      <c r="G18" s="5" t="s">
        <v>150</v>
      </c>
      <c r="H18" s="5" t="s">
        <v>9</v>
      </c>
      <c r="I18" s="5" t="s">
        <v>93</v>
      </c>
      <c r="K18" s="5"/>
      <c r="L18" s="5"/>
      <c r="M18" s="5"/>
      <c r="N18" s="5"/>
      <c r="O18" s="5"/>
      <c r="P18" s="5"/>
      <c r="Q18" s="5"/>
      <c r="R18" s="5"/>
      <c r="T18" s="5"/>
      <c r="U18" s="5"/>
      <c r="V18" s="5"/>
    </row>
    <row r="19" spans="1:22" x14ac:dyDescent="0.25">
      <c r="A19" s="5" t="s">
        <v>95</v>
      </c>
      <c r="B19" s="5" t="s">
        <v>96</v>
      </c>
      <c r="C19" s="5">
        <v>156</v>
      </c>
      <c r="D19" s="5" t="s">
        <v>932</v>
      </c>
      <c r="E19" s="5" t="s">
        <v>97</v>
      </c>
      <c r="F19" s="5" t="s">
        <v>911</v>
      </c>
      <c r="G19" s="5" t="s">
        <v>132</v>
      </c>
      <c r="H19" s="5" t="s">
        <v>95</v>
      </c>
      <c r="I19" s="5" t="s">
        <v>893</v>
      </c>
      <c r="K19" s="5"/>
      <c r="L19" s="5"/>
      <c r="M19" s="5"/>
      <c r="N19" s="5"/>
      <c r="O19" s="5"/>
      <c r="P19" s="5"/>
      <c r="Q19" s="5"/>
      <c r="R19" s="5"/>
      <c r="T19" s="5"/>
      <c r="U19" s="5"/>
      <c r="V19" s="5"/>
    </row>
    <row r="20" spans="1:22" x14ac:dyDescent="0.25">
      <c r="A20" s="5" t="s">
        <v>88</v>
      </c>
      <c r="B20" s="5" t="s">
        <v>89</v>
      </c>
      <c r="C20" s="5">
        <v>158</v>
      </c>
      <c r="D20" s="5" t="s">
        <v>932</v>
      </c>
      <c r="E20" s="5" t="s">
        <v>90</v>
      </c>
      <c r="F20" s="5" t="s">
        <v>912</v>
      </c>
      <c r="G20" s="5" t="s">
        <v>128</v>
      </c>
      <c r="H20" s="5" t="s">
        <v>88</v>
      </c>
      <c r="I20" s="5" t="s">
        <v>88</v>
      </c>
      <c r="J20" s="5" t="s">
        <v>960</v>
      </c>
      <c r="K20" s="5" t="s">
        <v>960</v>
      </c>
      <c r="L20" s="5" t="s">
        <v>938</v>
      </c>
      <c r="M20" s="5"/>
      <c r="N20" s="5"/>
      <c r="O20" s="5"/>
      <c r="P20" s="5"/>
      <c r="Q20" s="5" t="s">
        <v>9</v>
      </c>
      <c r="R20" s="5"/>
      <c r="T20" s="5"/>
      <c r="U20" s="5"/>
      <c r="V20" s="5"/>
    </row>
    <row r="21" spans="1:22" x14ac:dyDescent="0.25">
      <c r="A21" s="5" t="s">
        <v>34</v>
      </c>
      <c r="B21" s="5" t="s">
        <v>35</v>
      </c>
      <c r="C21" s="5">
        <v>159</v>
      </c>
      <c r="D21" s="5" t="s">
        <v>932</v>
      </c>
      <c r="E21" s="5" t="s">
        <v>36</v>
      </c>
      <c r="F21" s="5" t="s">
        <v>892</v>
      </c>
      <c r="G21" s="5" t="s">
        <v>137</v>
      </c>
      <c r="H21" s="5" t="s">
        <v>34</v>
      </c>
      <c r="I21" s="5" t="s">
        <v>34</v>
      </c>
      <c r="K21" s="5"/>
      <c r="L21" s="5" t="s">
        <v>960</v>
      </c>
      <c r="M21" s="5"/>
      <c r="N21" s="5"/>
      <c r="O21" s="5"/>
      <c r="P21" s="5" t="s">
        <v>964</v>
      </c>
      <c r="Q21" s="5" t="s">
        <v>889</v>
      </c>
      <c r="R21" s="5"/>
      <c r="T21" s="5"/>
      <c r="U21" s="5"/>
      <c r="V21" s="5"/>
    </row>
    <row r="22" spans="1:22" x14ac:dyDescent="0.25">
      <c r="A22" s="5" t="s">
        <v>43</v>
      </c>
      <c r="B22" s="5" t="s">
        <v>819</v>
      </c>
      <c r="C22" s="5">
        <v>160</v>
      </c>
      <c r="D22" s="5" t="s">
        <v>932</v>
      </c>
      <c r="E22" s="5" t="s">
        <v>9</v>
      </c>
      <c r="F22" s="5"/>
      <c r="G22" s="5" t="s">
        <v>644</v>
      </c>
      <c r="H22" s="5" t="s">
        <v>43</v>
      </c>
      <c r="I22" s="5" t="s">
        <v>43</v>
      </c>
      <c r="K22" s="5"/>
      <c r="L22" s="5"/>
      <c r="M22" s="5"/>
      <c r="N22" s="5"/>
      <c r="O22" s="5"/>
      <c r="P22" s="5"/>
      <c r="Q22" s="5"/>
      <c r="R22" s="5"/>
      <c r="T22" s="5"/>
      <c r="U22" s="5"/>
      <c r="V22" s="5"/>
    </row>
    <row r="23" spans="1:22" x14ac:dyDescent="0.25">
      <c r="A23" s="5" t="s">
        <v>101</v>
      </c>
      <c r="B23" s="5" t="s">
        <v>102</v>
      </c>
      <c r="C23" s="5">
        <v>160</v>
      </c>
      <c r="D23" s="5" t="s">
        <v>932</v>
      </c>
      <c r="E23" s="5" t="s">
        <v>103</v>
      </c>
      <c r="F23" s="5" t="s">
        <v>908</v>
      </c>
      <c r="G23" s="5" t="s">
        <v>131</v>
      </c>
      <c r="H23" s="5" t="s">
        <v>101</v>
      </c>
      <c r="I23" s="5" t="s">
        <v>101</v>
      </c>
      <c r="K23" s="5"/>
      <c r="L23" s="5" t="s">
        <v>938</v>
      </c>
      <c r="M23" s="5"/>
      <c r="N23" s="5"/>
      <c r="O23" s="6" t="s">
        <v>895</v>
      </c>
      <c r="P23" s="5"/>
      <c r="Q23" s="5"/>
      <c r="R23" s="5"/>
      <c r="T23" s="5"/>
      <c r="U23" s="5"/>
      <c r="V23" s="5"/>
    </row>
    <row r="24" spans="1:22" x14ac:dyDescent="0.25">
      <c r="A24" s="5" t="s">
        <v>73</v>
      </c>
      <c r="B24" s="5" t="s">
        <v>74</v>
      </c>
      <c r="C24" s="5">
        <v>160</v>
      </c>
      <c r="D24" s="5" t="s">
        <v>932</v>
      </c>
      <c r="E24" s="5" t="s">
        <v>75</v>
      </c>
      <c r="F24" s="5" t="s">
        <v>918</v>
      </c>
      <c r="G24" s="5" t="s">
        <v>123</v>
      </c>
      <c r="H24" s="5" t="s">
        <v>73</v>
      </c>
      <c r="I24" s="5" t="s">
        <v>73</v>
      </c>
      <c r="K24" s="5"/>
      <c r="L24" s="5" t="s">
        <v>960</v>
      </c>
      <c r="M24" s="5"/>
      <c r="N24" s="5"/>
      <c r="O24" s="5"/>
      <c r="P24" s="5"/>
      <c r="Q24" s="5" t="s">
        <v>890</v>
      </c>
      <c r="R24" s="5"/>
      <c r="T24" s="5"/>
      <c r="U24" s="5"/>
      <c r="V24" s="5"/>
    </row>
    <row r="25" spans="1:22" x14ac:dyDescent="0.25">
      <c r="A25" s="5" t="s">
        <v>112</v>
      </c>
      <c r="B25" s="5" t="s">
        <v>818</v>
      </c>
      <c r="C25" s="5">
        <v>160</v>
      </c>
      <c r="D25" s="5" t="s">
        <v>932</v>
      </c>
      <c r="E25" s="5" t="s">
        <v>903</v>
      </c>
      <c r="F25" s="5" t="s">
        <v>113</v>
      </c>
      <c r="G25" s="5" t="s">
        <v>153</v>
      </c>
      <c r="H25" s="5" t="s">
        <v>112</v>
      </c>
      <c r="I25" s="5" t="s">
        <v>112</v>
      </c>
      <c r="J25" s="6" t="s">
        <v>890</v>
      </c>
      <c r="K25" s="5" t="s">
        <v>960</v>
      </c>
      <c r="L25" s="5" t="s">
        <v>960</v>
      </c>
      <c r="M25" s="5"/>
      <c r="N25" s="5"/>
      <c r="O25" s="5"/>
      <c r="P25" s="6" t="s">
        <v>964</v>
      </c>
      <c r="Q25" s="5" t="s">
        <v>889</v>
      </c>
      <c r="R25" s="5"/>
      <c r="T25" s="5"/>
      <c r="U25" s="5"/>
      <c r="V25" s="5"/>
    </row>
    <row r="26" spans="1:22" x14ac:dyDescent="0.25">
      <c r="A26" s="5" t="s">
        <v>91</v>
      </c>
      <c r="B26" s="5" t="s">
        <v>92</v>
      </c>
      <c r="C26" s="5">
        <v>161</v>
      </c>
      <c r="D26" s="5" t="s">
        <v>932</v>
      </c>
      <c r="E26" s="5" t="s">
        <v>9</v>
      </c>
      <c r="F26" s="5"/>
      <c r="G26" s="5" t="s">
        <v>148</v>
      </c>
      <c r="H26" s="5" t="s">
        <v>9</v>
      </c>
      <c r="I26" s="5" t="s">
        <v>91</v>
      </c>
      <c r="K26" s="5"/>
      <c r="L26" s="5"/>
      <c r="M26" s="5"/>
      <c r="N26" s="5"/>
      <c r="O26" s="5"/>
      <c r="P26" s="5"/>
      <c r="Q26" s="5"/>
      <c r="R26" s="5"/>
      <c r="T26" s="5"/>
      <c r="U26" s="5"/>
      <c r="V26" s="5"/>
    </row>
    <row r="27" spans="1:22" x14ac:dyDescent="0.25">
      <c r="A27" s="5" t="s">
        <v>32</v>
      </c>
      <c r="B27" s="5" t="s">
        <v>33</v>
      </c>
      <c r="C27" s="5">
        <v>162</v>
      </c>
      <c r="D27" s="5" t="s">
        <v>932</v>
      </c>
      <c r="E27" s="5" t="s">
        <v>9</v>
      </c>
      <c r="F27" s="5"/>
      <c r="G27" s="5" t="s">
        <v>151</v>
      </c>
      <c r="H27" s="5" t="s">
        <v>9</v>
      </c>
      <c r="I27" s="5" t="s">
        <v>32</v>
      </c>
      <c r="K27" s="5"/>
      <c r="L27" s="5"/>
      <c r="M27" s="5"/>
      <c r="N27" s="5"/>
      <c r="O27" s="5"/>
      <c r="P27" s="5"/>
      <c r="Q27" s="5"/>
      <c r="R27" s="5"/>
      <c r="T27" s="5"/>
      <c r="U27" s="5"/>
      <c r="V27" s="5"/>
    </row>
    <row r="28" spans="1:22" x14ac:dyDescent="0.25">
      <c r="A28" s="5" t="s">
        <v>40</v>
      </c>
      <c r="B28" s="5" t="s">
        <v>41</v>
      </c>
      <c r="C28" s="5">
        <v>162</v>
      </c>
      <c r="D28" s="5" t="s">
        <v>932</v>
      </c>
      <c r="E28" s="5" t="s">
        <v>42</v>
      </c>
      <c r="F28" s="5" t="s">
        <v>916</v>
      </c>
      <c r="G28" s="5" t="s">
        <v>125</v>
      </c>
      <c r="H28" s="5" t="s">
        <v>40</v>
      </c>
      <c r="I28" s="5" t="s">
        <v>40</v>
      </c>
      <c r="J28" s="5" t="s">
        <v>960</v>
      </c>
      <c r="K28" s="5" t="s">
        <v>960</v>
      </c>
      <c r="L28" s="5" t="s">
        <v>960</v>
      </c>
      <c r="M28" s="5"/>
      <c r="N28" s="5"/>
      <c r="O28" s="5"/>
      <c r="P28" s="5"/>
      <c r="Q28" s="5" t="s">
        <v>9</v>
      </c>
      <c r="R28" s="5"/>
      <c r="T28" s="5"/>
      <c r="U28" s="5"/>
      <c r="V28" s="5"/>
    </row>
    <row r="29" spans="1:22" x14ac:dyDescent="0.25">
      <c r="A29" s="5" t="s">
        <v>24</v>
      </c>
      <c r="B29" s="5" t="s">
        <v>25</v>
      </c>
      <c r="C29" s="5">
        <v>162</v>
      </c>
      <c r="D29" s="5" t="s">
        <v>932</v>
      </c>
      <c r="E29" s="5" t="s">
        <v>26</v>
      </c>
      <c r="F29" s="5" t="s">
        <v>917</v>
      </c>
      <c r="G29" s="5" t="s">
        <v>117</v>
      </c>
      <c r="H29" s="5" t="s">
        <v>24</v>
      </c>
      <c r="I29" s="5" t="s">
        <v>24</v>
      </c>
      <c r="J29" s="5" t="s">
        <v>960</v>
      </c>
      <c r="K29" s="5" t="s">
        <v>960</v>
      </c>
      <c r="L29" s="5" t="s">
        <v>960</v>
      </c>
      <c r="M29" s="5"/>
      <c r="N29" s="5"/>
      <c r="O29" s="5"/>
      <c r="P29" s="5"/>
      <c r="Q29" s="5" t="s">
        <v>889</v>
      </c>
      <c r="R29" s="5"/>
      <c r="T29" s="5"/>
      <c r="U29" s="5"/>
      <c r="V29" s="5"/>
    </row>
    <row r="30" spans="1:22" x14ac:dyDescent="0.25">
      <c r="A30" s="5" t="s">
        <v>82</v>
      </c>
      <c r="B30" s="5" t="s">
        <v>83</v>
      </c>
      <c r="C30" s="5">
        <v>163</v>
      </c>
      <c r="D30" s="5" t="s">
        <v>932</v>
      </c>
      <c r="E30" s="5" t="s">
        <v>84</v>
      </c>
      <c r="F30" s="5" t="s">
        <v>910</v>
      </c>
      <c r="G30" s="5" t="s">
        <v>133</v>
      </c>
      <c r="H30" s="5" t="s">
        <v>82</v>
      </c>
      <c r="I30" s="5" t="s">
        <v>82</v>
      </c>
      <c r="K30" s="5"/>
      <c r="L30" s="5" t="s">
        <v>960</v>
      </c>
      <c r="M30" s="5"/>
      <c r="N30" s="5"/>
      <c r="O30" s="5"/>
      <c r="P30" s="5"/>
      <c r="Q30" s="5"/>
      <c r="R30" s="5"/>
      <c r="T30" s="5"/>
      <c r="U30" s="5"/>
      <c r="V30" s="5"/>
    </row>
    <row r="31" spans="1:22" x14ac:dyDescent="0.25">
      <c r="A31" s="5" t="s">
        <v>110</v>
      </c>
      <c r="B31" s="5" t="s">
        <v>820</v>
      </c>
      <c r="C31" s="5">
        <v>167</v>
      </c>
      <c r="D31" s="5" t="s">
        <v>932</v>
      </c>
      <c r="E31" s="5" t="s">
        <v>111</v>
      </c>
      <c r="F31" s="5" t="s">
        <v>919</v>
      </c>
      <c r="G31" s="5" t="s">
        <v>152</v>
      </c>
      <c r="H31" s="5" t="s">
        <v>110</v>
      </c>
      <c r="I31" s="5" t="s">
        <v>110</v>
      </c>
      <c r="J31" s="5" t="s">
        <v>960</v>
      </c>
      <c r="K31" s="5" t="s">
        <v>960</v>
      </c>
      <c r="L31" s="5" t="s">
        <v>960</v>
      </c>
      <c r="M31" s="5"/>
      <c r="N31" s="5"/>
      <c r="O31" s="5"/>
      <c r="P31" s="5"/>
      <c r="Q31" s="5"/>
      <c r="R31" s="5"/>
      <c r="T31" s="5"/>
      <c r="U31" s="5"/>
      <c r="V31" s="5"/>
    </row>
    <row r="32" spans="1:22" x14ac:dyDescent="0.25">
      <c r="A32" s="5" t="s">
        <v>44</v>
      </c>
      <c r="B32" s="5" t="s">
        <v>45</v>
      </c>
      <c r="C32" s="5">
        <v>174</v>
      </c>
      <c r="D32" s="5" t="s">
        <v>932</v>
      </c>
      <c r="E32" s="5" t="s">
        <v>46</v>
      </c>
      <c r="F32" s="5" t="s">
        <v>922</v>
      </c>
      <c r="G32" s="5" t="s">
        <v>141</v>
      </c>
      <c r="H32" s="5" t="s">
        <v>950</v>
      </c>
      <c r="I32" s="5" t="s">
        <v>44</v>
      </c>
      <c r="J32" s="5" t="s">
        <v>960</v>
      </c>
      <c r="K32" s="5" t="s">
        <v>890</v>
      </c>
      <c r="L32" s="5" t="s">
        <v>938</v>
      </c>
      <c r="M32" s="5"/>
      <c r="N32" s="5"/>
      <c r="O32" s="5" t="s">
        <v>896</v>
      </c>
      <c r="P32" s="5"/>
      <c r="Q32" s="5" t="s">
        <v>889</v>
      </c>
      <c r="R32" s="5"/>
      <c r="T32" s="5"/>
      <c r="U32" s="5"/>
      <c r="V32" s="5"/>
    </row>
    <row r="33" spans="1:22" x14ac:dyDescent="0.25">
      <c r="A33" s="5" t="s">
        <v>1030</v>
      </c>
      <c r="B33" s="5" t="s">
        <v>807</v>
      </c>
      <c r="C33" s="5">
        <v>174</v>
      </c>
      <c r="D33" s="5" t="s">
        <v>932</v>
      </c>
      <c r="E33" s="5"/>
      <c r="F33" s="5" t="s">
        <v>929</v>
      </c>
      <c r="G33" s="5" t="s">
        <v>788</v>
      </c>
      <c r="H33" s="5" t="s">
        <v>900</v>
      </c>
      <c r="I33" s="5" t="s">
        <v>9</v>
      </c>
      <c r="J33" s="5" t="s">
        <v>961</v>
      </c>
      <c r="K33" s="5" t="s">
        <v>890</v>
      </c>
      <c r="L33" s="5" t="s">
        <v>960</v>
      </c>
      <c r="M33" s="5"/>
      <c r="N33" s="5"/>
      <c r="O33" s="6" t="s">
        <v>895</v>
      </c>
      <c r="P33" s="5"/>
      <c r="Q33" s="5" t="s">
        <v>889</v>
      </c>
      <c r="R33" s="5"/>
      <c r="T33" s="5"/>
      <c r="U33" s="5"/>
      <c r="V33" s="5"/>
    </row>
    <row r="34" spans="1:22" x14ac:dyDescent="0.25">
      <c r="A34" s="5" t="s">
        <v>796</v>
      </c>
      <c r="B34" s="5" t="s">
        <v>808</v>
      </c>
      <c r="C34" s="5">
        <v>174</v>
      </c>
      <c r="D34" s="5" t="s">
        <v>932</v>
      </c>
      <c r="E34" s="5"/>
      <c r="F34" s="5" t="s">
        <v>930</v>
      </c>
      <c r="G34" s="5" t="s">
        <v>789</v>
      </c>
      <c r="H34" s="5" t="s">
        <v>796</v>
      </c>
      <c r="I34" s="5" t="s">
        <v>9</v>
      </c>
      <c r="K34" s="5"/>
      <c r="L34" s="5" t="s">
        <v>938</v>
      </c>
      <c r="M34" s="5"/>
      <c r="N34" s="5"/>
      <c r="O34" s="5"/>
      <c r="P34" s="5"/>
      <c r="Q34" s="5"/>
      <c r="R34" s="5"/>
      <c r="T34" s="5"/>
      <c r="U34" s="5"/>
      <c r="V34" s="5"/>
    </row>
    <row r="35" spans="1:22" x14ac:dyDescent="0.25">
      <c r="A35" s="5" t="s">
        <v>4</v>
      </c>
      <c r="B35" s="5" t="s">
        <v>5</v>
      </c>
      <c r="C35" s="5">
        <v>175</v>
      </c>
      <c r="D35" s="5" t="s">
        <v>932</v>
      </c>
      <c r="E35" s="5" t="s">
        <v>6</v>
      </c>
      <c r="F35" s="5" t="s">
        <v>906</v>
      </c>
      <c r="G35" s="5" t="s">
        <v>122</v>
      </c>
      <c r="H35" s="5" t="s">
        <v>4</v>
      </c>
      <c r="I35" s="5" t="s">
        <v>4</v>
      </c>
      <c r="J35" s="5" t="s">
        <v>960</v>
      </c>
      <c r="K35" s="5" t="s">
        <v>960</v>
      </c>
      <c r="L35" s="5" t="s">
        <v>960</v>
      </c>
      <c r="M35" s="5"/>
      <c r="N35" s="5" t="s">
        <v>9</v>
      </c>
      <c r="O35" s="5"/>
      <c r="P35" s="5"/>
      <c r="Q35" s="5" t="s">
        <v>9</v>
      </c>
      <c r="R35" s="5"/>
      <c r="T35" s="5"/>
      <c r="U35" s="5"/>
      <c r="V35" s="5"/>
    </row>
    <row r="36" spans="1:22" x14ac:dyDescent="0.25">
      <c r="A36" s="5" t="s">
        <v>951</v>
      </c>
      <c r="B36" s="5" t="s">
        <v>806</v>
      </c>
      <c r="C36" s="5">
        <v>191</v>
      </c>
      <c r="D36" s="5" t="s">
        <v>932</v>
      </c>
      <c r="E36" s="5"/>
      <c r="F36" s="5" t="s">
        <v>928</v>
      </c>
      <c r="G36" s="5" t="s">
        <v>787</v>
      </c>
      <c r="H36" s="5" t="s">
        <v>951</v>
      </c>
      <c r="I36" s="5" t="s">
        <v>9</v>
      </c>
      <c r="K36" s="5"/>
      <c r="L36" s="5" t="s">
        <v>960</v>
      </c>
      <c r="M36" s="5"/>
      <c r="N36" s="5"/>
      <c r="O36" s="5"/>
      <c r="P36" s="5"/>
      <c r="Q36" s="5"/>
      <c r="R36" s="5"/>
      <c r="T36" s="5"/>
      <c r="U36" s="5"/>
      <c r="V36" s="5"/>
    </row>
    <row r="37" spans="1:22" x14ac:dyDescent="0.25">
      <c r="A37" s="5" t="s">
        <v>37</v>
      </c>
      <c r="B37" s="5" t="s">
        <v>38</v>
      </c>
      <c r="C37" s="5">
        <v>217</v>
      </c>
      <c r="D37" s="5" t="s">
        <v>933</v>
      </c>
      <c r="E37" s="5" t="s">
        <v>39</v>
      </c>
      <c r="F37" s="5"/>
      <c r="G37" s="5" t="s">
        <v>135</v>
      </c>
      <c r="H37" s="5" t="s">
        <v>37</v>
      </c>
      <c r="I37" s="5" t="s">
        <v>37</v>
      </c>
      <c r="K37" s="5"/>
      <c r="L37" s="5"/>
      <c r="M37" s="5"/>
      <c r="N37" s="5"/>
      <c r="O37" s="5"/>
      <c r="P37" s="5"/>
      <c r="Q37" s="5"/>
      <c r="R37" s="5"/>
      <c r="T37" s="5"/>
      <c r="U37" s="5"/>
      <c r="V37" s="5"/>
    </row>
    <row r="38" spans="1:22" x14ac:dyDescent="0.25">
      <c r="A38" s="5" t="s">
        <v>70</v>
      </c>
      <c r="B38" s="5" t="s">
        <v>71</v>
      </c>
      <c r="C38" s="5">
        <v>219</v>
      </c>
      <c r="D38" s="5" t="s">
        <v>933</v>
      </c>
      <c r="E38" s="5" t="s">
        <v>72</v>
      </c>
      <c r="F38" s="5"/>
      <c r="G38" s="5" t="s">
        <v>118</v>
      </c>
      <c r="H38" s="5" t="s">
        <v>70</v>
      </c>
      <c r="I38" s="5" t="s">
        <v>70</v>
      </c>
      <c r="K38" s="5"/>
      <c r="L38" s="5"/>
      <c r="M38" s="5"/>
      <c r="N38" s="5"/>
      <c r="O38" s="5"/>
      <c r="P38" s="5"/>
      <c r="Q38" s="5"/>
      <c r="R38" s="5"/>
      <c r="T38" s="5"/>
      <c r="U38" s="5"/>
      <c r="V38" s="5"/>
    </row>
    <row r="39" spans="1:22" x14ac:dyDescent="0.25">
      <c r="A39" s="5" t="s">
        <v>67</v>
      </c>
      <c r="B39" s="5" t="s">
        <v>68</v>
      </c>
      <c r="C39" s="5">
        <v>236</v>
      </c>
      <c r="D39" s="5" t="s">
        <v>933</v>
      </c>
      <c r="E39" s="5" t="s">
        <v>69</v>
      </c>
      <c r="F39" s="5" t="s">
        <v>915</v>
      </c>
      <c r="G39" s="5" t="s">
        <v>136</v>
      </c>
      <c r="H39" s="5" t="s">
        <v>67</v>
      </c>
      <c r="I39" s="5" t="s">
        <v>67</v>
      </c>
      <c r="K39" s="5"/>
      <c r="L39" s="5" t="s">
        <v>960</v>
      </c>
      <c r="M39" s="5"/>
      <c r="N39" s="5"/>
      <c r="O39" s="5"/>
      <c r="P39" s="5"/>
      <c r="Q39" s="5"/>
      <c r="R39" s="5"/>
      <c r="T39" s="5"/>
      <c r="U39" s="5"/>
      <c r="V39" s="5"/>
    </row>
    <row r="40" spans="1:22" x14ac:dyDescent="0.25">
      <c r="A40" s="5" t="s">
        <v>76</v>
      </c>
      <c r="B40" s="5" t="s">
        <v>77</v>
      </c>
      <c r="C40" s="5">
        <v>320</v>
      </c>
      <c r="D40" s="5" t="s">
        <v>933</v>
      </c>
      <c r="E40" s="5" t="s">
        <v>78</v>
      </c>
      <c r="F40" s="5"/>
      <c r="G40" s="5" t="s">
        <v>124</v>
      </c>
      <c r="H40" s="5" t="s">
        <v>76</v>
      </c>
      <c r="I40" s="5" t="s">
        <v>76</v>
      </c>
      <c r="K40" s="5"/>
      <c r="L40" s="5"/>
      <c r="M40" s="5"/>
      <c r="N40" s="5"/>
      <c r="O40" s="5"/>
      <c r="P40" s="5"/>
      <c r="Q40" s="5"/>
      <c r="R40" s="5"/>
      <c r="T40" s="5"/>
      <c r="U40" s="5"/>
      <c r="V40" s="5"/>
    </row>
    <row r="41" spans="1:22" x14ac:dyDescent="0.25">
      <c r="A41" s="5" t="s">
        <v>55</v>
      </c>
      <c r="B41" s="5" t="s">
        <v>56</v>
      </c>
      <c r="C41" s="5">
        <v>351</v>
      </c>
      <c r="D41" s="5" t="s">
        <v>933</v>
      </c>
      <c r="E41" s="5" t="s">
        <v>57</v>
      </c>
      <c r="F41" s="5" t="s">
        <v>923</v>
      </c>
      <c r="G41" s="5" t="s">
        <v>114</v>
      </c>
      <c r="H41" s="5" t="s">
        <v>55</v>
      </c>
      <c r="I41" s="5" t="s">
        <v>55</v>
      </c>
      <c r="J41" s="5" t="s">
        <v>960</v>
      </c>
      <c r="K41" s="5" t="s">
        <v>960</v>
      </c>
      <c r="L41" s="5" t="s">
        <v>960</v>
      </c>
      <c r="M41" s="5"/>
      <c r="N41" s="5"/>
      <c r="O41" s="5"/>
      <c r="P41" s="5"/>
      <c r="Q41" s="5" t="s">
        <v>889</v>
      </c>
      <c r="R41" s="5"/>
      <c r="T41" s="5"/>
      <c r="U41" s="5"/>
      <c r="V41" s="5"/>
    </row>
    <row r="42" spans="1:22" x14ac:dyDescent="0.25">
      <c r="A42" s="5" t="s">
        <v>85</v>
      </c>
      <c r="B42" s="5" t="s">
        <v>86</v>
      </c>
      <c r="C42" s="5">
        <v>394</v>
      </c>
      <c r="D42" s="5" t="s">
        <v>933</v>
      </c>
      <c r="E42" s="5" t="s">
        <v>87</v>
      </c>
      <c r="F42" s="5" t="s">
        <v>914</v>
      </c>
      <c r="G42" s="5" t="s">
        <v>143</v>
      </c>
      <c r="H42" s="5" t="s">
        <v>952</v>
      </c>
      <c r="I42" s="5" t="s">
        <v>85</v>
      </c>
      <c r="K42" s="5"/>
      <c r="L42" s="5" t="s">
        <v>938</v>
      </c>
      <c r="M42" s="5"/>
      <c r="N42" s="5"/>
      <c r="O42" s="5"/>
      <c r="P42" s="5"/>
      <c r="Q42" s="5"/>
      <c r="R42" s="5"/>
      <c r="T42" s="5"/>
      <c r="U42" s="5"/>
      <c r="V42" s="5"/>
    </row>
    <row r="43" spans="1:22" x14ac:dyDescent="0.25">
      <c r="A43" s="5" t="s">
        <v>79</v>
      </c>
      <c r="B43" s="5" t="s">
        <v>80</v>
      </c>
      <c r="C43" s="5">
        <v>404</v>
      </c>
      <c r="D43" s="5" t="s">
        <v>933</v>
      </c>
      <c r="E43" s="5" t="s">
        <v>81</v>
      </c>
      <c r="F43" s="5"/>
      <c r="G43" s="5" t="s">
        <v>140</v>
      </c>
      <c r="H43" s="5" t="s">
        <v>944</v>
      </c>
      <c r="I43" s="5" t="s">
        <v>79</v>
      </c>
      <c r="K43" s="5"/>
      <c r="L43" s="5"/>
      <c r="M43" s="5"/>
      <c r="N43" s="5"/>
      <c r="O43" s="5"/>
      <c r="P43" s="5"/>
      <c r="Q43" s="5"/>
      <c r="R43" s="5"/>
      <c r="T43" s="5"/>
      <c r="U43" s="5"/>
      <c r="V43" s="5"/>
    </row>
    <row r="44" spans="1:22" x14ac:dyDescent="0.25">
      <c r="A44" s="5" t="s">
        <v>47</v>
      </c>
      <c r="B44" s="5" t="s">
        <v>48</v>
      </c>
      <c r="C44" s="5">
        <v>429</v>
      </c>
      <c r="D44" s="5" t="s">
        <v>934</v>
      </c>
      <c r="E44" s="5" t="s">
        <v>898</v>
      </c>
      <c r="F44" s="5" t="s">
        <v>901</v>
      </c>
      <c r="G44" s="5" t="s">
        <v>139</v>
      </c>
      <c r="H44" s="5" t="s">
        <v>902</v>
      </c>
      <c r="I44" s="5" t="s">
        <v>47</v>
      </c>
      <c r="K44" s="5"/>
      <c r="L44" s="5" t="s">
        <v>960</v>
      </c>
      <c r="M44" s="5"/>
      <c r="N44" s="5"/>
      <c r="O44" s="5" t="s">
        <v>895</v>
      </c>
      <c r="P44" s="5"/>
      <c r="Q44" s="5" t="s">
        <v>889</v>
      </c>
      <c r="R44" s="5"/>
      <c r="T44" s="5"/>
      <c r="U44" s="5"/>
      <c r="V44" s="5"/>
    </row>
    <row r="45" spans="1:22" x14ac:dyDescent="0.25">
      <c r="A45" s="5" t="s">
        <v>49</v>
      </c>
      <c r="B45" s="5" t="s">
        <v>50</v>
      </c>
      <c r="C45" s="5">
        <v>431</v>
      </c>
      <c r="D45" s="5" t="s">
        <v>934</v>
      </c>
      <c r="E45" s="5" t="s">
        <v>897</v>
      </c>
      <c r="F45" s="5" t="s">
        <v>905</v>
      </c>
      <c r="G45" s="5" t="s">
        <v>129</v>
      </c>
      <c r="H45" s="5" t="s">
        <v>49</v>
      </c>
      <c r="I45" s="5" t="s">
        <v>49</v>
      </c>
      <c r="K45" s="5"/>
      <c r="L45" s="5" t="s">
        <v>960</v>
      </c>
      <c r="M45" s="5"/>
      <c r="N45" s="5"/>
      <c r="O45" s="5" t="s">
        <v>895</v>
      </c>
      <c r="P45" s="5"/>
      <c r="Q45" s="5"/>
      <c r="R45" s="5"/>
      <c r="T45" s="5"/>
      <c r="U45" s="5"/>
      <c r="V45" s="5"/>
    </row>
    <row r="46" spans="1:22" x14ac:dyDescent="0.25">
      <c r="A46" s="5" t="s">
        <v>52</v>
      </c>
      <c r="B46" s="5" t="s">
        <v>53</v>
      </c>
      <c r="C46" s="5">
        <v>450</v>
      </c>
      <c r="D46" s="5" t="s">
        <v>934</v>
      </c>
      <c r="E46" s="5" t="s">
        <v>54</v>
      </c>
      <c r="F46" s="5" t="s">
        <v>921</v>
      </c>
      <c r="G46" s="5" t="s">
        <v>119</v>
      </c>
      <c r="H46" s="5" t="s">
        <v>52</v>
      </c>
      <c r="I46" s="5" t="s">
        <v>52</v>
      </c>
      <c r="K46" s="5"/>
      <c r="L46" s="5" t="s">
        <v>960</v>
      </c>
      <c r="M46" s="5"/>
      <c r="N46" s="5"/>
      <c r="O46" s="5" t="s">
        <v>895</v>
      </c>
      <c r="P46" s="5"/>
      <c r="Q46" s="5"/>
      <c r="R46" s="5"/>
      <c r="T46" s="5"/>
      <c r="U46" s="5"/>
      <c r="V46" s="5"/>
    </row>
    <row r="47" spans="1:22" x14ac:dyDescent="0.25">
      <c r="A47" s="5" t="s">
        <v>63</v>
      </c>
      <c r="B47" s="5" t="s">
        <v>64</v>
      </c>
      <c r="C47" s="5">
        <v>489</v>
      </c>
      <c r="D47" s="5" t="s">
        <v>933</v>
      </c>
      <c r="E47" s="5" t="s">
        <v>409</v>
      </c>
      <c r="F47" s="5"/>
      <c r="G47" s="5" t="s">
        <v>145</v>
      </c>
      <c r="H47" s="5" t="s">
        <v>945</v>
      </c>
      <c r="I47" s="5" t="s">
        <v>63</v>
      </c>
      <c r="K47" s="5"/>
      <c r="L47" s="5"/>
      <c r="M47" s="5"/>
      <c r="N47" s="5"/>
      <c r="O47" s="5"/>
      <c r="P47" s="5"/>
      <c r="Q47" s="5"/>
      <c r="R47" s="5"/>
      <c r="T47" s="5"/>
      <c r="U47" s="5"/>
      <c r="V47" s="5"/>
    </row>
    <row r="48" spans="1:22" x14ac:dyDescent="0.25">
      <c r="A48" s="5" t="s">
        <v>13</v>
      </c>
      <c r="B48" s="5" t="s">
        <v>14</v>
      </c>
      <c r="C48" s="5">
        <v>736</v>
      </c>
      <c r="D48" s="5" t="s">
        <v>933</v>
      </c>
      <c r="E48" s="5" t="s">
        <v>9</v>
      </c>
      <c r="F48" s="5"/>
      <c r="G48" s="5" t="s">
        <v>115</v>
      </c>
      <c r="H48" s="5" t="s">
        <v>13</v>
      </c>
      <c r="I48" s="5" t="s">
        <v>13</v>
      </c>
      <c r="K48" s="5"/>
      <c r="L48" s="5"/>
      <c r="M48" s="5"/>
      <c r="N48" s="5"/>
      <c r="O48" s="5"/>
      <c r="P48" s="5"/>
      <c r="Q48" s="5"/>
      <c r="R48" s="5"/>
      <c r="T48" s="5"/>
      <c r="U48" s="5"/>
      <c r="V48" s="5"/>
    </row>
    <row r="49" spans="1:22" x14ac:dyDescent="0.25">
      <c r="A49" s="5" t="s">
        <v>17</v>
      </c>
      <c r="B49" s="5" t="s">
        <v>18</v>
      </c>
      <c r="C49" s="5">
        <v>1052</v>
      </c>
      <c r="D49" s="5" t="s">
        <v>935</v>
      </c>
      <c r="E49" s="5" t="s">
        <v>9</v>
      </c>
      <c r="F49" s="5"/>
      <c r="G49" s="5" t="s">
        <v>144</v>
      </c>
      <c r="H49" s="5" t="s">
        <v>941</v>
      </c>
      <c r="I49" s="5" t="s">
        <v>17</v>
      </c>
      <c r="K49" s="5"/>
      <c r="L49" s="5"/>
      <c r="M49" s="5" t="s">
        <v>942</v>
      </c>
      <c r="N49" s="5"/>
      <c r="O49" s="5"/>
      <c r="P49" s="5"/>
      <c r="Q49" s="5"/>
      <c r="R49" s="5"/>
      <c r="T49" s="5"/>
      <c r="U49" s="5"/>
      <c r="V49" s="5"/>
    </row>
    <row r="50" spans="1:22" x14ac:dyDescent="0.25">
      <c r="A50" s="5" t="s">
        <v>15</v>
      </c>
      <c r="B50" s="5" t="s">
        <v>16</v>
      </c>
      <c r="C50" s="5">
        <v>1210</v>
      </c>
      <c r="D50" s="5" t="s">
        <v>935</v>
      </c>
      <c r="E50" s="5" t="s">
        <v>9</v>
      </c>
      <c r="F50" s="5"/>
      <c r="G50" s="5" t="s">
        <v>142</v>
      </c>
      <c r="H50" s="5" t="s">
        <v>940</v>
      </c>
      <c r="I50" s="5" t="s">
        <v>15</v>
      </c>
      <c r="K50" s="5"/>
      <c r="L50" s="5"/>
      <c r="M50" s="5" t="s">
        <v>939</v>
      </c>
      <c r="N50" s="5"/>
      <c r="O50" s="5"/>
      <c r="P50" s="5"/>
      <c r="Q50" s="5"/>
      <c r="R50" s="5"/>
      <c r="T50" s="5"/>
      <c r="U50" s="5"/>
      <c r="V50" s="5"/>
    </row>
    <row r="51" spans="1:22" x14ac:dyDescent="0.25">
      <c r="A51" s="5" t="s">
        <v>22</v>
      </c>
      <c r="B51" s="5" t="s">
        <v>23</v>
      </c>
      <c r="C51" s="5">
        <v>1308</v>
      </c>
      <c r="D51" s="5" t="s">
        <v>935</v>
      </c>
      <c r="E51" s="5" t="s">
        <v>9</v>
      </c>
      <c r="F51" s="5"/>
      <c r="G51" s="5" t="s">
        <v>134</v>
      </c>
      <c r="H51" s="5" t="s">
        <v>22</v>
      </c>
      <c r="I51" s="5" t="s">
        <v>22</v>
      </c>
      <c r="K51" s="5"/>
      <c r="L51" s="5"/>
      <c r="M51" s="5"/>
      <c r="N51" s="5"/>
      <c r="O51" s="5"/>
      <c r="P51" s="5"/>
      <c r="Q51" s="5"/>
      <c r="R51" s="5"/>
      <c r="T51" s="5"/>
      <c r="U51" s="5"/>
      <c r="V51" s="5"/>
    </row>
    <row r="52" spans="1:22" x14ac:dyDescent="0.25">
      <c r="A52" s="5" t="s">
        <v>781</v>
      </c>
      <c r="B52" s="5" t="s">
        <v>954</v>
      </c>
      <c r="C52" s="5">
        <v>2735</v>
      </c>
      <c r="D52" s="5" t="s">
        <v>935</v>
      </c>
      <c r="E52" s="5"/>
      <c r="F52" s="5" t="s">
        <v>926</v>
      </c>
      <c r="G52" s="5" t="s">
        <v>782</v>
      </c>
      <c r="H52" s="5" t="s">
        <v>1038</v>
      </c>
      <c r="I52" s="5" t="s">
        <v>781</v>
      </c>
      <c r="K52" s="5"/>
      <c r="L52" s="5" t="s">
        <v>960</v>
      </c>
      <c r="M52" s="5"/>
      <c r="N52" s="5"/>
      <c r="O52" s="5"/>
      <c r="P52" s="5"/>
      <c r="Q52" s="5" t="s">
        <v>889</v>
      </c>
      <c r="R52" s="5"/>
      <c r="T52" s="5"/>
      <c r="U52" s="5"/>
      <c r="V52" s="5"/>
    </row>
    <row r="53" spans="1:22" x14ac:dyDescent="0.25">
      <c r="A53" s="5" t="s">
        <v>491</v>
      </c>
      <c r="B53" s="5" t="s">
        <v>809</v>
      </c>
      <c r="C53" s="5">
        <v>3132</v>
      </c>
      <c r="D53" s="5" t="s">
        <v>935</v>
      </c>
      <c r="E53" s="5"/>
      <c r="F53" s="5"/>
      <c r="G53" s="5" t="s">
        <v>511</v>
      </c>
      <c r="H53" s="5" t="s">
        <v>491</v>
      </c>
      <c r="I53" s="5" t="s">
        <v>491</v>
      </c>
      <c r="K53" s="5"/>
      <c r="L53" s="5"/>
      <c r="M53" s="5"/>
      <c r="N53" s="5"/>
      <c r="O53" s="5"/>
      <c r="P53" s="5"/>
      <c r="Q53" s="5"/>
      <c r="R53" s="5"/>
      <c r="T53" s="5"/>
      <c r="U53" s="5"/>
      <c r="V53" s="5"/>
    </row>
    <row r="54" spans="1:22" x14ac:dyDescent="0.25">
      <c r="A54" s="5" t="s">
        <v>65</v>
      </c>
      <c r="B54" s="5" t="s">
        <v>66</v>
      </c>
      <c r="C54" s="5">
        <v>3586</v>
      </c>
      <c r="D54" s="5" t="s">
        <v>935</v>
      </c>
      <c r="E54" s="5" t="s">
        <v>9</v>
      </c>
      <c r="F54" s="5"/>
      <c r="G54" s="5" t="s">
        <v>130</v>
      </c>
      <c r="H54" s="5" t="s">
        <v>65</v>
      </c>
      <c r="I54" s="5" t="s">
        <v>65</v>
      </c>
      <c r="K54" s="5"/>
      <c r="L54" s="5"/>
      <c r="M54" s="5" t="s">
        <v>939</v>
      </c>
      <c r="N54" s="5"/>
      <c r="O54" s="5"/>
      <c r="P54" s="5"/>
      <c r="Q54" s="5"/>
      <c r="R54" s="5"/>
      <c r="T54" s="5"/>
      <c r="U54" s="5"/>
      <c r="V54" s="5"/>
    </row>
  </sheetData>
  <mergeCells count="2">
    <mergeCell ref="J1:O1"/>
    <mergeCell ref="P1:Q1"/>
  </mergeCells>
  <pageMargins left="0.7" right="0.7" top="0.75" bottom="0.75" header="0.3" footer="0.3"/>
  <pageSetup orientation="portrait" horizontalDpi="0"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dimension ref="A1:O129"/>
  <sheetViews>
    <sheetView topLeftCell="A4" zoomScaleNormal="100" workbookViewId="0">
      <selection activeCell="F109" sqref="F109"/>
    </sheetView>
  </sheetViews>
  <sheetFormatPr defaultRowHeight="15" x14ac:dyDescent="0.25"/>
  <cols>
    <col min="1" max="1" width="20.42578125" bestFit="1" customWidth="1"/>
    <col min="2" max="2" width="23.28515625" bestFit="1" customWidth="1"/>
    <col min="3" max="3" width="20.85546875" customWidth="1"/>
    <col min="4" max="4" width="9" bestFit="1" customWidth="1"/>
    <col min="5" max="5" width="9.7109375" bestFit="1" customWidth="1"/>
    <col min="6" max="6" width="5" bestFit="1" customWidth="1"/>
    <col min="7" max="7" width="12" bestFit="1" customWidth="1"/>
    <col min="8" max="8" width="8.5703125" bestFit="1" customWidth="1"/>
    <col min="9" max="9" width="11" bestFit="1" customWidth="1"/>
    <col min="10" max="10" width="24.5703125" bestFit="1" customWidth="1"/>
    <col min="11" max="11" width="11.140625" bestFit="1" customWidth="1"/>
    <col min="12" max="13" width="11.7109375" bestFit="1" customWidth="1"/>
    <col min="14" max="14" width="15.7109375" customWidth="1"/>
  </cols>
  <sheetData>
    <row r="1" spans="1:15" x14ac:dyDescent="0.25">
      <c r="A1" t="s">
        <v>645</v>
      </c>
      <c r="C1" t="s">
        <v>646</v>
      </c>
    </row>
    <row r="2" spans="1:15" x14ac:dyDescent="0.25">
      <c r="A2" t="s">
        <v>647</v>
      </c>
      <c r="C2" t="s">
        <v>829</v>
      </c>
    </row>
    <row r="3" spans="1:15" x14ac:dyDescent="0.25">
      <c r="A3" t="s">
        <v>648</v>
      </c>
      <c r="C3" t="s">
        <v>649</v>
      </c>
    </row>
    <row r="4" spans="1:15" x14ac:dyDescent="0.25">
      <c r="A4" t="s">
        <v>650</v>
      </c>
      <c r="C4">
        <v>0</v>
      </c>
    </row>
    <row r="5" spans="1:15" x14ac:dyDescent="0.25">
      <c r="A5" t="s">
        <v>651</v>
      </c>
      <c r="C5" t="s">
        <v>830</v>
      </c>
      <c r="D5" t="s">
        <v>652</v>
      </c>
      <c r="E5" t="s">
        <v>831</v>
      </c>
    </row>
    <row r="6" spans="1:15" x14ac:dyDescent="0.25">
      <c r="A6" t="s">
        <v>650</v>
      </c>
      <c r="C6" t="s">
        <v>653</v>
      </c>
    </row>
    <row r="8" spans="1:15" x14ac:dyDescent="0.25">
      <c r="A8" t="s">
        <v>654</v>
      </c>
      <c r="C8" t="s">
        <v>655</v>
      </c>
      <c r="D8" t="s">
        <v>656</v>
      </c>
      <c r="E8" t="s">
        <v>657</v>
      </c>
      <c r="F8" t="s">
        <v>658</v>
      </c>
      <c r="G8" t="s">
        <v>659</v>
      </c>
      <c r="H8" t="s">
        <v>660</v>
      </c>
      <c r="I8" t="s">
        <v>661</v>
      </c>
      <c r="J8" t="s">
        <v>662</v>
      </c>
      <c r="K8" t="s">
        <v>663</v>
      </c>
      <c r="L8" t="s">
        <v>664</v>
      </c>
    </row>
    <row r="9" spans="1:15" x14ac:dyDescent="0.25">
      <c r="A9" t="s">
        <v>832</v>
      </c>
      <c r="B9" t="s">
        <v>34</v>
      </c>
      <c r="C9" t="s">
        <v>668</v>
      </c>
      <c r="D9">
        <v>153057</v>
      </c>
      <c r="E9">
        <v>27</v>
      </c>
      <c r="F9">
        <v>148</v>
      </c>
      <c r="G9" s="1">
        <v>1.2592600000000001E-21</v>
      </c>
      <c r="H9" s="1">
        <v>83.823300000000003</v>
      </c>
      <c r="I9" t="s">
        <v>669</v>
      </c>
      <c r="J9" t="s">
        <v>670</v>
      </c>
      <c r="K9" t="s">
        <v>673</v>
      </c>
      <c r="L9" t="s">
        <v>666</v>
      </c>
      <c r="M9" t="str">
        <f>B9</f>
        <v>AAEL000283</v>
      </c>
      <c r="N9">
        <f>E9-20</f>
        <v>7</v>
      </c>
      <c r="O9">
        <f>F9+5</f>
        <v>153</v>
      </c>
    </row>
    <row r="10" spans="1:15" x14ac:dyDescent="0.25">
      <c r="A10" t="s">
        <v>833</v>
      </c>
      <c r="B10" t="s">
        <v>104</v>
      </c>
      <c r="C10" t="s">
        <v>668</v>
      </c>
      <c r="D10">
        <v>153057</v>
      </c>
      <c r="E10">
        <v>38</v>
      </c>
      <c r="F10">
        <v>153</v>
      </c>
      <c r="G10" s="1">
        <v>3.8525700000000002E-20</v>
      </c>
      <c r="H10" s="1">
        <v>79.971299999999999</v>
      </c>
      <c r="I10" t="s">
        <v>669</v>
      </c>
      <c r="J10" t="s">
        <v>670</v>
      </c>
      <c r="K10" t="s">
        <v>673</v>
      </c>
      <c r="L10" t="s">
        <v>666</v>
      </c>
      <c r="M10" t="str">
        <f>B10</f>
        <v>AAEL000533</v>
      </c>
      <c r="N10">
        <f>E10-20</f>
        <v>18</v>
      </c>
      <c r="O10" s="3">
        <v>154</v>
      </c>
    </row>
    <row r="11" spans="1:15" x14ac:dyDescent="0.25">
      <c r="A11" t="s">
        <v>834</v>
      </c>
      <c r="B11" t="s">
        <v>110</v>
      </c>
      <c r="C11" t="s">
        <v>668</v>
      </c>
      <c r="D11">
        <v>153057</v>
      </c>
      <c r="E11">
        <v>32</v>
      </c>
      <c r="F11">
        <v>155</v>
      </c>
      <c r="G11" s="1">
        <v>8.05438E-28</v>
      </c>
      <c r="H11" s="1">
        <v>100.002</v>
      </c>
      <c r="I11" t="s">
        <v>669</v>
      </c>
      <c r="J11" t="s">
        <v>670</v>
      </c>
      <c r="K11" t="s">
        <v>673</v>
      </c>
      <c r="L11" t="s">
        <v>666</v>
      </c>
      <c r="M11" t="str">
        <f>B11</f>
        <v>AAEL000543</v>
      </c>
      <c r="N11">
        <f>E11-20</f>
        <v>12</v>
      </c>
      <c r="O11">
        <f>F11+5</f>
        <v>160</v>
      </c>
    </row>
    <row r="12" spans="1:15" x14ac:dyDescent="0.25">
      <c r="A12" t="s">
        <v>835</v>
      </c>
      <c r="B12" t="s">
        <v>107</v>
      </c>
      <c r="C12" t="s">
        <v>668</v>
      </c>
      <c r="D12">
        <v>153057</v>
      </c>
      <c r="E12">
        <v>27</v>
      </c>
      <c r="F12">
        <v>148</v>
      </c>
      <c r="G12" s="1">
        <v>4.4636899999999998E-25</v>
      </c>
      <c r="H12" s="1">
        <v>92.297700000000006</v>
      </c>
      <c r="I12" t="s">
        <v>669</v>
      </c>
      <c r="J12" t="s">
        <v>670</v>
      </c>
      <c r="K12" t="s">
        <v>673</v>
      </c>
      <c r="L12" t="s">
        <v>666</v>
      </c>
      <c r="M12" t="str">
        <f>B12</f>
        <v>AAEL000556</v>
      </c>
      <c r="N12">
        <f>E12-20</f>
        <v>7</v>
      </c>
      <c r="O12" s="3">
        <v>151</v>
      </c>
    </row>
    <row r="13" spans="1:15" x14ac:dyDescent="0.25">
      <c r="A13" t="s">
        <v>836</v>
      </c>
      <c r="B13" t="s">
        <v>112</v>
      </c>
      <c r="C13" t="s">
        <v>668</v>
      </c>
      <c r="D13">
        <v>153057</v>
      </c>
      <c r="E13">
        <v>28</v>
      </c>
      <c r="F13">
        <v>150</v>
      </c>
      <c r="G13" s="1">
        <v>5.9518400000000002E-25</v>
      </c>
      <c r="H13" s="1">
        <v>92.297700000000006</v>
      </c>
      <c r="I13" t="s">
        <v>669</v>
      </c>
      <c r="J13" t="s">
        <v>670</v>
      </c>
      <c r="K13" t="s">
        <v>673</v>
      </c>
      <c r="L13" t="s">
        <v>666</v>
      </c>
      <c r="M13" t="str">
        <f>B13</f>
        <v>AAEL000563</v>
      </c>
      <c r="N13">
        <f>E13-20</f>
        <v>8</v>
      </c>
      <c r="O13">
        <f>F13+5</f>
        <v>155</v>
      </c>
    </row>
    <row r="14" spans="1:15" hidden="1" x14ac:dyDescent="0.25">
      <c r="A14" t="s">
        <v>837</v>
      </c>
      <c r="B14" t="s">
        <v>491</v>
      </c>
      <c r="C14" t="s">
        <v>668</v>
      </c>
      <c r="D14">
        <v>214555</v>
      </c>
      <c r="E14">
        <v>1090</v>
      </c>
      <c r="F14">
        <v>1198</v>
      </c>
      <c r="G14" s="1">
        <v>1.1904800000000001E-31</v>
      </c>
      <c r="H14" s="1">
        <v>120.139</v>
      </c>
      <c r="I14" t="s">
        <v>735</v>
      </c>
      <c r="J14" t="s">
        <v>736</v>
      </c>
      <c r="K14" t="s">
        <v>673</v>
      </c>
      <c r="L14" t="s">
        <v>737</v>
      </c>
    </row>
    <row r="15" spans="1:15" hidden="1" x14ac:dyDescent="0.25">
      <c r="A15" t="s">
        <v>837</v>
      </c>
      <c r="B15" t="s">
        <v>491</v>
      </c>
      <c r="C15" t="s">
        <v>668</v>
      </c>
      <c r="D15">
        <v>214555</v>
      </c>
      <c r="E15">
        <v>210</v>
      </c>
      <c r="F15">
        <v>313</v>
      </c>
      <c r="G15" s="1">
        <v>1.6356499999999999E-25</v>
      </c>
      <c r="H15" s="1">
        <v>102.80500000000001</v>
      </c>
      <c r="I15" t="s">
        <v>735</v>
      </c>
      <c r="J15" t="s">
        <v>736</v>
      </c>
      <c r="K15" t="s">
        <v>673</v>
      </c>
      <c r="L15" t="s">
        <v>737</v>
      </c>
    </row>
    <row r="16" spans="1:15" hidden="1" x14ac:dyDescent="0.25">
      <c r="A16" t="s">
        <v>837</v>
      </c>
      <c r="B16" t="s">
        <v>491</v>
      </c>
      <c r="C16" t="s">
        <v>668</v>
      </c>
      <c r="D16">
        <v>214555</v>
      </c>
      <c r="E16">
        <v>1935</v>
      </c>
      <c r="F16">
        <v>2044</v>
      </c>
      <c r="G16" s="1">
        <v>1.7753E-13</v>
      </c>
      <c r="H16" s="1">
        <v>68.522599999999997</v>
      </c>
      <c r="I16" t="s">
        <v>735</v>
      </c>
      <c r="J16" t="s">
        <v>736</v>
      </c>
      <c r="K16" t="s">
        <v>673</v>
      </c>
      <c r="L16" t="s">
        <v>737</v>
      </c>
    </row>
    <row r="17" spans="1:15" x14ac:dyDescent="0.25">
      <c r="A17" t="s">
        <v>837</v>
      </c>
      <c r="B17" t="s">
        <v>491</v>
      </c>
      <c r="C17" t="s">
        <v>668</v>
      </c>
      <c r="D17">
        <v>214480</v>
      </c>
      <c r="E17">
        <v>2611</v>
      </c>
      <c r="F17">
        <v>2706</v>
      </c>
      <c r="G17" s="1">
        <v>1.31711E-8</v>
      </c>
      <c r="H17" s="1">
        <v>55.2986</v>
      </c>
      <c r="I17" t="s">
        <v>680</v>
      </c>
      <c r="J17" t="s">
        <v>670</v>
      </c>
      <c r="K17" t="s">
        <v>673</v>
      </c>
      <c r="L17" t="s">
        <v>666</v>
      </c>
      <c r="M17" t="str">
        <f>B17</f>
        <v>AAEL001914</v>
      </c>
      <c r="N17">
        <f>E17-20</f>
        <v>2591</v>
      </c>
      <c r="O17">
        <f>F17+5</f>
        <v>2711</v>
      </c>
    </row>
    <row r="18" spans="1:15" hidden="1" x14ac:dyDescent="0.25">
      <c r="A18" t="s">
        <v>837</v>
      </c>
      <c r="B18" t="s">
        <v>491</v>
      </c>
      <c r="C18" t="s">
        <v>668</v>
      </c>
      <c r="D18">
        <v>315812</v>
      </c>
      <c r="E18">
        <v>589</v>
      </c>
      <c r="F18">
        <v>735</v>
      </c>
      <c r="G18" s="1">
        <v>9.2629999999999992E-6</v>
      </c>
      <c r="H18" s="1">
        <v>48.180900000000001</v>
      </c>
      <c r="I18" t="s">
        <v>739</v>
      </c>
      <c r="J18" t="s">
        <v>740</v>
      </c>
      <c r="K18" t="s">
        <v>673</v>
      </c>
      <c r="L18" t="s">
        <v>741</v>
      </c>
    </row>
    <row r="19" spans="1:15" hidden="1" x14ac:dyDescent="0.25">
      <c r="A19" t="s">
        <v>837</v>
      </c>
      <c r="B19" t="s">
        <v>491</v>
      </c>
      <c r="C19" t="s">
        <v>674</v>
      </c>
      <c r="D19">
        <v>294042</v>
      </c>
      <c r="E19">
        <v>501</v>
      </c>
      <c r="F19">
        <v>574</v>
      </c>
      <c r="G19">
        <v>2.0632699999999999E-3</v>
      </c>
      <c r="H19">
        <v>40.088299999999997</v>
      </c>
      <c r="I19" t="s">
        <v>696</v>
      </c>
      <c r="J19" t="s">
        <v>743</v>
      </c>
      <c r="K19" t="s">
        <v>690</v>
      </c>
      <c r="L19" t="s">
        <v>673</v>
      </c>
    </row>
    <row r="20" spans="1:15" x14ac:dyDescent="0.25">
      <c r="A20" t="s">
        <v>838</v>
      </c>
      <c r="B20" t="s">
        <v>19</v>
      </c>
      <c r="C20" t="s">
        <v>668</v>
      </c>
      <c r="D20">
        <v>153057</v>
      </c>
      <c r="E20">
        <v>20</v>
      </c>
      <c r="F20">
        <v>141</v>
      </c>
      <c r="G20" s="1">
        <v>2.5671800000000001E-25</v>
      </c>
      <c r="H20" s="1">
        <v>93.068100000000001</v>
      </c>
      <c r="I20" t="s">
        <v>669</v>
      </c>
      <c r="J20" t="s">
        <v>670</v>
      </c>
      <c r="K20" t="s">
        <v>673</v>
      </c>
      <c r="L20" t="s">
        <v>666</v>
      </c>
      <c r="M20" t="str">
        <f>B20</f>
        <v>AAEL002524</v>
      </c>
      <c r="N20">
        <f>E20-20</f>
        <v>0</v>
      </c>
      <c r="O20">
        <f>F20+5</f>
        <v>146</v>
      </c>
    </row>
    <row r="21" spans="1:15" x14ac:dyDescent="0.25">
      <c r="A21" t="s">
        <v>839</v>
      </c>
      <c r="B21" t="s">
        <v>82</v>
      </c>
      <c r="C21" t="s">
        <v>668</v>
      </c>
      <c r="D21">
        <v>153057</v>
      </c>
      <c r="E21">
        <v>29</v>
      </c>
      <c r="F21">
        <v>151</v>
      </c>
      <c r="G21" s="1">
        <v>2.43448E-21</v>
      </c>
      <c r="H21" s="1">
        <v>83.438100000000006</v>
      </c>
      <c r="I21" t="s">
        <v>669</v>
      </c>
      <c r="J21" t="s">
        <v>670</v>
      </c>
      <c r="K21" t="s">
        <v>673</v>
      </c>
      <c r="L21" t="s">
        <v>666</v>
      </c>
      <c r="M21" t="str">
        <f>B21</f>
        <v>AAEL005482</v>
      </c>
      <c r="N21">
        <f>E21-20</f>
        <v>9</v>
      </c>
      <c r="O21">
        <f>F21+5</f>
        <v>156</v>
      </c>
    </row>
    <row r="22" spans="1:15" x14ac:dyDescent="0.25">
      <c r="A22" t="s">
        <v>840</v>
      </c>
      <c r="B22" t="s">
        <v>40</v>
      </c>
      <c r="C22" t="s">
        <v>668</v>
      </c>
      <c r="D22">
        <v>153057</v>
      </c>
      <c r="E22">
        <v>29</v>
      </c>
      <c r="F22">
        <v>151</v>
      </c>
      <c r="G22" s="1">
        <v>2.7301399999999998E-22</v>
      </c>
      <c r="H22" s="1">
        <v>85.749300000000005</v>
      </c>
      <c r="I22" t="s">
        <v>669</v>
      </c>
      <c r="J22" t="s">
        <v>670</v>
      </c>
      <c r="K22" t="s">
        <v>673</v>
      </c>
      <c r="L22" t="s">
        <v>666</v>
      </c>
      <c r="M22" t="str">
        <f>B22</f>
        <v>AAEL005641</v>
      </c>
      <c r="N22">
        <f>E22-20</f>
        <v>9</v>
      </c>
      <c r="O22">
        <f>F22+5</f>
        <v>156</v>
      </c>
    </row>
    <row r="23" spans="1:15" x14ac:dyDescent="0.25">
      <c r="A23" t="s">
        <v>841</v>
      </c>
      <c r="B23" t="s">
        <v>13</v>
      </c>
      <c r="C23" t="s">
        <v>668</v>
      </c>
      <c r="D23">
        <v>153057</v>
      </c>
      <c r="E23">
        <v>52</v>
      </c>
      <c r="F23">
        <v>167</v>
      </c>
      <c r="G23" s="1">
        <v>1.0385199999999999E-17</v>
      </c>
      <c r="H23" s="1">
        <v>79.200900000000004</v>
      </c>
      <c r="I23" t="s">
        <v>669</v>
      </c>
      <c r="J23" t="s">
        <v>670</v>
      </c>
      <c r="K23" t="s">
        <v>673</v>
      </c>
      <c r="L23" t="s">
        <v>666</v>
      </c>
      <c r="M23" t="str">
        <f>B23</f>
        <v>AAEL006825</v>
      </c>
      <c r="N23">
        <f>E23-20</f>
        <v>32</v>
      </c>
      <c r="O23">
        <f>F23+5</f>
        <v>172</v>
      </c>
    </row>
    <row r="24" spans="1:15" hidden="1" x14ac:dyDescent="0.25">
      <c r="A24" t="s">
        <v>842</v>
      </c>
      <c r="B24" t="s">
        <v>22</v>
      </c>
      <c r="C24" t="s">
        <v>674</v>
      </c>
      <c r="D24">
        <v>325142</v>
      </c>
      <c r="E24">
        <v>380</v>
      </c>
      <c r="F24">
        <v>472</v>
      </c>
      <c r="G24" s="1">
        <v>1.12115E-39</v>
      </c>
      <c r="H24" s="1">
        <v>141.92400000000001</v>
      </c>
      <c r="I24" t="s">
        <v>707</v>
      </c>
      <c r="J24" t="s">
        <v>708</v>
      </c>
      <c r="K24" t="s">
        <v>673</v>
      </c>
      <c r="L24" t="s">
        <v>673</v>
      </c>
    </row>
    <row r="25" spans="1:15" hidden="1" x14ac:dyDescent="0.25">
      <c r="A25" t="s">
        <v>842</v>
      </c>
      <c r="B25" t="s">
        <v>22</v>
      </c>
      <c r="C25" t="s">
        <v>674</v>
      </c>
      <c r="D25">
        <v>325142</v>
      </c>
      <c r="E25">
        <v>689</v>
      </c>
      <c r="F25">
        <v>760</v>
      </c>
      <c r="G25" s="1">
        <v>3.33313E-18</v>
      </c>
      <c r="H25" s="1">
        <v>79.800200000000004</v>
      </c>
      <c r="I25" t="s">
        <v>707</v>
      </c>
      <c r="J25" t="s">
        <v>708</v>
      </c>
      <c r="K25" t="s">
        <v>673</v>
      </c>
      <c r="L25" t="s">
        <v>673</v>
      </c>
    </row>
    <row r="26" spans="1:15" hidden="1" x14ac:dyDescent="0.25">
      <c r="A26" t="s">
        <v>842</v>
      </c>
      <c r="B26" t="s">
        <v>22</v>
      </c>
      <c r="C26" t="s">
        <v>674</v>
      </c>
      <c r="D26">
        <v>325142</v>
      </c>
      <c r="E26">
        <v>275</v>
      </c>
      <c r="F26">
        <v>378</v>
      </c>
      <c r="G26" s="1">
        <v>1.18672E-16</v>
      </c>
      <c r="H26" s="1">
        <v>76.125699999999995</v>
      </c>
      <c r="I26" t="s">
        <v>707</v>
      </c>
      <c r="J26" t="s">
        <v>708</v>
      </c>
      <c r="K26" t="s">
        <v>673</v>
      </c>
      <c r="L26" t="s">
        <v>673</v>
      </c>
    </row>
    <row r="27" spans="1:15" hidden="1" x14ac:dyDescent="0.25">
      <c r="A27" t="s">
        <v>842</v>
      </c>
      <c r="B27" t="s">
        <v>22</v>
      </c>
      <c r="C27" t="s">
        <v>668</v>
      </c>
      <c r="D27">
        <v>238020</v>
      </c>
      <c r="E27">
        <v>863</v>
      </c>
      <c r="F27">
        <v>960</v>
      </c>
      <c r="G27" s="1">
        <v>5.6806200000000004E-15</v>
      </c>
      <c r="H27" s="1">
        <v>71.373500000000007</v>
      </c>
      <c r="I27" t="s">
        <v>710</v>
      </c>
      <c r="J27" t="s">
        <v>711</v>
      </c>
      <c r="K27" t="s">
        <v>673</v>
      </c>
      <c r="L27" t="s">
        <v>712</v>
      </c>
    </row>
    <row r="28" spans="1:15" hidden="1" x14ac:dyDescent="0.25">
      <c r="A28" t="s">
        <v>842</v>
      </c>
      <c r="B28" t="s">
        <v>22</v>
      </c>
      <c r="C28" t="s">
        <v>674</v>
      </c>
      <c r="D28">
        <v>325142</v>
      </c>
      <c r="E28">
        <v>503</v>
      </c>
      <c r="F28">
        <v>572</v>
      </c>
      <c r="G28" s="1">
        <v>9.5487099999999997E-14</v>
      </c>
      <c r="H28" s="1">
        <v>67.0702</v>
      </c>
      <c r="I28" t="s">
        <v>707</v>
      </c>
      <c r="J28" t="s">
        <v>708</v>
      </c>
      <c r="K28" t="s">
        <v>673</v>
      </c>
      <c r="L28" t="s">
        <v>673</v>
      </c>
    </row>
    <row r="29" spans="1:15" x14ac:dyDescent="0.25">
      <c r="A29" t="s">
        <v>842</v>
      </c>
      <c r="B29" t="s">
        <v>22</v>
      </c>
      <c r="C29" t="s">
        <v>668</v>
      </c>
      <c r="D29">
        <v>214480</v>
      </c>
      <c r="E29">
        <v>85</v>
      </c>
      <c r="F29">
        <v>240</v>
      </c>
      <c r="G29" s="1">
        <v>3.1784800000000001E-13</v>
      </c>
      <c r="H29" s="1">
        <v>67.624899999999997</v>
      </c>
      <c r="I29" t="s">
        <v>680</v>
      </c>
      <c r="J29" t="s">
        <v>670</v>
      </c>
      <c r="K29" t="s">
        <v>673</v>
      </c>
      <c r="L29" t="s">
        <v>666</v>
      </c>
      <c r="M29" t="str">
        <f>B29</f>
        <v>AAEL006958</v>
      </c>
      <c r="N29">
        <f>E29-20</f>
        <v>65</v>
      </c>
      <c r="O29">
        <f>F29+5</f>
        <v>245</v>
      </c>
    </row>
    <row r="30" spans="1:15" hidden="1" x14ac:dyDescent="0.25">
      <c r="A30" t="s">
        <v>842</v>
      </c>
      <c r="B30" t="s">
        <v>22</v>
      </c>
      <c r="C30" t="s">
        <v>668</v>
      </c>
      <c r="D30">
        <v>238020</v>
      </c>
      <c r="E30">
        <v>1178</v>
      </c>
      <c r="F30">
        <v>1267</v>
      </c>
      <c r="G30" s="1">
        <v>3.3773999999999999E-11</v>
      </c>
      <c r="H30" s="1">
        <v>60.587899999999998</v>
      </c>
      <c r="I30" t="s">
        <v>710</v>
      </c>
      <c r="J30" t="s">
        <v>711</v>
      </c>
      <c r="K30" t="s">
        <v>673</v>
      </c>
      <c r="L30" t="s">
        <v>712</v>
      </c>
    </row>
    <row r="31" spans="1:15" hidden="1" x14ac:dyDescent="0.25">
      <c r="A31" t="s">
        <v>842</v>
      </c>
      <c r="B31" t="s">
        <v>22</v>
      </c>
      <c r="C31" t="s">
        <v>668</v>
      </c>
      <c r="D31">
        <v>238020</v>
      </c>
      <c r="E31">
        <v>972</v>
      </c>
      <c r="F31">
        <v>1066</v>
      </c>
      <c r="G31" s="1">
        <v>4.8440799999999999E-11</v>
      </c>
      <c r="H31" s="1">
        <v>60.2027</v>
      </c>
      <c r="I31" t="s">
        <v>710</v>
      </c>
      <c r="J31" t="s">
        <v>711</v>
      </c>
      <c r="K31" t="s">
        <v>673</v>
      </c>
      <c r="L31" t="s">
        <v>712</v>
      </c>
    </row>
    <row r="32" spans="1:15" hidden="1" x14ac:dyDescent="0.25">
      <c r="A32" t="s">
        <v>842</v>
      </c>
      <c r="B32" t="s">
        <v>22</v>
      </c>
      <c r="C32" t="s">
        <v>668</v>
      </c>
      <c r="D32">
        <v>306538</v>
      </c>
      <c r="E32">
        <v>1075</v>
      </c>
      <c r="F32">
        <v>1163</v>
      </c>
      <c r="G32" s="1">
        <v>4.9108799999999998E-11</v>
      </c>
      <c r="H32" s="1">
        <v>59.7361</v>
      </c>
      <c r="I32" t="s">
        <v>714</v>
      </c>
      <c r="J32" t="s">
        <v>715</v>
      </c>
      <c r="K32" t="s">
        <v>673</v>
      </c>
      <c r="L32" t="s">
        <v>712</v>
      </c>
    </row>
    <row r="33" spans="1:15" hidden="1" x14ac:dyDescent="0.25">
      <c r="A33" t="s">
        <v>842</v>
      </c>
      <c r="B33" t="s">
        <v>22</v>
      </c>
      <c r="C33" t="s">
        <v>674</v>
      </c>
      <c r="D33">
        <v>325142</v>
      </c>
      <c r="E33">
        <v>780</v>
      </c>
      <c r="F33">
        <v>863</v>
      </c>
      <c r="G33" s="1">
        <v>1.20756E-10</v>
      </c>
      <c r="H33" s="1">
        <v>58.718400000000003</v>
      </c>
      <c r="I33" t="s">
        <v>707</v>
      </c>
      <c r="J33" t="s">
        <v>708</v>
      </c>
      <c r="K33" t="s">
        <v>673</v>
      </c>
      <c r="L33" t="s">
        <v>673</v>
      </c>
    </row>
    <row r="34" spans="1:15" hidden="1" x14ac:dyDescent="0.25">
      <c r="A34" t="s">
        <v>842</v>
      </c>
      <c r="B34" t="s">
        <v>22</v>
      </c>
      <c r="C34" t="s">
        <v>674</v>
      </c>
      <c r="D34">
        <v>325142</v>
      </c>
      <c r="E34">
        <v>581</v>
      </c>
      <c r="F34">
        <v>667</v>
      </c>
      <c r="G34" s="1">
        <v>3.8819400000000001E-10</v>
      </c>
      <c r="H34" s="1">
        <v>57.224800000000002</v>
      </c>
      <c r="I34" t="s">
        <v>707</v>
      </c>
      <c r="J34" t="s">
        <v>708</v>
      </c>
      <c r="K34" t="s">
        <v>673</v>
      </c>
      <c r="L34" t="s">
        <v>673</v>
      </c>
    </row>
    <row r="35" spans="1:15" hidden="1" x14ac:dyDescent="0.25">
      <c r="A35" t="s">
        <v>843</v>
      </c>
      <c r="B35" t="s">
        <v>65</v>
      </c>
      <c r="C35" t="s">
        <v>668</v>
      </c>
      <c r="D35">
        <v>238001</v>
      </c>
      <c r="E35">
        <v>317</v>
      </c>
      <c r="F35">
        <v>428</v>
      </c>
      <c r="G35" s="1">
        <v>1.1756E-27</v>
      </c>
      <c r="H35" s="1">
        <v>109.42400000000001</v>
      </c>
      <c r="I35" t="s">
        <v>721</v>
      </c>
      <c r="J35" t="s">
        <v>695</v>
      </c>
      <c r="K35" t="s">
        <v>673</v>
      </c>
      <c r="L35" t="s">
        <v>696</v>
      </c>
    </row>
    <row r="36" spans="1:15" hidden="1" x14ac:dyDescent="0.25">
      <c r="A36" t="s">
        <v>843</v>
      </c>
      <c r="B36" t="s">
        <v>65</v>
      </c>
      <c r="C36" t="s">
        <v>668</v>
      </c>
      <c r="D36">
        <v>238001</v>
      </c>
      <c r="E36">
        <v>202</v>
      </c>
      <c r="F36">
        <v>310</v>
      </c>
      <c r="G36" s="1">
        <v>1.6221699999999999E-20</v>
      </c>
      <c r="H36" s="1">
        <v>89.008600000000001</v>
      </c>
      <c r="I36" t="s">
        <v>721</v>
      </c>
      <c r="J36" t="s">
        <v>695</v>
      </c>
      <c r="K36" t="s">
        <v>673</v>
      </c>
      <c r="L36" t="s">
        <v>696</v>
      </c>
    </row>
    <row r="37" spans="1:15" x14ac:dyDescent="0.25">
      <c r="A37" t="s">
        <v>843</v>
      </c>
      <c r="B37" t="s">
        <v>65</v>
      </c>
      <c r="C37" t="s">
        <v>668</v>
      </c>
      <c r="D37">
        <v>214480</v>
      </c>
      <c r="E37">
        <v>27</v>
      </c>
      <c r="F37">
        <v>159</v>
      </c>
      <c r="G37" s="1">
        <v>1.4575799999999999E-17</v>
      </c>
      <c r="H37" s="1">
        <v>81.106899999999996</v>
      </c>
      <c r="I37" t="s">
        <v>680</v>
      </c>
      <c r="J37" t="s">
        <v>670</v>
      </c>
      <c r="K37" t="s">
        <v>673</v>
      </c>
      <c r="L37" t="s">
        <v>666</v>
      </c>
      <c r="M37" t="str">
        <f>B37</f>
        <v>AAEL008069</v>
      </c>
      <c r="N37">
        <f>E37-20</f>
        <v>7</v>
      </c>
      <c r="O37">
        <f>F37+5</f>
        <v>164</v>
      </c>
    </row>
    <row r="38" spans="1:15" hidden="1" x14ac:dyDescent="0.25">
      <c r="A38" t="s">
        <v>843</v>
      </c>
      <c r="B38" t="s">
        <v>65</v>
      </c>
      <c r="C38" t="s">
        <v>674</v>
      </c>
      <c r="D38">
        <v>330301</v>
      </c>
      <c r="E38">
        <v>1295</v>
      </c>
      <c r="F38">
        <v>1435</v>
      </c>
      <c r="G38" s="1">
        <v>1.92285E-16</v>
      </c>
      <c r="H38" s="1">
        <v>78.548100000000005</v>
      </c>
      <c r="I38" t="s">
        <v>744</v>
      </c>
      <c r="J38" t="s">
        <v>745</v>
      </c>
      <c r="K38" t="s">
        <v>673</v>
      </c>
      <c r="L38" t="s">
        <v>673</v>
      </c>
    </row>
    <row r="39" spans="1:15" hidden="1" x14ac:dyDescent="0.25">
      <c r="A39" t="s">
        <v>843</v>
      </c>
      <c r="B39" t="s">
        <v>65</v>
      </c>
      <c r="C39" t="s">
        <v>668</v>
      </c>
      <c r="D39">
        <v>238001</v>
      </c>
      <c r="E39">
        <v>431</v>
      </c>
      <c r="F39">
        <v>542</v>
      </c>
      <c r="G39" s="1">
        <v>2.4598999999999998E-16</v>
      </c>
      <c r="H39" s="1">
        <v>77.067400000000006</v>
      </c>
      <c r="I39" t="s">
        <v>721</v>
      </c>
      <c r="J39" t="s">
        <v>695</v>
      </c>
      <c r="K39" t="s">
        <v>673</v>
      </c>
      <c r="L39" t="s">
        <v>696</v>
      </c>
    </row>
    <row r="40" spans="1:15" hidden="1" x14ac:dyDescent="0.25">
      <c r="A40" t="s">
        <v>843</v>
      </c>
      <c r="B40" t="s">
        <v>65</v>
      </c>
      <c r="C40" t="s">
        <v>674</v>
      </c>
      <c r="D40">
        <v>330301</v>
      </c>
      <c r="E40">
        <v>825</v>
      </c>
      <c r="F40">
        <v>968</v>
      </c>
      <c r="G40" s="1">
        <v>8.6028600000000003E-15</v>
      </c>
      <c r="H40" s="1">
        <v>73.925700000000006</v>
      </c>
      <c r="I40" t="s">
        <v>744</v>
      </c>
      <c r="J40" t="s">
        <v>745</v>
      </c>
      <c r="K40" t="s">
        <v>673</v>
      </c>
      <c r="L40" t="s">
        <v>673</v>
      </c>
    </row>
    <row r="41" spans="1:15" hidden="1" x14ac:dyDescent="0.25">
      <c r="A41" t="s">
        <v>843</v>
      </c>
      <c r="B41" t="s">
        <v>65</v>
      </c>
      <c r="C41" t="s">
        <v>668</v>
      </c>
      <c r="D41">
        <v>311571</v>
      </c>
      <c r="E41">
        <v>1854</v>
      </c>
      <c r="F41">
        <v>1901</v>
      </c>
      <c r="G41" s="1">
        <v>2.71925E-14</v>
      </c>
      <c r="H41" s="1">
        <v>69.289699999999996</v>
      </c>
      <c r="I41" t="s">
        <v>746</v>
      </c>
      <c r="J41" t="s">
        <v>747</v>
      </c>
      <c r="K41" t="s">
        <v>673</v>
      </c>
      <c r="L41" t="s">
        <v>748</v>
      </c>
    </row>
    <row r="42" spans="1:15" hidden="1" x14ac:dyDescent="0.25">
      <c r="A42" t="s">
        <v>843</v>
      </c>
      <c r="B42" t="s">
        <v>65</v>
      </c>
      <c r="C42" t="s">
        <v>674</v>
      </c>
      <c r="D42">
        <v>322368</v>
      </c>
      <c r="E42">
        <v>2793</v>
      </c>
      <c r="F42">
        <v>2871</v>
      </c>
      <c r="G42" s="1">
        <v>1.83819E-13</v>
      </c>
      <c r="H42" s="1">
        <v>67.796700000000001</v>
      </c>
      <c r="I42" t="s">
        <v>749</v>
      </c>
      <c r="J42" t="s">
        <v>750</v>
      </c>
      <c r="K42" t="s">
        <v>673</v>
      </c>
      <c r="L42" t="s">
        <v>673</v>
      </c>
    </row>
    <row r="43" spans="1:15" hidden="1" x14ac:dyDescent="0.25">
      <c r="A43" t="s">
        <v>843</v>
      </c>
      <c r="B43" t="s">
        <v>65</v>
      </c>
      <c r="C43" t="s">
        <v>668</v>
      </c>
      <c r="D43">
        <v>311571</v>
      </c>
      <c r="E43">
        <v>1965</v>
      </c>
      <c r="F43">
        <v>2012</v>
      </c>
      <c r="G43" s="1">
        <v>6.0632099999999996E-13</v>
      </c>
      <c r="H43" s="1">
        <v>65.437700000000007</v>
      </c>
      <c r="I43" t="s">
        <v>746</v>
      </c>
      <c r="J43" t="s">
        <v>747</v>
      </c>
      <c r="K43" t="s">
        <v>673</v>
      </c>
      <c r="L43" t="s">
        <v>748</v>
      </c>
    </row>
    <row r="44" spans="1:15" hidden="1" x14ac:dyDescent="0.25">
      <c r="A44" t="s">
        <v>843</v>
      </c>
      <c r="B44" t="s">
        <v>65</v>
      </c>
      <c r="C44" t="s">
        <v>668</v>
      </c>
      <c r="D44">
        <v>153056</v>
      </c>
      <c r="E44">
        <v>1043</v>
      </c>
      <c r="F44">
        <v>1099</v>
      </c>
      <c r="G44" s="1">
        <v>3.7994700000000002E-12</v>
      </c>
      <c r="H44" s="1">
        <v>63.250799999999998</v>
      </c>
      <c r="I44" t="s">
        <v>692</v>
      </c>
      <c r="J44" t="s">
        <v>693</v>
      </c>
      <c r="K44" t="s">
        <v>673</v>
      </c>
      <c r="L44" t="s">
        <v>688</v>
      </c>
    </row>
    <row r="45" spans="1:15" hidden="1" x14ac:dyDescent="0.25">
      <c r="A45" t="s">
        <v>843</v>
      </c>
      <c r="B45" t="s">
        <v>65</v>
      </c>
      <c r="C45" t="s">
        <v>668</v>
      </c>
      <c r="D45">
        <v>311571</v>
      </c>
      <c r="E45">
        <v>3310</v>
      </c>
      <c r="F45">
        <v>3357</v>
      </c>
      <c r="G45" s="1">
        <v>1.6795699999999999E-11</v>
      </c>
      <c r="H45" s="1">
        <v>61.200499999999998</v>
      </c>
      <c r="I45" t="s">
        <v>746</v>
      </c>
      <c r="J45" t="s">
        <v>747</v>
      </c>
      <c r="K45" t="s">
        <v>673</v>
      </c>
      <c r="L45" t="s">
        <v>748</v>
      </c>
    </row>
    <row r="46" spans="1:15" hidden="1" x14ac:dyDescent="0.25">
      <c r="A46" t="s">
        <v>843</v>
      </c>
      <c r="B46" t="s">
        <v>65</v>
      </c>
      <c r="C46" t="s">
        <v>668</v>
      </c>
      <c r="D46">
        <v>311571</v>
      </c>
      <c r="E46">
        <v>3144</v>
      </c>
      <c r="F46">
        <v>3195</v>
      </c>
      <c r="G46" s="1">
        <v>3.2013899999999997E-11</v>
      </c>
      <c r="H46" s="1">
        <v>60.430100000000003</v>
      </c>
      <c r="I46" t="s">
        <v>746</v>
      </c>
      <c r="J46" t="s">
        <v>747</v>
      </c>
      <c r="K46" t="s">
        <v>673</v>
      </c>
      <c r="L46" t="s">
        <v>748</v>
      </c>
    </row>
    <row r="47" spans="1:15" hidden="1" x14ac:dyDescent="0.25">
      <c r="A47" t="s">
        <v>843</v>
      </c>
      <c r="B47" t="s">
        <v>65</v>
      </c>
      <c r="C47" t="s">
        <v>668</v>
      </c>
      <c r="D47">
        <v>311571</v>
      </c>
      <c r="E47">
        <v>1908</v>
      </c>
      <c r="F47">
        <v>1958</v>
      </c>
      <c r="G47" s="1">
        <v>5.5343800000000003E-11</v>
      </c>
      <c r="H47" s="1">
        <v>59.659700000000001</v>
      </c>
      <c r="I47" t="s">
        <v>746</v>
      </c>
      <c r="J47" t="s">
        <v>747</v>
      </c>
      <c r="K47" t="s">
        <v>673</v>
      </c>
      <c r="L47" t="s">
        <v>748</v>
      </c>
    </row>
    <row r="48" spans="1:15" hidden="1" x14ac:dyDescent="0.25">
      <c r="A48" t="s">
        <v>843</v>
      </c>
      <c r="B48" t="s">
        <v>65</v>
      </c>
      <c r="C48" t="s">
        <v>674</v>
      </c>
      <c r="D48">
        <v>332582</v>
      </c>
      <c r="E48">
        <v>560</v>
      </c>
      <c r="F48">
        <v>725</v>
      </c>
      <c r="G48" s="1">
        <v>7.9855499999999996E-11</v>
      </c>
      <c r="H48" s="1">
        <v>65.444599999999994</v>
      </c>
      <c r="I48" t="s">
        <v>688</v>
      </c>
      <c r="J48" t="s">
        <v>689</v>
      </c>
      <c r="K48" t="s">
        <v>690</v>
      </c>
      <c r="L48" t="s">
        <v>673</v>
      </c>
    </row>
    <row r="49" spans="1:12" hidden="1" x14ac:dyDescent="0.25">
      <c r="A49" t="s">
        <v>843</v>
      </c>
      <c r="B49" t="s">
        <v>65</v>
      </c>
      <c r="C49" t="s">
        <v>668</v>
      </c>
      <c r="D49">
        <v>311571</v>
      </c>
      <c r="E49">
        <v>3202</v>
      </c>
      <c r="F49">
        <v>3249</v>
      </c>
      <c r="G49" s="1">
        <v>1.00476E-10</v>
      </c>
      <c r="H49" s="1">
        <v>58.889299999999999</v>
      </c>
      <c r="I49" t="s">
        <v>746</v>
      </c>
      <c r="J49" t="s">
        <v>747</v>
      </c>
      <c r="K49" t="s">
        <v>673</v>
      </c>
      <c r="L49" t="s">
        <v>748</v>
      </c>
    </row>
    <row r="50" spans="1:12" hidden="1" x14ac:dyDescent="0.25">
      <c r="A50" t="s">
        <v>843</v>
      </c>
      <c r="B50" t="s">
        <v>65</v>
      </c>
      <c r="C50" t="s">
        <v>668</v>
      </c>
      <c r="D50">
        <v>238060</v>
      </c>
      <c r="E50">
        <v>163</v>
      </c>
      <c r="F50">
        <v>197</v>
      </c>
      <c r="G50" s="1">
        <v>4.4209799999999999E-10</v>
      </c>
      <c r="H50" s="1">
        <v>56.831400000000002</v>
      </c>
      <c r="I50" t="s">
        <v>751</v>
      </c>
      <c r="J50" t="s">
        <v>752</v>
      </c>
      <c r="K50" t="s">
        <v>673</v>
      </c>
      <c r="L50" t="s">
        <v>753</v>
      </c>
    </row>
    <row r="51" spans="1:12" hidden="1" x14ac:dyDescent="0.25">
      <c r="A51" t="s">
        <v>843</v>
      </c>
      <c r="B51" t="s">
        <v>65</v>
      </c>
      <c r="C51" t="s">
        <v>668</v>
      </c>
      <c r="D51">
        <v>238011</v>
      </c>
      <c r="E51">
        <v>2051</v>
      </c>
      <c r="F51">
        <v>2087</v>
      </c>
      <c r="G51" s="1">
        <v>3.8024600000000001E-9</v>
      </c>
      <c r="H51" s="1">
        <v>54.1798</v>
      </c>
      <c r="I51" t="s">
        <v>723</v>
      </c>
      <c r="J51" t="s">
        <v>724</v>
      </c>
      <c r="K51" t="s">
        <v>673</v>
      </c>
      <c r="L51" t="s">
        <v>725</v>
      </c>
    </row>
    <row r="52" spans="1:12" hidden="1" x14ac:dyDescent="0.25">
      <c r="A52" t="s">
        <v>843</v>
      </c>
      <c r="B52" t="s">
        <v>65</v>
      </c>
      <c r="C52" t="s">
        <v>668</v>
      </c>
      <c r="D52">
        <v>238011</v>
      </c>
      <c r="E52">
        <v>2245</v>
      </c>
      <c r="F52">
        <v>2281</v>
      </c>
      <c r="G52" s="1">
        <v>6.08168E-9</v>
      </c>
      <c r="H52" s="1">
        <v>53.794600000000003</v>
      </c>
      <c r="I52" t="s">
        <v>723</v>
      </c>
      <c r="J52" t="s">
        <v>724</v>
      </c>
      <c r="K52" t="s">
        <v>673</v>
      </c>
      <c r="L52" t="s">
        <v>725</v>
      </c>
    </row>
    <row r="53" spans="1:12" hidden="1" x14ac:dyDescent="0.25">
      <c r="A53" t="s">
        <v>843</v>
      </c>
      <c r="B53" t="s">
        <v>65</v>
      </c>
      <c r="C53" t="s">
        <v>668</v>
      </c>
      <c r="D53">
        <v>311571</v>
      </c>
      <c r="E53">
        <v>3263</v>
      </c>
      <c r="F53">
        <v>3302</v>
      </c>
      <c r="G53" s="1">
        <v>7.0831199999999998E-9</v>
      </c>
      <c r="H53" s="1">
        <v>53.881700000000002</v>
      </c>
      <c r="I53" t="s">
        <v>746</v>
      </c>
      <c r="J53" t="s">
        <v>747</v>
      </c>
      <c r="K53" t="s">
        <v>673</v>
      </c>
      <c r="L53" t="s">
        <v>748</v>
      </c>
    </row>
    <row r="54" spans="1:12" hidden="1" x14ac:dyDescent="0.25">
      <c r="A54" t="s">
        <v>843</v>
      </c>
      <c r="B54" t="s">
        <v>65</v>
      </c>
      <c r="C54" t="s">
        <v>668</v>
      </c>
      <c r="D54">
        <v>238011</v>
      </c>
      <c r="E54">
        <v>2361</v>
      </c>
      <c r="F54">
        <v>2397</v>
      </c>
      <c r="G54" s="1">
        <v>1.85585E-8</v>
      </c>
      <c r="H54" s="1">
        <v>52.253799999999998</v>
      </c>
      <c r="I54" t="s">
        <v>723</v>
      </c>
      <c r="J54" t="s">
        <v>724</v>
      </c>
      <c r="K54" t="s">
        <v>673</v>
      </c>
      <c r="L54" t="s">
        <v>725</v>
      </c>
    </row>
    <row r="55" spans="1:12" hidden="1" x14ac:dyDescent="0.25">
      <c r="A55" t="s">
        <v>843</v>
      </c>
      <c r="B55" t="s">
        <v>65</v>
      </c>
      <c r="C55" t="s">
        <v>668</v>
      </c>
      <c r="D55">
        <v>238011</v>
      </c>
      <c r="E55">
        <v>2284</v>
      </c>
      <c r="F55">
        <v>2319</v>
      </c>
      <c r="G55" s="1">
        <v>3.2108200000000003E-8</v>
      </c>
      <c r="H55" s="1">
        <v>51.483400000000003</v>
      </c>
      <c r="I55" t="s">
        <v>723</v>
      </c>
      <c r="J55" t="s">
        <v>724</v>
      </c>
      <c r="K55" t="s">
        <v>673</v>
      </c>
      <c r="L55" t="s">
        <v>725</v>
      </c>
    </row>
    <row r="56" spans="1:12" hidden="1" x14ac:dyDescent="0.25">
      <c r="A56" t="s">
        <v>843</v>
      </c>
      <c r="B56" t="s">
        <v>65</v>
      </c>
      <c r="C56" t="s">
        <v>674</v>
      </c>
      <c r="D56">
        <v>328935</v>
      </c>
      <c r="E56">
        <v>2579</v>
      </c>
      <c r="F56">
        <v>2735</v>
      </c>
      <c r="G56" s="1">
        <v>5.1636400000000002E-8</v>
      </c>
      <c r="H56" s="1">
        <v>54.697000000000003</v>
      </c>
      <c r="I56" t="s">
        <v>704</v>
      </c>
      <c r="J56" t="s">
        <v>705</v>
      </c>
      <c r="K56" t="s">
        <v>673</v>
      </c>
      <c r="L56" t="s">
        <v>673</v>
      </c>
    </row>
    <row r="57" spans="1:12" hidden="1" x14ac:dyDescent="0.25">
      <c r="A57" t="s">
        <v>843</v>
      </c>
      <c r="B57" t="s">
        <v>65</v>
      </c>
      <c r="C57" t="s">
        <v>674</v>
      </c>
      <c r="D57">
        <v>322368</v>
      </c>
      <c r="E57">
        <v>1540</v>
      </c>
      <c r="F57">
        <v>1623</v>
      </c>
      <c r="G57" s="1">
        <v>1.3437799999999999E-7</v>
      </c>
      <c r="H57" s="1">
        <v>51.2331</v>
      </c>
      <c r="I57" t="s">
        <v>749</v>
      </c>
      <c r="J57" t="s">
        <v>750</v>
      </c>
      <c r="K57" t="s">
        <v>673</v>
      </c>
      <c r="L57" t="s">
        <v>673</v>
      </c>
    </row>
    <row r="58" spans="1:12" hidden="1" x14ac:dyDescent="0.25">
      <c r="A58" t="s">
        <v>843</v>
      </c>
      <c r="B58" t="s">
        <v>65</v>
      </c>
      <c r="C58" t="s">
        <v>674</v>
      </c>
      <c r="D58">
        <v>322368</v>
      </c>
      <c r="E58">
        <v>1455</v>
      </c>
      <c r="F58">
        <v>1539</v>
      </c>
      <c r="G58" s="1">
        <v>4.0564199999999997E-7</v>
      </c>
      <c r="H58" s="1">
        <v>50.077500000000001</v>
      </c>
      <c r="I58" t="s">
        <v>749</v>
      </c>
      <c r="J58" t="s">
        <v>750</v>
      </c>
      <c r="K58" t="s">
        <v>673</v>
      </c>
      <c r="L58" t="s">
        <v>673</v>
      </c>
    </row>
    <row r="59" spans="1:12" hidden="1" x14ac:dyDescent="0.25">
      <c r="A59" t="s">
        <v>843</v>
      </c>
      <c r="B59" t="s">
        <v>65</v>
      </c>
      <c r="C59" t="s">
        <v>668</v>
      </c>
      <c r="D59">
        <v>238011</v>
      </c>
      <c r="E59">
        <v>2170</v>
      </c>
      <c r="F59">
        <v>2206</v>
      </c>
      <c r="G59" s="1">
        <v>4.2615100000000002E-7</v>
      </c>
      <c r="H59" s="1">
        <v>48.401800000000001</v>
      </c>
      <c r="I59" t="s">
        <v>723</v>
      </c>
      <c r="J59" t="s">
        <v>724</v>
      </c>
      <c r="K59" t="s">
        <v>673</v>
      </c>
      <c r="L59" t="s">
        <v>725</v>
      </c>
    </row>
    <row r="60" spans="1:12" hidden="1" x14ac:dyDescent="0.25">
      <c r="A60" t="s">
        <v>843</v>
      </c>
      <c r="B60" t="s">
        <v>65</v>
      </c>
      <c r="C60" t="s">
        <v>674</v>
      </c>
      <c r="D60">
        <v>332582</v>
      </c>
      <c r="E60">
        <v>689</v>
      </c>
      <c r="F60">
        <v>826</v>
      </c>
      <c r="G60" s="1">
        <v>4.5638099999999999E-7</v>
      </c>
      <c r="H60" s="1">
        <v>54.284700000000001</v>
      </c>
      <c r="I60" t="s">
        <v>688</v>
      </c>
      <c r="J60" t="s">
        <v>689</v>
      </c>
      <c r="K60" t="s">
        <v>671</v>
      </c>
      <c r="L60" t="s">
        <v>673</v>
      </c>
    </row>
    <row r="61" spans="1:12" hidden="1" x14ac:dyDescent="0.25">
      <c r="A61" t="s">
        <v>843</v>
      </c>
      <c r="B61" t="s">
        <v>65</v>
      </c>
      <c r="C61" t="s">
        <v>668</v>
      </c>
      <c r="D61">
        <v>238011</v>
      </c>
      <c r="E61">
        <v>2478</v>
      </c>
      <c r="F61">
        <v>2511</v>
      </c>
      <c r="G61" s="1">
        <v>4.1025299999999997E-6</v>
      </c>
      <c r="H61" s="1">
        <v>45.705399999999997</v>
      </c>
      <c r="I61" t="s">
        <v>723</v>
      </c>
      <c r="J61" t="s">
        <v>724</v>
      </c>
      <c r="K61" t="s">
        <v>673</v>
      </c>
      <c r="L61" t="s">
        <v>725</v>
      </c>
    </row>
    <row r="62" spans="1:12" hidden="1" x14ac:dyDescent="0.25">
      <c r="A62" t="s">
        <v>843</v>
      </c>
      <c r="B62" t="s">
        <v>65</v>
      </c>
      <c r="C62" t="s">
        <v>668</v>
      </c>
      <c r="D62">
        <v>317114</v>
      </c>
      <c r="E62">
        <v>980</v>
      </c>
      <c r="F62">
        <v>1008</v>
      </c>
      <c r="G62" s="1">
        <v>1.44156E-5</v>
      </c>
      <c r="H62" s="1">
        <v>44.143999999999998</v>
      </c>
      <c r="I62" t="s">
        <v>754</v>
      </c>
      <c r="J62" t="s">
        <v>755</v>
      </c>
      <c r="K62" t="s">
        <v>671</v>
      </c>
      <c r="L62" t="s">
        <v>725</v>
      </c>
    </row>
    <row r="63" spans="1:12" hidden="1" x14ac:dyDescent="0.25">
      <c r="A63" t="s">
        <v>843</v>
      </c>
      <c r="B63" t="s">
        <v>65</v>
      </c>
      <c r="C63" t="s">
        <v>668</v>
      </c>
      <c r="D63">
        <v>238011</v>
      </c>
      <c r="E63">
        <v>2322</v>
      </c>
      <c r="F63">
        <v>2359</v>
      </c>
      <c r="G63" s="1">
        <v>7.2057099999999998E-5</v>
      </c>
      <c r="H63" s="1">
        <v>42.238599999999998</v>
      </c>
      <c r="I63" t="s">
        <v>723</v>
      </c>
      <c r="J63" t="s">
        <v>724</v>
      </c>
      <c r="K63" t="s">
        <v>673</v>
      </c>
      <c r="L63" t="s">
        <v>725</v>
      </c>
    </row>
    <row r="64" spans="1:12" hidden="1" x14ac:dyDescent="0.25">
      <c r="A64" t="s">
        <v>843</v>
      </c>
      <c r="B64" t="s">
        <v>65</v>
      </c>
      <c r="C64" t="s">
        <v>668</v>
      </c>
      <c r="D64">
        <v>238011</v>
      </c>
      <c r="E64">
        <v>2400</v>
      </c>
      <c r="F64">
        <v>2436</v>
      </c>
      <c r="G64" s="1">
        <v>8.3495100000000006E-5</v>
      </c>
      <c r="H64" s="1">
        <v>41.853400000000001</v>
      </c>
      <c r="I64" t="s">
        <v>723</v>
      </c>
      <c r="J64" t="s">
        <v>724</v>
      </c>
      <c r="K64" t="s">
        <v>673</v>
      </c>
      <c r="L64" t="s">
        <v>725</v>
      </c>
    </row>
    <row r="65" spans="1:15" hidden="1" x14ac:dyDescent="0.25">
      <c r="A65" t="s">
        <v>843</v>
      </c>
      <c r="B65" t="s">
        <v>65</v>
      </c>
      <c r="C65" t="s">
        <v>668</v>
      </c>
      <c r="D65">
        <v>306513</v>
      </c>
      <c r="E65">
        <v>2017</v>
      </c>
      <c r="F65">
        <v>2047</v>
      </c>
      <c r="G65">
        <v>1.96789E-4</v>
      </c>
      <c r="H65">
        <v>40.829099999999997</v>
      </c>
      <c r="I65" t="s">
        <v>730</v>
      </c>
      <c r="J65" t="s">
        <v>731</v>
      </c>
      <c r="K65" t="s">
        <v>673</v>
      </c>
      <c r="L65" t="s">
        <v>725</v>
      </c>
    </row>
    <row r="66" spans="1:15" hidden="1" x14ac:dyDescent="0.25">
      <c r="A66" t="s">
        <v>843</v>
      </c>
      <c r="B66" t="s">
        <v>65</v>
      </c>
      <c r="C66" t="s">
        <v>668</v>
      </c>
      <c r="D66">
        <v>238011</v>
      </c>
      <c r="E66">
        <v>2130</v>
      </c>
      <c r="F66">
        <v>2168</v>
      </c>
      <c r="G66">
        <v>8.5768300000000003E-4</v>
      </c>
      <c r="H66">
        <v>39.156999999999996</v>
      </c>
      <c r="I66" t="s">
        <v>723</v>
      </c>
      <c r="J66" t="s">
        <v>724</v>
      </c>
      <c r="K66" t="s">
        <v>673</v>
      </c>
      <c r="L66" t="s">
        <v>725</v>
      </c>
    </row>
    <row r="67" spans="1:15" x14ac:dyDescent="0.25">
      <c r="A67" t="s">
        <v>844</v>
      </c>
      <c r="B67" t="s">
        <v>4</v>
      </c>
      <c r="C67" t="s">
        <v>668</v>
      </c>
      <c r="D67">
        <v>153057</v>
      </c>
      <c r="E67">
        <v>47</v>
      </c>
      <c r="F67">
        <v>170</v>
      </c>
      <c r="G67" s="1">
        <v>1.1967899999999999E-18</v>
      </c>
      <c r="H67" s="1">
        <v>76.889700000000005</v>
      </c>
      <c r="I67" t="s">
        <v>669</v>
      </c>
      <c r="J67" t="s">
        <v>670</v>
      </c>
      <c r="K67" t="s">
        <v>673</v>
      </c>
      <c r="L67" t="s">
        <v>666</v>
      </c>
      <c r="M67" t="str">
        <f t="shared" ref="M67:M79" si="0">B67</f>
        <v>AAEL008299</v>
      </c>
      <c r="N67">
        <f t="shared" ref="N67:N79" si="1">E67-20</f>
        <v>27</v>
      </c>
      <c r="O67">
        <f t="shared" ref="O67:O78" si="2">F67+5</f>
        <v>175</v>
      </c>
    </row>
    <row r="68" spans="1:15" x14ac:dyDescent="0.25">
      <c r="A68" t="s">
        <v>845</v>
      </c>
      <c r="B68" t="s">
        <v>29</v>
      </c>
      <c r="C68" t="s">
        <v>668</v>
      </c>
      <c r="D68">
        <v>153057</v>
      </c>
      <c r="E68">
        <v>32</v>
      </c>
      <c r="F68">
        <v>150</v>
      </c>
      <c r="G68" s="1">
        <v>2.36942E-24</v>
      </c>
      <c r="H68" s="1">
        <v>90.756900000000002</v>
      </c>
      <c r="I68" t="s">
        <v>669</v>
      </c>
      <c r="J68" t="s">
        <v>670</v>
      </c>
      <c r="K68" t="s">
        <v>673</v>
      </c>
      <c r="L68" t="s">
        <v>666</v>
      </c>
      <c r="M68" t="str">
        <f t="shared" si="0"/>
        <v>AAEL008681</v>
      </c>
      <c r="N68">
        <f t="shared" si="1"/>
        <v>12</v>
      </c>
      <c r="O68" s="3">
        <v>152</v>
      </c>
    </row>
    <row r="69" spans="1:15" x14ac:dyDescent="0.25">
      <c r="A69" t="s">
        <v>846</v>
      </c>
      <c r="B69" t="s">
        <v>24</v>
      </c>
      <c r="C69" t="s">
        <v>668</v>
      </c>
      <c r="D69">
        <v>153057</v>
      </c>
      <c r="E69">
        <v>32</v>
      </c>
      <c r="F69">
        <v>156</v>
      </c>
      <c r="G69" s="1">
        <v>8.7592199999999994E-22</v>
      </c>
      <c r="H69" s="1">
        <v>84.208500000000001</v>
      </c>
      <c r="I69" t="s">
        <v>669</v>
      </c>
      <c r="J69" t="s">
        <v>670</v>
      </c>
      <c r="K69" t="s">
        <v>673</v>
      </c>
      <c r="L69" t="s">
        <v>666</v>
      </c>
      <c r="M69" t="str">
        <f t="shared" si="0"/>
        <v>AAEL009209</v>
      </c>
      <c r="N69">
        <f t="shared" si="1"/>
        <v>12</v>
      </c>
      <c r="O69">
        <f t="shared" si="2"/>
        <v>161</v>
      </c>
    </row>
    <row r="70" spans="1:15" x14ac:dyDescent="0.25">
      <c r="A70" t="s">
        <v>847</v>
      </c>
      <c r="B70" t="s">
        <v>76</v>
      </c>
      <c r="C70" t="s">
        <v>668</v>
      </c>
      <c r="D70">
        <v>153057</v>
      </c>
      <c r="E70">
        <v>163</v>
      </c>
      <c r="F70">
        <v>285</v>
      </c>
      <c r="G70" s="1">
        <v>3.2000399999999999E-13</v>
      </c>
      <c r="H70" s="1">
        <v>64.948499999999996</v>
      </c>
      <c r="I70" t="s">
        <v>669</v>
      </c>
      <c r="J70" t="s">
        <v>670</v>
      </c>
      <c r="K70" t="s">
        <v>673</v>
      </c>
      <c r="L70" t="s">
        <v>666</v>
      </c>
      <c r="M70" t="str">
        <f t="shared" si="0"/>
        <v>AAEL009338</v>
      </c>
      <c r="N70">
        <f t="shared" si="1"/>
        <v>143</v>
      </c>
      <c r="O70">
        <f t="shared" si="2"/>
        <v>290</v>
      </c>
    </row>
    <row r="71" spans="1:15" x14ac:dyDescent="0.25">
      <c r="A71" t="s">
        <v>848</v>
      </c>
      <c r="B71" t="s">
        <v>67</v>
      </c>
      <c r="C71" t="s">
        <v>668</v>
      </c>
      <c r="D71">
        <v>153057</v>
      </c>
      <c r="E71">
        <v>72</v>
      </c>
      <c r="F71">
        <v>218</v>
      </c>
      <c r="G71" s="1">
        <v>2.19787E-10</v>
      </c>
      <c r="H71" s="1">
        <v>56.088900000000002</v>
      </c>
      <c r="I71" t="s">
        <v>669</v>
      </c>
      <c r="J71" t="s">
        <v>670</v>
      </c>
      <c r="K71" t="s">
        <v>673</v>
      </c>
      <c r="L71" t="s">
        <v>666</v>
      </c>
      <c r="M71" t="str">
        <f t="shared" si="0"/>
        <v>AAEL011070</v>
      </c>
      <c r="N71">
        <f t="shared" si="1"/>
        <v>52</v>
      </c>
      <c r="O71">
        <f t="shared" si="2"/>
        <v>223</v>
      </c>
    </row>
    <row r="72" spans="1:15" x14ac:dyDescent="0.25">
      <c r="A72" t="s">
        <v>849</v>
      </c>
      <c r="B72" t="s">
        <v>70</v>
      </c>
      <c r="C72" t="s">
        <v>668</v>
      </c>
      <c r="D72">
        <v>153057</v>
      </c>
      <c r="E72">
        <v>50</v>
      </c>
      <c r="F72">
        <v>201</v>
      </c>
      <c r="G72" s="1">
        <v>6.6302599999999997E-13</v>
      </c>
      <c r="H72" s="1">
        <v>62.637300000000003</v>
      </c>
      <c r="I72" t="s">
        <v>669</v>
      </c>
      <c r="J72" t="s">
        <v>670</v>
      </c>
      <c r="K72" t="s">
        <v>673</v>
      </c>
      <c r="L72" t="s">
        <v>666</v>
      </c>
      <c r="M72" t="str">
        <f t="shared" si="0"/>
        <v>AAEL011078</v>
      </c>
      <c r="N72">
        <f t="shared" si="1"/>
        <v>30</v>
      </c>
      <c r="O72">
        <f t="shared" si="2"/>
        <v>206</v>
      </c>
    </row>
    <row r="73" spans="1:15" x14ac:dyDescent="0.25">
      <c r="A73" t="s">
        <v>850</v>
      </c>
      <c r="B73" t="s">
        <v>73</v>
      </c>
      <c r="C73" t="s">
        <v>668</v>
      </c>
      <c r="D73">
        <v>153057</v>
      </c>
      <c r="E73">
        <v>30</v>
      </c>
      <c r="F73">
        <v>154</v>
      </c>
      <c r="G73" s="1">
        <v>1.80335E-20</v>
      </c>
      <c r="H73" s="1">
        <v>81.126900000000006</v>
      </c>
      <c r="I73" t="s">
        <v>669</v>
      </c>
      <c r="J73" t="s">
        <v>670</v>
      </c>
      <c r="K73" t="s">
        <v>673</v>
      </c>
      <c r="L73" t="s">
        <v>666</v>
      </c>
      <c r="M73" t="str">
        <f t="shared" si="0"/>
        <v>AAEL011079</v>
      </c>
      <c r="N73">
        <f t="shared" si="1"/>
        <v>10</v>
      </c>
      <c r="O73">
        <f t="shared" si="2"/>
        <v>159</v>
      </c>
    </row>
    <row r="74" spans="1:15" x14ac:dyDescent="0.25">
      <c r="A74" t="s">
        <v>851</v>
      </c>
      <c r="B74" t="s">
        <v>98</v>
      </c>
      <c r="C74" t="s">
        <v>668</v>
      </c>
      <c r="D74">
        <v>153057</v>
      </c>
      <c r="E74">
        <v>29</v>
      </c>
      <c r="F74">
        <v>149</v>
      </c>
      <c r="G74" s="1">
        <v>9.7806300000000004E-24</v>
      </c>
      <c r="H74" s="1">
        <v>89.216099999999997</v>
      </c>
      <c r="I74" t="s">
        <v>669</v>
      </c>
      <c r="J74" t="s">
        <v>670</v>
      </c>
      <c r="K74" t="s">
        <v>673</v>
      </c>
      <c r="L74" t="s">
        <v>666</v>
      </c>
      <c r="M74" t="str">
        <f t="shared" si="0"/>
        <v>AAEL011404</v>
      </c>
      <c r="N74">
        <f t="shared" si="1"/>
        <v>9</v>
      </c>
      <c r="O74">
        <f t="shared" si="2"/>
        <v>154</v>
      </c>
    </row>
    <row r="75" spans="1:15" x14ac:dyDescent="0.25">
      <c r="A75" t="s">
        <v>852</v>
      </c>
      <c r="B75" t="s">
        <v>95</v>
      </c>
      <c r="C75" t="s">
        <v>668</v>
      </c>
      <c r="D75">
        <v>153057</v>
      </c>
      <c r="E75">
        <v>29</v>
      </c>
      <c r="F75">
        <v>150</v>
      </c>
      <c r="G75" s="1">
        <v>2.5600499999999999E-22</v>
      </c>
      <c r="H75" s="1">
        <v>85.364099999999993</v>
      </c>
      <c r="I75" t="s">
        <v>669</v>
      </c>
      <c r="J75" t="s">
        <v>670</v>
      </c>
      <c r="K75" t="s">
        <v>673</v>
      </c>
      <c r="L75" t="s">
        <v>666</v>
      </c>
      <c r="M75" t="str">
        <f t="shared" si="0"/>
        <v>AAEL011407</v>
      </c>
      <c r="N75">
        <f t="shared" si="1"/>
        <v>9</v>
      </c>
      <c r="O75">
        <f t="shared" si="2"/>
        <v>155</v>
      </c>
    </row>
    <row r="76" spans="1:15" x14ac:dyDescent="0.25">
      <c r="A76" t="s">
        <v>853</v>
      </c>
      <c r="B76" t="s">
        <v>88</v>
      </c>
      <c r="C76" t="s">
        <v>668</v>
      </c>
      <c r="D76">
        <v>153057</v>
      </c>
      <c r="E76">
        <v>26</v>
      </c>
      <c r="F76">
        <v>147</v>
      </c>
      <c r="G76" s="1">
        <v>1.8853299999999999E-22</v>
      </c>
      <c r="H76" s="1">
        <v>86.134500000000003</v>
      </c>
      <c r="I76" t="s">
        <v>669</v>
      </c>
      <c r="J76" t="s">
        <v>670</v>
      </c>
      <c r="K76" t="s">
        <v>673</v>
      </c>
      <c r="L76" t="s">
        <v>666</v>
      </c>
      <c r="M76" t="str">
        <f t="shared" si="0"/>
        <v>AAEL011408</v>
      </c>
      <c r="N76">
        <f t="shared" si="1"/>
        <v>6</v>
      </c>
      <c r="O76">
        <f t="shared" si="2"/>
        <v>152</v>
      </c>
    </row>
    <row r="77" spans="1:15" x14ac:dyDescent="0.25">
      <c r="A77" t="s">
        <v>854</v>
      </c>
      <c r="B77" t="s">
        <v>58</v>
      </c>
      <c r="C77" t="s">
        <v>668</v>
      </c>
      <c r="D77">
        <v>153057</v>
      </c>
      <c r="E77">
        <v>18</v>
      </c>
      <c r="F77">
        <v>143</v>
      </c>
      <c r="G77" s="1">
        <v>1.33352E-24</v>
      </c>
      <c r="H77" s="1">
        <v>91.142099999999999</v>
      </c>
      <c r="I77" t="s">
        <v>669</v>
      </c>
      <c r="J77" t="s">
        <v>670</v>
      </c>
      <c r="K77" t="s">
        <v>673</v>
      </c>
      <c r="L77" t="s">
        <v>666</v>
      </c>
      <c r="M77" t="str">
        <f t="shared" si="0"/>
        <v>AAEL011453</v>
      </c>
      <c r="N77" s="3">
        <v>0</v>
      </c>
      <c r="O77">
        <f t="shared" si="2"/>
        <v>148</v>
      </c>
    </row>
    <row r="78" spans="1:15" x14ac:dyDescent="0.25">
      <c r="A78" t="s">
        <v>855</v>
      </c>
      <c r="B78" t="s">
        <v>61</v>
      </c>
      <c r="C78" t="s">
        <v>668</v>
      </c>
      <c r="D78">
        <v>153057</v>
      </c>
      <c r="E78">
        <v>29</v>
      </c>
      <c r="F78">
        <v>147</v>
      </c>
      <c r="G78" s="1">
        <v>1.0388200000000001E-24</v>
      </c>
      <c r="H78" s="1">
        <v>91.527299999999997</v>
      </c>
      <c r="I78" t="s">
        <v>669</v>
      </c>
      <c r="J78" t="s">
        <v>670</v>
      </c>
      <c r="K78" t="s">
        <v>673</v>
      </c>
      <c r="L78" t="s">
        <v>666</v>
      </c>
      <c r="M78" t="str">
        <f t="shared" si="0"/>
        <v>AAEL011455</v>
      </c>
      <c r="N78">
        <f t="shared" si="1"/>
        <v>9</v>
      </c>
      <c r="O78">
        <f t="shared" si="2"/>
        <v>152</v>
      </c>
    </row>
    <row r="79" spans="1:15" x14ac:dyDescent="0.25">
      <c r="A79" t="s">
        <v>856</v>
      </c>
      <c r="B79" t="s">
        <v>55</v>
      </c>
      <c r="C79" t="s">
        <v>668</v>
      </c>
      <c r="D79">
        <v>153057</v>
      </c>
      <c r="E79">
        <v>227</v>
      </c>
      <c r="F79">
        <v>351</v>
      </c>
      <c r="G79" s="1">
        <v>4.7484899999999997E-30</v>
      </c>
      <c r="H79" s="1">
        <v>110.78700000000001</v>
      </c>
      <c r="I79" t="s">
        <v>669</v>
      </c>
      <c r="J79" t="s">
        <v>670</v>
      </c>
      <c r="K79" t="s">
        <v>673</v>
      </c>
      <c r="L79" t="s">
        <v>666</v>
      </c>
      <c r="M79" t="str">
        <f t="shared" si="0"/>
        <v>AAEL011612</v>
      </c>
      <c r="N79">
        <f t="shared" si="1"/>
        <v>207</v>
      </c>
      <c r="O79" s="3">
        <v>351</v>
      </c>
    </row>
    <row r="80" spans="1:15" hidden="1" x14ac:dyDescent="0.25">
      <c r="A80" t="s">
        <v>857</v>
      </c>
      <c r="B80" t="s">
        <v>52</v>
      </c>
      <c r="C80" t="s">
        <v>668</v>
      </c>
      <c r="D80">
        <v>238113</v>
      </c>
      <c r="E80">
        <v>49</v>
      </c>
      <c r="F80">
        <v>296</v>
      </c>
      <c r="G80" s="1">
        <v>1.3918E-58</v>
      </c>
      <c r="H80" s="1">
        <v>191.721</v>
      </c>
      <c r="I80" t="s">
        <v>681</v>
      </c>
      <c r="J80" t="s">
        <v>682</v>
      </c>
      <c r="K80" t="s">
        <v>673</v>
      </c>
      <c r="L80" t="s">
        <v>683</v>
      </c>
    </row>
    <row r="81" spans="1:15" x14ac:dyDescent="0.25">
      <c r="A81" t="s">
        <v>857</v>
      </c>
      <c r="B81" t="s">
        <v>52</v>
      </c>
      <c r="C81" t="s">
        <v>668</v>
      </c>
      <c r="D81">
        <v>153057</v>
      </c>
      <c r="E81">
        <v>328</v>
      </c>
      <c r="F81">
        <v>448</v>
      </c>
      <c r="G81" s="1">
        <v>7.5622300000000003E-20</v>
      </c>
      <c r="H81" s="1">
        <v>84.593699999999998</v>
      </c>
      <c r="I81" t="s">
        <v>669</v>
      </c>
      <c r="J81" t="s">
        <v>670</v>
      </c>
      <c r="K81" t="s">
        <v>673</v>
      </c>
      <c r="L81" t="s">
        <v>666</v>
      </c>
      <c r="M81" t="str">
        <f>B81</f>
        <v>AAEL011621</v>
      </c>
      <c r="N81">
        <f>E81-20</f>
        <v>308</v>
      </c>
      <c r="O81" s="3">
        <v>450</v>
      </c>
    </row>
    <row r="82" spans="1:15" hidden="1" x14ac:dyDescent="0.25">
      <c r="A82" t="s">
        <v>858</v>
      </c>
      <c r="B82" t="s">
        <v>49</v>
      </c>
      <c r="C82" t="s">
        <v>668</v>
      </c>
      <c r="D82">
        <v>238113</v>
      </c>
      <c r="E82">
        <v>38</v>
      </c>
      <c r="F82">
        <v>282</v>
      </c>
      <c r="G82" s="1">
        <v>1.22828E-55</v>
      </c>
      <c r="H82" s="1">
        <v>183.63200000000001</v>
      </c>
      <c r="I82" t="s">
        <v>681</v>
      </c>
      <c r="J82" t="s">
        <v>682</v>
      </c>
      <c r="K82" t="s">
        <v>673</v>
      </c>
      <c r="L82" t="s">
        <v>683</v>
      </c>
    </row>
    <row r="83" spans="1:15" x14ac:dyDescent="0.25">
      <c r="A83" t="s">
        <v>858</v>
      </c>
      <c r="B83" t="s">
        <v>49</v>
      </c>
      <c r="C83" t="s">
        <v>668</v>
      </c>
      <c r="D83">
        <v>153057</v>
      </c>
      <c r="E83">
        <v>302</v>
      </c>
      <c r="F83">
        <v>424</v>
      </c>
      <c r="G83" s="1">
        <v>1.47151E-21</v>
      </c>
      <c r="H83" s="1">
        <v>89.216099999999997</v>
      </c>
      <c r="I83" t="s">
        <v>669</v>
      </c>
      <c r="J83" t="s">
        <v>670</v>
      </c>
      <c r="K83" t="s">
        <v>673</v>
      </c>
      <c r="L83" t="s">
        <v>666</v>
      </c>
      <c r="M83" t="str">
        <f>B83</f>
        <v>AAEL011622</v>
      </c>
      <c r="N83">
        <f>E83-20</f>
        <v>282</v>
      </c>
      <c r="O83">
        <f>F83+5</f>
        <v>429</v>
      </c>
    </row>
    <row r="84" spans="1:15" x14ac:dyDescent="0.25">
      <c r="A84" t="s">
        <v>859</v>
      </c>
      <c r="B84" t="s">
        <v>101</v>
      </c>
      <c r="C84" t="s">
        <v>668</v>
      </c>
      <c r="D84">
        <v>153057</v>
      </c>
      <c r="E84">
        <v>29</v>
      </c>
      <c r="F84">
        <v>149</v>
      </c>
      <c r="G84" s="1">
        <v>1.44627E-24</v>
      </c>
      <c r="H84" s="1">
        <v>91.527299999999997</v>
      </c>
      <c r="I84" t="s">
        <v>669</v>
      </c>
      <c r="J84" t="s">
        <v>670</v>
      </c>
      <c r="K84" t="s">
        <v>673</v>
      </c>
      <c r="L84" t="s">
        <v>666</v>
      </c>
      <c r="M84" t="str">
        <f>B84</f>
        <v>AAEL012353</v>
      </c>
      <c r="N84">
        <f>E84-20</f>
        <v>9</v>
      </c>
      <c r="O84">
        <f>F84+5</f>
        <v>154</v>
      </c>
    </row>
    <row r="85" spans="1:15" x14ac:dyDescent="0.25">
      <c r="A85" t="s">
        <v>860</v>
      </c>
      <c r="B85" t="s">
        <v>37</v>
      </c>
      <c r="C85" t="s">
        <v>668</v>
      </c>
      <c r="D85">
        <v>153057</v>
      </c>
      <c r="E85">
        <v>60</v>
      </c>
      <c r="F85">
        <v>199</v>
      </c>
      <c r="G85" s="1">
        <v>1.2892099999999999E-9</v>
      </c>
      <c r="H85" s="1">
        <v>53.777799999999999</v>
      </c>
      <c r="I85" t="s">
        <v>669</v>
      </c>
      <c r="J85" t="s">
        <v>670</v>
      </c>
      <c r="K85" t="s">
        <v>673</v>
      </c>
      <c r="L85" t="s">
        <v>666</v>
      </c>
      <c r="M85" t="str">
        <f>B85</f>
        <v>AAEL013853</v>
      </c>
      <c r="N85">
        <f>E85-20</f>
        <v>40</v>
      </c>
      <c r="O85">
        <f>F85+5</f>
        <v>204</v>
      </c>
    </row>
    <row r="86" spans="1:15" hidden="1" x14ac:dyDescent="0.25">
      <c r="A86" t="s">
        <v>861</v>
      </c>
      <c r="B86" t="s">
        <v>17</v>
      </c>
      <c r="C86" t="s">
        <v>674</v>
      </c>
      <c r="D86">
        <v>329041</v>
      </c>
      <c r="E86">
        <v>114</v>
      </c>
      <c r="F86">
        <v>263</v>
      </c>
      <c r="G86" s="1">
        <v>2.3750399999999998E-53</v>
      </c>
      <c r="H86" s="1">
        <v>182.756</v>
      </c>
      <c r="I86" t="s">
        <v>685</v>
      </c>
      <c r="J86" t="s">
        <v>686</v>
      </c>
      <c r="K86" t="s">
        <v>673</v>
      </c>
      <c r="L86" t="s">
        <v>673</v>
      </c>
    </row>
    <row r="87" spans="1:15" x14ac:dyDescent="0.25">
      <c r="A87" t="s">
        <v>861</v>
      </c>
      <c r="B87" t="s">
        <v>17</v>
      </c>
      <c r="C87" t="s">
        <v>668</v>
      </c>
      <c r="D87">
        <v>153057</v>
      </c>
      <c r="E87">
        <v>281</v>
      </c>
      <c r="F87">
        <v>397</v>
      </c>
      <c r="G87" s="1">
        <v>1.92577E-21</v>
      </c>
      <c r="H87" s="1">
        <v>90.371700000000004</v>
      </c>
      <c r="I87" t="s">
        <v>669</v>
      </c>
      <c r="J87" t="s">
        <v>670</v>
      </c>
      <c r="K87" t="s">
        <v>673</v>
      </c>
      <c r="L87" t="s">
        <v>666</v>
      </c>
      <c r="M87" t="str">
        <f>B87</f>
        <v>AAEL014357</v>
      </c>
      <c r="N87">
        <f>E87-20</f>
        <v>261</v>
      </c>
      <c r="O87">
        <f>F87+5</f>
        <v>402</v>
      </c>
    </row>
    <row r="88" spans="1:15" hidden="1" x14ac:dyDescent="0.25">
      <c r="A88" t="s">
        <v>861</v>
      </c>
      <c r="B88" t="s">
        <v>17</v>
      </c>
      <c r="C88" t="s">
        <v>674</v>
      </c>
      <c r="D88">
        <v>332582</v>
      </c>
      <c r="E88">
        <v>418</v>
      </c>
      <c r="F88">
        <v>578</v>
      </c>
      <c r="G88" s="1">
        <v>3.6701599999999999E-17</v>
      </c>
      <c r="H88" s="1">
        <v>82.3934</v>
      </c>
      <c r="I88" t="s">
        <v>688</v>
      </c>
      <c r="J88" t="s">
        <v>689</v>
      </c>
      <c r="K88" t="s">
        <v>690</v>
      </c>
      <c r="L88" t="s">
        <v>673</v>
      </c>
    </row>
    <row r="89" spans="1:15" hidden="1" x14ac:dyDescent="0.25">
      <c r="A89" t="s">
        <v>861</v>
      </c>
      <c r="B89" t="s">
        <v>17</v>
      </c>
      <c r="C89" t="s">
        <v>668</v>
      </c>
      <c r="D89">
        <v>153056</v>
      </c>
      <c r="E89">
        <v>57</v>
      </c>
      <c r="F89">
        <v>113</v>
      </c>
      <c r="G89" s="1">
        <v>9.4196300000000005E-10</v>
      </c>
      <c r="H89" s="1">
        <v>55.1616</v>
      </c>
      <c r="I89" t="s">
        <v>692</v>
      </c>
      <c r="J89" t="s">
        <v>693</v>
      </c>
      <c r="K89" t="s">
        <v>673</v>
      </c>
      <c r="L89" t="s">
        <v>688</v>
      </c>
    </row>
    <row r="90" spans="1:15" x14ac:dyDescent="0.25">
      <c r="A90" t="s">
        <v>862</v>
      </c>
      <c r="B90" t="s">
        <v>44</v>
      </c>
      <c r="C90" t="s">
        <v>668</v>
      </c>
      <c r="D90">
        <v>153057</v>
      </c>
      <c r="E90">
        <v>53</v>
      </c>
      <c r="F90">
        <v>172</v>
      </c>
      <c r="G90" s="1">
        <v>7.0676099999999996E-25</v>
      </c>
      <c r="H90" s="1">
        <v>92.682900000000004</v>
      </c>
      <c r="I90" t="s">
        <v>669</v>
      </c>
      <c r="J90" t="s">
        <v>670</v>
      </c>
      <c r="K90" t="s">
        <v>673</v>
      </c>
      <c r="L90" t="s">
        <v>666</v>
      </c>
      <c r="M90" t="str">
        <f>B90</f>
        <v>AAEL014382</v>
      </c>
      <c r="N90">
        <f>E90-20</f>
        <v>33</v>
      </c>
      <c r="O90" s="3">
        <v>174</v>
      </c>
    </row>
    <row r="91" spans="1:15" x14ac:dyDescent="0.25">
      <c r="A91" t="s">
        <v>863</v>
      </c>
      <c r="B91" t="s">
        <v>43</v>
      </c>
      <c r="C91" t="s">
        <v>668</v>
      </c>
      <c r="D91">
        <v>214480</v>
      </c>
      <c r="E91">
        <v>35</v>
      </c>
      <c r="F91">
        <v>157</v>
      </c>
      <c r="G91" s="1">
        <v>1.3922300000000001E-10</v>
      </c>
      <c r="H91" s="1">
        <v>55.2986</v>
      </c>
      <c r="I91" t="s">
        <v>680</v>
      </c>
      <c r="J91" t="s">
        <v>670</v>
      </c>
      <c r="K91" t="s">
        <v>673</v>
      </c>
      <c r="L91" t="s">
        <v>666</v>
      </c>
      <c r="M91" t="str">
        <f>B91</f>
        <v>AAEL014384</v>
      </c>
      <c r="N91">
        <f>E91-20</f>
        <v>15</v>
      </c>
      <c r="O91" s="3">
        <v>160</v>
      </c>
    </row>
    <row r="92" spans="1:15" x14ac:dyDescent="0.25">
      <c r="A92" t="s">
        <v>864</v>
      </c>
      <c r="B92" t="s">
        <v>85</v>
      </c>
      <c r="C92" t="s">
        <v>668</v>
      </c>
      <c r="D92">
        <v>214480</v>
      </c>
      <c r="E92">
        <v>37</v>
      </c>
      <c r="F92">
        <v>172</v>
      </c>
      <c r="G92" s="1">
        <v>1.55511E-10</v>
      </c>
      <c r="H92" s="1">
        <v>57.994999999999997</v>
      </c>
      <c r="I92" t="s">
        <v>680</v>
      </c>
      <c r="J92" t="s">
        <v>670</v>
      </c>
      <c r="K92" t="s">
        <v>673</v>
      </c>
      <c r="L92" t="s">
        <v>666</v>
      </c>
      <c r="M92" t="str">
        <f>B92</f>
        <v>AAEL018207</v>
      </c>
      <c r="N92">
        <f>E92-20</f>
        <v>17</v>
      </c>
      <c r="O92">
        <f>F92+5</f>
        <v>177</v>
      </c>
    </row>
    <row r="93" spans="1:15" x14ac:dyDescent="0.25">
      <c r="A93" t="s">
        <v>865</v>
      </c>
      <c r="B93" t="s">
        <v>79</v>
      </c>
      <c r="C93" t="s">
        <v>668</v>
      </c>
      <c r="D93">
        <v>153057</v>
      </c>
      <c r="E93">
        <v>228</v>
      </c>
      <c r="F93">
        <v>384</v>
      </c>
      <c r="G93" s="1">
        <v>4.0980600000000002E-10</v>
      </c>
      <c r="H93" s="1">
        <v>56.859299999999998</v>
      </c>
      <c r="I93" t="s">
        <v>669</v>
      </c>
      <c r="J93" t="s">
        <v>670</v>
      </c>
      <c r="K93" t="s">
        <v>673</v>
      </c>
      <c r="L93" t="s">
        <v>666</v>
      </c>
      <c r="M93" t="str">
        <f>B93</f>
        <v>AAEL018265</v>
      </c>
      <c r="N93">
        <f>E93-20</f>
        <v>208</v>
      </c>
      <c r="O93">
        <f>F93+5</f>
        <v>389</v>
      </c>
    </row>
    <row r="94" spans="1:15" hidden="1" x14ac:dyDescent="0.25">
      <c r="A94" t="s">
        <v>866</v>
      </c>
      <c r="B94" t="s">
        <v>47</v>
      </c>
      <c r="C94" t="s">
        <v>668</v>
      </c>
      <c r="D94">
        <v>238113</v>
      </c>
      <c r="E94">
        <v>38</v>
      </c>
      <c r="F94">
        <v>282</v>
      </c>
      <c r="G94" s="1">
        <v>8.8976799999999998E-53</v>
      </c>
      <c r="H94" s="1">
        <v>176.31299999999999</v>
      </c>
      <c r="I94" t="s">
        <v>681</v>
      </c>
      <c r="J94" t="s">
        <v>682</v>
      </c>
      <c r="K94" t="s">
        <v>673</v>
      </c>
      <c r="L94" t="s">
        <v>683</v>
      </c>
    </row>
    <row r="95" spans="1:15" x14ac:dyDescent="0.25">
      <c r="A95" t="s">
        <v>866</v>
      </c>
      <c r="B95" t="s">
        <v>47</v>
      </c>
      <c r="C95" t="s">
        <v>668</v>
      </c>
      <c r="D95">
        <v>153057</v>
      </c>
      <c r="E95">
        <v>306</v>
      </c>
      <c r="F95">
        <v>422</v>
      </c>
      <c r="G95" s="1">
        <v>7.6867199999999996E-21</v>
      </c>
      <c r="H95" s="1">
        <v>87.290099999999995</v>
      </c>
      <c r="I95" t="s">
        <v>669</v>
      </c>
      <c r="J95" t="s">
        <v>670</v>
      </c>
      <c r="K95" t="s">
        <v>673</v>
      </c>
      <c r="L95" t="s">
        <v>666</v>
      </c>
      <c r="M95" t="str">
        <f>B95</f>
        <v>AAEL019633</v>
      </c>
      <c r="N95">
        <f>E95-20</f>
        <v>286</v>
      </c>
      <c r="O95">
        <f>F95+5</f>
        <v>427</v>
      </c>
    </row>
    <row r="96" spans="1:15" hidden="1" x14ac:dyDescent="0.25">
      <c r="A96" t="s">
        <v>867</v>
      </c>
      <c r="B96" t="s">
        <v>15</v>
      </c>
      <c r="C96" t="s">
        <v>674</v>
      </c>
      <c r="D96">
        <v>329041</v>
      </c>
      <c r="E96">
        <v>137</v>
      </c>
      <c r="F96">
        <v>285</v>
      </c>
      <c r="G96" s="1">
        <v>9.8980599999999995E-57</v>
      </c>
      <c r="H96" s="1">
        <v>192.77199999999999</v>
      </c>
      <c r="I96" t="s">
        <v>685</v>
      </c>
      <c r="J96" t="s">
        <v>686</v>
      </c>
      <c r="K96" t="s">
        <v>673</v>
      </c>
      <c r="L96" t="s">
        <v>673</v>
      </c>
    </row>
    <row r="97" spans="1:15" hidden="1" x14ac:dyDescent="0.25">
      <c r="A97" t="s">
        <v>867</v>
      </c>
      <c r="B97" t="s">
        <v>15</v>
      </c>
      <c r="C97" t="s">
        <v>674</v>
      </c>
      <c r="D97">
        <v>332582</v>
      </c>
      <c r="E97">
        <v>532</v>
      </c>
      <c r="F97">
        <v>720</v>
      </c>
      <c r="G97" s="1">
        <v>2.3892299999999998E-25</v>
      </c>
      <c r="H97" s="1">
        <v>106.661</v>
      </c>
      <c r="I97" t="s">
        <v>688</v>
      </c>
      <c r="J97" t="s">
        <v>689</v>
      </c>
      <c r="K97" t="s">
        <v>690</v>
      </c>
      <c r="L97" t="s">
        <v>673</v>
      </c>
    </row>
    <row r="98" spans="1:15" hidden="1" x14ac:dyDescent="0.25">
      <c r="A98" t="s">
        <v>867</v>
      </c>
      <c r="B98" t="s">
        <v>15</v>
      </c>
      <c r="C98" t="s">
        <v>674</v>
      </c>
      <c r="D98">
        <v>332582</v>
      </c>
      <c r="E98">
        <v>820</v>
      </c>
      <c r="F98">
        <v>978</v>
      </c>
      <c r="G98" s="1">
        <v>3.91804E-18</v>
      </c>
      <c r="H98" s="1">
        <v>86.256200000000007</v>
      </c>
      <c r="I98" t="s">
        <v>688</v>
      </c>
      <c r="J98" t="s">
        <v>689</v>
      </c>
      <c r="K98" t="s">
        <v>671</v>
      </c>
      <c r="L98" t="s">
        <v>673</v>
      </c>
    </row>
    <row r="99" spans="1:15" x14ac:dyDescent="0.25">
      <c r="A99" t="s">
        <v>867</v>
      </c>
      <c r="B99" t="s">
        <v>15</v>
      </c>
      <c r="C99" t="s">
        <v>668</v>
      </c>
      <c r="D99">
        <v>153057</v>
      </c>
      <c r="E99">
        <v>305</v>
      </c>
      <c r="F99">
        <v>427</v>
      </c>
      <c r="G99" s="1">
        <v>4.4890599999999997E-18</v>
      </c>
      <c r="H99" s="1">
        <v>81.126900000000006</v>
      </c>
      <c r="I99" t="s">
        <v>669</v>
      </c>
      <c r="J99" t="s">
        <v>670</v>
      </c>
      <c r="K99" t="s">
        <v>673</v>
      </c>
      <c r="L99" t="s">
        <v>666</v>
      </c>
      <c r="M99" t="str">
        <f>B99</f>
        <v>AAEL021200</v>
      </c>
      <c r="N99">
        <f>E99-20</f>
        <v>285</v>
      </c>
      <c r="O99">
        <f>F99+5</f>
        <v>432</v>
      </c>
    </row>
    <row r="100" spans="1:15" hidden="1" x14ac:dyDescent="0.25">
      <c r="A100" t="s">
        <v>867</v>
      </c>
      <c r="B100" t="s">
        <v>15</v>
      </c>
      <c r="C100" t="s">
        <v>674</v>
      </c>
      <c r="D100">
        <v>332582</v>
      </c>
      <c r="E100">
        <v>432</v>
      </c>
      <c r="F100">
        <v>602</v>
      </c>
      <c r="G100" s="1">
        <v>1.0475E-17</v>
      </c>
      <c r="H100" s="1">
        <v>84.319299999999998</v>
      </c>
      <c r="I100" t="s">
        <v>688</v>
      </c>
      <c r="J100" t="s">
        <v>689</v>
      </c>
      <c r="K100" t="s">
        <v>690</v>
      </c>
      <c r="L100" t="s">
        <v>673</v>
      </c>
    </row>
    <row r="101" spans="1:15" hidden="1" x14ac:dyDescent="0.25">
      <c r="A101" t="s">
        <v>867</v>
      </c>
      <c r="B101" t="s">
        <v>15</v>
      </c>
      <c r="C101" t="s">
        <v>674</v>
      </c>
      <c r="D101">
        <v>332582</v>
      </c>
      <c r="E101">
        <v>683</v>
      </c>
      <c r="F101">
        <v>861</v>
      </c>
      <c r="G101" s="1">
        <v>1.7642000000000001E-12</v>
      </c>
      <c r="H101" s="1">
        <v>69.307400000000001</v>
      </c>
      <c r="I101" t="s">
        <v>688</v>
      </c>
      <c r="J101" t="s">
        <v>689</v>
      </c>
      <c r="K101" t="s">
        <v>671</v>
      </c>
      <c r="L101" t="s">
        <v>673</v>
      </c>
    </row>
    <row r="102" spans="1:15" hidden="1" x14ac:dyDescent="0.25">
      <c r="A102" t="s">
        <v>867</v>
      </c>
      <c r="B102" t="s">
        <v>15</v>
      </c>
      <c r="C102" t="s">
        <v>674</v>
      </c>
      <c r="D102">
        <v>332582</v>
      </c>
      <c r="E102">
        <v>920</v>
      </c>
      <c r="F102">
        <v>1041</v>
      </c>
      <c r="G102" s="1">
        <v>1.02808E-11</v>
      </c>
      <c r="H102" s="1">
        <v>66.600200000000001</v>
      </c>
      <c r="I102" t="s">
        <v>688</v>
      </c>
      <c r="J102" t="s">
        <v>689</v>
      </c>
      <c r="K102" t="s">
        <v>706</v>
      </c>
      <c r="L102" t="s">
        <v>673</v>
      </c>
    </row>
    <row r="103" spans="1:15" hidden="1" x14ac:dyDescent="0.25">
      <c r="A103" t="s">
        <v>867</v>
      </c>
      <c r="B103" t="s">
        <v>15</v>
      </c>
      <c r="C103" t="s">
        <v>668</v>
      </c>
      <c r="D103">
        <v>153056</v>
      </c>
      <c r="E103">
        <v>79</v>
      </c>
      <c r="F103">
        <v>136</v>
      </c>
      <c r="G103" s="1">
        <v>3.1212799999999997E-7</v>
      </c>
      <c r="H103" s="1">
        <v>48.228000000000002</v>
      </c>
      <c r="I103" t="s">
        <v>692</v>
      </c>
      <c r="J103" t="s">
        <v>693</v>
      </c>
      <c r="K103" t="s">
        <v>673</v>
      </c>
      <c r="L103" t="s">
        <v>688</v>
      </c>
    </row>
    <row r="104" spans="1:15" x14ac:dyDescent="0.25">
      <c r="A104" t="s">
        <v>868</v>
      </c>
      <c r="B104" t="s">
        <v>63</v>
      </c>
      <c r="C104" t="s">
        <v>668</v>
      </c>
      <c r="D104">
        <v>153057</v>
      </c>
      <c r="E104">
        <v>78</v>
      </c>
      <c r="F104">
        <v>192</v>
      </c>
      <c r="G104" s="1">
        <v>2.73841E-21</v>
      </c>
      <c r="H104" s="1">
        <v>88.8309</v>
      </c>
      <c r="I104" t="s">
        <v>669</v>
      </c>
      <c r="J104" t="s">
        <v>670</v>
      </c>
      <c r="K104" t="s">
        <v>673</v>
      </c>
      <c r="L104" t="s">
        <v>666</v>
      </c>
      <c r="M104" t="str">
        <f t="shared" ref="M104:M109" si="3">B104</f>
        <v>AAEL022136</v>
      </c>
      <c r="N104">
        <f t="shared" ref="N104:N109" si="4">E104-20</f>
        <v>58</v>
      </c>
      <c r="O104">
        <f t="shared" ref="O104:O109" si="5">F104+5</f>
        <v>197</v>
      </c>
    </row>
    <row r="105" spans="1:15" x14ac:dyDescent="0.25">
      <c r="A105" t="s">
        <v>869</v>
      </c>
      <c r="B105" t="s">
        <v>11</v>
      </c>
      <c r="C105" t="s">
        <v>674</v>
      </c>
      <c r="D105">
        <v>321932</v>
      </c>
      <c r="E105">
        <v>23</v>
      </c>
      <c r="F105">
        <v>144</v>
      </c>
      <c r="G105" s="1">
        <v>1.77283E-31</v>
      </c>
      <c r="H105" s="1">
        <v>108.931</v>
      </c>
      <c r="I105" t="s">
        <v>666</v>
      </c>
      <c r="J105" t="s">
        <v>675</v>
      </c>
      <c r="K105" t="s">
        <v>673</v>
      </c>
      <c r="L105" t="s">
        <v>673</v>
      </c>
      <c r="M105" t="str">
        <f t="shared" si="3"/>
        <v>AAEL022823</v>
      </c>
      <c r="N105">
        <f t="shared" si="4"/>
        <v>3</v>
      </c>
      <c r="O105" s="3">
        <v>147</v>
      </c>
    </row>
    <row r="106" spans="1:15" x14ac:dyDescent="0.25">
      <c r="A106" t="s">
        <v>870</v>
      </c>
      <c r="B106" t="s">
        <v>93</v>
      </c>
      <c r="C106" t="s">
        <v>668</v>
      </c>
      <c r="D106">
        <v>153057</v>
      </c>
      <c r="E106">
        <v>24</v>
      </c>
      <c r="F106">
        <v>144</v>
      </c>
      <c r="G106" s="1">
        <v>2.61696E-21</v>
      </c>
      <c r="H106" s="1">
        <v>83.052899999999994</v>
      </c>
      <c r="I106" t="s">
        <v>669</v>
      </c>
      <c r="J106" t="s">
        <v>670</v>
      </c>
      <c r="K106" t="s">
        <v>673</v>
      </c>
      <c r="L106" t="s">
        <v>666</v>
      </c>
      <c r="M106" t="str">
        <f t="shared" si="3"/>
        <v>AAEL023353</v>
      </c>
      <c r="N106">
        <f t="shared" si="4"/>
        <v>4</v>
      </c>
      <c r="O106">
        <f t="shared" si="5"/>
        <v>149</v>
      </c>
    </row>
    <row r="107" spans="1:15" x14ac:dyDescent="0.25">
      <c r="A107" t="s">
        <v>871</v>
      </c>
      <c r="B107" t="s">
        <v>490</v>
      </c>
      <c r="C107" t="s">
        <v>668</v>
      </c>
      <c r="D107">
        <v>153057</v>
      </c>
      <c r="E107">
        <v>23</v>
      </c>
      <c r="F107">
        <v>113</v>
      </c>
      <c r="G107">
        <v>2.4002600000000001E-4</v>
      </c>
      <c r="H107">
        <v>37.599400000000003</v>
      </c>
      <c r="I107" t="s">
        <v>669</v>
      </c>
      <c r="J107" t="s">
        <v>670</v>
      </c>
      <c r="K107" t="s">
        <v>673</v>
      </c>
      <c r="L107" t="s">
        <v>666</v>
      </c>
      <c r="M107" t="str">
        <f t="shared" si="3"/>
        <v>AAEL025598</v>
      </c>
      <c r="N107">
        <f t="shared" si="4"/>
        <v>3</v>
      </c>
      <c r="O107" s="3">
        <v>116</v>
      </c>
    </row>
    <row r="108" spans="1:15" x14ac:dyDescent="0.25">
      <c r="A108" t="s">
        <v>872</v>
      </c>
      <c r="B108" t="s">
        <v>791</v>
      </c>
      <c r="C108" t="s">
        <v>668</v>
      </c>
      <c r="D108">
        <v>153057</v>
      </c>
      <c r="E108">
        <v>400</v>
      </c>
      <c r="F108">
        <v>540</v>
      </c>
      <c r="G108" s="1">
        <v>3.20353E-27</v>
      </c>
      <c r="H108" s="1">
        <v>108.09099999999999</v>
      </c>
      <c r="I108" t="s">
        <v>669</v>
      </c>
      <c r="J108" t="s">
        <v>670</v>
      </c>
      <c r="K108" t="s">
        <v>673</v>
      </c>
      <c r="L108" t="s">
        <v>666</v>
      </c>
      <c r="M108" t="str">
        <f t="shared" si="3"/>
        <v>AAEL023473_AAEL019448</v>
      </c>
      <c r="N108">
        <f t="shared" si="4"/>
        <v>380</v>
      </c>
      <c r="O108">
        <f t="shared" si="5"/>
        <v>545</v>
      </c>
    </row>
    <row r="109" spans="1:15" x14ac:dyDescent="0.25">
      <c r="A109" t="s">
        <v>872</v>
      </c>
      <c r="B109" t="s">
        <v>791</v>
      </c>
      <c r="C109" t="s">
        <v>668</v>
      </c>
      <c r="D109">
        <v>153057</v>
      </c>
      <c r="E109">
        <v>779</v>
      </c>
      <c r="F109">
        <v>909</v>
      </c>
      <c r="G109" s="1">
        <v>7.7974900000000006E-18</v>
      </c>
      <c r="H109" s="1">
        <v>81.512100000000004</v>
      </c>
      <c r="I109" t="s">
        <v>669</v>
      </c>
      <c r="J109" t="s">
        <v>670</v>
      </c>
      <c r="K109" t="s">
        <v>673</v>
      </c>
      <c r="L109" t="s">
        <v>666</v>
      </c>
      <c r="M109" t="str">
        <f t="shared" si="3"/>
        <v>AAEL023473_AAEL019448</v>
      </c>
      <c r="N109">
        <f t="shared" si="4"/>
        <v>759</v>
      </c>
      <c r="O109">
        <f t="shared" si="5"/>
        <v>914</v>
      </c>
    </row>
    <row r="110" spans="1:15" hidden="1" x14ac:dyDescent="0.25">
      <c r="A110" t="s">
        <v>872</v>
      </c>
      <c r="B110" t="s">
        <v>791</v>
      </c>
      <c r="C110" t="s">
        <v>668</v>
      </c>
      <c r="D110">
        <v>238001</v>
      </c>
      <c r="E110">
        <v>1167</v>
      </c>
      <c r="F110">
        <v>1270</v>
      </c>
      <c r="G110" s="1">
        <v>2.0181900000000002E-15</v>
      </c>
      <c r="H110" s="1">
        <v>74.370999999999995</v>
      </c>
      <c r="I110" t="s">
        <v>721</v>
      </c>
      <c r="J110" t="s">
        <v>695</v>
      </c>
      <c r="K110" t="s">
        <v>673</v>
      </c>
      <c r="L110" t="s">
        <v>696</v>
      </c>
    </row>
    <row r="111" spans="1:15" hidden="1" x14ac:dyDescent="0.25">
      <c r="A111" t="s">
        <v>872</v>
      </c>
      <c r="B111" t="s">
        <v>791</v>
      </c>
      <c r="C111" t="s">
        <v>668</v>
      </c>
      <c r="D111">
        <v>214483</v>
      </c>
      <c r="E111">
        <v>569</v>
      </c>
      <c r="F111">
        <v>627</v>
      </c>
      <c r="G111" s="1">
        <v>2.7671399999999998E-15</v>
      </c>
      <c r="H111" s="1">
        <v>73.578400000000002</v>
      </c>
      <c r="I111" t="s">
        <v>694</v>
      </c>
      <c r="J111" t="s">
        <v>695</v>
      </c>
      <c r="K111" t="s">
        <v>671</v>
      </c>
      <c r="L111" t="s">
        <v>696</v>
      </c>
    </row>
    <row r="112" spans="1:15" hidden="1" x14ac:dyDescent="0.25">
      <c r="A112" t="s">
        <v>872</v>
      </c>
      <c r="B112" t="s">
        <v>791</v>
      </c>
      <c r="C112" t="s">
        <v>668</v>
      </c>
      <c r="D112">
        <v>238001</v>
      </c>
      <c r="E112">
        <v>925</v>
      </c>
      <c r="F112">
        <v>979</v>
      </c>
      <c r="G112" s="1">
        <v>2.91546E-8</v>
      </c>
      <c r="H112" s="1">
        <v>53.955399999999997</v>
      </c>
      <c r="I112" t="s">
        <v>721</v>
      </c>
      <c r="J112" t="s">
        <v>695</v>
      </c>
      <c r="K112" t="s">
        <v>671</v>
      </c>
      <c r="L112" t="s">
        <v>696</v>
      </c>
    </row>
    <row r="113" spans="1:15" hidden="1" x14ac:dyDescent="0.25">
      <c r="A113" t="s">
        <v>872</v>
      </c>
      <c r="B113" t="s">
        <v>791</v>
      </c>
      <c r="C113" t="s">
        <v>674</v>
      </c>
      <c r="D113">
        <v>294042</v>
      </c>
      <c r="E113">
        <v>1119</v>
      </c>
      <c r="F113">
        <v>1161</v>
      </c>
      <c r="G113" s="1">
        <v>5.1997299999999999E-6</v>
      </c>
      <c r="H113" s="1">
        <v>47.4071</v>
      </c>
      <c r="I113" t="s">
        <v>696</v>
      </c>
      <c r="J113" t="s">
        <v>743</v>
      </c>
      <c r="K113" t="s">
        <v>690</v>
      </c>
      <c r="L113" t="s">
        <v>673</v>
      </c>
    </row>
    <row r="114" spans="1:15" hidden="1" x14ac:dyDescent="0.25">
      <c r="A114" t="s">
        <v>872</v>
      </c>
      <c r="B114" t="s">
        <v>791</v>
      </c>
      <c r="C114" t="s">
        <v>668</v>
      </c>
      <c r="D114">
        <v>238011</v>
      </c>
      <c r="E114">
        <v>1510</v>
      </c>
      <c r="F114">
        <v>1542</v>
      </c>
      <c r="G114" s="1">
        <v>6.1612600000000004E-6</v>
      </c>
      <c r="H114" s="1">
        <v>44.935000000000002</v>
      </c>
      <c r="I114" t="s">
        <v>723</v>
      </c>
      <c r="J114" t="s">
        <v>724</v>
      </c>
      <c r="K114" t="s">
        <v>673</v>
      </c>
      <c r="L114" t="s">
        <v>725</v>
      </c>
    </row>
    <row r="115" spans="1:15" hidden="1" x14ac:dyDescent="0.25">
      <c r="A115" t="s">
        <v>872</v>
      </c>
      <c r="B115" t="s">
        <v>791</v>
      </c>
      <c r="C115" t="s">
        <v>668</v>
      </c>
      <c r="D115">
        <v>238011</v>
      </c>
      <c r="E115">
        <v>1473</v>
      </c>
      <c r="F115">
        <v>1503</v>
      </c>
      <c r="G115" s="1">
        <v>8.1460300000000003E-5</v>
      </c>
      <c r="H115" s="1">
        <v>41.853400000000001</v>
      </c>
      <c r="I115" t="s">
        <v>723</v>
      </c>
      <c r="J115" t="s">
        <v>724</v>
      </c>
      <c r="K115" t="s">
        <v>673</v>
      </c>
      <c r="L115" t="s">
        <v>725</v>
      </c>
    </row>
    <row r="116" spans="1:15" hidden="1" x14ac:dyDescent="0.25">
      <c r="A116" t="s">
        <v>872</v>
      </c>
      <c r="B116" t="s">
        <v>791</v>
      </c>
      <c r="C116" t="s">
        <v>674</v>
      </c>
      <c r="D116">
        <v>315606</v>
      </c>
      <c r="E116">
        <v>1510</v>
      </c>
      <c r="F116">
        <v>1581</v>
      </c>
      <c r="G116">
        <v>2.5237600000000001E-4</v>
      </c>
      <c r="H116">
        <v>42.201300000000003</v>
      </c>
      <c r="I116" t="s">
        <v>727</v>
      </c>
      <c r="J116" t="s">
        <v>728</v>
      </c>
      <c r="K116" t="s">
        <v>673</v>
      </c>
      <c r="L116" t="s">
        <v>673</v>
      </c>
    </row>
    <row r="117" spans="1:15" hidden="1" x14ac:dyDescent="0.25">
      <c r="A117" t="s">
        <v>872</v>
      </c>
      <c r="B117" t="s">
        <v>791</v>
      </c>
      <c r="C117" t="s">
        <v>674</v>
      </c>
      <c r="D117">
        <v>178748</v>
      </c>
      <c r="E117">
        <v>1968</v>
      </c>
      <c r="F117">
        <v>2134</v>
      </c>
      <c r="G117">
        <v>1.3714199999999999E-3</v>
      </c>
      <c r="H117">
        <v>43.761499999999998</v>
      </c>
      <c r="I117" t="s">
        <v>732</v>
      </c>
      <c r="J117" t="s">
        <v>733</v>
      </c>
      <c r="K117" t="s">
        <v>690</v>
      </c>
      <c r="L117" t="s">
        <v>673</v>
      </c>
    </row>
    <row r="118" spans="1:15" hidden="1" x14ac:dyDescent="0.25">
      <c r="A118" t="s">
        <v>872</v>
      </c>
      <c r="B118" t="s">
        <v>791</v>
      </c>
      <c r="C118" t="s">
        <v>668</v>
      </c>
      <c r="D118">
        <v>306513</v>
      </c>
      <c r="E118">
        <v>1436</v>
      </c>
      <c r="F118">
        <v>1467</v>
      </c>
      <c r="G118">
        <v>1.4111099999999999E-3</v>
      </c>
      <c r="H118">
        <v>38.1327</v>
      </c>
      <c r="I118" t="s">
        <v>730</v>
      </c>
      <c r="J118" t="s">
        <v>731</v>
      </c>
      <c r="K118" t="s">
        <v>673</v>
      </c>
      <c r="L118" t="s">
        <v>725</v>
      </c>
    </row>
    <row r="119" spans="1:15" x14ac:dyDescent="0.25">
      <c r="A119" t="s">
        <v>873</v>
      </c>
      <c r="B119" t="s">
        <v>27</v>
      </c>
      <c r="C119" t="s">
        <v>668</v>
      </c>
      <c r="D119">
        <v>153057</v>
      </c>
      <c r="E119">
        <v>21</v>
      </c>
      <c r="F119">
        <v>110</v>
      </c>
      <c r="G119" s="1">
        <v>1.3547399999999999E-12</v>
      </c>
      <c r="H119" s="1">
        <v>59.170499999999997</v>
      </c>
      <c r="I119" t="s">
        <v>669</v>
      </c>
      <c r="J119" t="s">
        <v>670</v>
      </c>
      <c r="K119" t="s">
        <v>671</v>
      </c>
      <c r="L119" t="s">
        <v>666</v>
      </c>
      <c r="M119" t="str">
        <f t="shared" ref="M119:M129" si="6">B119</f>
        <v>AAEL025802</v>
      </c>
      <c r="N119">
        <f t="shared" ref="N119:N129" si="7">E119-20</f>
        <v>1</v>
      </c>
      <c r="O119" s="3">
        <v>114</v>
      </c>
    </row>
    <row r="120" spans="1:15" x14ac:dyDescent="0.25">
      <c r="A120" t="s">
        <v>874</v>
      </c>
      <c r="B120" t="s">
        <v>7</v>
      </c>
      <c r="C120" t="s">
        <v>668</v>
      </c>
      <c r="D120">
        <v>153057</v>
      </c>
      <c r="E120">
        <v>35</v>
      </c>
      <c r="F120">
        <v>153</v>
      </c>
      <c r="G120" s="1">
        <v>9.2009600000000001E-17</v>
      </c>
      <c r="H120" s="1">
        <v>71.111699999999999</v>
      </c>
      <c r="I120" t="s">
        <v>669</v>
      </c>
      <c r="J120" t="s">
        <v>670</v>
      </c>
      <c r="K120" t="s">
        <v>673</v>
      </c>
      <c r="L120" t="s">
        <v>666</v>
      </c>
      <c r="M120" t="str">
        <f t="shared" si="6"/>
        <v>AAEL026955</v>
      </c>
      <c r="N120">
        <f t="shared" si="7"/>
        <v>15</v>
      </c>
      <c r="O120" s="3">
        <v>154</v>
      </c>
    </row>
    <row r="121" spans="1:15" x14ac:dyDescent="0.25">
      <c r="A121" t="s">
        <v>875</v>
      </c>
      <c r="B121" t="s">
        <v>91</v>
      </c>
      <c r="C121" t="s">
        <v>668</v>
      </c>
      <c r="D121">
        <v>153057</v>
      </c>
      <c r="E121">
        <v>29</v>
      </c>
      <c r="F121">
        <v>150</v>
      </c>
      <c r="G121" s="1">
        <v>2.7390399999999997E-23</v>
      </c>
      <c r="H121" s="1">
        <v>88.060500000000005</v>
      </c>
      <c r="I121" t="s">
        <v>669</v>
      </c>
      <c r="J121" t="s">
        <v>670</v>
      </c>
      <c r="K121" t="s">
        <v>673</v>
      </c>
      <c r="L121" t="s">
        <v>666</v>
      </c>
      <c r="M121" t="str">
        <f t="shared" si="6"/>
        <v>AAEL027215</v>
      </c>
      <c r="N121">
        <f t="shared" si="7"/>
        <v>9</v>
      </c>
      <c r="O121">
        <f t="shared" ref="O121:O129" si="8">F121+5</f>
        <v>155</v>
      </c>
    </row>
    <row r="122" spans="1:15" x14ac:dyDescent="0.25">
      <c r="A122" t="s">
        <v>876</v>
      </c>
      <c r="B122" t="s">
        <v>32</v>
      </c>
      <c r="C122" t="s">
        <v>668</v>
      </c>
      <c r="D122">
        <v>153057</v>
      </c>
      <c r="E122">
        <v>35</v>
      </c>
      <c r="F122">
        <v>151</v>
      </c>
      <c r="G122" s="1">
        <v>1.6627699999999999E-20</v>
      </c>
      <c r="H122" s="1">
        <v>81.126900000000006</v>
      </c>
      <c r="I122" t="s">
        <v>669</v>
      </c>
      <c r="J122" t="s">
        <v>670</v>
      </c>
      <c r="K122" t="s">
        <v>673</v>
      </c>
      <c r="L122" t="s">
        <v>666</v>
      </c>
      <c r="M122" t="str">
        <f t="shared" si="6"/>
        <v>AAEL027443</v>
      </c>
      <c r="N122">
        <f t="shared" si="7"/>
        <v>15</v>
      </c>
      <c r="O122">
        <f t="shared" si="8"/>
        <v>156</v>
      </c>
    </row>
    <row r="123" spans="1:15" x14ac:dyDescent="0.25">
      <c r="A123" t="s">
        <v>877</v>
      </c>
      <c r="B123" t="s">
        <v>784</v>
      </c>
      <c r="C123" t="s">
        <v>668</v>
      </c>
      <c r="D123">
        <v>153057</v>
      </c>
      <c r="E123">
        <v>21</v>
      </c>
      <c r="F123">
        <v>134</v>
      </c>
      <c r="G123" s="1">
        <v>6.8888199999999997E-23</v>
      </c>
      <c r="H123" s="1">
        <v>86.904899999999998</v>
      </c>
      <c r="I123" t="s">
        <v>669</v>
      </c>
      <c r="J123" t="s">
        <v>670</v>
      </c>
      <c r="K123" t="s">
        <v>673</v>
      </c>
      <c r="L123" t="s">
        <v>666</v>
      </c>
      <c r="M123" t="str">
        <f t="shared" si="6"/>
        <v>AAEL000535_CTLD535</v>
      </c>
      <c r="N123">
        <f t="shared" si="7"/>
        <v>1</v>
      </c>
      <c r="O123">
        <f t="shared" si="8"/>
        <v>139</v>
      </c>
    </row>
    <row r="124" spans="1:15" x14ac:dyDescent="0.25">
      <c r="A124" t="s">
        <v>878</v>
      </c>
      <c r="B124" t="s">
        <v>785</v>
      </c>
      <c r="C124" t="s">
        <v>668</v>
      </c>
      <c r="D124">
        <v>214480</v>
      </c>
      <c r="E124">
        <v>61</v>
      </c>
      <c r="F124">
        <v>187</v>
      </c>
      <c r="G124" s="1">
        <v>1.25052E-12</v>
      </c>
      <c r="H124" s="1">
        <v>61.461799999999997</v>
      </c>
      <c r="I124" t="s">
        <v>680</v>
      </c>
      <c r="J124" t="s">
        <v>670</v>
      </c>
      <c r="K124" t="s">
        <v>673</v>
      </c>
      <c r="L124" t="s">
        <v>666</v>
      </c>
      <c r="M124" t="str">
        <f t="shared" si="6"/>
        <v>AAEL011609_CTLD11609</v>
      </c>
      <c r="N124">
        <f t="shared" si="7"/>
        <v>41</v>
      </c>
      <c r="O124" s="3">
        <v>191</v>
      </c>
    </row>
    <row r="125" spans="1:15" x14ac:dyDescent="0.25">
      <c r="A125" t="s">
        <v>879</v>
      </c>
      <c r="B125" t="s">
        <v>786</v>
      </c>
      <c r="C125" t="s">
        <v>668</v>
      </c>
      <c r="D125">
        <v>153057</v>
      </c>
      <c r="E125">
        <v>45</v>
      </c>
      <c r="F125">
        <v>167</v>
      </c>
      <c r="G125" s="1">
        <v>7.5222300000000002E-24</v>
      </c>
      <c r="H125" s="1">
        <v>89.986500000000007</v>
      </c>
      <c r="I125" t="s">
        <v>669</v>
      </c>
      <c r="J125" t="s">
        <v>670</v>
      </c>
      <c r="K125" t="s">
        <v>673</v>
      </c>
      <c r="L125" t="s">
        <v>666</v>
      </c>
      <c r="M125" t="str">
        <f t="shared" si="6"/>
        <v>AAEL011619_CTLD11619</v>
      </c>
      <c r="N125">
        <f t="shared" si="7"/>
        <v>25</v>
      </c>
      <c r="O125">
        <f t="shared" si="8"/>
        <v>172</v>
      </c>
    </row>
    <row r="126" spans="1:15" x14ac:dyDescent="0.25">
      <c r="A126" t="s">
        <v>880</v>
      </c>
      <c r="B126" t="s">
        <v>790</v>
      </c>
      <c r="C126" t="s">
        <v>668</v>
      </c>
      <c r="D126">
        <v>153057</v>
      </c>
      <c r="E126">
        <v>45</v>
      </c>
      <c r="F126">
        <v>167</v>
      </c>
      <c r="G126" s="1">
        <v>7.0676099999999996E-25</v>
      </c>
      <c r="H126" s="1">
        <v>92.682900000000004</v>
      </c>
      <c r="I126" t="s">
        <v>669</v>
      </c>
      <c r="J126" t="s">
        <v>670</v>
      </c>
      <c r="K126" t="s">
        <v>673</v>
      </c>
      <c r="L126" t="s">
        <v>666</v>
      </c>
      <c r="M126" t="str">
        <f t="shared" si="6"/>
        <v>AAEL017265_CTLD17265</v>
      </c>
      <c r="N126">
        <f t="shared" si="7"/>
        <v>25</v>
      </c>
      <c r="O126">
        <f t="shared" si="8"/>
        <v>172</v>
      </c>
    </row>
    <row r="127" spans="1:15" x14ac:dyDescent="0.25">
      <c r="A127" t="s">
        <v>881</v>
      </c>
      <c r="B127" t="s">
        <v>797</v>
      </c>
      <c r="C127" t="s">
        <v>668</v>
      </c>
      <c r="D127">
        <v>153057</v>
      </c>
      <c r="E127">
        <v>19</v>
      </c>
      <c r="F127">
        <v>142</v>
      </c>
      <c r="G127" s="1">
        <v>8.5655400000000001E-18</v>
      </c>
      <c r="H127">
        <v>73.808099999999996</v>
      </c>
      <c r="I127" t="s">
        <v>669</v>
      </c>
      <c r="J127" t="s">
        <v>670</v>
      </c>
      <c r="K127" t="s">
        <v>673</v>
      </c>
      <c r="L127" t="s">
        <v>666</v>
      </c>
      <c r="M127" t="str">
        <f t="shared" si="6"/>
        <v>AAEL011446</v>
      </c>
      <c r="N127" s="3">
        <v>0</v>
      </c>
      <c r="O127">
        <f t="shared" si="8"/>
        <v>147</v>
      </c>
    </row>
    <row r="128" spans="1:15" x14ac:dyDescent="0.25">
      <c r="A128" t="s">
        <v>882</v>
      </c>
      <c r="B128" t="s">
        <v>884</v>
      </c>
      <c r="C128" t="s">
        <v>668</v>
      </c>
      <c r="D128">
        <v>153057</v>
      </c>
      <c r="E128">
        <v>22</v>
      </c>
      <c r="F128">
        <v>143</v>
      </c>
      <c r="G128" s="1">
        <v>8.7418000000000004E-25</v>
      </c>
      <c r="H128">
        <v>91.527299999999997</v>
      </c>
      <c r="I128" t="s">
        <v>669</v>
      </c>
      <c r="J128" t="s">
        <v>670</v>
      </c>
      <c r="K128" t="s">
        <v>673</v>
      </c>
      <c r="L128" t="s">
        <v>666</v>
      </c>
      <c r="M128" t="str">
        <f t="shared" si="6"/>
        <v>AAEL004679_CTLD_4679</v>
      </c>
      <c r="N128">
        <f t="shared" si="7"/>
        <v>2</v>
      </c>
      <c r="O128" s="3">
        <v>147</v>
      </c>
    </row>
    <row r="129" spans="1:15" x14ac:dyDescent="0.25">
      <c r="A129" t="s">
        <v>883</v>
      </c>
      <c r="B129" t="s">
        <v>885</v>
      </c>
      <c r="C129" t="s">
        <v>668</v>
      </c>
      <c r="D129">
        <v>153057</v>
      </c>
      <c r="E129">
        <v>21</v>
      </c>
      <c r="F129">
        <v>145</v>
      </c>
      <c r="G129" s="1">
        <v>6.5209799999999998E-25</v>
      </c>
      <c r="H129">
        <v>91.912499999999994</v>
      </c>
      <c r="I129" t="s">
        <v>669</v>
      </c>
      <c r="J129" t="s">
        <v>670</v>
      </c>
      <c r="K129" t="s">
        <v>673</v>
      </c>
      <c r="L129" t="s">
        <v>666</v>
      </c>
      <c r="M129" t="str">
        <f t="shared" si="6"/>
        <v>CTLD_new1</v>
      </c>
      <c r="N129">
        <f t="shared" si="7"/>
        <v>1</v>
      </c>
      <c r="O129">
        <f t="shared" si="8"/>
        <v>150</v>
      </c>
    </row>
  </sheetData>
  <autoFilter ref="A9:O129">
    <filterColumn colId="9">
      <filters>
        <filter val="CLECT"/>
        <filter val="CLECT superfamily"/>
      </filters>
    </filterColumn>
  </autoFilter>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dimension ref="C1:R132"/>
  <sheetViews>
    <sheetView tabSelected="1" zoomScaleNormal="100" workbookViewId="0">
      <selection activeCell="A52" sqref="A52:A65"/>
    </sheetView>
  </sheetViews>
  <sheetFormatPr defaultRowHeight="15" x14ac:dyDescent="0.25"/>
  <cols>
    <col min="3" max="3" width="20.42578125" bestFit="1" customWidth="1"/>
    <col min="4" max="4" width="37.42578125" customWidth="1"/>
    <col min="5" max="5" width="9" customWidth="1"/>
    <col min="6" max="6" width="9.7109375" customWidth="1"/>
    <col min="7" max="7" width="5" customWidth="1"/>
    <col min="8" max="8" width="12" bestFit="1" customWidth="1"/>
    <col min="9" max="9" width="8.140625" customWidth="1"/>
    <col min="10" max="10" width="11" bestFit="1" customWidth="1"/>
    <col min="11" max="11" width="26" bestFit="1" customWidth="1"/>
    <col min="12" max="12" width="11.140625" bestFit="1" customWidth="1"/>
    <col min="13" max="14" width="11.7109375" bestFit="1" customWidth="1"/>
    <col min="16" max="16" width="11.42578125" bestFit="1" customWidth="1"/>
  </cols>
  <sheetData>
    <row r="1" spans="3:7" x14ac:dyDescent="0.25">
      <c r="C1" t="s">
        <v>0</v>
      </c>
      <c r="D1" t="s">
        <v>1</v>
      </c>
      <c r="E1" t="s">
        <v>513</v>
      </c>
      <c r="G1" t="s">
        <v>3</v>
      </c>
    </row>
    <row r="2" spans="3:7" x14ac:dyDescent="0.25">
      <c r="C2" t="s">
        <v>195</v>
      </c>
      <c r="D2" t="s">
        <v>196</v>
      </c>
      <c r="E2">
        <f t="shared" ref="E2:E41" si="0">LEN(F2)</f>
        <v>75</v>
      </c>
      <c r="F2" t="s">
        <v>523</v>
      </c>
      <c r="G2" t="s">
        <v>10</v>
      </c>
    </row>
    <row r="3" spans="3:7" x14ac:dyDescent="0.25">
      <c r="C3" t="s">
        <v>488</v>
      </c>
      <c r="D3" t="s">
        <v>489</v>
      </c>
      <c r="E3">
        <f t="shared" si="0"/>
        <v>82</v>
      </c>
      <c r="F3" t="s">
        <v>519</v>
      </c>
      <c r="G3" t="s">
        <v>10</v>
      </c>
    </row>
    <row r="4" spans="3:7" x14ac:dyDescent="0.25">
      <c r="C4" t="s">
        <v>155</v>
      </c>
      <c r="D4" t="s">
        <v>156</v>
      </c>
      <c r="E4">
        <f t="shared" si="0"/>
        <v>97</v>
      </c>
      <c r="F4" t="s">
        <v>551</v>
      </c>
      <c r="G4" t="s">
        <v>10</v>
      </c>
    </row>
    <row r="5" spans="3:7" x14ac:dyDescent="0.25">
      <c r="C5" t="s">
        <v>204</v>
      </c>
      <c r="D5" t="s">
        <v>205</v>
      </c>
      <c r="E5">
        <f t="shared" si="0"/>
        <v>102</v>
      </c>
      <c r="F5" t="s">
        <v>542</v>
      </c>
      <c r="G5" t="s">
        <v>10</v>
      </c>
    </row>
    <row r="6" spans="3:7" x14ac:dyDescent="0.25">
      <c r="C6" t="s">
        <v>232</v>
      </c>
      <c r="D6" t="s">
        <v>233</v>
      </c>
      <c r="E6">
        <f t="shared" si="0"/>
        <v>105</v>
      </c>
      <c r="F6" t="s">
        <v>527</v>
      </c>
      <c r="G6" t="s">
        <v>10</v>
      </c>
    </row>
    <row r="7" spans="3:7" x14ac:dyDescent="0.25">
      <c r="C7" t="s">
        <v>237</v>
      </c>
      <c r="D7" t="s">
        <v>238</v>
      </c>
      <c r="E7">
        <f t="shared" si="0"/>
        <v>107</v>
      </c>
      <c r="F7" t="s">
        <v>545</v>
      </c>
      <c r="G7" t="s">
        <v>239</v>
      </c>
    </row>
    <row r="8" spans="3:7" x14ac:dyDescent="0.25">
      <c r="C8" t="s">
        <v>234</v>
      </c>
      <c r="D8" t="s">
        <v>235</v>
      </c>
      <c r="E8">
        <f t="shared" si="0"/>
        <v>109</v>
      </c>
      <c r="F8" t="s">
        <v>548</v>
      </c>
      <c r="G8" t="s">
        <v>236</v>
      </c>
    </row>
    <row r="9" spans="3:7" x14ac:dyDescent="0.25">
      <c r="C9" t="s">
        <v>211</v>
      </c>
      <c r="D9" t="s">
        <v>212</v>
      </c>
      <c r="E9">
        <f t="shared" si="0"/>
        <v>111</v>
      </c>
      <c r="F9" t="s">
        <v>525</v>
      </c>
      <c r="G9" t="s">
        <v>10</v>
      </c>
    </row>
    <row r="10" spans="3:7" x14ac:dyDescent="0.25">
      <c r="C10" t="s">
        <v>240</v>
      </c>
      <c r="D10" t="s">
        <v>241</v>
      </c>
      <c r="E10">
        <f t="shared" si="0"/>
        <v>112</v>
      </c>
      <c r="F10" t="s">
        <v>521</v>
      </c>
      <c r="G10" t="s">
        <v>10</v>
      </c>
    </row>
    <row r="11" spans="3:7" x14ac:dyDescent="0.25">
      <c r="C11" t="s">
        <v>157</v>
      </c>
      <c r="D11" t="s">
        <v>158</v>
      </c>
      <c r="E11">
        <f t="shared" si="0"/>
        <v>113</v>
      </c>
      <c r="F11" t="s">
        <v>531</v>
      </c>
      <c r="G11" t="s">
        <v>10</v>
      </c>
    </row>
    <row r="12" spans="3:7" x14ac:dyDescent="0.25">
      <c r="C12" t="s">
        <v>484</v>
      </c>
      <c r="D12" t="s">
        <v>485</v>
      </c>
      <c r="E12">
        <f t="shared" si="0"/>
        <v>120</v>
      </c>
      <c r="F12" t="s">
        <v>536</v>
      </c>
      <c r="G12" t="s">
        <v>10</v>
      </c>
    </row>
    <row r="13" spans="3:7" x14ac:dyDescent="0.25">
      <c r="C13" t="s">
        <v>201</v>
      </c>
      <c r="D13" t="s">
        <v>202</v>
      </c>
      <c r="E13">
        <f t="shared" si="0"/>
        <v>137</v>
      </c>
      <c r="F13" t="s">
        <v>528</v>
      </c>
      <c r="G13" t="s">
        <v>203</v>
      </c>
    </row>
    <row r="14" spans="3:7" x14ac:dyDescent="0.25">
      <c r="C14" t="s">
        <v>176</v>
      </c>
      <c r="D14" t="s">
        <v>177</v>
      </c>
      <c r="E14">
        <f t="shared" si="0"/>
        <v>143</v>
      </c>
      <c r="F14" t="s">
        <v>547</v>
      </c>
      <c r="G14" t="s">
        <v>10</v>
      </c>
    </row>
    <row r="15" spans="3:7" x14ac:dyDescent="0.25">
      <c r="C15" t="s">
        <v>223</v>
      </c>
      <c r="D15" t="s">
        <v>224</v>
      </c>
      <c r="E15">
        <f t="shared" si="0"/>
        <v>153</v>
      </c>
      <c r="F15" t="s">
        <v>533</v>
      </c>
      <c r="G15" t="s">
        <v>225</v>
      </c>
    </row>
    <row r="16" spans="3:7" x14ac:dyDescent="0.25">
      <c r="C16" t="s">
        <v>220</v>
      </c>
      <c r="D16" t="s">
        <v>221</v>
      </c>
      <c r="E16">
        <f t="shared" si="0"/>
        <v>158</v>
      </c>
      <c r="F16" t="s">
        <v>526</v>
      </c>
      <c r="G16" t="s">
        <v>222</v>
      </c>
    </row>
    <row r="17" spans="3:7" x14ac:dyDescent="0.25">
      <c r="C17" t="s">
        <v>218</v>
      </c>
      <c r="D17" t="s">
        <v>219</v>
      </c>
      <c r="E17">
        <f t="shared" si="0"/>
        <v>160</v>
      </c>
      <c r="F17" t="s">
        <v>549</v>
      </c>
      <c r="G17" t="s">
        <v>10</v>
      </c>
    </row>
    <row r="18" spans="3:7" x14ac:dyDescent="0.25">
      <c r="C18" t="s">
        <v>171</v>
      </c>
      <c r="D18" t="s">
        <v>172</v>
      </c>
      <c r="E18">
        <f t="shared" si="0"/>
        <v>160</v>
      </c>
      <c r="F18" t="s">
        <v>540</v>
      </c>
      <c r="G18" t="s">
        <v>10</v>
      </c>
    </row>
    <row r="19" spans="3:7" x14ac:dyDescent="0.25">
      <c r="C19" t="s">
        <v>242</v>
      </c>
      <c r="D19" t="s">
        <v>243</v>
      </c>
      <c r="E19">
        <f t="shared" si="0"/>
        <v>165</v>
      </c>
      <c r="F19" t="s">
        <v>517</v>
      </c>
      <c r="G19" t="s">
        <v>10</v>
      </c>
    </row>
    <row r="20" spans="3:7" x14ac:dyDescent="0.25">
      <c r="C20" t="s">
        <v>173</v>
      </c>
      <c r="D20" t="s">
        <v>174</v>
      </c>
      <c r="E20">
        <f t="shared" si="0"/>
        <v>198</v>
      </c>
      <c r="F20" t="s">
        <v>538</v>
      </c>
      <c r="G20" t="s">
        <v>175</v>
      </c>
    </row>
    <row r="21" spans="3:7" x14ac:dyDescent="0.25">
      <c r="C21" t="s">
        <v>226</v>
      </c>
      <c r="D21" t="s">
        <v>227</v>
      </c>
      <c r="E21">
        <f t="shared" si="0"/>
        <v>217</v>
      </c>
      <c r="F21" t="s">
        <v>135</v>
      </c>
      <c r="G21" t="s">
        <v>228</v>
      </c>
    </row>
    <row r="22" spans="3:7" x14ac:dyDescent="0.25">
      <c r="C22" t="s">
        <v>162</v>
      </c>
      <c r="D22" t="s">
        <v>163</v>
      </c>
      <c r="E22">
        <f t="shared" si="0"/>
        <v>236</v>
      </c>
      <c r="F22" t="s">
        <v>136</v>
      </c>
      <c r="G22" t="s">
        <v>164</v>
      </c>
    </row>
    <row r="23" spans="3:7" x14ac:dyDescent="0.25">
      <c r="C23" t="s">
        <v>191</v>
      </c>
      <c r="D23" t="s">
        <v>192</v>
      </c>
      <c r="E23">
        <f t="shared" si="0"/>
        <v>245</v>
      </c>
      <c r="F23" t="s">
        <v>544</v>
      </c>
      <c r="G23" t="s">
        <v>10</v>
      </c>
    </row>
    <row r="24" spans="3:7" x14ac:dyDescent="0.25">
      <c r="C24" t="s">
        <v>181</v>
      </c>
      <c r="D24" t="s">
        <v>182</v>
      </c>
      <c r="E24">
        <f t="shared" si="0"/>
        <v>251</v>
      </c>
      <c r="F24" t="s">
        <v>532</v>
      </c>
      <c r="G24" t="s">
        <v>10</v>
      </c>
    </row>
    <row r="25" spans="3:7" x14ac:dyDescent="0.25">
      <c r="C25" t="s">
        <v>165</v>
      </c>
      <c r="D25" t="s">
        <v>166</v>
      </c>
      <c r="E25">
        <f t="shared" si="0"/>
        <v>258</v>
      </c>
      <c r="F25" t="s">
        <v>541</v>
      </c>
      <c r="G25" t="s">
        <v>167</v>
      </c>
    </row>
    <row r="26" spans="3:7" x14ac:dyDescent="0.25">
      <c r="C26" t="s">
        <v>208</v>
      </c>
      <c r="D26" t="s">
        <v>209</v>
      </c>
      <c r="E26">
        <f t="shared" si="0"/>
        <v>316</v>
      </c>
      <c r="F26" t="s">
        <v>535</v>
      </c>
      <c r="G26" t="s">
        <v>210</v>
      </c>
    </row>
    <row r="27" spans="3:7" x14ac:dyDescent="0.25">
      <c r="C27" t="s">
        <v>482</v>
      </c>
      <c r="D27" t="s">
        <v>483</v>
      </c>
      <c r="E27">
        <f t="shared" si="0"/>
        <v>344</v>
      </c>
      <c r="F27" t="s">
        <v>522</v>
      </c>
      <c r="G27" t="s">
        <v>10</v>
      </c>
    </row>
    <row r="28" spans="3:7" x14ac:dyDescent="0.25">
      <c r="C28" t="s">
        <v>193</v>
      </c>
      <c r="D28" t="s">
        <v>194</v>
      </c>
      <c r="E28">
        <f t="shared" si="0"/>
        <v>384</v>
      </c>
      <c r="F28" t="s">
        <v>550</v>
      </c>
      <c r="G28" t="s">
        <v>10</v>
      </c>
    </row>
    <row r="29" spans="3:7" x14ac:dyDescent="0.25">
      <c r="C29" t="s">
        <v>229</v>
      </c>
      <c r="D29" t="s">
        <v>230</v>
      </c>
      <c r="E29">
        <f t="shared" si="0"/>
        <v>412</v>
      </c>
      <c r="F29" t="s">
        <v>520</v>
      </c>
      <c r="G29" t="s">
        <v>231</v>
      </c>
    </row>
    <row r="30" spans="3:7" x14ac:dyDescent="0.25">
      <c r="C30" t="s">
        <v>159</v>
      </c>
      <c r="D30" t="s">
        <v>160</v>
      </c>
      <c r="E30">
        <f t="shared" si="0"/>
        <v>421</v>
      </c>
      <c r="F30" t="s">
        <v>515</v>
      </c>
      <c r="G30" t="s">
        <v>161</v>
      </c>
    </row>
    <row r="31" spans="3:7" x14ac:dyDescent="0.25">
      <c r="C31" t="s">
        <v>199</v>
      </c>
      <c r="D31" t="s">
        <v>200</v>
      </c>
      <c r="E31">
        <f t="shared" si="0"/>
        <v>430</v>
      </c>
      <c r="F31" t="s">
        <v>529</v>
      </c>
      <c r="G31" t="s">
        <v>10</v>
      </c>
    </row>
    <row r="32" spans="3:7" x14ac:dyDescent="0.25">
      <c r="C32" t="s">
        <v>213</v>
      </c>
      <c r="D32" t="s">
        <v>214</v>
      </c>
      <c r="E32">
        <f t="shared" si="0"/>
        <v>430</v>
      </c>
      <c r="F32" t="s">
        <v>514</v>
      </c>
      <c r="G32" t="s">
        <v>10</v>
      </c>
    </row>
    <row r="33" spans="3:7" x14ac:dyDescent="0.25">
      <c r="C33" t="s">
        <v>215</v>
      </c>
      <c r="D33" t="s">
        <v>216</v>
      </c>
      <c r="E33">
        <f t="shared" si="0"/>
        <v>462</v>
      </c>
      <c r="F33" t="s">
        <v>543</v>
      </c>
      <c r="G33" t="s">
        <v>217</v>
      </c>
    </row>
    <row r="34" spans="3:7" x14ac:dyDescent="0.25">
      <c r="C34" t="s">
        <v>168</v>
      </c>
      <c r="D34" t="s">
        <v>169</v>
      </c>
      <c r="E34">
        <f t="shared" si="0"/>
        <v>469</v>
      </c>
      <c r="F34" t="s">
        <v>530</v>
      </c>
      <c r="G34" t="s">
        <v>170</v>
      </c>
    </row>
    <row r="35" spans="3:7" x14ac:dyDescent="0.25">
      <c r="C35" t="s">
        <v>197</v>
      </c>
      <c r="D35" t="s">
        <v>198</v>
      </c>
      <c r="E35">
        <f t="shared" si="0"/>
        <v>513</v>
      </c>
      <c r="F35" t="s">
        <v>534</v>
      </c>
      <c r="G35" t="s">
        <v>10</v>
      </c>
    </row>
    <row r="36" spans="3:7" x14ac:dyDescent="0.25">
      <c r="C36" t="s">
        <v>206</v>
      </c>
      <c r="D36" t="s">
        <v>207</v>
      </c>
      <c r="E36">
        <f t="shared" si="0"/>
        <v>574</v>
      </c>
      <c r="F36" t="s">
        <v>537</v>
      </c>
      <c r="G36" t="s">
        <v>10</v>
      </c>
    </row>
    <row r="37" spans="3:7" x14ac:dyDescent="0.25">
      <c r="C37" t="s">
        <v>178</v>
      </c>
      <c r="D37" t="s">
        <v>179</v>
      </c>
      <c r="E37">
        <f t="shared" si="0"/>
        <v>958</v>
      </c>
      <c r="F37" t="s">
        <v>539</v>
      </c>
      <c r="G37" t="s">
        <v>180</v>
      </c>
    </row>
    <row r="38" spans="3:7" x14ac:dyDescent="0.25">
      <c r="C38" t="s">
        <v>486</v>
      </c>
      <c r="D38" t="s">
        <v>487</v>
      </c>
      <c r="E38">
        <f t="shared" si="0"/>
        <v>1007</v>
      </c>
      <c r="F38" t="s">
        <v>546</v>
      </c>
      <c r="G38" t="s">
        <v>10</v>
      </c>
    </row>
    <row r="39" spans="3:7" x14ac:dyDescent="0.25">
      <c r="C39" t="s">
        <v>183</v>
      </c>
      <c r="D39" t="s">
        <v>184</v>
      </c>
      <c r="E39">
        <f t="shared" si="0"/>
        <v>1299</v>
      </c>
      <c r="F39" t="s">
        <v>518</v>
      </c>
      <c r="G39" t="s">
        <v>185</v>
      </c>
    </row>
    <row r="40" spans="3:7" x14ac:dyDescent="0.25">
      <c r="C40" t="s">
        <v>188</v>
      </c>
      <c r="D40" t="s">
        <v>189</v>
      </c>
      <c r="E40">
        <f t="shared" si="0"/>
        <v>1358</v>
      </c>
      <c r="F40" t="s">
        <v>516</v>
      </c>
      <c r="G40" t="s">
        <v>190</v>
      </c>
    </row>
    <row r="41" spans="3:7" x14ac:dyDescent="0.25">
      <c r="C41" t="s">
        <v>186</v>
      </c>
      <c r="D41" t="s">
        <v>187</v>
      </c>
      <c r="E41">
        <f t="shared" si="0"/>
        <v>2147</v>
      </c>
      <c r="F41" t="s">
        <v>524</v>
      </c>
      <c r="G41" t="s">
        <v>10</v>
      </c>
    </row>
    <row r="43" spans="3:7" x14ac:dyDescent="0.25">
      <c r="C43" t="s">
        <v>645</v>
      </c>
      <c r="D43" t="s">
        <v>646</v>
      </c>
    </row>
    <row r="44" spans="3:7" x14ac:dyDescent="0.25">
      <c r="C44" t="s">
        <v>647</v>
      </c>
      <c r="D44" t="s">
        <v>965</v>
      </c>
    </row>
    <row r="45" spans="3:7" x14ac:dyDescent="0.25">
      <c r="C45" t="s">
        <v>648</v>
      </c>
      <c r="D45" t="s">
        <v>649</v>
      </c>
    </row>
    <row r="46" spans="3:7" x14ac:dyDescent="0.25">
      <c r="C46" t="s">
        <v>650</v>
      </c>
      <c r="D46">
        <v>0</v>
      </c>
    </row>
    <row r="47" spans="3:7" x14ac:dyDescent="0.25">
      <c r="C47" t="s">
        <v>651</v>
      </c>
      <c r="D47" t="s">
        <v>966</v>
      </c>
      <c r="E47" t="s">
        <v>652</v>
      </c>
      <c r="F47" t="s">
        <v>967</v>
      </c>
    </row>
    <row r="48" spans="3:7" x14ac:dyDescent="0.25">
      <c r="C48" t="s">
        <v>650</v>
      </c>
      <c r="D48" t="s">
        <v>653</v>
      </c>
    </row>
    <row r="50" spans="3:18" x14ac:dyDescent="0.25">
      <c r="C50" t="s">
        <v>654</v>
      </c>
      <c r="E50" t="s">
        <v>655</v>
      </c>
      <c r="F50" t="s">
        <v>656</v>
      </c>
      <c r="G50" t="s">
        <v>657</v>
      </c>
      <c r="H50" t="s">
        <v>658</v>
      </c>
      <c r="I50" t="s">
        <v>659</v>
      </c>
      <c r="J50" t="s">
        <v>660</v>
      </c>
      <c r="K50" t="s">
        <v>661</v>
      </c>
      <c r="L50" t="s">
        <v>662</v>
      </c>
      <c r="M50" t="s">
        <v>663</v>
      </c>
      <c r="N50" t="s">
        <v>664</v>
      </c>
      <c r="O50" t="s">
        <v>665</v>
      </c>
    </row>
    <row r="51" spans="3:18" hidden="1" x14ac:dyDescent="0.25">
      <c r="C51" t="s">
        <v>832</v>
      </c>
      <c r="D51" t="s">
        <v>213</v>
      </c>
      <c r="E51" t="s">
        <v>668</v>
      </c>
      <c r="F51">
        <v>238113</v>
      </c>
      <c r="G51">
        <v>39</v>
      </c>
      <c r="H51">
        <v>283</v>
      </c>
      <c r="I51" s="1">
        <v>2.0555400000000001E-54</v>
      </c>
      <c r="J51">
        <v>180.55</v>
      </c>
      <c r="K51" t="s">
        <v>681</v>
      </c>
      <c r="L51" t="s">
        <v>682</v>
      </c>
      <c r="M51" t="s">
        <v>673</v>
      </c>
      <c r="N51" t="s">
        <v>683</v>
      </c>
      <c r="O51" t="s">
        <v>684</v>
      </c>
      <c r="P51" t="str">
        <f>D51</f>
        <v>AALF008452</v>
      </c>
      <c r="Q51">
        <f>G51-20</f>
        <v>19</v>
      </c>
      <c r="R51">
        <f>H51+5</f>
        <v>288</v>
      </c>
    </row>
    <row r="52" spans="3:18" x14ac:dyDescent="0.25">
      <c r="C52" t="s">
        <v>832</v>
      </c>
      <c r="D52" t="s">
        <v>213</v>
      </c>
      <c r="E52" t="s">
        <v>668</v>
      </c>
      <c r="F52">
        <v>153057</v>
      </c>
      <c r="G52">
        <v>303</v>
      </c>
      <c r="H52">
        <v>426</v>
      </c>
      <c r="I52" s="1">
        <v>3.1129899999999999E-23</v>
      </c>
      <c r="J52">
        <v>93.838499999999996</v>
      </c>
      <c r="K52" t="s">
        <v>669</v>
      </c>
      <c r="L52" t="s">
        <v>670</v>
      </c>
      <c r="M52" t="s">
        <v>673</v>
      </c>
      <c r="N52" t="s">
        <v>666</v>
      </c>
      <c r="O52" t="s">
        <v>672</v>
      </c>
      <c r="P52" t="str">
        <f t="shared" ref="P52:P115" si="1">D52</f>
        <v>AALF008452</v>
      </c>
      <c r="Q52">
        <f t="shared" ref="Q52:Q115" si="2">G52-20</f>
        <v>283</v>
      </c>
      <c r="R52">
        <v>430</v>
      </c>
    </row>
    <row r="53" spans="3:18" x14ac:dyDescent="0.25">
      <c r="C53" t="s">
        <v>833</v>
      </c>
      <c r="D53" t="s">
        <v>159</v>
      </c>
      <c r="E53" t="s">
        <v>668</v>
      </c>
      <c r="F53">
        <v>214480</v>
      </c>
      <c r="G53">
        <v>64</v>
      </c>
      <c r="H53">
        <v>199</v>
      </c>
      <c r="I53" s="1">
        <v>1.41548E-10</v>
      </c>
      <c r="J53">
        <v>58.380200000000002</v>
      </c>
      <c r="K53" t="s">
        <v>680</v>
      </c>
      <c r="L53" t="s">
        <v>670</v>
      </c>
      <c r="M53" t="s">
        <v>673</v>
      </c>
      <c r="N53" t="s">
        <v>666</v>
      </c>
      <c r="O53" t="s">
        <v>667</v>
      </c>
      <c r="P53" t="str">
        <f t="shared" si="1"/>
        <v>AALF027120</v>
      </c>
      <c r="Q53">
        <f t="shared" si="2"/>
        <v>44</v>
      </c>
      <c r="R53">
        <f t="shared" ref="R53:R114" si="3">H53+5</f>
        <v>204</v>
      </c>
    </row>
    <row r="54" spans="3:18" hidden="1" x14ac:dyDescent="0.25">
      <c r="C54" t="s">
        <v>834</v>
      </c>
      <c r="D54" t="s">
        <v>188</v>
      </c>
      <c r="E54" t="s">
        <v>674</v>
      </c>
      <c r="F54">
        <v>325142</v>
      </c>
      <c r="G54">
        <v>430</v>
      </c>
      <c r="H54">
        <v>522</v>
      </c>
      <c r="I54" s="1">
        <v>9.0000399999999998E-39</v>
      </c>
      <c r="J54">
        <v>139.613</v>
      </c>
      <c r="K54" t="s">
        <v>707</v>
      </c>
      <c r="L54" t="s">
        <v>708</v>
      </c>
      <c r="M54" t="s">
        <v>673</v>
      </c>
      <c r="N54" t="s">
        <v>673</v>
      </c>
      <c r="O54" t="s">
        <v>709</v>
      </c>
      <c r="P54" t="str">
        <f t="shared" si="1"/>
        <v>AALF023810</v>
      </c>
      <c r="Q54">
        <f t="shared" si="2"/>
        <v>410</v>
      </c>
      <c r="R54">
        <f t="shared" si="3"/>
        <v>527</v>
      </c>
    </row>
    <row r="55" spans="3:18" hidden="1" x14ac:dyDescent="0.25">
      <c r="C55" t="s">
        <v>834</v>
      </c>
      <c r="D55" t="s">
        <v>188</v>
      </c>
      <c r="E55" t="s">
        <v>674</v>
      </c>
      <c r="F55">
        <v>325142</v>
      </c>
      <c r="G55">
        <v>739</v>
      </c>
      <c r="H55">
        <v>810</v>
      </c>
      <c r="I55" s="1">
        <v>3.5509300000000001E-18</v>
      </c>
      <c r="J55">
        <v>79.800200000000004</v>
      </c>
      <c r="K55" t="s">
        <v>707</v>
      </c>
      <c r="L55" t="s">
        <v>708</v>
      </c>
      <c r="M55" t="s">
        <v>673</v>
      </c>
      <c r="N55" t="s">
        <v>673</v>
      </c>
      <c r="O55" t="s">
        <v>709</v>
      </c>
      <c r="P55" t="str">
        <f t="shared" si="1"/>
        <v>AALF023810</v>
      </c>
      <c r="Q55">
        <f t="shared" si="2"/>
        <v>719</v>
      </c>
      <c r="R55">
        <f t="shared" si="3"/>
        <v>815</v>
      </c>
    </row>
    <row r="56" spans="3:18" hidden="1" x14ac:dyDescent="0.25">
      <c r="C56" t="s">
        <v>834</v>
      </c>
      <c r="D56" t="s">
        <v>188</v>
      </c>
      <c r="E56" t="s">
        <v>674</v>
      </c>
      <c r="F56">
        <v>325142</v>
      </c>
      <c r="G56">
        <v>325</v>
      </c>
      <c r="H56">
        <v>428</v>
      </c>
      <c r="I56" s="1">
        <v>4.9511599999999998E-18</v>
      </c>
      <c r="J56">
        <v>80.362899999999996</v>
      </c>
      <c r="K56" t="s">
        <v>707</v>
      </c>
      <c r="L56" t="s">
        <v>708</v>
      </c>
      <c r="M56" t="s">
        <v>673</v>
      </c>
      <c r="N56" t="s">
        <v>673</v>
      </c>
      <c r="O56" t="s">
        <v>709</v>
      </c>
      <c r="P56" t="str">
        <f t="shared" si="1"/>
        <v>AALF023810</v>
      </c>
      <c r="Q56">
        <f t="shared" si="2"/>
        <v>305</v>
      </c>
      <c r="R56">
        <f t="shared" si="3"/>
        <v>433</v>
      </c>
    </row>
    <row r="57" spans="3:18" hidden="1" x14ac:dyDescent="0.25">
      <c r="C57" t="s">
        <v>834</v>
      </c>
      <c r="D57" t="s">
        <v>188</v>
      </c>
      <c r="E57" t="s">
        <v>668</v>
      </c>
      <c r="F57">
        <v>238020</v>
      </c>
      <c r="G57">
        <v>913</v>
      </c>
      <c r="H57">
        <v>1010</v>
      </c>
      <c r="I57" s="1">
        <v>7.8028400000000004E-15</v>
      </c>
      <c r="J57">
        <v>70.988299999999995</v>
      </c>
      <c r="K57" t="s">
        <v>710</v>
      </c>
      <c r="L57" t="s">
        <v>711</v>
      </c>
      <c r="M57" t="s">
        <v>673</v>
      </c>
      <c r="N57" t="s">
        <v>712</v>
      </c>
      <c r="O57" t="s">
        <v>713</v>
      </c>
      <c r="P57" t="str">
        <f t="shared" si="1"/>
        <v>AALF023810</v>
      </c>
      <c r="Q57">
        <f t="shared" si="2"/>
        <v>893</v>
      </c>
      <c r="R57">
        <f t="shared" si="3"/>
        <v>1015</v>
      </c>
    </row>
    <row r="58" spans="3:18" hidden="1" x14ac:dyDescent="0.25">
      <c r="C58" t="s">
        <v>834</v>
      </c>
      <c r="D58" t="s">
        <v>188</v>
      </c>
      <c r="E58" t="s">
        <v>674</v>
      </c>
      <c r="F58">
        <v>325142</v>
      </c>
      <c r="G58">
        <v>553</v>
      </c>
      <c r="H58">
        <v>622</v>
      </c>
      <c r="I58" s="1">
        <v>1.72302E-13</v>
      </c>
      <c r="J58">
        <v>66.299800000000005</v>
      </c>
      <c r="K58" t="s">
        <v>707</v>
      </c>
      <c r="L58" t="s">
        <v>708</v>
      </c>
      <c r="M58" t="s">
        <v>673</v>
      </c>
      <c r="N58" t="s">
        <v>673</v>
      </c>
      <c r="O58" t="s">
        <v>709</v>
      </c>
      <c r="P58" t="str">
        <f t="shared" si="1"/>
        <v>AALF023810</v>
      </c>
      <c r="Q58">
        <f t="shared" si="2"/>
        <v>533</v>
      </c>
      <c r="R58">
        <f t="shared" si="3"/>
        <v>627</v>
      </c>
    </row>
    <row r="59" spans="3:18" x14ac:dyDescent="0.25">
      <c r="C59" t="s">
        <v>834</v>
      </c>
      <c r="D59" t="s">
        <v>188</v>
      </c>
      <c r="E59" t="s">
        <v>668</v>
      </c>
      <c r="F59">
        <v>214480</v>
      </c>
      <c r="G59">
        <v>135</v>
      </c>
      <c r="H59">
        <v>290</v>
      </c>
      <c r="I59" s="1">
        <v>3.0803500000000001E-13</v>
      </c>
      <c r="J59">
        <v>67.624899999999997</v>
      </c>
      <c r="K59" t="s">
        <v>680</v>
      </c>
      <c r="L59" t="s">
        <v>670</v>
      </c>
      <c r="M59" t="s">
        <v>673</v>
      </c>
      <c r="N59" t="s">
        <v>666</v>
      </c>
      <c r="O59" t="s">
        <v>667</v>
      </c>
      <c r="P59" t="str">
        <f t="shared" si="1"/>
        <v>AALF023810</v>
      </c>
      <c r="Q59">
        <f t="shared" si="2"/>
        <v>115</v>
      </c>
      <c r="R59">
        <f t="shared" si="3"/>
        <v>295</v>
      </c>
    </row>
    <row r="60" spans="3:18" hidden="1" x14ac:dyDescent="0.25">
      <c r="C60" t="s">
        <v>834</v>
      </c>
      <c r="D60" t="s">
        <v>188</v>
      </c>
      <c r="E60" t="s">
        <v>668</v>
      </c>
      <c r="F60">
        <v>306538</v>
      </c>
      <c r="G60">
        <v>1125</v>
      </c>
      <c r="H60">
        <v>1213</v>
      </c>
      <c r="I60" s="1">
        <v>7.5120600000000002E-12</v>
      </c>
      <c r="J60">
        <v>62.432499999999997</v>
      </c>
      <c r="K60" t="s">
        <v>714</v>
      </c>
      <c r="L60" t="s">
        <v>715</v>
      </c>
      <c r="M60" t="s">
        <v>673</v>
      </c>
      <c r="N60" t="s">
        <v>712</v>
      </c>
      <c r="O60" t="s">
        <v>716</v>
      </c>
      <c r="P60" t="str">
        <f t="shared" si="1"/>
        <v>AALF023810</v>
      </c>
      <c r="Q60">
        <f t="shared" si="2"/>
        <v>1105</v>
      </c>
      <c r="R60">
        <f t="shared" si="3"/>
        <v>1218</v>
      </c>
    </row>
    <row r="61" spans="3:18" hidden="1" x14ac:dyDescent="0.25">
      <c r="C61" t="s">
        <v>834</v>
      </c>
      <c r="D61" t="s">
        <v>188</v>
      </c>
      <c r="E61" t="s">
        <v>668</v>
      </c>
      <c r="F61">
        <v>238020</v>
      </c>
      <c r="G61">
        <v>1228</v>
      </c>
      <c r="H61">
        <v>1317</v>
      </c>
      <c r="I61" s="1">
        <v>5.0658900000000001E-11</v>
      </c>
      <c r="J61">
        <v>60.2027</v>
      </c>
      <c r="K61" t="s">
        <v>710</v>
      </c>
      <c r="L61" t="s">
        <v>711</v>
      </c>
      <c r="M61" t="s">
        <v>673</v>
      </c>
      <c r="N61" t="s">
        <v>712</v>
      </c>
      <c r="O61" t="s">
        <v>713</v>
      </c>
      <c r="P61" t="str">
        <f t="shared" si="1"/>
        <v>AALF023810</v>
      </c>
      <c r="Q61">
        <f t="shared" si="2"/>
        <v>1208</v>
      </c>
      <c r="R61">
        <f t="shared" si="3"/>
        <v>1322</v>
      </c>
    </row>
    <row r="62" spans="3:18" hidden="1" x14ac:dyDescent="0.25">
      <c r="C62" t="s">
        <v>834</v>
      </c>
      <c r="D62" t="s">
        <v>188</v>
      </c>
      <c r="E62" t="s">
        <v>674</v>
      </c>
      <c r="F62">
        <v>325142</v>
      </c>
      <c r="G62">
        <v>830</v>
      </c>
      <c r="H62">
        <v>913</v>
      </c>
      <c r="I62" s="1">
        <v>6.5014199999999998E-11</v>
      </c>
      <c r="J62">
        <v>59.488799999999998</v>
      </c>
      <c r="K62" t="s">
        <v>707</v>
      </c>
      <c r="L62" t="s">
        <v>708</v>
      </c>
      <c r="M62" t="s">
        <v>673</v>
      </c>
      <c r="N62" t="s">
        <v>673</v>
      </c>
      <c r="O62" t="s">
        <v>709</v>
      </c>
      <c r="P62" t="str">
        <f t="shared" si="1"/>
        <v>AALF023810</v>
      </c>
      <c r="Q62">
        <f t="shared" si="2"/>
        <v>810</v>
      </c>
      <c r="R62">
        <f t="shared" si="3"/>
        <v>918</v>
      </c>
    </row>
    <row r="63" spans="3:18" hidden="1" x14ac:dyDescent="0.25">
      <c r="C63" t="s">
        <v>834</v>
      </c>
      <c r="D63" t="s">
        <v>188</v>
      </c>
      <c r="E63" t="s">
        <v>668</v>
      </c>
      <c r="F63">
        <v>238020</v>
      </c>
      <c r="G63">
        <v>1022</v>
      </c>
      <c r="H63">
        <v>1116</v>
      </c>
      <c r="I63" s="1">
        <v>2.76262E-10</v>
      </c>
      <c r="J63">
        <v>58.276699999999998</v>
      </c>
      <c r="K63" t="s">
        <v>710</v>
      </c>
      <c r="L63" t="s">
        <v>711</v>
      </c>
      <c r="M63" t="s">
        <v>673</v>
      </c>
      <c r="N63" t="s">
        <v>712</v>
      </c>
      <c r="O63" t="s">
        <v>713</v>
      </c>
      <c r="P63" t="str">
        <f t="shared" si="1"/>
        <v>AALF023810</v>
      </c>
      <c r="Q63">
        <f t="shared" si="2"/>
        <v>1002</v>
      </c>
      <c r="R63">
        <f t="shared" si="3"/>
        <v>1121</v>
      </c>
    </row>
    <row r="64" spans="3:18" hidden="1" x14ac:dyDescent="0.25">
      <c r="C64" t="s">
        <v>834</v>
      </c>
      <c r="D64" t="s">
        <v>188</v>
      </c>
      <c r="E64" t="s">
        <v>674</v>
      </c>
      <c r="F64">
        <v>325142</v>
      </c>
      <c r="G64">
        <v>631</v>
      </c>
      <c r="H64">
        <v>717</v>
      </c>
      <c r="I64" s="1">
        <v>4.0188199999999998E-10</v>
      </c>
      <c r="J64">
        <v>57.224800000000002</v>
      </c>
      <c r="K64" t="s">
        <v>707</v>
      </c>
      <c r="L64" t="s">
        <v>708</v>
      </c>
      <c r="M64" t="s">
        <v>673</v>
      </c>
      <c r="N64" t="s">
        <v>673</v>
      </c>
      <c r="O64" t="s">
        <v>709</v>
      </c>
      <c r="P64" t="str">
        <f t="shared" si="1"/>
        <v>AALF023810</v>
      </c>
      <c r="Q64">
        <f t="shared" si="2"/>
        <v>611</v>
      </c>
      <c r="R64">
        <f t="shared" si="3"/>
        <v>722</v>
      </c>
    </row>
    <row r="65" spans="3:18" x14ac:dyDescent="0.25">
      <c r="C65" t="s">
        <v>835</v>
      </c>
      <c r="D65" t="s">
        <v>242</v>
      </c>
      <c r="E65" t="s">
        <v>668</v>
      </c>
      <c r="F65">
        <v>153057</v>
      </c>
      <c r="G65">
        <v>30</v>
      </c>
      <c r="H65">
        <v>153</v>
      </c>
      <c r="I65" s="1">
        <v>2.8997899999999999E-25</v>
      </c>
      <c r="J65">
        <v>93.453299999999999</v>
      </c>
      <c r="K65" t="s">
        <v>669</v>
      </c>
      <c r="L65" t="s">
        <v>670</v>
      </c>
      <c r="M65" t="s">
        <v>673</v>
      </c>
      <c r="N65" t="s">
        <v>666</v>
      </c>
      <c r="O65" t="s">
        <v>672</v>
      </c>
      <c r="P65" t="str">
        <f t="shared" si="1"/>
        <v>AALF006736</v>
      </c>
      <c r="Q65">
        <f t="shared" si="2"/>
        <v>10</v>
      </c>
      <c r="R65">
        <f t="shared" si="3"/>
        <v>158</v>
      </c>
    </row>
    <row r="66" spans="3:18" hidden="1" x14ac:dyDescent="0.25">
      <c r="C66" t="s">
        <v>836</v>
      </c>
      <c r="D66" t="s">
        <v>183</v>
      </c>
      <c r="E66" t="s">
        <v>674</v>
      </c>
      <c r="F66">
        <v>325142</v>
      </c>
      <c r="G66">
        <v>371</v>
      </c>
      <c r="H66">
        <v>463</v>
      </c>
      <c r="I66" s="1">
        <v>1.0140999999999999E-38</v>
      </c>
      <c r="J66">
        <v>139.227</v>
      </c>
      <c r="K66" t="s">
        <v>707</v>
      </c>
      <c r="L66" t="s">
        <v>708</v>
      </c>
      <c r="M66" t="s">
        <v>673</v>
      </c>
      <c r="N66" t="s">
        <v>673</v>
      </c>
      <c r="O66" t="s">
        <v>709</v>
      </c>
      <c r="P66" t="str">
        <f t="shared" si="1"/>
        <v>AALF021707</v>
      </c>
      <c r="Q66">
        <f t="shared" si="2"/>
        <v>351</v>
      </c>
      <c r="R66">
        <f t="shared" si="3"/>
        <v>468</v>
      </c>
    </row>
    <row r="67" spans="3:18" hidden="1" x14ac:dyDescent="0.25">
      <c r="C67" t="s">
        <v>836</v>
      </c>
      <c r="D67" t="s">
        <v>183</v>
      </c>
      <c r="E67" t="s">
        <v>674</v>
      </c>
      <c r="F67">
        <v>325142</v>
      </c>
      <c r="G67">
        <v>680</v>
      </c>
      <c r="H67">
        <v>751</v>
      </c>
      <c r="I67" s="1">
        <v>3.3942199999999999E-18</v>
      </c>
      <c r="J67">
        <v>79.800200000000004</v>
      </c>
      <c r="K67" t="s">
        <v>707</v>
      </c>
      <c r="L67" t="s">
        <v>708</v>
      </c>
      <c r="M67" t="s">
        <v>673</v>
      </c>
      <c r="N67" t="s">
        <v>673</v>
      </c>
      <c r="O67" t="s">
        <v>709</v>
      </c>
      <c r="P67" t="str">
        <f t="shared" si="1"/>
        <v>AALF021707</v>
      </c>
      <c r="Q67">
        <f t="shared" si="2"/>
        <v>660</v>
      </c>
      <c r="R67">
        <f t="shared" si="3"/>
        <v>756</v>
      </c>
    </row>
    <row r="68" spans="3:18" hidden="1" x14ac:dyDescent="0.25">
      <c r="C68" t="s">
        <v>836</v>
      </c>
      <c r="D68" t="s">
        <v>183</v>
      </c>
      <c r="E68" t="s">
        <v>674</v>
      </c>
      <c r="F68">
        <v>325142</v>
      </c>
      <c r="G68">
        <v>266</v>
      </c>
      <c r="H68">
        <v>369</v>
      </c>
      <c r="I68" s="1">
        <v>5.4198300000000002E-18</v>
      </c>
      <c r="J68">
        <v>79.977699999999999</v>
      </c>
      <c r="K68" t="s">
        <v>707</v>
      </c>
      <c r="L68" t="s">
        <v>708</v>
      </c>
      <c r="M68" t="s">
        <v>673</v>
      </c>
      <c r="N68" t="s">
        <v>673</v>
      </c>
      <c r="O68" t="s">
        <v>709</v>
      </c>
      <c r="P68" t="str">
        <f t="shared" si="1"/>
        <v>AALF021707</v>
      </c>
      <c r="Q68">
        <f t="shared" si="2"/>
        <v>246</v>
      </c>
      <c r="R68">
        <f t="shared" si="3"/>
        <v>374</v>
      </c>
    </row>
    <row r="69" spans="3:18" hidden="1" x14ac:dyDescent="0.25">
      <c r="C69" t="s">
        <v>836</v>
      </c>
      <c r="D69" t="s">
        <v>183</v>
      </c>
      <c r="E69" t="s">
        <v>668</v>
      </c>
      <c r="F69">
        <v>238020</v>
      </c>
      <c r="G69">
        <v>854</v>
      </c>
      <c r="H69">
        <v>951</v>
      </c>
      <c r="I69" s="1">
        <v>9.2344700000000003E-15</v>
      </c>
      <c r="J69">
        <v>70.603099999999998</v>
      </c>
      <c r="K69" t="s">
        <v>710</v>
      </c>
      <c r="L69" t="s">
        <v>711</v>
      </c>
      <c r="M69" t="s">
        <v>673</v>
      </c>
      <c r="N69" t="s">
        <v>712</v>
      </c>
      <c r="O69" t="s">
        <v>713</v>
      </c>
      <c r="P69" t="str">
        <f t="shared" si="1"/>
        <v>AALF021707</v>
      </c>
      <c r="Q69">
        <f t="shared" si="2"/>
        <v>834</v>
      </c>
      <c r="R69">
        <f t="shared" si="3"/>
        <v>956</v>
      </c>
    </row>
    <row r="70" spans="3:18" hidden="1" x14ac:dyDescent="0.25">
      <c r="C70" t="s">
        <v>836</v>
      </c>
      <c r="D70" t="s">
        <v>183</v>
      </c>
      <c r="E70" t="s">
        <v>674</v>
      </c>
      <c r="F70">
        <v>325142</v>
      </c>
      <c r="G70">
        <v>494</v>
      </c>
      <c r="H70">
        <v>563</v>
      </c>
      <c r="I70" s="1">
        <v>1.64699E-13</v>
      </c>
      <c r="J70">
        <v>66.299800000000005</v>
      </c>
      <c r="K70" t="s">
        <v>707</v>
      </c>
      <c r="L70" t="s">
        <v>708</v>
      </c>
      <c r="M70" t="s">
        <v>673</v>
      </c>
      <c r="N70" t="s">
        <v>673</v>
      </c>
      <c r="O70" t="s">
        <v>709</v>
      </c>
      <c r="P70" t="str">
        <f t="shared" si="1"/>
        <v>AALF021707</v>
      </c>
      <c r="Q70">
        <f t="shared" si="2"/>
        <v>474</v>
      </c>
      <c r="R70">
        <f t="shared" si="3"/>
        <v>568</v>
      </c>
    </row>
    <row r="71" spans="3:18" x14ac:dyDescent="0.25">
      <c r="C71" t="s">
        <v>836</v>
      </c>
      <c r="D71" t="s">
        <v>183</v>
      </c>
      <c r="E71" t="s">
        <v>668</v>
      </c>
      <c r="F71">
        <v>214480</v>
      </c>
      <c r="G71">
        <v>76</v>
      </c>
      <c r="H71">
        <v>231</v>
      </c>
      <c r="I71" s="1">
        <v>2.9395900000000002E-13</v>
      </c>
      <c r="J71">
        <v>67.624899999999997</v>
      </c>
      <c r="K71" t="s">
        <v>680</v>
      </c>
      <c r="L71" t="s">
        <v>670</v>
      </c>
      <c r="M71" t="s">
        <v>673</v>
      </c>
      <c r="N71" t="s">
        <v>666</v>
      </c>
      <c r="O71" t="s">
        <v>667</v>
      </c>
      <c r="P71" t="str">
        <f t="shared" si="1"/>
        <v>AALF021707</v>
      </c>
      <c r="Q71">
        <f t="shared" si="2"/>
        <v>56</v>
      </c>
      <c r="R71">
        <f t="shared" si="3"/>
        <v>236</v>
      </c>
    </row>
    <row r="72" spans="3:18" hidden="1" x14ac:dyDescent="0.25">
      <c r="C72" t="s">
        <v>836</v>
      </c>
      <c r="D72" t="s">
        <v>183</v>
      </c>
      <c r="E72" t="s">
        <v>668</v>
      </c>
      <c r="F72">
        <v>306538</v>
      </c>
      <c r="G72">
        <v>1066</v>
      </c>
      <c r="H72">
        <v>1154</v>
      </c>
      <c r="I72" s="1">
        <v>8.2276699999999994E-12</v>
      </c>
      <c r="J72">
        <v>62.0473</v>
      </c>
      <c r="K72" t="s">
        <v>714</v>
      </c>
      <c r="L72" t="s">
        <v>715</v>
      </c>
      <c r="M72" t="s">
        <v>673</v>
      </c>
      <c r="N72" t="s">
        <v>712</v>
      </c>
      <c r="O72" t="s">
        <v>716</v>
      </c>
      <c r="P72" t="str">
        <f t="shared" si="1"/>
        <v>AALF021707</v>
      </c>
      <c r="Q72">
        <f t="shared" si="2"/>
        <v>1046</v>
      </c>
      <c r="R72">
        <f t="shared" si="3"/>
        <v>1159</v>
      </c>
    </row>
    <row r="73" spans="3:18" hidden="1" x14ac:dyDescent="0.25">
      <c r="C73" t="s">
        <v>836</v>
      </c>
      <c r="D73" t="s">
        <v>183</v>
      </c>
      <c r="E73" t="s">
        <v>668</v>
      </c>
      <c r="F73">
        <v>238020</v>
      </c>
      <c r="G73">
        <v>1169</v>
      </c>
      <c r="H73">
        <v>1258</v>
      </c>
      <c r="I73" s="1">
        <v>5.8235699999999997E-11</v>
      </c>
      <c r="J73">
        <v>59.817500000000003</v>
      </c>
      <c r="K73" t="s">
        <v>710</v>
      </c>
      <c r="L73" t="s">
        <v>711</v>
      </c>
      <c r="M73" t="s">
        <v>673</v>
      </c>
      <c r="N73" t="s">
        <v>712</v>
      </c>
      <c r="O73" t="s">
        <v>713</v>
      </c>
      <c r="P73" t="str">
        <f t="shared" si="1"/>
        <v>AALF021707</v>
      </c>
      <c r="Q73">
        <f t="shared" si="2"/>
        <v>1149</v>
      </c>
      <c r="R73">
        <f t="shared" si="3"/>
        <v>1263</v>
      </c>
    </row>
    <row r="74" spans="3:18" hidden="1" x14ac:dyDescent="0.25">
      <c r="C74" t="s">
        <v>836</v>
      </c>
      <c r="D74" t="s">
        <v>183</v>
      </c>
      <c r="E74" t="s">
        <v>674</v>
      </c>
      <c r="F74">
        <v>325142</v>
      </c>
      <c r="G74">
        <v>771</v>
      </c>
      <c r="H74">
        <v>854</v>
      </c>
      <c r="I74" s="1">
        <v>6.2117300000000006E-11</v>
      </c>
      <c r="J74">
        <v>59.488799999999998</v>
      </c>
      <c r="K74" t="s">
        <v>707</v>
      </c>
      <c r="L74" t="s">
        <v>708</v>
      </c>
      <c r="M74" t="s">
        <v>673</v>
      </c>
      <c r="N74" t="s">
        <v>673</v>
      </c>
      <c r="O74" t="s">
        <v>709</v>
      </c>
      <c r="P74" t="str">
        <f t="shared" si="1"/>
        <v>AALF021707</v>
      </c>
      <c r="Q74">
        <f t="shared" si="2"/>
        <v>751</v>
      </c>
      <c r="R74">
        <f t="shared" si="3"/>
        <v>859</v>
      </c>
    </row>
    <row r="75" spans="3:18" hidden="1" x14ac:dyDescent="0.25">
      <c r="C75" t="s">
        <v>836</v>
      </c>
      <c r="D75" t="s">
        <v>183</v>
      </c>
      <c r="E75" t="s">
        <v>668</v>
      </c>
      <c r="F75">
        <v>238020</v>
      </c>
      <c r="G75">
        <v>963</v>
      </c>
      <c r="H75">
        <v>1057</v>
      </c>
      <c r="I75" s="1">
        <v>3.0843599999999999E-10</v>
      </c>
      <c r="J75">
        <v>57.891500000000001</v>
      </c>
      <c r="K75" t="s">
        <v>710</v>
      </c>
      <c r="L75" t="s">
        <v>711</v>
      </c>
      <c r="M75" t="s">
        <v>673</v>
      </c>
      <c r="N75" t="s">
        <v>712</v>
      </c>
      <c r="O75" t="s">
        <v>713</v>
      </c>
      <c r="P75" t="str">
        <f t="shared" si="1"/>
        <v>AALF021707</v>
      </c>
      <c r="Q75">
        <f t="shared" si="2"/>
        <v>943</v>
      </c>
      <c r="R75">
        <f t="shared" si="3"/>
        <v>1062</v>
      </c>
    </row>
    <row r="76" spans="3:18" hidden="1" x14ac:dyDescent="0.25">
      <c r="C76" t="s">
        <v>836</v>
      </c>
      <c r="D76" t="s">
        <v>183</v>
      </c>
      <c r="E76" t="s">
        <v>674</v>
      </c>
      <c r="F76">
        <v>325142</v>
      </c>
      <c r="G76">
        <v>572</v>
      </c>
      <c r="H76">
        <v>658</v>
      </c>
      <c r="I76" s="1">
        <v>3.8397299999999999E-10</v>
      </c>
      <c r="J76">
        <v>57.224800000000002</v>
      </c>
      <c r="K76" t="s">
        <v>707</v>
      </c>
      <c r="L76" t="s">
        <v>708</v>
      </c>
      <c r="M76" t="s">
        <v>673</v>
      </c>
      <c r="N76" t="s">
        <v>673</v>
      </c>
      <c r="O76" t="s">
        <v>709</v>
      </c>
      <c r="P76" t="str">
        <f t="shared" si="1"/>
        <v>AALF021707</v>
      </c>
      <c r="Q76">
        <f t="shared" si="2"/>
        <v>552</v>
      </c>
      <c r="R76">
        <f t="shared" si="3"/>
        <v>663</v>
      </c>
    </row>
    <row r="77" spans="3:18" hidden="1" x14ac:dyDescent="0.25">
      <c r="C77" t="s">
        <v>837</v>
      </c>
      <c r="D77" t="s">
        <v>488</v>
      </c>
      <c r="E77" t="s">
        <v>674</v>
      </c>
      <c r="F77">
        <v>329216</v>
      </c>
      <c r="G77">
        <v>1</v>
      </c>
      <c r="H77">
        <v>47</v>
      </c>
      <c r="I77" s="1">
        <v>5.1026200000000001E-22</v>
      </c>
      <c r="J77">
        <v>83.151600000000002</v>
      </c>
      <c r="K77" t="s">
        <v>698</v>
      </c>
      <c r="L77" t="s">
        <v>756</v>
      </c>
      <c r="M77" t="s">
        <v>690</v>
      </c>
      <c r="N77" t="s">
        <v>673</v>
      </c>
      <c r="O77" t="s">
        <v>699</v>
      </c>
      <c r="P77" t="str">
        <f t="shared" si="1"/>
        <v>AALF010344</v>
      </c>
      <c r="Q77">
        <v>0</v>
      </c>
      <c r="R77">
        <f t="shared" si="3"/>
        <v>52</v>
      </c>
    </row>
    <row r="78" spans="3:18" x14ac:dyDescent="0.25">
      <c r="C78" t="s">
        <v>838</v>
      </c>
      <c r="D78" t="s">
        <v>229</v>
      </c>
      <c r="E78" t="s">
        <v>668</v>
      </c>
      <c r="F78">
        <v>214480</v>
      </c>
      <c r="G78">
        <v>225</v>
      </c>
      <c r="H78">
        <v>392</v>
      </c>
      <c r="I78" s="1">
        <v>1.3914199999999999E-10</v>
      </c>
      <c r="J78">
        <v>58.380200000000002</v>
      </c>
      <c r="K78" t="s">
        <v>680</v>
      </c>
      <c r="L78" t="s">
        <v>670</v>
      </c>
      <c r="M78" t="s">
        <v>673</v>
      </c>
      <c r="N78" t="s">
        <v>666</v>
      </c>
      <c r="O78" t="s">
        <v>667</v>
      </c>
      <c r="P78" t="str">
        <f t="shared" si="1"/>
        <v>AALF017613</v>
      </c>
      <c r="Q78">
        <f t="shared" si="2"/>
        <v>205</v>
      </c>
      <c r="R78">
        <f t="shared" si="3"/>
        <v>397</v>
      </c>
    </row>
    <row r="79" spans="3:18" x14ac:dyDescent="0.25">
      <c r="C79" t="s">
        <v>839</v>
      </c>
      <c r="D79" t="s">
        <v>240</v>
      </c>
      <c r="E79" t="s">
        <v>668</v>
      </c>
      <c r="F79">
        <v>153057</v>
      </c>
      <c r="G79">
        <v>3</v>
      </c>
      <c r="H79">
        <v>102</v>
      </c>
      <c r="I79" s="1">
        <v>2.25869E-20</v>
      </c>
      <c r="J79">
        <v>78.815700000000007</v>
      </c>
      <c r="K79" t="s">
        <v>669</v>
      </c>
      <c r="L79" t="s">
        <v>670</v>
      </c>
      <c r="M79" t="s">
        <v>690</v>
      </c>
      <c r="N79" t="s">
        <v>666</v>
      </c>
      <c r="O79" t="s">
        <v>672</v>
      </c>
      <c r="P79" t="str">
        <f t="shared" si="1"/>
        <v>AALF024764</v>
      </c>
      <c r="Q79">
        <v>0</v>
      </c>
      <c r="R79">
        <f t="shared" si="3"/>
        <v>107</v>
      </c>
    </row>
    <row r="80" spans="3:18" hidden="1" x14ac:dyDescent="0.25">
      <c r="C80" t="s">
        <v>840</v>
      </c>
      <c r="D80" t="s">
        <v>482</v>
      </c>
      <c r="E80" t="s">
        <v>668</v>
      </c>
      <c r="F80">
        <v>309054</v>
      </c>
      <c r="G80">
        <v>69</v>
      </c>
      <c r="H80">
        <v>341</v>
      </c>
      <c r="I80" s="1">
        <v>8.9792899999999997E-81</v>
      </c>
      <c r="J80">
        <v>246.64099999999999</v>
      </c>
      <c r="K80" t="s">
        <v>676</v>
      </c>
      <c r="L80" t="s">
        <v>677</v>
      </c>
      <c r="M80" t="s">
        <v>673</v>
      </c>
      <c r="N80" t="s">
        <v>678</v>
      </c>
      <c r="O80" t="s">
        <v>679</v>
      </c>
      <c r="P80" t="str">
        <f t="shared" si="1"/>
        <v>AALF015084</v>
      </c>
      <c r="Q80">
        <f t="shared" si="2"/>
        <v>49</v>
      </c>
      <c r="R80">
        <f t="shared" si="3"/>
        <v>346</v>
      </c>
    </row>
    <row r="81" spans="3:18" x14ac:dyDescent="0.25">
      <c r="C81" t="s">
        <v>841</v>
      </c>
      <c r="D81" t="s">
        <v>226</v>
      </c>
      <c r="E81" t="s">
        <v>668</v>
      </c>
      <c r="F81">
        <v>153057</v>
      </c>
      <c r="G81">
        <v>60</v>
      </c>
      <c r="H81">
        <v>199</v>
      </c>
      <c r="I81" s="1">
        <v>1.2717500000000001E-9</v>
      </c>
      <c r="J81">
        <v>53.777799999999999</v>
      </c>
      <c r="K81" t="s">
        <v>669</v>
      </c>
      <c r="L81" t="s">
        <v>670</v>
      </c>
      <c r="M81" t="s">
        <v>673</v>
      </c>
      <c r="N81" t="s">
        <v>666</v>
      </c>
      <c r="O81" t="s">
        <v>672</v>
      </c>
      <c r="P81" t="str">
        <f t="shared" si="1"/>
        <v>AALF016273</v>
      </c>
      <c r="Q81">
        <f t="shared" si="2"/>
        <v>40</v>
      </c>
      <c r="R81">
        <f t="shared" si="3"/>
        <v>204</v>
      </c>
    </row>
    <row r="82" spans="3:18" x14ac:dyDescent="0.25">
      <c r="C82" t="s">
        <v>842</v>
      </c>
      <c r="D82" t="s">
        <v>195</v>
      </c>
      <c r="E82" t="s">
        <v>674</v>
      </c>
      <c r="F82">
        <v>321932</v>
      </c>
      <c r="G82">
        <v>15</v>
      </c>
      <c r="H82">
        <v>63</v>
      </c>
      <c r="I82" s="1">
        <v>1.7136600000000001E-8</v>
      </c>
      <c r="J82">
        <v>46.9056</v>
      </c>
      <c r="K82" t="s">
        <v>666</v>
      </c>
      <c r="L82" t="s">
        <v>675</v>
      </c>
      <c r="M82" t="s">
        <v>690</v>
      </c>
      <c r="N82" t="s">
        <v>673</v>
      </c>
      <c r="O82" t="s">
        <v>672</v>
      </c>
      <c r="P82" t="str">
        <f t="shared" si="1"/>
        <v>AALF000793</v>
      </c>
      <c r="Q82">
        <v>0</v>
      </c>
      <c r="R82">
        <f t="shared" si="3"/>
        <v>68</v>
      </c>
    </row>
    <row r="83" spans="3:18" x14ac:dyDescent="0.25">
      <c r="C83" t="s">
        <v>843</v>
      </c>
      <c r="D83" t="s">
        <v>186</v>
      </c>
      <c r="E83" t="s">
        <v>668</v>
      </c>
      <c r="F83">
        <v>153057</v>
      </c>
      <c r="G83">
        <v>42</v>
      </c>
      <c r="H83">
        <v>177</v>
      </c>
      <c r="I83" s="1">
        <v>5.6878500000000001E-19</v>
      </c>
      <c r="J83">
        <v>84.208500000000001</v>
      </c>
      <c r="K83" t="s">
        <v>669</v>
      </c>
      <c r="L83" t="s">
        <v>670</v>
      </c>
      <c r="M83" t="s">
        <v>673</v>
      </c>
      <c r="N83" t="s">
        <v>666</v>
      </c>
      <c r="O83" t="s">
        <v>672</v>
      </c>
      <c r="P83" t="str">
        <f t="shared" si="1"/>
        <v>AALF023106</v>
      </c>
      <c r="Q83">
        <f t="shared" si="2"/>
        <v>22</v>
      </c>
      <c r="R83">
        <f t="shared" si="3"/>
        <v>182</v>
      </c>
    </row>
    <row r="84" spans="3:18" hidden="1" x14ac:dyDescent="0.25">
      <c r="C84" t="s">
        <v>843</v>
      </c>
      <c r="D84" t="s">
        <v>186</v>
      </c>
      <c r="E84" t="s">
        <v>668</v>
      </c>
      <c r="F84">
        <v>238001</v>
      </c>
      <c r="G84">
        <v>436</v>
      </c>
      <c r="H84">
        <v>539</v>
      </c>
      <c r="I84" s="1">
        <v>1.5897999999999999E-15</v>
      </c>
      <c r="J84">
        <v>74.370999999999995</v>
      </c>
      <c r="K84" t="s">
        <v>721</v>
      </c>
      <c r="L84" t="s">
        <v>695</v>
      </c>
      <c r="M84" t="s">
        <v>673</v>
      </c>
      <c r="N84" t="s">
        <v>696</v>
      </c>
      <c r="O84" t="s">
        <v>722</v>
      </c>
      <c r="P84" t="str">
        <f t="shared" si="1"/>
        <v>AALF023106</v>
      </c>
      <c r="Q84">
        <f t="shared" si="2"/>
        <v>416</v>
      </c>
      <c r="R84">
        <f t="shared" si="3"/>
        <v>544</v>
      </c>
    </row>
    <row r="85" spans="3:18" hidden="1" x14ac:dyDescent="0.25">
      <c r="C85" t="s">
        <v>843</v>
      </c>
      <c r="D85" t="s">
        <v>186</v>
      </c>
      <c r="E85" t="s">
        <v>674</v>
      </c>
      <c r="F85">
        <v>294042</v>
      </c>
      <c r="G85">
        <v>188</v>
      </c>
      <c r="H85">
        <v>246</v>
      </c>
      <c r="I85" s="1">
        <v>3.9381799999999997E-9</v>
      </c>
      <c r="J85">
        <v>55.764200000000002</v>
      </c>
      <c r="K85" t="s">
        <v>696</v>
      </c>
      <c r="L85" t="s">
        <v>743</v>
      </c>
      <c r="M85" t="s">
        <v>671</v>
      </c>
      <c r="N85" t="s">
        <v>673</v>
      </c>
      <c r="O85" t="s">
        <v>722</v>
      </c>
      <c r="P85" t="str">
        <f t="shared" si="1"/>
        <v>AALF023106</v>
      </c>
      <c r="Q85">
        <f t="shared" si="2"/>
        <v>168</v>
      </c>
      <c r="R85">
        <f t="shared" si="3"/>
        <v>251</v>
      </c>
    </row>
    <row r="86" spans="3:18" hidden="1" x14ac:dyDescent="0.25">
      <c r="C86" t="s">
        <v>843</v>
      </c>
      <c r="D86" t="s">
        <v>186</v>
      </c>
      <c r="E86" t="s">
        <v>668</v>
      </c>
      <c r="F86">
        <v>238011</v>
      </c>
      <c r="G86">
        <v>779</v>
      </c>
      <c r="H86">
        <v>811</v>
      </c>
      <c r="I86" s="1">
        <v>2.2286300000000001E-6</v>
      </c>
      <c r="J86">
        <v>45.705399999999997</v>
      </c>
      <c r="K86" t="s">
        <v>723</v>
      </c>
      <c r="L86" t="s">
        <v>724</v>
      </c>
      <c r="M86" t="s">
        <v>673</v>
      </c>
      <c r="N86" t="s">
        <v>725</v>
      </c>
      <c r="O86" t="s">
        <v>726</v>
      </c>
      <c r="P86" t="str">
        <f t="shared" si="1"/>
        <v>AALF023106</v>
      </c>
      <c r="Q86">
        <f t="shared" si="2"/>
        <v>759</v>
      </c>
      <c r="R86">
        <f t="shared" si="3"/>
        <v>816</v>
      </c>
    </row>
    <row r="87" spans="3:18" hidden="1" x14ac:dyDescent="0.25">
      <c r="C87" t="s">
        <v>843</v>
      </c>
      <c r="D87" t="s">
        <v>186</v>
      </c>
      <c r="E87" t="s">
        <v>674</v>
      </c>
      <c r="F87">
        <v>294042</v>
      </c>
      <c r="G87">
        <v>388</v>
      </c>
      <c r="H87">
        <v>430</v>
      </c>
      <c r="I87" s="1">
        <v>2.4173999999999999E-5</v>
      </c>
      <c r="J87">
        <v>45.0959</v>
      </c>
      <c r="K87" t="s">
        <v>696</v>
      </c>
      <c r="L87" t="s">
        <v>743</v>
      </c>
      <c r="M87" t="s">
        <v>690</v>
      </c>
      <c r="N87" t="s">
        <v>673</v>
      </c>
      <c r="O87" t="s">
        <v>722</v>
      </c>
      <c r="P87" t="str">
        <f t="shared" si="1"/>
        <v>AALF023106</v>
      </c>
      <c r="Q87">
        <f t="shared" si="2"/>
        <v>368</v>
      </c>
      <c r="R87">
        <f t="shared" si="3"/>
        <v>435</v>
      </c>
    </row>
    <row r="88" spans="3:18" hidden="1" x14ac:dyDescent="0.25">
      <c r="C88" t="s">
        <v>843</v>
      </c>
      <c r="D88" t="s">
        <v>186</v>
      </c>
      <c r="E88" t="s">
        <v>668</v>
      </c>
      <c r="F88">
        <v>238011</v>
      </c>
      <c r="G88">
        <v>742</v>
      </c>
      <c r="H88">
        <v>772</v>
      </c>
      <c r="I88" s="1">
        <v>2.8862099999999999E-5</v>
      </c>
      <c r="J88">
        <v>42.623800000000003</v>
      </c>
      <c r="K88" t="s">
        <v>723</v>
      </c>
      <c r="L88" t="s">
        <v>724</v>
      </c>
      <c r="M88" t="s">
        <v>673</v>
      </c>
      <c r="N88" t="s">
        <v>725</v>
      </c>
      <c r="O88" t="s">
        <v>726</v>
      </c>
      <c r="P88" t="str">
        <f t="shared" si="1"/>
        <v>AALF023106</v>
      </c>
      <c r="Q88">
        <f t="shared" si="2"/>
        <v>722</v>
      </c>
      <c r="R88">
        <f t="shared" si="3"/>
        <v>777</v>
      </c>
    </row>
    <row r="89" spans="3:18" hidden="1" x14ac:dyDescent="0.25">
      <c r="C89" t="s">
        <v>843</v>
      </c>
      <c r="D89" t="s">
        <v>186</v>
      </c>
      <c r="E89" t="s">
        <v>674</v>
      </c>
      <c r="F89">
        <v>315606</v>
      </c>
      <c r="G89">
        <v>779</v>
      </c>
      <c r="H89">
        <v>850</v>
      </c>
      <c r="I89">
        <v>1.97107E-4</v>
      </c>
      <c r="J89">
        <v>42.201300000000003</v>
      </c>
      <c r="K89" t="s">
        <v>727</v>
      </c>
      <c r="L89" t="s">
        <v>728</v>
      </c>
      <c r="M89" t="s">
        <v>673</v>
      </c>
      <c r="N89" t="s">
        <v>673</v>
      </c>
      <c r="O89" t="s">
        <v>729</v>
      </c>
      <c r="P89" t="str">
        <f t="shared" si="1"/>
        <v>AALF023106</v>
      </c>
      <c r="Q89">
        <f t="shared" si="2"/>
        <v>759</v>
      </c>
      <c r="R89">
        <f t="shared" si="3"/>
        <v>855</v>
      </c>
    </row>
    <row r="90" spans="3:18" hidden="1" x14ac:dyDescent="0.25">
      <c r="C90" t="s">
        <v>843</v>
      </c>
      <c r="D90" t="s">
        <v>186</v>
      </c>
      <c r="E90" t="s">
        <v>668</v>
      </c>
      <c r="F90">
        <v>285248</v>
      </c>
      <c r="G90">
        <v>705</v>
      </c>
      <c r="H90">
        <v>737</v>
      </c>
      <c r="I90">
        <v>2.14796E-3</v>
      </c>
      <c r="J90">
        <v>37.399299999999997</v>
      </c>
      <c r="K90" t="s">
        <v>772</v>
      </c>
      <c r="L90" t="s">
        <v>773</v>
      </c>
      <c r="M90" t="s">
        <v>673</v>
      </c>
      <c r="N90" t="s">
        <v>725</v>
      </c>
      <c r="O90" t="s">
        <v>774</v>
      </c>
      <c r="P90" t="str">
        <f t="shared" si="1"/>
        <v>AALF023106</v>
      </c>
      <c r="Q90">
        <f t="shared" si="2"/>
        <v>685</v>
      </c>
      <c r="R90">
        <f t="shared" si="3"/>
        <v>742</v>
      </c>
    </row>
    <row r="91" spans="3:18" hidden="1" x14ac:dyDescent="0.25">
      <c r="C91" t="s">
        <v>843</v>
      </c>
      <c r="D91" t="s">
        <v>186</v>
      </c>
      <c r="E91" t="s">
        <v>674</v>
      </c>
      <c r="F91">
        <v>178748</v>
      </c>
      <c r="G91">
        <v>1202</v>
      </c>
      <c r="H91">
        <v>1368</v>
      </c>
      <c r="I91">
        <v>3.6053999999999999E-3</v>
      </c>
      <c r="J91">
        <v>42.220700000000001</v>
      </c>
      <c r="K91" t="s">
        <v>732</v>
      </c>
      <c r="L91" t="s">
        <v>733</v>
      </c>
      <c r="M91" t="s">
        <v>690</v>
      </c>
      <c r="N91" t="s">
        <v>673</v>
      </c>
      <c r="O91" t="s">
        <v>734</v>
      </c>
      <c r="P91" t="str">
        <f t="shared" si="1"/>
        <v>AALF023106</v>
      </c>
      <c r="Q91">
        <f t="shared" si="2"/>
        <v>1182</v>
      </c>
      <c r="R91">
        <f t="shared" si="3"/>
        <v>1373</v>
      </c>
    </row>
    <row r="92" spans="3:18" x14ac:dyDescent="0.25">
      <c r="C92" t="s">
        <v>844</v>
      </c>
      <c r="D92" t="s">
        <v>211</v>
      </c>
      <c r="E92" t="s">
        <v>668</v>
      </c>
      <c r="F92">
        <v>214480</v>
      </c>
      <c r="G92">
        <v>1</v>
      </c>
      <c r="H92">
        <v>108</v>
      </c>
      <c r="I92" s="1">
        <v>4.7340800000000003E-9</v>
      </c>
      <c r="J92">
        <v>49.905799999999999</v>
      </c>
      <c r="K92" t="s">
        <v>680</v>
      </c>
      <c r="L92" t="s">
        <v>670</v>
      </c>
      <c r="M92" t="s">
        <v>673</v>
      </c>
      <c r="N92" t="s">
        <v>666</v>
      </c>
      <c r="O92" t="s">
        <v>667</v>
      </c>
      <c r="P92" t="str">
        <f t="shared" si="1"/>
        <v>AALF008451</v>
      </c>
      <c r="Q92">
        <v>0</v>
      </c>
      <c r="R92">
        <v>111</v>
      </c>
    </row>
    <row r="93" spans="3:18" x14ac:dyDescent="0.25">
      <c r="C93" t="s">
        <v>845</v>
      </c>
      <c r="D93" t="s">
        <v>220</v>
      </c>
      <c r="E93" t="s">
        <v>668</v>
      </c>
      <c r="F93">
        <v>153057</v>
      </c>
      <c r="G93">
        <v>27</v>
      </c>
      <c r="H93">
        <v>147</v>
      </c>
      <c r="I93" s="1">
        <v>7.6939299999999998E-22</v>
      </c>
      <c r="J93">
        <v>84.208500000000001</v>
      </c>
      <c r="K93" t="s">
        <v>669</v>
      </c>
      <c r="L93" t="s">
        <v>670</v>
      </c>
      <c r="M93" t="s">
        <v>673</v>
      </c>
      <c r="N93" t="s">
        <v>666</v>
      </c>
      <c r="O93" t="s">
        <v>672</v>
      </c>
      <c r="P93" t="str">
        <f t="shared" si="1"/>
        <v>AALF013760</v>
      </c>
      <c r="Q93">
        <f t="shared" si="2"/>
        <v>7</v>
      </c>
      <c r="R93">
        <f t="shared" si="3"/>
        <v>152</v>
      </c>
    </row>
    <row r="94" spans="3:18" x14ac:dyDescent="0.25">
      <c r="C94" t="s">
        <v>846</v>
      </c>
      <c r="D94" t="s">
        <v>232</v>
      </c>
      <c r="E94" t="s">
        <v>674</v>
      </c>
      <c r="F94">
        <v>321932</v>
      </c>
      <c r="G94">
        <v>2</v>
      </c>
      <c r="H94">
        <v>102</v>
      </c>
      <c r="I94" s="1">
        <v>2.6647500000000001E-19</v>
      </c>
      <c r="J94">
        <v>75.795500000000004</v>
      </c>
      <c r="K94" t="s">
        <v>666</v>
      </c>
      <c r="L94" t="s">
        <v>675</v>
      </c>
      <c r="M94" t="s">
        <v>690</v>
      </c>
      <c r="N94" t="s">
        <v>673</v>
      </c>
      <c r="O94" t="s">
        <v>672</v>
      </c>
      <c r="P94" t="str">
        <f t="shared" si="1"/>
        <v>AALF020938</v>
      </c>
      <c r="Q94">
        <v>0</v>
      </c>
      <c r="R94">
        <v>105</v>
      </c>
    </row>
    <row r="95" spans="3:18" x14ac:dyDescent="0.25">
      <c r="C95" t="s">
        <v>847</v>
      </c>
      <c r="D95" t="s">
        <v>201</v>
      </c>
      <c r="E95" t="s">
        <v>668</v>
      </c>
      <c r="F95">
        <v>153057</v>
      </c>
      <c r="G95">
        <v>16</v>
      </c>
      <c r="H95">
        <v>135</v>
      </c>
      <c r="I95" s="1">
        <v>6.7238700000000002E-22</v>
      </c>
      <c r="J95">
        <v>83.823300000000003</v>
      </c>
      <c r="K95" t="s">
        <v>669</v>
      </c>
      <c r="L95" t="s">
        <v>670</v>
      </c>
      <c r="M95" t="s">
        <v>673</v>
      </c>
      <c r="N95" t="s">
        <v>666</v>
      </c>
      <c r="O95" t="s">
        <v>672</v>
      </c>
      <c r="P95" t="str">
        <f t="shared" si="1"/>
        <v>AALF001196</v>
      </c>
      <c r="Q95">
        <v>0</v>
      </c>
      <c r="R95">
        <v>137</v>
      </c>
    </row>
    <row r="96" spans="3:18" hidden="1" x14ac:dyDescent="0.25">
      <c r="C96" t="s">
        <v>848</v>
      </c>
      <c r="D96" t="s">
        <v>199</v>
      </c>
      <c r="E96" t="s">
        <v>668</v>
      </c>
      <c r="F96">
        <v>238113</v>
      </c>
      <c r="G96">
        <v>39</v>
      </c>
      <c r="H96">
        <v>283</v>
      </c>
      <c r="I96" s="1">
        <v>3.18474E-55</v>
      </c>
      <c r="J96">
        <v>182.476</v>
      </c>
      <c r="K96" t="s">
        <v>681</v>
      </c>
      <c r="L96" t="s">
        <v>682</v>
      </c>
      <c r="M96" t="s">
        <v>673</v>
      </c>
      <c r="N96" t="s">
        <v>683</v>
      </c>
      <c r="O96" t="s">
        <v>684</v>
      </c>
      <c r="P96" t="str">
        <f t="shared" si="1"/>
        <v>AALF001195</v>
      </c>
      <c r="Q96">
        <f t="shared" si="2"/>
        <v>19</v>
      </c>
      <c r="R96">
        <f t="shared" si="3"/>
        <v>288</v>
      </c>
    </row>
    <row r="97" spans="3:18" x14ac:dyDescent="0.25">
      <c r="C97" t="s">
        <v>848</v>
      </c>
      <c r="D97" t="s">
        <v>199</v>
      </c>
      <c r="E97" t="s">
        <v>668</v>
      </c>
      <c r="F97">
        <v>153057</v>
      </c>
      <c r="G97">
        <v>303</v>
      </c>
      <c r="H97">
        <v>426</v>
      </c>
      <c r="I97" s="1">
        <v>2.4205200000000001E-23</v>
      </c>
      <c r="J97">
        <v>94.223699999999994</v>
      </c>
      <c r="K97" t="s">
        <v>669</v>
      </c>
      <c r="L97" t="s">
        <v>670</v>
      </c>
      <c r="M97" t="s">
        <v>673</v>
      </c>
      <c r="N97" t="s">
        <v>666</v>
      </c>
      <c r="O97" t="s">
        <v>672</v>
      </c>
      <c r="P97" t="str">
        <f t="shared" si="1"/>
        <v>AALF001195</v>
      </c>
      <c r="Q97">
        <f t="shared" si="2"/>
        <v>283</v>
      </c>
      <c r="R97">
        <v>430</v>
      </c>
    </row>
    <row r="98" spans="3:18" x14ac:dyDescent="0.25">
      <c r="C98" t="s">
        <v>849</v>
      </c>
      <c r="D98" t="s">
        <v>168</v>
      </c>
      <c r="E98" t="s">
        <v>668</v>
      </c>
      <c r="F98">
        <v>214480</v>
      </c>
      <c r="G98">
        <v>66</v>
      </c>
      <c r="H98">
        <v>173</v>
      </c>
      <c r="I98" s="1">
        <v>2.4364800000000001E-19</v>
      </c>
      <c r="J98">
        <v>83.418099999999995</v>
      </c>
      <c r="K98" t="s">
        <v>680</v>
      </c>
      <c r="L98" t="s">
        <v>670</v>
      </c>
      <c r="M98" t="s">
        <v>673</v>
      </c>
      <c r="N98" t="s">
        <v>666</v>
      </c>
      <c r="O98" t="s">
        <v>667</v>
      </c>
      <c r="P98" t="str">
        <f t="shared" si="1"/>
        <v>AALF009202</v>
      </c>
      <c r="Q98">
        <f t="shared" si="2"/>
        <v>46</v>
      </c>
      <c r="R98">
        <f t="shared" si="3"/>
        <v>178</v>
      </c>
    </row>
    <row r="99" spans="3:18" x14ac:dyDescent="0.25">
      <c r="C99" t="s">
        <v>850</v>
      </c>
      <c r="D99" t="s">
        <v>157</v>
      </c>
      <c r="E99" t="s">
        <v>668</v>
      </c>
      <c r="F99">
        <v>153057</v>
      </c>
      <c r="G99">
        <v>2</v>
      </c>
      <c r="H99">
        <v>102</v>
      </c>
      <c r="I99" s="1">
        <v>4.93898E-13</v>
      </c>
      <c r="J99">
        <v>60.326099999999997</v>
      </c>
      <c r="K99" t="s">
        <v>669</v>
      </c>
      <c r="L99" t="s">
        <v>670</v>
      </c>
      <c r="M99" t="s">
        <v>690</v>
      </c>
      <c r="N99" t="s">
        <v>666</v>
      </c>
      <c r="O99" t="s">
        <v>672</v>
      </c>
      <c r="P99" t="str">
        <f t="shared" si="1"/>
        <v>AALF004837</v>
      </c>
      <c r="Q99">
        <v>0</v>
      </c>
      <c r="R99">
        <f t="shared" si="3"/>
        <v>107</v>
      </c>
    </row>
    <row r="100" spans="3:18" x14ac:dyDescent="0.25">
      <c r="C100" t="s">
        <v>851</v>
      </c>
      <c r="D100" t="s">
        <v>181</v>
      </c>
      <c r="E100" t="s">
        <v>668</v>
      </c>
      <c r="F100">
        <v>153057</v>
      </c>
      <c r="G100">
        <v>2</v>
      </c>
      <c r="H100">
        <v>118</v>
      </c>
      <c r="I100" s="1">
        <v>2.62293E-17</v>
      </c>
      <c r="J100">
        <v>74.963700000000003</v>
      </c>
      <c r="K100" t="s">
        <v>669</v>
      </c>
      <c r="L100" t="s">
        <v>670</v>
      </c>
      <c r="M100" t="s">
        <v>673</v>
      </c>
      <c r="N100" t="s">
        <v>666</v>
      </c>
      <c r="O100" t="s">
        <v>672</v>
      </c>
      <c r="P100" t="str">
        <f t="shared" si="1"/>
        <v>AALF020331</v>
      </c>
      <c r="Q100">
        <v>0</v>
      </c>
      <c r="R100">
        <f t="shared" si="3"/>
        <v>123</v>
      </c>
    </row>
    <row r="101" spans="3:18" x14ac:dyDescent="0.25">
      <c r="C101" t="s">
        <v>851</v>
      </c>
      <c r="D101" t="s">
        <v>181</v>
      </c>
      <c r="E101" t="s">
        <v>668</v>
      </c>
      <c r="F101">
        <v>153057</v>
      </c>
      <c r="G101">
        <v>121</v>
      </c>
      <c r="H101">
        <v>241</v>
      </c>
      <c r="I101" s="1">
        <v>6.8459800000000006E-17</v>
      </c>
      <c r="J101">
        <v>73.808099999999996</v>
      </c>
      <c r="K101" t="s">
        <v>669</v>
      </c>
      <c r="L101" t="s">
        <v>670</v>
      </c>
      <c r="M101" t="s">
        <v>673</v>
      </c>
      <c r="N101" t="s">
        <v>666</v>
      </c>
      <c r="O101" t="s">
        <v>672</v>
      </c>
      <c r="P101" t="str">
        <f t="shared" si="1"/>
        <v>AALF020331</v>
      </c>
      <c r="Q101">
        <f t="shared" si="2"/>
        <v>101</v>
      </c>
      <c r="R101">
        <f t="shared" si="3"/>
        <v>246</v>
      </c>
    </row>
    <row r="102" spans="3:18" x14ac:dyDescent="0.25">
      <c r="C102" t="s">
        <v>852</v>
      </c>
      <c r="D102" t="s">
        <v>223</v>
      </c>
      <c r="E102" t="s">
        <v>668</v>
      </c>
      <c r="F102">
        <v>153057</v>
      </c>
      <c r="G102">
        <v>22</v>
      </c>
      <c r="H102">
        <v>142</v>
      </c>
      <c r="I102" s="1">
        <v>3.2320900000000003E-26</v>
      </c>
      <c r="J102">
        <v>95.379300000000001</v>
      </c>
      <c r="K102" t="s">
        <v>669</v>
      </c>
      <c r="L102" t="s">
        <v>670</v>
      </c>
      <c r="M102" t="s">
        <v>673</v>
      </c>
      <c r="N102" t="s">
        <v>666</v>
      </c>
      <c r="O102" t="s">
        <v>672</v>
      </c>
      <c r="P102" t="str">
        <f t="shared" si="1"/>
        <v>AALF016234</v>
      </c>
      <c r="Q102">
        <f t="shared" si="2"/>
        <v>2</v>
      </c>
      <c r="R102">
        <f t="shared" si="3"/>
        <v>147</v>
      </c>
    </row>
    <row r="103" spans="3:18" hidden="1" x14ac:dyDescent="0.25">
      <c r="C103" t="s">
        <v>853</v>
      </c>
      <c r="D103" t="s">
        <v>197</v>
      </c>
      <c r="E103" t="s">
        <v>668</v>
      </c>
      <c r="F103">
        <v>238113</v>
      </c>
      <c r="G103">
        <v>49</v>
      </c>
      <c r="H103">
        <v>294</v>
      </c>
      <c r="I103" s="1">
        <v>1.5991199999999999E-59</v>
      </c>
      <c r="J103">
        <v>195.958</v>
      </c>
      <c r="K103" t="s">
        <v>681</v>
      </c>
      <c r="L103" t="s">
        <v>682</v>
      </c>
      <c r="M103" t="s">
        <v>673</v>
      </c>
      <c r="N103" t="s">
        <v>683</v>
      </c>
      <c r="O103" t="s">
        <v>684</v>
      </c>
      <c r="P103" t="str">
        <f t="shared" si="1"/>
        <v>AALF001194</v>
      </c>
      <c r="Q103">
        <f t="shared" si="2"/>
        <v>29</v>
      </c>
      <c r="R103">
        <f t="shared" si="3"/>
        <v>299</v>
      </c>
    </row>
    <row r="104" spans="3:18" x14ac:dyDescent="0.25">
      <c r="C104" t="s">
        <v>853</v>
      </c>
      <c r="D104" t="s">
        <v>197</v>
      </c>
      <c r="E104" t="s">
        <v>668</v>
      </c>
      <c r="F104">
        <v>153057</v>
      </c>
      <c r="G104">
        <v>340</v>
      </c>
      <c r="H104">
        <v>454</v>
      </c>
      <c r="I104" s="1">
        <v>2.8240000000000001E-18</v>
      </c>
      <c r="J104">
        <v>80.356499999999997</v>
      </c>
      <c r="K104" t="s">
        <v>669</v>
      </c>
      <c r="L104" t="s">
        <v>670</v>
      </c>
      <c r="M104" t="s">
        <v>673</v>
      </c>
      <c r="N104" t="s">
        <v>666</v>
      </c>
      <c r="O104" t="s">
        <v>672</v>
      </c>
      <c r="P104" t="str">
        <f t="shared" si="1"/>
        <v>AALF001194</v>
      </c>
      <c r="Q104">
        <f t="shared" si="2"/>
        <v>320</v>
      </c>
      <c r="R104">
        <f t="shared" si="3"/>
        <v>459</v>
      </c>
    </row>
    <row r="105" spans="3:18" x14ac:dyDescent="0.25">
      <c r="C105" t="s">
        <v>854</v>
      </c>
      <c r="D105" t="s">
        <v>208</v>
      </c>
      <c r="E105" t="s">
        <v>668</v>
      </c>
      <c r="F105">
        <v>153057</v>
      </c>
      <c r="G105">
        <v>156</v>
      </c>
      <c r="H105">
        <v>280</v>
      </c>
      <c r="I105" s="1">
        <v>8.1289200000000005E-14</v>
      </c>
      <c r="J105">
        <v>66.4893</v>
      </c>
      <c r="K105" t="s">
        <v>669</v>
      </c>
      <c r="L105" t="s">
        <v>670</v>
      </c>
      <c r="M105" t="s">
        <v>673</v>
      </c>
      <c r="N105" t="s">
        <v>666</v>
      </c>
      <c r="O105" t="s">
        <v>672</v>
      </c>
      <c r="P105" t="str">
        <f t="shared" si="1"/>
        <v>AALF006434</v>
      </c>
      <c r="Q105">
        <f t="shared" si="2"/>
        <v>136</v>
      </c>
      <c r="R105">
        <f t="shared" si="3"/>
        <v>285</v>
      </c>
    </row>
    <row r="106" spans="3:18" x14ac:dyDescent="0.25">
      <c r="C106" t="s">
        <v>855</v>
      </c>
      <c r="D106" t="s">
        <v>484</v>
      </c>
      <c r="E106" t="s">
        <v>668</v>
      </c>
      <c r="F106">
        <v>153057</v>
      </c>
      <c r="G106">
        <v>27</v>
      </c>
      <c r="H106">
        <v>117</v>
      </c>
      <c r="I106">
        <v>4.5864800000000004E-3</v>
      </c>
      <c r="J106">
        <v>34.132599999999996</v>
      </c>
      <c r="K106" t="s">
        <v>669</v>
      </c>
      <c r="L106" t="s">
        <v>670</v>
      </c>
      <c r="M106" t="s">
        <v>673</v>
      </c>
      <c r="N106" t="s">
        <v>666</v>
      </c>
      <c r="O106" t="s">
        <v>672</v>
      </c>
      <c r="P106" t="str">
        <f t="shared" si="1"/>
        <v>AALF017474</v>
      </c>
      <c r="Q106">
        <f t="shared" si="2"/>
        <v>7</v>
      </c>
      <c r="R106">
        <v>120</v>
      </c>
    </row>
    <row r="107" spans="3:18" hidden="1" x14ac:dyDescent="0.25">
      <c r="C107" t="s">
        <v>856</v>
      </c>
      <c r="D107" t="s">
        <v>206</v>
      </c>
      <c r="E107" t="s">
        <v>668</v>
      </c>
      <c r="F107">
        <v>310242</v>
      </c>
      <c r="G107">
        <v>233</v>
      </c>
      <c r="H107">
        <v>405</v>
      </c>
      <c r="I107" s="1">
        <v>1.29754E-85</v>
      </c>
      <c r="J107">
        <v>262.64299999999997</v>
      </c>
      <c r="K107" t="s">
        <v>757</v>
      </c>
      <c r="L107" t="s">
        <v>758</v>
      </c>
      <c r="M107" t="s">
        <v>673</v>
      </c>
      <c r="N107" t="s">
        <v>759</v>
      </c>
      <c r="O107" t="s">
        <v>760</v>
      </c>
      <c r="P107" t="str">
        <f t="shared" si="1"/>
        <v>AALF003390</v>
      </c>
      <c r="Q107">
        <f t="shared" si="2"/>
        <v>213</v>
      </c>
      <c r="R107">
        <f t="shared" si="3"/>
        <v>410</v>
      </c>
    </row>
    <row r="108" spans="3:18" hidden="1" x14ac:dyDescent="0.25">
      <c r="C108" t="s">
        <v>856</v>
      </c>
      <c r="D108" t="s">
        <v>206</v>
      </c>
      <c r="E108" t="s">
        <v>668</v>
      </c>
      <c r="F108">
        <v>318509</v>
      </c>
      <c r="G108">
        <v>114</v>
      </c>
      <c r="H108">
        <v>194</v>
      </c>
      <c r="I108" s="1">
        <v>1.2441299999999999E-35</v>
      </c>
      <c r="J108">
        <v>127.953</v>
      </c>
      <c r="K108" t="s">
        <v>761</v>
      </c>
      <c r="L108" t="s">
        <v>762</v>
      </c>
      <c r="M108" t="s">
        <v>673</v>
      </c>
      <c r="N108" t="s">
        <v>763</v>
      </c>
      <c r="O108" t="s">
        <v>764</v>
      </c>
      <c r="P108" t="str">
        <f t="shared" si="1"/>
        <v>AALF003390</v>
      </c>
      <c r="Q108">
        <f t="shared" si="2"/>
        <v>94</v>
      </c>
      <c r="R108">
        <f t="shared" si="3"/>
        <v>199</v>
      </c>
    </row>
    <row r="109" spans="3:18" x14ac:dyDescent="0.25">
      <c r="C109" t="s">
        <v>856</v>
      </c>
      <c r="D109" t="s">
        <v>206</v>
      </c>
      <c r="E109" t="s">
        <v>668</v>
      </c>
      <c r="F109">
        <v>153057</v>
      </c>
      <c r="G109">
        <v>447</v>
      </c>
      <c r="H109">
        <v>563</v>
      </c>
      <c r="I109" s="1">
        <v>1.6239400000000001E-20</v>
      </c>
      <c r="J109">
        <v>86.904899999999998</v>
      </c>
      <c r="K109" t="s">
        <v>669</v>
      </c>
      <c r="L109" t="s">
        <v>670</v>
      </c>
      <c r="M109" t="s">
        <v>673</v>
      </c>
      <c r="N109" t="s">
        <v>666</v>
      </c>
      <c r="O109" t="s">
        <v>672</v>
      </c>
      <c r="P109" t="str">
        <f t="shared" si="1"/>
        <v>AALF003390</v>
      </c>
      <c r="Q109">
        <f t="shared" si="2"/>
        <v>427</v>
      </c>
      <c r="R109">
        <f t="shared" si="3"/>
        <v>568</v>
      </c>
    </row>
    <row r="110" spans="3:18" x14ac:dyDescent="0.25">
      <c r="C110" t="s">
        <v>857</v>
      </c>
      <c r="D110" t="s">
        <v>173</v>
      </c>
      <c r="E110" t="s">
        <v>668</v>
      </c>
      <c r="F110">
        <v>153057</v>
      </c>
      <c r="G110">
        <v>34</v>
      </c>
      <c r="H110">
        <v>180</v>
      </c>
      <c r="I110" s="1">
        <v>2.2953199999999999E-9</v>
      </c>
      <c r="J110">
        <v>53.007399999999997</v>
      </c>
      <c r="K110" t="s">
        <v>669</v>
      </c>
      <c r="L110" t="s">
        <v>670</v>
      </c>
      <c r="M110" t="s">
        <v>673</v>
      </c>
      <c r="N110" t="s">
        <v>666</v>
      </c>
      <c r="O110" t="s">
        <v>672</v>
      </c>
      <c r="P110" t="str">
        <f t="shared" si="1"/>
        <v>AALF015046</v>
      </c>
      <c r="Q110">
        <f t="shared" si="2"/>
        <v>14</v>
      </c>
      <c r="R110">
        <f t="shared" si="3"/>
        <v>185</v>
      </c>
    </row>
    <row r="111" spans="3:18" x14ac:dyDescent="0.25">
      <c r="C111" t="s">
        <v>858</v>
      </c>
      <c r="D111" t="s">
        <v>162</v>
      </c>
      <c r="E111" t="s">
        <v>668</v>
      </c>
      <c r="F111">
        <v>153057</v>
      </c>
      <c r="G111">
        <v>72</v>
      </c>
      <c r="H111">
        <v>218</v>
      </c>
      <c r="I111" s="1">
        <v>2.1708800000000001E-10</v>
      </c>
      <c r="J111">
        <v>56.088900000000002</v>
      </c>
      <c r="K111" t="s">
        <v>669</v>
      </c>
      <c r="L111" t="s">
        <v>670</v>
      </c>
      <c r="M111" t="s">
        <v>673</v>
      </c>
      <c r="N111" t="s">
        <v>666</v>
      </c>
      <c r="O111" t="s">
        <v>672</v>
      </c>
      <c r="P111" t="str">
        <f t="shared" si="1"/>
        <v>AALF024712</v>
      </c>
      <c r="Q111">
        <f t="shared" si="2"/>
        <v>52</v>
      </c>
      <c r="R111">
        <f t="shared" si="3"/>
        <v>223</v>
      </c>
    </row>
    <row r="112" spans="3:18" hidden="1" x14ac:dyDescent="0.25">
      <c r="C112" t="s">
        <v>859</v>
      </c>
      <c r="D112" t="s">
        <v>178</v>
      </c>
      <c r="E112" t="s">
        <v>668</v>
      </c>
      <c r="F112">
        <v>310350</v>
      </c>
      <c r="G112">
        <v>146</v>
      </c>
      <c r="H112">
        <v>768</v>
      </c>
      <c r="I112">
        <v>0</v>
      </c>
      <c r="J112">
        <v>592.29999999999995</v>
      </c>
      <c r="K112" t="s">
        <v>765</v>
      </c>
      <c r="L112" t="s">
        <v>766</v>
      </c>
      <c r="M112" t="s">
        <v>673</v>
      </c>
      <c r="N112" t="s">
        <v>767</v>
      </c>
      <c r="O112" t="s">
        <v>768</v>
      </c>
      <c r="P112" t="str">
        <f t="shared" si="1"/>
        <v>AALF019892</v>
      </c>
      <c r="Q112">
        <f t="shared" si="2"/>
        <v>126</v>
      </c>
      <c r="R112">
        <f t="shared" si="3"/>
        <v>773</v>
      </c>
    </row>
    <row r="113" spans="3:18" x14ac:dyDescent="0.25">
      <c r="C113" t="s">
        <v>859</v>
      </c>
      <c r="D113" t="s">
        <v>178</v>
      </c>
      <c r="E113" t="s">
        <v>668</v>
      </c>
      <c r="F113">
        <v>153057</v>
      </c>
      <c r="G113">
        <v>838</v>
      </c>
      <c r="H113">
        <v>955</v>
      </c>
      <c r="I113" s="1">
        <v>1.6505099999999999E-27</v>
      </c>
      <c r="J113">
        <v>107.706</v>
      </c>
      <c r="K113" t="s">
        <v>669</v>
      </c>
      <c r="L113" t="s">
        <v>670</v>
      </c>
      <c r="M113" t="s">
        <v>673</v>
      </c>
      <c r="N113" t="s">
        <v>666</v>
      </c>
      <c r="O113" t="s">
        <v>672</v>
      </c>
      <c r="P113" t="str">
        <f t="shared" si="1"/>
        <v>AALF019892</v>
      </c>
      <c r="Q113">
        <f t="shared" si="2"/>
        <v>818</v>
      </c>
      <c r="R113">
        <v>958</v>
      </c>
    </row>
    <row r="114" spans="3:18" hidden="1" x14ac:dyDescent="0.25">
      <c r="C114" t="s">
        <v>859</v>
      </c>
      <c r="D114" t="s">
        <v>178</v>
      </c>
      <c r="E114" t="s">
        <v>674</v>
      </c>
      <c r="F114">
        <v>328824</v>
      </c>
      <c r="G114">
        <v>65</v>
      </c>
      <c r="H114">
        <v>176</v>
      </c>
      <c r="I114" s="1">
        <v>1.6946899999999999E-5</v>
      </c>
      <c r="J114">
        <v>47.313099999999999</v>
      </c>
      <c r="K114" t="s">
        <v>769</v>
      </c>
      <c r="L114" t="s">
        <v>770</v>
      </c>
      <c r="M114" t="s">
        <v>706</v>
      </c>
      <c r="N114" t="s">
        <v>673</v>
      </c>
      <c r="O114" t="s">
        <v>771</v>
      </c>
      <c r="P114" t="str">
        <f t="shared" si="1"/>
        <v>AALF019892</v>
      </c>
      <c r="Q114">
        <f t="shared" si="2"/>
        <v>45</v>
      </c>
      <c r="R114">
        <f t="shared" si="3"/>
        <v>181</v>
      </c>
    </row>
    <row r="115" spans="3:18" x14ac:dyDescent="0.25">
      <c r="C115" t="s">
        <v>860</v>
      </c>
      <c r="D115" t="s">
        <v>171</v>
      </c>
      <c r="E115" t="s">
        <v>668</v>
      </c>
      <c r="F115">
        <v>153057</v>
      </c>
      <c r="G115">
        <v>34</v>
      </c>
      <c r="H115">
        <v>159</v>
      </c>
      <c r="I115" s="1">
        <v>1.16585E-18</v>
      </c>
      <c r="J115">
        <v>76.119299999999996</v>
      </c>
      <c r="K115" t="s">
        <v>669</v>
      </c>
      <c r="L115" t="s">
        <v>670</v>
      </c>
      <c r="M115" t="s">
        <v>673</v>
      </c>
      <c r="N115" t="s">
        <v>666</v>
      </c>
      <c r="O115" t="s">
        <v>672</v>
      </c>
      <c r="P115" t="str">
        <f t="shared" si="1"/>
        <v>AALF010346</v>
      </c>
      <c r="Q115">
        <f t="shared" si="2"/>
        <v>14</v>
      </c>
      <c r="R115">
        <v>160</v>
      </c>
    </row>
    <row r="116" spans="3:18" x14ac:dyDescent="0.25">
      <c r="C116" t="s">
        <v>861</v>
      </c>
      <c r="D116" t="s">
        <v>165</v>
      </c>
      <c r="E116" t="s">
        <v>668</v>
      </c>
      <c r="F116">
        <v>153057</v>
      </c>
      <c r="G116">
        <v>89</v>
      </c>
      <c r="H116">
        <v>240</v>
      </c>
      <c r="I116" s="1">
        <v>5.8577400000000002E-13</v>
      </c>
      <c r="J116">
        <v>63.407699999999998</v>
      </c>
      <c r="K116" t="s">
        <v>669</v>
      </c>
      <c r="L116" t="s">
        <v>670</v>
      </c>
      <c r="M116" t="s">
        <v>673</v>
      </c>
      <c r="N116" t="s">
        <v>666</v>
      </c>
      <c r="O116" t="s">
        <v>672</v>
      </c>
      <c r="P116" t="str">
        <f t="shared" ref="P116:P132" si="4">D116</f>
        <v>AALF002414</v>
      </c>
      <c r="Q116">
        <f t="shared" ref="Q116:Q132" si="5">G116-20</f>
        <v>69</v>
      </c>
      <c r="R116">
        <f t="shared" ref="R116:R132" si="6">H116+5</f>
        <v>245</v>
      </c>
    </row>
    <row r="117" spans="3:18" x14ac:dyDescent="0.25">
      <c r="C117" t="s">
        <v>862</v>
      </c>
      <c r="D117" t="s">
        <v>204</v>
      </c>
      <c r="E117" t="s">
        <v>674</v>
      </c>
      <c r="F117">
        <v>321932</v>
      </c>
      <c r="G117">
        <v>7</v>
      </c>
      <c r="H117">
        <v>99</v>
      </c>
      <c r="I117" s="1">
        <v>7.2947300000000001E-8</v>
      </c>
      <c r="J117">
        <v>46.595999999999997</v>
      </c>
      <c r="K117" t="s">
        <v>666</v>
      </c>
      <c r="L117" t="s">
        <v>675</v>
      </c>
      <c r="M117" t="s">
        <v>690</v>
      </c>
      <c r="N117" t="s">
        <v>673</v>
      </c>
      <c r="O117" t="s">
        <v>672</v>
      </c>
      <c r="P117" t="str">
        <f t="shared" si="4"/>
        <v>AALF001197</v>
      </c>
      <c r="Q117">
        <v>0</v>
      </c>
      <c r="R117">
        <v>102</v>
      </c>
    </row>
    <row r="118" spans="3:18" hidden="1" x14ac:dyDescent="0.25">
      <c r="C118" t="s">
        <v>863</v>
      </c>
      <c r="D118" t="s">
        <v>215</v>
      </c>
      <c r="E118" t="s">
        <v>668</v>
      </c>
      <c r="F118">
        <v>238113</v>
      </c>
      <c r="G118">
        <v>49</v>
      </c>
      <c r="H118">
        <v>294</v>
      </c>
      <c r="I118" s="1">
        <v>7.6777800000000004E-59</v>
      </c>
      <c r="J118">
        <v>192.876</v>
      </c>
      <c r="K118" t="s">
        <v>681</v>
      </c>
      <c r="L118" t="s">
        <v>682</v>
      </c>
      <c r="M118" t="s">
        <v>673</v>
      </c>
      <c r="N118" t="s">
        <v>683</v>
      </c>
      <c r="O118" t="s">
        <v>684</v>
      </c>
      <c r="P118" t="str">
        <f t="shared" si="4"/>
        <v>AALF008453</v>
      </c>
      <c r="Q118">
        <f t="shared" si="5"/>
        <v>29</v>
      </c>
      <c r="R118">
        <f t="shared" si="6"/>
        <v>299</v>
      </c>
    </row>
    <row r="119" spans="3:18" x14ac:dyDescent="0.25">
      <c r="C119" t="s">
        <v>863</v>
      </c>
      <c r="D119" t="s">
        <v>215</v>
      </c>
      <c r="E119" t="s">
        <v>668</v>
      </c>
      <c r="F119">
        <v>153057</v>
      </c>
      <c r="G119">
        <v>340</v>
      </c>
      <c r="H119">
        <v>460</v>
      </c>
      <c r="I119" s="1">
        <v>1.6609199999999999E-20</v>
      </c>
      <c r="J119">
        <v>86.5197</v>
      </c>
      <c r="K119" t="s">
        <v>669</v>
      </c>
      <c r="L119" t="s">
        <v>670</v>
      </c>
      <c r="M119" t="s">
        <v>673</v>
      </c>
      <c r="N119" t="s">
        <v>666</v>
      </c>
      <c r="O119" t="s">
        <v>672</v>
      </c>
      <c r="P119" t="str">
        <f t="shared" si="4"/>
        <v>AALF008453</v>
      </c>
      <c r="Q119">
        <f t="shared" si="5"/>
        <v>320</v>
      </c>
      <c r="R119">
        <v>462</v>
      </c>
    </row>
    <row r="120" spans="3:18" x14ac:dyDescent="0.25">
      <c r="C120" t="s">
        <v>864</v>
      </c>
      <c r="D120" t="s">
        <v>191</v>
      </c>
      <c r="E120" t="s">
        <v>668</v>
      </c>
      <c r="F120">
        <v>153057</v>
      </c>
      <c r="G120">
        <v>20</v>
      </c>
      <c r="H120">
        <v>145</v>
      </c>
      <c r="I120" s="1">
        <v>7.0419599999999999E-27</v>
      </c>
      <c r="J120">
        <v>100.002</v>
      </c>
      <c r="K120" t="s">
        <v>669</v>
      </c>
      <c r="L120" t="s">
        <v>670</v>
      </c>
      <c r="M120" t="s">
        <v>673</v>
      </c>
      <c r="N120" t="s">
        <v>666</v>
      </c>
      <c r="O120" t="s">
        <v>672</v>
      </c>
      <c r="P120" t="str">
        <f t="shared" si="4"/>
        <v>AALF024441</v>
      </c>
      <c r="Q120">
        <f t="shared" si="5"/>
        <v>0</v>
      </c>
      <c r="R120">
        <f t="shared" si="6"/>
        <v>150</v>
      </c>
    </row>
    <row r="121" spans="3:18" x14ac:dyDescent="0.25">
      <c r="C121" t="s">
        <v>865</v>
      </c>
      <c r="D121" t="s">
        <v>237</v>
      </c>
      <c r="E121" t="s">
        <v>668</v>
      </c>
      <c r="F121">
        <v>153057</v>
      </c>
      <c r="G121">
        <v>1</v>
      </c>
      <c r="H121">
        <v>99</v>
      </c>
      <c r="I121" s="1">
        <v>2.6819600000000002E-19</v>
      </c>
      <c r="J121">
        <v>76.119299999999996</v>
      </c>
      <c r="K121" t="s">
        <v>669</v>
      </c>
      <c r="L121" t="s">
        <v>670</v>
      </c>
      <c r="M121" t="s">
        <v>690</v>
      </c>
      <c r="N121" t="s">
        <v>666</v>
      </c>
      <c r="O121" t="s">
        <v>672</v>
      </c>
      <c r="P121" t="str">
        <f t="shared" si="4"/>
        <v>AALF022152</v>
      </c>
      <c r="Q121">
        <v>0</v>
      </c>
      <c r="R121">
        <f t="shared" si="6"/>
        <v>104</v>
      </c>
    </row>
    <row r="122" spans="3:18" hidden="1" x14ac:dyDescent="0.25">
      <c r="C122" t="s">
        <v>866</v>
      </c>
      <c r="D122" t="s">
        <v>486</v>
      </c>
      <c r="E122" t="s">
        <v>668</v>
      </c>
      <c r="F122">
        <v>307529</v>
      </c>
      <c r="G122">
        <v>894</v>
      </c>
      <c r="H122">
        <v>1004</v>
      </c>
      <c r="I122" s="1">
        <v>1.6995599999999999E-58</v>
      </c>
      <c r="J122">
        <v>195.471</v>
      </c>
      <c r="K122" t="s">
        <v>717</v>
      </c>
      <c r="L122" t="s">
        <v>718</v>
      </c>
      <c r="M122" t="s">
        <v>673</v>
      </c>
      <c r="N122" t="s">
        <v>719</v>
      </c>
      <c r="O122" t="s">
        <v>720</v>
      </c>
      <c r="P122" t="str">
        <f t="shared" si="4"/>
        <v>AALF020089</v>
      </c>
      <c r="Q122">
        <f t="shared" si="5"/>
        <v>874</v>
      </c>
      <c r="R122">
        <f t="shared" si="6"/>
        <v>1009</v>
      </c>
    </row>
    <row r="123" spans="3:18" hidden="1" x14ac:dyDescent="0.25">
      <c r="C123" t="s">
        <v>866</v>
      </c>
      <c r="D123" t="s">
        <v>486</v>
      </c>
      <c r="E123" t="s">
        <v>668</v>
      </c>
      <c r="F123">
        <v>307529</v>
      </c>
      <c r="G123">
        <v>786</v>
      </c>
      <c r="H123">
        <v>890</v>
      </c>
      <c r="I123" s="1">
        <v>1.7128199999999999E-53</v>
      </c>
      <c r="J123">
        <v>181.60400000000001</v>
      </c>
      <c r="K123" t="s">
        <v>717</v>
      </c>
      <c r="L123" t="s">
        <v>718</v>
      </c>
      <c r="M123" t="s">
        <v>673</v>
      </c>
      <c r="N123" t="s">
        <v>719</v>
      </c>
      <c r="O123" t="s">
        <v>720</v>
      </c>
      <c r="P123" t="str">
        <f t="shared" si="4"/>
        <v>AALF020089</v>
      </c>
      <c r="Q123">
        <f t="shared" si="5"/>
        <v>766</v>
      </c>
      <c r="R123">
        <f t="shared" si="6"/>
        <v>895</v>
      </c>
    </row>
    <row r="124" spans="3:18" hidden="1" x14ac:dyDescent="0.25">
      <c r="C124" t="s">
        <v>866</v>
      </c>
      <c r="D124" t="s">
        <v>486</v>
      </c>
      <c r="E124" t="s">
        <v>668</v>
      </c>
      <c r="F124">
        <v>189968</v>
      </c>
      <c r="G124">
        <v>139</v>
      </c>
      <c r="H124">
        <v>196</v>
      </c>
      <c r="I124" s="1">
        <v>2.4890999999999999E-5</v>
      </c>
      <c r="J124">
        <v>42.476199999999999</v>
      </c>
      <c r="K124" t="s">
        <v>700</v>
      </c>
      <c r="L124" t="s">
        <v>701</v>
      </c>
      <c r="M124" t="s">
        <v>673</v>
      </c>
      <c r="N124" t="s">
        <v>702</v>
      </c>
      <c r="O124" t="s">
        <v>703</v>
      </c>
      <c r="P124" t="str">
        <f t="shared" si="4"/>
        <v>AALF020089</v>
      </c>
      <c r="Q124">
        <f t="shared" si="5"/>
        <v>119</v>
      </c>
      <c r="R124">
        <f t="shared" si="6"/>
        <v>201</v>
      </c>
    </row>
    <row r="125" spans="3:18" hidden="1" x14ac:dyDescent="0.25">
      <c r="C125" t="s">
        <v>866</v>
      </c>
      <c r="D125" t="s">
        <v>486</v>
      </c>
      <c r="E125" t="s">
        <v>668</v>
      </c>
      <c r="F125">
        <v>189968</v>
      </c>
      <c r="G125">
        <v>351</v>
      </c>
      <c r="H125">
        <v>410</v>
      </c>
      <c r="I125">
        <v>2.8204E-4</v>
      </c>
      <c r="J125">
        <v>39.779800000000002</v>
      </c>
      <c r="K125" t="s">
        <v>700</v>
      </c>
      <c r="L125" t="s">
        <v>701</v>
      </c>
      <c r="M125" t="s">
        <v>673</v>
      </c>
      <c r="N125" t="s">
        <v>702</v>
      </c>
      <c r="O125" t="s">
        <v>703</v>
      </c>
      <c r="P125" t="str">
        <f t="shared" si="4"/>
        <v>AALF020089</v>
      </c>
      <c r="Q125">
        <f t="shared" si="5"/>
        <v>331</v>
      </c>
      <c r="R125">
        <f t="shared" si="6"/>
        <v>415</v>
      </c>
    </row>
    <row r="126" spans="3:18" hidden="1" x14ac:dyDescent="0.25">
      <c r="C126" t="s">
        <v>866</v>
      </c>
      <c r="D126" t="s">
        <v>486</v>
      </c>
      <c r="E126" t="s">
        <v>668</v>
      </c>
      <c r="F126">
        <v>189968</v>
      </c>
      <c r="G126">
        <v>85</v>
      </c>
      <c r="H126">
        <v>151</v>
      </c>
      <c r="I126">
        <v>6.31885E-4</v>
      </c>
      <c r="J126">
        <v>38.624200000000002</v>
      </c>
      <c r="K126" t="s">
        <v>700</v>
      </c>
      <c r="L126" t="s">
        <v>701</v>
      </c>
      <c r="M126" t="s">
        <v>673</v>
      </c>
      <c r="N126" t="s">
        <v>702</v>
      </c>
      <c r="O126" t="s">
        <v>703</v>
      </c>
      <c r="P126" t="str">
        <f t="shared" si="4"/>
        <v>AALF020089</v>
      </c>
      <c r="Q126">
        <f t="shared" si="5"/>
        <v>65</v>
      </c>
      <c r="R126">
        <f t="shared" si="6"/>
        <v>156</v>
      </c>
    </row>
    <row r="127" spans="3:18" hidden="1" x14ac:dyDescent="0.25">
      <c r="C127" t="s">
        <v>866</v>
      </c>
      <c r="D127" t="s">
        <v>486</v>
      </c>
      <c r="E127" t="s">
        <v>668</v>
      </c>
      <c r="F127">
        <v>189968</v>
      </c>
      <c r="G127">
        <v>638</v>
      </c>
      <c r="H127">
        <v>688</v>
      </c>
      <c r="I127">
        <v>1.9599800000000001E-3</v>
      </c>
      <c r="J127">
        <v>37.083399999999997</v>
      </c>
      <c r="K127" t="s">
        <v>700</v>
      </c>
      <c r="L127" t="s">
        <v>701</v>
      </c>
      <c r="M127" t="s">
        <v>673</v>
      </c>
      <c r="N127" t="s">
        <v>702</v>
      </c>
      <c r="O127" t="s">
        <v>703</v>
      </c>
      <c r="P127" t="str">
        <f t="shared" si="4"/>
        <v>AALF020089</v>
      </c>
      <c r="Q127">
        <f t="shared" si="5"/>
        <v>618</v>
      </c>
      <c r="R127">
        <f t="shared" si="6"/>
        <v>693</v>
      </c>
    </row>
    <row r="128" spans="3:18" hidden="1" x14ac:dyDescent="0.25">
      <c r="C128" t="s">
        <v>866</v>
      </c>
      <c r="D128" t="s">
        <v>486</v>
      </c>
      <c r="E128" t="s">
        <v>668</v>
      </c>
      <c r="F128">
        <v>189968</v>
      </c>
      <c r="G128">
        <v>181</v>
      </c>
      <c r="H128">
        <v>233</v>
      </c>
      <c r="I128">
        <v>6.7815499999999999E-3</v>
      </c>
      <c r="J128">
        <v>35.5426</v>
      </c>
      <c r="K128" t="s">
        <v>700</v>
      </c>
      <c r="L128" t="s">
        <v>701</v>
      </c>
      <c r="M128" t="s">
        <v>673</v>
      </c>
      <c r="N128" t="s">
        <v>702</v>
      </c>
      <c r="O128" t="s">
        <v>703</v>
      </c>
      <c r="P128" t="str">
        <f t="shared" si="4"/>
        <v>AALF020089</v>
      </c>
      <c r="Q128">
        <f t="shared" si="5"/>
        <v>161</v>
      </c>
      <c r="R128">
        <f t="shared" si="6"/>
        <v>238</v>
      </c>
    </row>
    <row r="129" spans="3:18" x14ac:dyDescent="0.25">
      <c r="C129" t="s">
        <v>867</v>
      </c>
      <c r="D129" t="s">
        <v>176</v>
      </c>
      <c r="E129" t="s">
        <v>668</v>
      </c>
      <c r="F129">
        <v>153057</v>
      </c>
      <c r="G129">
        <v>26</v>
      </c>
      <c r="H129">
        <v>140</v>
      </c>
      <c r="I129" s="1">
        <v>5.6972299999999999E-8</v>
      </c>
      <c r="J129">
        <v>47.9998</v>
      </c>
      <c r="K129" t="s">
        <v>669</v>
      </c>
      <c r="L129" t="s">
        <v>670</v>
      </c>
      <c r="M129" t="s">
        <v>673</v>
      </c>
      <c r="N129" t="s">
        <v>666</v>
      </c>
      <c r="O129" t="s">
        <v>672</v>
      </c>
      <c r="P129" t="str">
        <f t="shared" si="4"/>
        <v>AALF019360</v>
      </c>
      <c r="Q129">
        <f t="shared" si="5"/>
        <v>6</v>
      </c>
      <c r="R129">
        <v>143</v>
      </c>
    </row>
    <row r="130" spans="3:18" x14ac:dyDescent="0.25">
      <c r="C130" t="s">
        <v>868</v>
      </c>
      <c r="D130" t="s">
        <v>234</v>
      </c>
      <c r="E130" t="s">
        <v>668</v>
      </c>
      <c r="F130">
        <v>153057</v>
      </c>
      <c r="G130">
        <v>2</v>
      </c>
      <c r="H130">
        <v>101</v>
      </c>
      <c r="I130" s="1">
        <v>1.5150600000000001E-20</v>
      </c>
      <c r="J130">
        <v>79.200900000000004</v>
      </c>
      <c r="K130" t="s">
        <v>669</v>
      </c>
      <c r="L130" t="s">
        <v>670</v>
      </c>
      <c r="M130" t="s">
        <v>690</v>
      </c>
      <c r="N130" t="s">
        <v>666</v>
      </c>
      <c r="O130" t="s">
        <v>672</v>
      </c>
      <c r="P130" t="str">
        <f t="shared" si="4"/>
        <v>AALF022151</v>
      </c>
      <c r="Q130">
        <v>0</v>
      </c>
      <c r="R130">
        <f t="shared" si="6"/>
        <v>106</v>
      </c>
    </row>
    <row r="131" spans="3:18" x14ac:dyDescent="0.25">
      <c r="C131" t="s">
        <v>869</v>
      </c>
      <c r="D131" t="s">
        <v>218</v>
      </c>
      <c r="E131" t="s">
        <v>668</v>
      </c>
      <c r="F131">
        <v>153057</v>
      </c>
      <c r="G131">
        <v>22</v>
      </c>
      <c r="H131">
        <v>147</v>
      </c>
      <c r="I131" s="1">
        <v>1.11966E-23</v>
      </c>
      <c r="J131">
        <v>89.216099999999997</v>
      </c>
      <c r="K131" t="s">
        <v>669</v>
      </c>
      <c r="L131" t="s">
        <v>670</v>
      </c>
      <c r="M131" t="s">
        <v>673</v>
      </c>
      <c r="N131" t="s">
        <v>666</v>
      </c>
      <c r="O131" t="s">
        <v>672</v>
      </c>
      <c r="P131" t="str">
        <f t="shared" si="4"/>
        <v>AALF008782</v>
      </c>
      <c r="Q131">
        <f t="shared" si="5"/>
        <v>2</v>
      </c>
      <c r="R131">
        <f t="shared" si="6"/>
        <v>152</v>
      </c>
    </row>
    <row r="132" spans="3:18" x14ac:dyDescent="0.25">
      <c r="C132" t="s">
        <v>870</v>
      </c>
      <c r="D132" t="s">
        <v>193</v>
      </c>
      <c r="E132" t="s">
        <v>668</v>
      </c>
      <c r="F132">
        <v>214480</v>
      </c>
      <c r="G132">
        <v>27</v>
      </c>
      <c r="H132">
        <v>162</v>
      </c>
      <c r="I132" s="1">
        <v>1.2575099999999999E-10</v>
      </c>
      <c r="J132">
        <v>58.380200000000002</v>
      </c>
      <c r="K132" t="s">
        <v>680</v>
      </c>
      <c r="L132" t="s">
        <v>670</v>
      </c>
      <c r="M132" t="s">
        <v>673</v>
      </c>
      <c r="N132" t="s">
        <v>666</v>
      </c>
      <c r="O132" t="s">
        <v>667</v>
      </c>
      <c r="P132" t="str">
        <f t="shared" si="4"/>
        <v>AALF024376</v>
      </c>
      <c r="Q132">
        <f t="shared" si="5"/>
        <v>7</v>
      </c>
      <c r="R132">
        <f t="shared" si="6"/>
        <v>167</v>
      </c>
    </row>
  </sheetData>
  <autoFilter ref="C50:R132">
    <filterColumn colId="9">
      <filters>
        <filter val="CLECT"/>
        <filter val="CLECT superfamily"/>
      </filters>
    </filterColumn>
  </autoFilter>
  <sortState ref="C2:H41">
    <sortCondition ref="F2:F41"/>
  </sortState>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dimension ref="A1:S177"/>
  <sheetViews>
    <sheetView zoomScaleNormal="100" workbookViewId="0">
      <selection activeCell="D7" sqref="D7"/>
    </sheetView>
  </sheetViews>
  <sheetFormatPr defaultRowHeight="15" x14ac:dyDescent="0.25"/>
  <cols>
    <col min="2" max="2" width="20.42578125" bestFit="1" customWidth="1"/>
    <col min="3" max="3" width="14.28515625" customWidth="1"/>
    <col min="4" max="4" width="29.42578125" customWidth="1"/>
    <col min="5" max="5" width="8.85546875" customWidth="1"/>
    <col min="6" max="6" width="5" customWidth="1"/>
    <col min="7" max="7" width="12" customWidth="1"/>
    <col min="8" max="8" width="8.140625" customWidth="1"/>
    <col min="9" max="9" width="9.7109375" customWidth="1"/>
    <col min="10" max="10" width="26" bestFit="1" customWidth="1"/>
    <col min="11" max="11" width="11.140625" bestFit="1" customWidth="1"/>
    <col min="12" max="12" width="11.7109375" customWidth="1"/>
    <col min="13" max="13" width="12.7109375" customWidth="1"/>
    <col min="14" max="14" width="10" bestFit="1" customWidth="1"/>
    <col min="15" max="15" width="17.28515625" customWidth="1"/>
    <col min="17" max="17" width="11.42578125" customWidth="1"/>
  </cols>
  <sheetData>
    <row r="1" spans="3:8" x14ac:dyDescent="0.25">
      <c r="C1" t="s">
        <v>0</v>
      </c>
      <c r="D1" t="s">
        <v>1</v>
      </c>
      <c r="E1" t="s">
        <v>513</v>
      </c>
      <c r="G1" t="s">
        <v>2</v>
      </c>
      <c r="H1" t="s">
        <v>3</v>
      </c>
    </row>
    <row r="2" spans="3:8" x14ac:dyDescent="0.25">
      <c r="C2" t="s">
        <v>341</v>
      </c>
      <c r="D2" t="s">
        <v>342</v>
      </c>
      <c r="E2">
        <f t="shared" ref="E2:E33" si="0">LEN(F2)</f>
        <v>104</v>
      </c>
      <c r="F2" t="s">
        <v>566</v>
      </c>
      <c r="G2" t="s">
        <v>9</v>
      </c>
      <c r="H2" t="s">
        <v>51</v>
      </c>
    </row>
    <row r="3" spans="3:8" x14ac:dyDescent="0.25">
      <c r="C3" t="s">
        <v>363</v>
      </c>
      <c r="D3" t="s">
        <v>364</v>
      </c>
      <c r="E3">
        <f t="shared" si="0"/>
        <v>104</v>
      </c>
      <c r="F3" t="s">
        <v>566</v>
      </c>
      <c r="G3" t="s">
        <v>9</v>
      </c>
      <c r="H3" t="s">
        <v>51</v>
      </c>
    </row>
    <row r="4" spans="3:8" x14ac:dyDescent="0.25">
      <c r="C4" t="s">
        <v>359</v>
      </c>
      <c r="D4" t="s">
        <v>360</v>
      </c>
      <c r="E4">
        <f t="shared" si="0"/>
        <v>116</v>
      </c>
      <c r="F4" t="s">
        <v>582</v>
      </c>
      <c r="G4" t="s">
        <v>9</v>
      </c>
      <c r="H4" t="s">
        <v>252</v>
      </c>
    </row>
    <row r="5" spans="3:8" x14ac:dyDescent="0.25">
      <c r="C5" t="s">
        <v>355</v>
      </c>
      <c r="D5" t="s">
        <v>356</v>
      </c>
      <c r="E5">
        <f t="shared" si="0"/>
        <v>133</v>
      </c>
      <c r="F5" t="s">
        <v>556</v>
      </c>
      <c r="G5" t="s">
        <v>106</v>
      </c>
      <c r="H5" t="s">
        <v>306</v>
      </c>
    </row>
    <row r="6" spans="3:8" x14ac:dyDescent="0.25">
      <c r="C6" t="s">
        <v>304</v>
      </c>
      <c r="D6" t="s">
        <v>305</v>
      </c>
      <c r="E6">
        <f t="shared" si="0"/>
        <v>136</v>
      </c>
      <c r="F6" t="s">
        <v>579</v>
      </c>
      <c r="G6" t="s">
        <v>31</v>
      </c>
      <c r="H6" t="s">
        <v>306</v>
      </c>
    </row>
    <row r="7" spans="3:8" x14ac:dyDescent="0.25">
      <c r="C7" t="s">
        <v>495</v>
      </c>
      <c r="D7" t="s">
        <v>496</v>
      </c>
      <c r="E7">
        <f t="shared" si="0"/>
        <v>139</v>
      </c>
      <c r="F7" t="s">
        <v>561</v>
      </c>
      <c r="G7" t="s">
        <v>9</v>
      </c>
      <c r="H7" t="s">
        <v>497</v>
      </c>
    </row>
    <row r="8" spans="3:8" x14ac:dyDescent="0.25">
      <c r="C8" t="s">
        <v>318</v>
      </c>
      <c r="D8" t="s">
        <v>319</v>
      </c>
      <c r="E8">
        <f t="shared" si="0"/>
        <v>141</v>
      </c>
      <c r="F8" t="s">
        <v>576</v>
      </c>
      <c r="G8" t="s">
        <v>320</v>
      </c>
      <c r="H8" t="s">
        <v>306</v>
      </c>
    </row>
    <row r="9" spans="3:8" x14ac:dyDescent="0.25">
      <c r="C9" t="s">
        <v>375</v>
      </c>
      <c r="D9" t="s">
        <v>376</v>
      </c>
      <c r="E9">
        <f t="shared" si="0"/>
        <v>144</v>
      </c>
      <c r="F9" t="s">
        <v>589</v>
      </c>
      <c r="G9" t="s">
        <v>9</v>
      </c>
      <c r="H9" t="s">
        <v>377</v>
      </c>
    </row>
    <row r="10" spans="3:8" x14ac:dyDescent="0.25">
      <c r="C10" t="s">
        <v>380</v>
      </c>
      <c r="D10" t="s">
        <v>381</v>
      </c>
      <c r="E10">
        <f t="shared" si="0"/>
        <v>144</v>
      </c>
      <c r="F10" t="s">
        <v>553</v>
      </c>
      <c r="G10" t="s">
        <v>9</v>
      </c>
      <c r="H10" t="s">
        <v>252</v>
      </c>
    </row>
    <row r="11" spans="3:8" x14ac:dyDescent="0.25">
      <c r="C11" t="s">
        <v>385</v>
      </c>
      <c r="D11" t="s">
        <v>386</v>
      </c>
      <c r="E11">
        <f t="shared" si="0"/>
        <v>145</v>
      </c>
      <c r="F11" t="s">
        <v>592</v>
      </c>
      <c r="G11" t="s">
        <v>9</v>
      </c>
      <c r="H11" t="s">
        <v>252</v>
      </c>
    </row>
    <row r="12" spans="3:8" x14ac:dyDescent="0.25">
      <c r="C12" t="s">
        <v>382</v>
      </c>
      <c r="D12" t="s">
        <v>383</v>
      </c>
      <c r="E12">
        <f t="shared" si="0"/>
        <v>150</v>
      </c>
      <c r="F12" t="s">
        <v>591</v>
      </c>
      <c r="G12" t="s">
        <v>9</v>
      </c>
      <c r="H12" t="s">
        <v>384</v>
      </c>
    </row>
    <row r="13" spans="3:8" x14ac:dyDescent="0.25">
      <c r="C13" t="s">
        <v>250</v>
      </c>
      <c r="D13" t="s">
        <v>251</v>
      </c>
      <c r="E13">
        <f t="shared" si="0"/>
        <v>152</v>
      </c>
      <c r="F13" t="s">
        <v>596</v>
      </c>
      <c r="G13" t="s">
        <v>9</v>
      </c>
      <c r="H13" t="s">
        <v>252</v>
      </c>
    </row>
    <row r="14" spans="3:8" x14ac:dyDescent="0.25">
      <c r="C14" t="s">
        <v>378</v>
      </c>
      <c r="D14" t="s">
        <v>379</v>
      </c>
      <c r="E14">
        <f t="shared" si="0"/>
        <v>154</v>
      </c>
      <c r="F14" t="s">
        <v>587</v>
      </c>
      <c r="G14" t="s">
        <v>9</v>
      </c>
      <c r="H14" t="s">
        <v>315</v>
      </c>
    </row>
    <row r="15" spans="3:8" x14ac:dyDescent="0.25">
      <c r="C15" t="s">
        <v>389</v>
      </c>
      <c r="D15" t="s">
        <v>390</v>
      </c>
      <c r="E15">
        <f t="shared" si="0"/>
        <v>154</v>
      </c>
      <c r="F15" t="s">
        <v>574</v>
      </c>
      <c r="G15" t="s">
        <v>9</v>
      </c>
      <c r="H15" t="s">
        <v>391</v>
      </c>
    </row>
    <row r="16" spans="3:8" x14ac:dyDescent="0.25">
      <c r="C16" t="s">
        <v>334</v>
      </c>
      <c r="D16" t="s">
        <v>335</v>
      </c>
      <c r="E16">
        <f t="shared" si="0"/>
        <v>156</v>
      </c>
      <c r="F16" t="s">
        <v>564</v>
      </c>
      <c r="G16" t="s">
        <v>9</v>
      </c>
      <c r="H16" t="s">
        <v>252</v>
      </c>
    </row>
    <row r="17" spans="3:8" x14ac:dyDescent="0.25">
      <c r="C17" t="s">
        <v>367</v>
      </c>
      <c r="D17" t="s">
        <v>368</v>
      </c>
      <c r="E17">
        <f t="shared" si="0"/>
        <v>158</v>
      </c>
      <c r="F17" t="s">
        <v>581</v>
      </c>
      <c r="G17" t="s">
        <v>84</v>
      </c>
      <c r="H17" t="s">
        <v>306</v>
      </c>
    </row>
    <row r="18" spans="3:8" x14ac:dyDescent="0.25">
      <c r="C18" t="s">
        <v>361</v>
      </c>
      <c r="D18" t="s">
        <v>362</v>
      </c>
      <c r="E18">
        <f t="shared" si="0"/>
        <v>159</v>
      </c>
      <c r="F18" t="s">
        <v>597</v>
      </c>
      <c r="G18" t="s">
        <v>9</v>
      </c>
      <c r="H18" t="s">
        <v>252</v>
      </c>
    </row>
    <row r="19" spans="3:8" x14ac:dyDescent="0.25">
      <c r="C19" t="s">
        <v>353</v>
      </c>
      <c r="D19" t="s">
        <v>354</v>
      </c>
      <c r="E19">
        <f t="shared" si="0"/>
        <v>160</v>
      </c>
      <c r="F19" t="s">
        <v>602</v>
      </c>
      <c r="G19" t="s">
        <v>9</v>
      </c>
      <c r="H19" t="s">
        <v>252</v>
      </c>
    </row>
    <row r="20" spans="3:8" x14ac:dyDescent="0.25">
      <c r="C20" t="s">
        <v>347</v>
      </c>
      <c r="D20" t="s">
        <v>348</v>
      </c>
      <c r="E20">
        <f t="shared" si="0"/>
        <v>161</v>
      </c>
      <c r="F20" t="s">
        <v>594</v>
      </c>
      <c r="G20" t="s">
        <v>9</v>
      </c>
      <c r="H20" t="s">
        <v>252</v>
      </c>
    </row>
    <row r="21" spans="3:8" x14ac:dyDescent="0.25">
      <c r="C21" t="s">
        <v>323</v>
      </c>
      <c r="D21" t="s">
        <v>324</v>
      </c>
      <c r="E21">
        <f t="shared" si="0"/>
        <v>162</v>
      </c>
      <c r="F21" t="s">
        <v>588</v>
      </c>
      <c r="G21" t="s">
        <v>9</v>
      </c>
      <c r="H21" t="s">
        <v>252</v>
      </c>
    </row>
    <row r="22" spans="3:8" x14ac:dyDescent="0.25">
      <c r="C22" t="s">
        <v>357</v>
      </c>
      <c r="D22" t="s">
        <v>358</v>
      </c>
      <c r="E22">
        <f t="shared" si="0"/>
        <v>162</v>
      </c>
      <c r="F22" t="s">
        <v>605</v>
      </c>
      <c r="G22" t="s">
        <v>9</v>
      </c>
      <c r="H22" t="s">
        <v>252</v>
      </c>
    </row>
    <row r="23" spans="3:8" x14ac:dyDescent="0.25">
      <c r="C23" t="s">
        <v>256</v>
      </c>
      <c r="D23" t="s">
        <v>257</v>
      </c>
      <c r="E23">
        <f t="shared" si="0"/>
        <v>171</v>
      </c>
      <c r="F23" t="s">
        <v>603</v>
      </c>
      <c r="G23" t="s">
        <v>9</v>
      </c>
      <c r="H23" t="s">
        <v>258</v>
      </c>
    </row>
    <row r="24" spans="3:8" x14ac:dyDescent="0.25">
      <c r="C24" t="s">
        <v>262</v>
      </c>
      <c r="D24" t="s">
        <v>263</v>
      </c>
      <c r="E24">
        <f t="shared" si="0"/>
        <v>171</v>
      </c>
      <c r="F24" t="s">
        <v>571</v>
      </c>
      <c r="G24" t="s">
        <v>9</v>
      </c>
      <c r="H24" t="s">
        <v>264</v>
      </c>
    </row>
    <row r="25" spans="3:8" x14ac:dyDescent="0.25">
      <c r="C25" t="s">
        <v>271</v>
      </c>
      <c r="D25" t="s">
        <v>272</v>
      </c>
      <c r="E25">
        <f t="shared" si="0"/>
        <v>171</v>
      </c>
      <c r="F25" t="s">
        <v>598</v>
      </c>
      <c r="G25" t="s">
        <v>9</v>
      </c>
      <c r="H25" t="s">
        <v>273</v>
      </c>
    </row>
    <row r="26" spans="3:8" x14ac:dyDescent="0.25">
      <c r="C26" t="s">
        <v>292</v>
      </c>
      <c r="D26" t="s">
        <v>293</v>
      </c>
      <c r="E26">
        <f t="shared" si="0"/>
        <v>171</v>
      </c>
      <c r="F26" t="s">
        <v>584</v>
      </c>
      <c r="G26" t="s">
        <v>9</v>
      </c>
      <c r="H26" t="s">
        <v>294</v>
      </c>
    </row>
    <row r="27" spans="3:8" x14ac:dyDescent="0.25">
      <c r="C27" t="s">
        <v>265</v>
      </c>
      <c r="D27" t="s">
        <v>266</v>
      </c>
      <c r="E27">
        <f t="shared" si="0"/>
        <v>172</v>
      </c>
      <c r="F27" t="s">
        <v>569</v>
      </c>
      <c r="G27" t="s">
        <v>9</v>
      </c>
      <c r="H27" t="s">
        <v>267</v>
      </c>
    </row>
    <row r="28" spans="3:8" x14ac:dyDescent="0.25">
      <c r="C28" t="s">
        <v>280</v>
      </c>
      <c r="D28" t="s">
        <v>281</v>
      </c>
      <c r="E28">
        <f t="shared" si="0"/>
        <v>172</v>
      </c>
      <c r="F28" t="s">
        <v>575</v>
      </c>
      <c r="G28" t="s">
        <v>9</v>
      </c>
      <c r="H28" t="s">
        <v>282</v>
      </c>
    </row>
    <row r="29" spans="3:8" x14ac:dyDescent="0.25">
      <c r="C29" t="s">
        <v>283</v>
      </c>
      <c r="D29" t="s">
        <v>284</v>
      </c>
      <c r="E29">
        <f t="shared" si="0"/>
        <v>172</v>
      </c>
      <c r="F29" t="s">
        <v>585</v>
      </c>
      <c r="G29" t="s">
        <v>9</v>
      </c>
      <c r="H29" t="s">
        <v>285</v>
      </c>
    </row>
    <row r="30" spans="3:8" x14ac:dyDescent="0.25">
      <c r="C30" t="s">
        <v>301</v>
      </c>
      <c r="D30" t="s">
        <v>302</v>
      </c>
      <c r="E30">
        <f t="shared" si="0"/>
        <v>172</v>
      </c>
      <c r="F30" t="s">
        <v>573</v>
      </c>
      <c r="G30" t="s">
        <v>9</v>
      </c>
      <c r="H30" t="s">
        <v>303</v>
      </c>
    </row>
    <row r="31" spans="3:8" x14ac:dyDescent="0.25">
      <c r="C31" t="s">
        <v>321</v>
      </c>
      <c r="D31" t="s">
        <v>322</v>
      </c>
      <c r="E31">
        <f t="shared" si="0"/>
        <v>173</v>
      </c>
      <c r="F31" t="s">
        <v>567</v>
      </c>
      <c r="G31" t="s">
        <v>6</v>
      </c>
      <c r="H31" t="s">
        <v>306</v>
      </c>
    </row>
    <row r="32" spans="3:8" x14ac:dyDescent="0.25">
      <c r="C32" t="s">
        <v>274</v>
      </c>
      <c r="D32" t="s">
        <v>275</v>
      </c>
      <c r="E32">
        <f t="shared" si="0"/>
        <v>177</v>
      </c>
      <c r="F32" t="s">
        <v>558</v>
      </c>
      <c r="G32" t="s">
        <v>9</v>
      </c>
      <c r="H32" t="s">
        <v>276</v>
      </c>
    </row>
    <row r="33" spans="3:8" x14ac:dyDescent="0.25">
      <c r="C33" t="s">
        <v>307</v>
      </c>
      <c r="D33" t="s">
        <v>308</v>
      </c>
      <c r="E33">
        <f t="shared" si="0"/>
        <v>177</v>
      </c>
      <c r="F33" t="s">
        <v>583</v>
      </c>
      <c r="G33" t="s">
        <v>9</v>
      </c>
      <c r="H33" t="s">
        <v>309</v>
      </c>
    </row>
    <row r="34" spans="3:8" x14ac:dyDescent="0.25">
      <c r="C34" t="s">
        <v>310</v>
      </c>
      <c r="D34" t="s">
        <v>311</v>
      </c>
      <c r="E34">
        <f t="shared" ref="E34:E60" si="1">LEN(F34)</f>
        <v>177</v>
      </c>
      <c r="F34" t="s">
        <v>554</v>
      </c>
      <c r="G34" t="s">
        <v>9</v>
      </c>
      <c r="H34" t="s">
        <v>312</v>
      </c>
    </row>
    <row r="35" spans="3:8" x14ac:dyDescent="0.25">
      <c r="C35" t="s">
        <v>338</v>
      </c>
      <c r="D35" t="s">
        <v>339</v>
      </c>
      <c r="E35">
        <f t="shared" si="1"/>
        <v>177</v>
      </c>
      <c r="F35" t="s">
        <v>607</v>
      </c>
      <c r="G35" t="s">
        <v>340</v>
      </c>
      <c r="H35" t="s">
        <v>306</v>
      </c>
    </row>
    <row r="36" spans="3:8" x14ac:dyDescent="0.25">
      <c r="C36" t="s">
        <v>268</v>
      </c>
      <c r="D36" t="s">
        <v>269</v>
      </c>
      <c r="E36">
        <f t="shared" si="1"/>
        <v>178</v>
      </c>
      <c r="F36" t="s">
        <v>604</v>
      </c>
      <c r="G36" t="s">
        <v>9</v>
      </c>
      <c r="H36" t="s">
        <v>270</v>
      </c>
    </row>
    <row r="37" spans="3:8" x14ac:dyDescent="0.25">
      <c r="C37" t="s">
        <v>369</v>
      </c>
      <c r="D37" t="s">
        <v>370</v>
      </c>
      <c r="E37">
        <f t="shared" si="1"/>
        <v>178</v>
      </c>
      <c r="F37" t="s">
        <v>593</v>
      </c>
      <c r="G37" t="s">
        <v>9</v>
      </c>
      <c r="H37" t="s">
        <v>371</v>
      </c>
    </row>
    <row r="38" spans="3:8" x14ac:dyDescent="0.25">
      <c r="C38" t="s">
        <v>277</v>
      </c>
      <c r="D38" t="s">
        <v>278</v>
      </c>
      <c r="E38">
        <f t="shared" si="1"/>
        <v>179</v>
      </c>
      <c r="F38" t="s">
        <v>601</v>
      </c>
      <c r="G38" t="s">
        <v>9</v>
      </c>
      <c r="H38" t="s">
        <v>279</v>
      </c>
    </row>
    <row r="39" spans="3:8" x14ac:dyDescent="0.25">
      <c r="C39" t="s">
        <v>286</v>
      </c>
      <c r="D39" t="s">
        <v>287</v>
      </c>
      <c r="E39">
        <f t="shared" si="1"/>
        <v>183</v>
      </c>
      <c r="F39" t="s">
        <v>595</v>
      </c>
      <c r="G39" t="s">
        <v>9</v>
      </c>
      <c r="H39" t="s">
        <v>288</v>
      </c>
    </row>
    <row r="40" spans="3:8" x14ac:dyDescent="0.25">
      <c r="C40" t="s">
        <v>331</v>
      </c>
      <c r="D40" t="s">
        <v>332</v>
      </c>
      <c r="E40">
        <f t="shared" si="1"/>
        <v>185</v>
      </c>
      <c r="F40" t="s">
        <v>600</v>
      </c>
      <c r="G40" t="s">
        <v>9</v>
      </c>
      <c r="H40" t="s">
        <v>333</v>
      </c>
    </row>
    <row r="41" spans="3:8" x14ac:dyDescent="0.25">
      <c r="C41" t="s">
        <v>259</v>
      </c>
      <c r="D41" t="s">
        <v>260</v>
      </c>
      <c r="E41">
        <f t="shared" si="1"/>
        <v>186</v>
      </c>
      <c r="F41" t="s">
        <v>599</v>
      </c>
      <c r="G41" t="s">
        <v>9</v>
      </c>
      <c r="H41" t="s">
        <v>261</v>
      </c>
    </row>
    <row r="42" spans="3:8" x14ac:dyDescent="0.25">
      <c r="C42" t="s">
        <v>343</v>
      </c>
      <c r="D42" t="s">
        <v>344</v>
      </c>
      <c r="E42">
        <f t="shared" si="1"/>
        <v>189</v>
      </c>
      <c r="F42" t="s">
        <v>572</v>
      </c>
      <c r="G42" t="s">
        <v>9</v>
      </c>
      <c r="H42" t="s">
        <v>51</v>
      </c>
    </row>
    <row r="43" spans="3:8" x14ac:dyDescent="0.25">
      <c r="C43" t="s">
        <v>336</v>
      </c>
      <c r="D43" t="s">
        <v>337</v>
      </c>
      <c r="E43">
        <f t="shared" si="1"/>
        <v>194</v>
      </c>
      <c r="F43" t="s">
        <v>590</v>
      </c>
      <c r="G43" t="s">
        <v>9</v>
      </c>
      <c r="H43" t="s">
        <v>51</v>
      </c>
    </row>
    <row r="44" spans="3:8" x14ac:dyDescent="0.25">
      <c r="C44" t="s">
        <v>289</v>
      </c>
      <c r="D44" t="s">
        <v>290</v>
      </c>
      <c r="E44">
        <f t="shared" si="1"/>
        <v>196</v>
      </c>
      <c r="F44" t="s">
        <v>559</v>
      </c>
      <c r="G44" t="s">
        <v>9</v>
      </c>
      <c r="H44" t="s">
        <v>291</v>
      </c>
    </row>
    <row r="45" spans="3:8" x14ac:dyDescent="0.25">
      <c r="C45" t="s">
        <v>372</v>
      </c>
      <c r="D45" t="s">
        <v>373</v>
      </c>
      <c r="E45">
        <f t="shared" si="1"/>
        <v>217</v>
      </c>
      <c r="F45" t="s">
        <v>586</v>
      </c>
      <c r="G45" t="s">
        <v>9</v>
      </c>
      <c r="H45" t="s">
        <v>374</v>
      </c>
    </row>
    <row r="46" spans="3:8" x14ac:dyDescent="0.25">
      <c r="C46" t="s">
        <v>247</v>
      </c>
      <c r="D46" t="s">
        <v>248</v>
      </c>
      <c r="E46">
        <f t="shared" si="1"/>
        <v>219</v>
      </c>
      <c r="F46" t="s">
        <v>577</v>
      </c>
      <c r="G46" t="s">
        <v>9</v>
      </c>
      <c r="H46" t="s">
        <v>249</v>
      </c>
    </row>
    <row r="47" spans="3:8" x14ac:dyDescent="0.25">
      <c r="C47" t="s">
        <v>244</v>
      </c>
      <c r="D47" t="s">
        <v>245</v>
      </c>
      <c r="E47">
        <f t="shared" si="1"/>
        <v>236</v>
      </c>
      <c r="F47" t="s">
        <v>608</v>
      </c>
      <c r="G47" t="s">
        <v>9</v>
      </c>
      <c r="H47" t="s">
        <v>246</v>
      </c>
    </row>
    <row r="48" spans="3:8" x14ac:dyDescent="0.25">
      <c r="C48" t="s">
        <v>387</v>
      </c>
      <c r="D48" t="s">
        <v>388</v>
      </c>
      <c r="E48">
        <f t="shared" si="1"/>
        <v>261</v>
      </c>
      <c r="F48" t="s">
        <v>552</v>
      </c>
      <c r="G48" t="s">
        <v>9</v>
      </c>
      <c r="H48" t="s">
        <v>252</v>
      </c>
    </row>
    <row r="49" spans="3:8" x14ac:dyDescent="0.25">
      <c r="C49" t="s">
        <v>313</v>
      </c>
      <c r="D49" t="s">
        <v>314</v>
      </c>
      <c r="E49">
        <f t="shared" si="1"/>
        <v>263</v>
      </c>
      <c r="F49" t="s">
        <v>570</v>
      </c>
      <c r="G49" t="s">
        <v>9</v>
      </c>
      <c r="H49" t="s">
        <v>315</v>
      </c>
    </row>
    <row r="50" spans="3:8" x14ac:dyDescent="0.25">
      <c r="C50" t="s">
        <v>316</v>
      </c>
      <c r="D50" t="s">
        <v>317</v>
      </c>
      <c r="E50">
        <f t="shared" si="1"/>
        <v>307</v>
      </c>
      <c r="F50" t="s">
        <v>580</v>
      </c>
      <c r="G50" t="s">
        <v>9</v>
      </c>
      <c r="H50" t="s">
        <v>252</v>
      </c>
    </row>
    <row r="51" spans="3:8" x14ac:dyDescent="0.25">
      <c r="C51" t="s">
        <v>253</v>
      </c>
      <c r="D51" t="s">
        <v>254</v>
      </c>
      <c r="E51">
        <f t="shared" si="1"/>
        <v>316</v>
      </c>
      <c r="F51" t="s">
        <v>606</v>
      </c>
      <c r="G51" t="s">
        <v>9</v>
      </c>
      <c r="H51" t="s">
        <v>255</v>
      </c>
    </row>
    <row r="52" spans="3:8" x14ac:dyDescent="0.25">
      <c r="C52" t="s">
        <v>295</v>
      </c>
      <c r="D52" t="s">
        <v>296</v>
      </c>
      <c r="E52">
        <f t="shared" si="1"/>
        <v>321</v>
      </c>
      <c r="F52" t="s">
        <v>560</v>
      </c>
      <c r="G52" t="s">
        <v>9</v>
      </c>
      <c r="H52" t="s">
        <v>297</v>
      </c>
    </row>
    <row r="53" spans="3:8" x14ac:dyDescent="0.25">
      <c r="C53" t="s">
        <v>349</v>
      </c>
      <c r="D53" t="s">
        <v>350</v>
      </c>
      <c r="E53">
        <f t="shared" si="1"/>
        <v>365</v>
      </c>
      <c r="F53" t="s">
        <v>565</v>
      </c>
      <c r="G53" t="s">
        <v>9</v>
      </c>
      <c r="H53" t="s">
        <v>51</v>
      </c>
    </row>
    <row r="54" spans="3:8" x14ac:dyDescent="0.25">
      <c r="C54" t="s">
        <v>345</v>
      </c>
      <c r="D54" t="s">
        <v>346</v>
      </c>
      <c r="E54">
        <f t="shared" si="1"/>
        <v>427</v>
      </c>
      <c r="F54" t="s">
        <v>568</v>
      </c>
      <c r="G54" t="s">
        <v>9</v>
      </c>
      <c r="H54" t="s">
        <v>51</v>
      </c>
    </row>
    <row r="55" spans="3:8" x14ac:dyDescent="0.25">
      <c r="C55" t="s">
        <v>328</v>
      </c>
      <c r="D55" t="s">
        <v>329</v>
      </c>
      <c r="E55">
        <f t="shared" si="1"/>
        <v>461</v>
      </c>
      <c r="F55" t="s">
        <v>578</v>
      </c>
      <c r="G55" t="s">
        <v>9</v>
      </c>
      <c r="H55" t="s">
        <v>330</v>
      </c>
    </row>
    <row r="56" spans="3:8" x14ac:dyDescent="0.25">
      <c r="C56" t="s">
        <v>351</v>
      </c>
      <c r="D56" t="s">
        <v>352</v>
      </c>
      <c r="E56">
        <f t="shared" si="1"/>
        <v>488</v>
      </c>
      <c r="F56" t="s">
        <v>557</v>
      </c>
      <c r="G56" t="s">
        <v>9</v>
      </c>
      <c r="H56" t="s">
        <v>51</v>
      </c>
    </row>
    <row r="57" spans="3:8" x14ac:dyDescent="0.25">
      <c r="C57" t="s">
        <v>365</v>
      </c>
      <c r="D57" t="s">
        <v>366</v>
      </c>
      <c r="E57">
        <f t="shared" si="1"/>
        <v>556</v>
      </c>
      <c r="F57" t="s">
        <v>562</v>
      </c>
      <c r="G57" t="s">
        <v>9</v>
      </c>
      <c r="H57" t="s">
        <v>51</v>
      </c>
    </row>
    <row r="58" spans="3:8" x14ac:dyDescent="0.25">
      <c r="C58" t="s">
        <v>325</v>
      </c>
      <c r="D58" t="s">
        <v>326</v>
      </c>
      <c r="E58">
        <f t="shared" si="1"/>
        <v>690</v>
      </c>
      <c r="F58" t="s">
        <v>555</v>
      </c>
      <c r="G58" t="s">
        <v>9</v>
      </c>
      <c r="H58" t="s">
        <v>327</v>
      </c>
    </row>
    <row r="59" spans="3:8" x14ac:dyDescent="0.25">
      <c r="C59" t="s">
        <v>298</v>
      </c>
      <c r="D59" t="s">
        <v>299</v>
      </c>
      <c r="E59">
        <f t="shared" si="1"/>
        <v>742</v>
      </c>
      <c r="F59" t="s">
        <v>563</v>
      </c>
      <c r="G59" t="s">
        <v>9</v>
      </c>
      <c r="H59" t="s">
        <v>300</v>
      </c>
    </row>
    <row r="60" spans="3:8" x14ac:dyDescent="0.25">
      <c r="C60" t="s">
        <v>498</v>
      </c>
      <c r="D60" t="s">
        <v>499</v>
      </c>
      <c r="E60">
        <f t="shared" si="1"/>
        <v>2989</v>
      </c>
      <c r="F60" t="s">
        <v>609</v>
      </c>
      <c r="G60" t="s">
        <v>9</v>
      </c>
      <c r="H60" t="s">
        <v>492</v>
      </c>
    </row>
    <row r="63" spans="3:8" x14ac:dyDescent="0.25">
      <c r="C63" t="s">
        <v>645</v>
      </c>
      <c r="D63" t="s">
        <v>646</v>
      </c>
    </row>
    <row r="64" spans="3:8" x14ac:dyDescent="0.25">
      <c r="C64" t="s">
        <v>647</v>
      </c>
      <c r="D64" t="s">
        <v>1039</v>
      </c>
    </row>
    <row r="65" spans="1:19" x14ac:dyDescent="0.25">
      <c r="C65" t="s">
        <v>648</v>
      </c>
      <c r="D65" t="s">
        <v>1040</v>
      </c>
      <c r="J65" s="1"/>
    </row>
    <row r="66" spans="1:19" x14ac:dyDescent="0.25">
      <c r="C66" t="s">
        <v>650</v>
      </c>
      <c r="D66">
        <v>0</v>
      </c>
      <c r="J66" s="1"/>
    </row>
    <row r="67" spans="1:19" x14ac:dyDescent="0.25">
      <c r="C67" t="s">
        <v>651</v>
      </c>
      <c r="D67" t="s">
        <v>1041</v>
      </c>
      <c r="E67" t="s">
        <v>652</v>
      </c>
      <c r="F67" t="s">
        <v>1042</v>
      </c>
      <c r="J67" s="1"/>
    </row>
    <row r="68" spans="1:19" x14ac:dyDescent="0.25">
      <c r="C68" t="s">
        <v>650</v>
      </c>
      <c r="D68" t="s">
        <v>1043</v>
      </c>
      <c r="E68" t="s">
        <v>1044</v>
      </c>
      <c r="F68" t="s">
        <v>1045</v>
      </c>
      <c r="J68" s="1"/>
    </row>
    <row r="69" spans="1:19" x14ac:dyDescent="0.25">
      <c r="J69" s="1"/>
    </row>
    <row r="70" spans="1:19" x14ac:dyDescent="0.25">
      <c r="C70" t="s">
        <v>654</v>
      </c>
      <c r="D70" t="s">
        <v>655</v>
      </c>
      <c r="E70" t="s">
        <v>656</v>
      </c>
      <c r="F70" t="s">
        <v>657</v>
      </c>
      <c r="G70" t="s">
        <v>658</v>
      </c>
      <c r="H70" t="s">
        <v>659</v>
      </c>
      <c r="I70" t="s">
        <v>660</v>
      </c>
      <c r="J70" s="1" t="s">
        <v>661</v>
      </c>
      <c r="K70" t="s">
        <v>662</v>
      </c>
      <c r="L70" t="s">
        <v>663</v>
      </c>
      <c r="M70" t="s">
        <v>664</v>
      </c>
      <c r="N70" t="s">
        <v>665</v>
      </c>
    </row>
    <row r="71" spans="1:19" x14ac:dyDescent="0.25">
      <c r="A71" s="13"/>
      <c r="C71" t="s">
        <v>1054</v>
      </c>
      <c r="D71" t="s">
        <v>387</v>
      </c>
      <c r="E71">
        <v>321932</v>
      </c>
      <c r="F71">
        <v>10</v>
      </c>
      <c r="G71">
        <v>125</v>
      </c>
      <c r="H71" s="1">
        <v>5.2776800000000001E-21</v>
      </c>
      <c r="I71">
        <v>84.978899999999996</v>
      </c>
      <c r="J71" s="1" t="s">
        <v>666</v>
      </c>
      <c r="K71" t="s">
        <v>675</v>
      </c>
      <c r="L71" t="s">
        <v>673</v>
      </c>
      <c r="M71" t="s">
        <v>673</v>
      </c>
      <c r="N71" t="s">
        <v>672</v>
      </c>
      <c r="Q71" t="str">
        <f>D71</f>
        <v>CPIJ017075</v>
      </c>
      <c r="R71">
        <f>F71-5</f>
        <v>5</v>
      </c>
      <c r="S71">
        <f>G71+5</f>
        <v>130</v>
      </c>
    </row>
    <row r="72" spans="1:19" x14ac:dyDescent="0.25">
      <c r="A72" s="13"/>
      <c r="C72" t="s">
        <v>1054</v>
      </c>
      <c r="D72" t="s">
        <v>387</v>
      </c>
      <c r="E72">
        <v>321932</v>
      </c>
      <c r="F72">
        <v>125</v>
      </c>
      <c r="G72">
        <v>245</v>
      </c>
      <c r="H72" s="1">
        <v>1.47228E-19</v>
      </c>
      <c r="I72">
        <v>81.126900000000006</v>
      </c>
      <c r="J72" s="1" t="s">
        <v>666</v>
      </c>
      <c r="K72" t="s">
        <v>675</v>
      </c>
      <c r="L72" t="s">
        <v>673</v>
      </c>
      <c r="M72" t="s">
        <v>673</v>
      </c>
      <c r="N72" t="s">
        <v>672</v>
      </c>
      <c r="Q72" t="str">
        <f t="shared" ref="Q72:Q135" si="2">D72</f>
        <v>CPIJ017075</v>
      </c>
      <c r="R72">
        <f t="shared" ref="R72:R135" si="3">F72-5</f>
        <v>120</v>
      </c>
      <c r="S72">
        <f t="shared" ref="S72:S135" si="4">G72+5</f>
        <v>250</v>
      </c>
    </row>
    <row r="73" spans="1:19" x14ac:dyDescent="0.25">
      <c r="A73" s="13"/>
      <c r="C73" t="s">
        <v>1055</v>
      </c>
      <c r="D73" t="s">
        <v>380</v>
      </c>
      <c r="E73">
        <v>321932</v>
      </c>
      <c r="F73">
        <v>11</v>
      </c>
      <c r="G73">
        <v>127</v>
      </c>
      <c r="H73" s="1">
        <v>9.5214299999999997E-20</v>
      </c>
      <c r="I73">
        <v>78.430499999999995</v>
      </c>
      <c r="J73" s="1" t="s">
        <v>666</v>
      </c>
      <c r="K73" t="s">
        <v>675</v>
      </c>
      <c r="L73" t="s">
        <v>673</v>
      </c>
      <c r="M73" t="s">
        <v>673</v>
      </c>
      <c r="N73" t="s">
        <v>672</v>
      </c>
      <c r="Q73" t="str">
        <f t="shared" si="2"/>
        <v>CPIJ016688</v>
      </c>
      <c r="R73">
        <f t="shared" si="3"/>
        <v>6</v>
      </c>
      <c r="S73">
        <f t="shared" si="4"/>
        <v>132</v>
      </c>
    </row>
    <row r="74" spans="1:19" x14ac:dyDescent="0.25">
      <c r="A74" s="13"/>
      <c r="C74" t="s">
        <v>1056</v>
      </c>
      <c r="D74" t="s">
        <v>310</v>
      </c>
      <c r="E74">
        <v>321932</v>
      </c>
      <c r="F74">
        <v>51</v>
      </c>
      <c r="G74">
        <v>172</v>
      </c>
      <c r="H74" s="1">
        <v>7.06208E-22</v>
      </c>
      <c r="I74">
        <v>84.978899999999996</v>
      </c>
      <c r="J74" s="1" t="s">
        <v>666</v>
      </c>
      <c r="K74" t="s">
        <v>675</v>
      </c>
      <c r="L74" t="s">
        <v>673</v>
      </c>
      <c r="M74" t="s">
        <v>673</v>
      </c>
      <c r="N74" t="s">
        <v>672</v>
      </c>
      <c r="Q74" t="str">
        <f t="shared" si="2"/>
        <v>CPIJ007999</v>
      </c>
      <c r="R74">
        <f t="shared" si="3"/>
        <v>46</v>
      </c>
      <c r="S74">
        <f t="shared" si="4"/>
        <v>177</v>
      </c>
    </row>
    <row r="75" spans="1:19" x14ac:dyDescent="0.25">
      <c r="A75" s="13"/>
      <c r="C75" t="s">
        <v>1057</v>
      </c>
      <c r="D75" t="s">
        <v>325</v>
      </c>
      <c r="E75">
        <v>321932</v>
      </c>
      <c r="F75">
        <v>320</v>
      </c>
      <c r="G75">
        <v>467</v>
      </c>
      <c r="H75" s="1">
        <v>1.69345E-24</v>
      </c>
      <c r="I75">
        <v>98.460899999999995</v>
      </c>
      <c r="J75" s="1" t="s">
        <v>666</v>
      </c>
      <c r="K75" t="s">
        <v>675</v>
      </c>
      <c r="L75" t="s">
        <v>673</v>
      </c>
      <c r="M75" t="s">
        <v>673</v>
      </c>
      <c r="N75" t="s">
        <v>672</v>
      </c>
      <c r="Q75" t="str">
        <f t="shared" si="2"/>
        <v>CPIJ011760</v>
      </c>
      <c r="R75">
        <f t="shared" si="3"/>
        <v>315</v>
      </c>
      <c r="S75">
        <f t="shared" si="4"/>
        <v>472</v>
      </c>
    </row>
    <row r="76" spans="1:19" hidden="1" x14ac:dyDescent="0.25">
      <c r="C76" t="s">
        <v>1057</v>
      </c>
      <c r="D76" t="s">
        <v>325</v>
      </c>
      <c r="E76">
        <v>294042</v>
      </c>
      <c r="F76">
        <v>496</v>
      </c>
      <c r="G76">
        <v>546</v>
      </c>
      <c r="H76" s="1">
        <v>1.30272E-16</v>
      </c>
      <c r="I76">
        <v>75.504400000000004</v>
      </c>
      <c r="J76" s="1" t="s">
        <v>696</v>
      </c>
      <c r="K76" t="s">
        <v>743</v>
      </c>
      <c r="L76" t="s">
        <v>671</v>
      </c>
      <c r="M76" t="s">
        <v>673</v>
      </c>
      <c r="N76" t="s">
        <v>722</v>
      </c>
      <c r="Q76" t="str">
        <f t="shared" si="2"/>
        <v>CPIJ011760</v>
      </c>
      <c r="R76">
        <f t="shared" si="3"/>
        <v>491</v>
      </c>
      <c r="S76">
        <f t="shared" si="4"/>
        <v>551</v>
      </c>
    </row>
    <row r="77" spans="1:19" x14ac:dyDescent="0.25">
      <c r="C77" t="s">
        <v>1058</v>
      </c>
      <c r="D77" t="s">
        <v>355</v>
      </c>
      <c r="E77">
        <v>321932</v>
      </c>
      <c r="F77">
        <v>46</v>
      </c>
      <c r="G77">
        <v>119</v>
      </c>
      <c r="H77" s="1">
        <v>1.0478199999999999E-15</v>
      </c>
      <c r="I77">
        <v>67.706299999999999</v>
      </c>
      <c r="J77" s="1" t="s">
        <v>666</v>
      </c>
      <c r="K77" t="s">
        <v>675</v>
      </c>
      <c r="L77" t="s">
        <v>690</v>
      </c>
      <c r="M77" t="s">
        <v>673</v>
      </c>
      <c r="N77" t="s">
        <v>672</v>
      </c>
      <c r="Q77" t="str">
        <f t="shared" si="2"/>
        <v>CPIJ003650</v>
      </c>
      <c r="R77">
        <f t="shared" si="3"/>
        <v>41</v>
      </c>
      <c r="S77">
        <f t="shared" si="4"/>
        <v>124</v>
      </c>
    </row>
    <row r="78" spans="1:19" hidden="1" x14ac:dyDescent="0.25">
      <c r="C78" t="s">
        <v>1059</v>
      </c>
      <c r="D78" t="s">
        <v>351</v>
      </c>
      <c r="E78">
        <v>328812</v>
      </c>
      <c r="F78">
        <v>39</v>
      </c>
      <c r="G78">
        <v>288</v>
      </c>
      <c r="H78" s="1">
        <v>1.5462099999999999E-57</v>
      </c>
      <c r="I78">
        <v>190.18</v>
      </c>
      <c r="J78" s="1" t="s">
        <v>683</v>
      </c>
      <c r="K78" t="s">
        <v>1046</v>
      </c>
      <c r="L78" t="s">
        <v>673</v>
      </c>
      <c r="M78" t="s">
        <v>673</v>
      </c>
      <c r="N78" t="s">
        <v>684</v>
      </c>
      <c r="Q78" t="str">
        <f t="shared" si="2"/>
        <v>CPIJ000446</v>
      </c>
      <c r="R78">
        <f t="shared" si="3"/>
        <v>34</v>
      </c>
      <c r="S78">
        <f t="shared" si="4"/>
        <v>293</v>
      </c>
    </row>
    <row r="79" spans="1:19" x14ac:dyDescent="0.25">
      <c r="C79" t="s">
        <v>1059</v>
      </c>
      <c r="D79" t="s">
        <v>351</v>
      </c>
      <c r="E79">
        <v>321932</v>
      </c>
      <c r="F79">
        <v>318</v>
      </c>
      <c r="G79">
        <v>438</v>
      </c>
      <c r="H79" s="1">
        <v>2.8491299999999998E-19</v>
      </c>
      <c r="I79">
        <v>83.052899999999994</v>
      </c>
      <c r="J79" s="1" t="s">
        <v>666</v>
      </c>
      <c r="K79" t="s">
        <v>675</v>
      </c>
      <c r="L79" t="s">
        <v>673</v>
      </c>
      <c r="M79" t="s">
        <v>673</v>
      </c>
      <c r="N79" t="s">
        <v>672</v>
      </c>
      <c r="Q79" t="str">
        <f t="shared" si="2"/>
        <v>CPIJ000446</v>
      </c>
      <c r="R79">
        <f t="shared" si="3"/>
        <v>313</v>
      </c>
      <c r="S79">
        <f t="shared" si="4"/>
        <v>443</v>
      </c>
    </row>
    <row r="80" spans="1:19" x14ac:dyDescent="0.25">
      <c r="C80" t="s">
        <v>1060</v>
      </c>
      <c r="D80" t="s">
        <v>274</v>
      </c>
      <c r="E80">
        <v>321932</v>
      </c>
      <c r="F80">
        <v>48</v>
      </c>
      <c r="G80">
        <v>171</v>
      </c>
      <c r="H80" s="1">
        <v>5.3823800000000001E-23</v>
      </c>
      <c r="I80">
        <v>88.060500000000005</v>
      </c>
      <c r="J80" s="1" t="s">
        <v>666</v>
      </c>
      <c r="K80" t="s">
        <v>675</v>
      </c>
      <c r="L80" t="s">
        <v>673</v>
      </c>
      <c r="M80" t="s">
        <v>673</v>
      </c>
      <c r="N80" t="s">
        <v>672</v>
      </c>
      <c r="Q80" t="str">
        <f t="shared" si="2"/>
        <v>CPIJ006809</v>
      </c>
      <c r="R80">
        <f t="shared" si="3"/>
        <v>43</v>
      </c>
      <c r="S80">
        <f t="shared" si="4"/>
        <v>176</v>
      </c>
    </row>
    <row r="81" spans="3:19" x14ac:dyDescent="0.25">
      <c r="C81" t="s">
        <v>1061</v>
      </c>
      <c r="D81" t="s">
        <v>289</v>
      </c>
      <c r="E81">
        <v>321932</v>
      </c>
      <c r="F81">
        <v>67</v>
      </c>
      <c r="G81">
        <v>189</v>
      </c>
      <c r="H81" s="1">
        <v>1.52271E-20</v>
      </c>
      <c r="I81">
        <v>82.282499999999999</v>
      </c>
      <c r="J81" s="1" t="s">
        <v>666</v>
      </c>
      <c r="K81" t="s">
        <v>675</v>
      </c>
      <c r="L81" t="s">
        <v>673</v>
      </c>
      <c r="M81" t="s">
        <v>673</v>
      </c>
      <c r="N81" t="s">
        <v>672</v>
      </c>
      <c r="Q81" t="str">
        <f t="shared" si="2"/>
        <v>CPIJ006817</v>
      </c>
      <c r="R81">
        <f t="shared" si="3"/>
        <v>62</v>
      </c>
      <c r="S81">
        <f t="shared" si="4"/>
        <v>194</v>
      </c>
    </row>
    <row r="82" spans="3:19" x14ac:dyDescent="0.25">
      <c r="C82" t="s">
        <v>1062</v>
      </c>
      <c r="D82" t="s">
        <v>295</v>
      </c>
      <c r="E82">
        <v>321932</v>
      </c>
      <c r="F82">
        <v>158</v>
      </c>
      <c r="G82">
        <v>279</v>
      </c>
      <c r="H82" s="1">
        <v>2.25675E-13</v>
      </c>
      <c r="I82">
        <v>65.333699999999993</v>
      </c>
      <c r="J82" s="1" t="s">
        <v>666</v>
      </c>
      <c r="K82" t="s">
        <v>675</v>
      </c>
      <c r="L82" t="s">
        <v>673</v>
      </c>
      <c r="M82" t="s">
        <v>673</v>
      </c>
      <c r="N82" t="s">
        <v>672</v>
      </c>
      <c r="Q82" t="str">
        <f t="shared" si="2"/>
        <v>CPIJ007062</v>
      </c>
      <c r="R82">
        <f t="shared" si="3"/>
        <v>153</v>
      </c>
      <c r="S82">
        <f t="shared" si="4"/>
        <v>284</v>
      </c>
    </row>
    <row r="83" spans="3:19" x14ac:dyDescent="0.25">
      <c r="C83" t="s">
        <v>1063</v>
      </c>
      <c r="D83" t="s">
        <v>495</v>
      </c>
      <c r="E83">
        <v>321932</v>
      </c>
      <c r="F83">
        <v>38</v>
      </c>
      <c r="G83">
        <v>139</v>
      </c>
      <c r="H83" s="1">
        <v>2.1820000000000001E-5</v>
      </c>
      <c r="I83">
        <v>41.046199999999999</v>
      </c>
      <c r="J83" s="1" t="s">
        <v>666</v>
      </c>
      <c r="K83" t="s">
        <v>675</v>
      </c>
      <c r="L83" t="s">
        <v>671</v>
      </c>
      <c r="M83" t="s">
        <v>673</v>
      </c>
      <c r="N83" t="s">
        <v>672</v>
      </c>
      <c r="Q83" t="str">
        <f t="shared" si="2"/>
        <v>CPIJ018154</v>
      </c>
      <c r="R83">
        <f t="shared" si="3"/>
        <v>33</v>
      </c>
      <c r="S83">
        <v>139</v>
      </c>
    </row>
    <row r="84" spans="3:19" hidden="1" x14ac:dyDescent="0.25">
      <c r="C84" t="s">
        <v>1064</v>
      </c>
      <c r="D84" t="s">
        <v>365</v>
      </c>
      <c r="E84">
        <v>328812</v>
      </c>
      <c r="F84">
        <v>185</v>
      </c>
      <c r="G84">
        <v>409</v>
      </c>
      <c r="H84" s="1">
        <v>3.5857400000000001E-44</v>
      </c>
      <c r="I84">
        <v>156.28200000000001</v>
      </c>
      <c r="J84" s="1" t="s">
        <v>683</v>
      </c>
      <c r="K84" t="s">
        <v>1046</v>
      </c>
      <c r="L84" t="s">
        <v>673</v>
      </c>
      <c r="M84" t="s">
        <v>673</v>
      </c>
      <c r="N84" t="s">
        <v>684</v>
      </c>
      <c r="Q84" t="str">
        <f t="shared" si="2"/>
        <v>CPIJ015405</v>
      </c>
      <c r="R84">
        <f t="shared" si="3"/>
        <v>180</v>
      </c>
      <c r="S84">
        <f t="shared" si="4"/>
        <v>414</v>
      </c>
    </row>
    <row r="85" spans="3:19" x14ac:dyDescent="0.25">
      <c r="C85" t="s">
        <v>1064</v>
      </c>
      <c r="D85" t="s">
        <v>365</v>
      </c>
      <c r="E85">
        <v>321932</v>
      </c>
      <c r="F85">
        <v>429</v>
      </c>
      <c r="G85">
        <v>552</v>
      </c>
      <c r="H85" s="1">
        <v>1.8633299999999999E-24</v>
      </c>
      <c r="I85">
        <v>98.075699999999998</v>
      </c>
      <c r="J85" s="1" t="s">
        <v>666</v>
      </c>
      <c r="K85" t="s">
        <v>675</v>
      </c>
      <c r="L85" t="s">
        <v>673</v>
      </c>
      <c r="M85" t="s">
        <v>673</v>
      </c>
      <c r="N85" t="s">
        <v>672</v>
      </c>
      <c r="Q85" t="str">
        <f t="shared" si="2"/>
        <v>CPIJ015405</v>
      </c>
      <c r="R85">
        <f t="shared" si="3"/>
        <v>424</v>
      </c>
      <c r="S85">
        <v>556</v>
      </c>
    </row>
    <row r="86" spans="3:19" x14ac:dyDescent="0.25">
      <c r="C86" t="s">
        <v>1064</v>
      </c>
      <c r="D86" t="s">
        <v>365</v>
      </c>
      <c r="E86">
        <v>321932</v>
      </c>
      <c r="F86">
        <v>24</v>
      </c>
      <c r="G86">
        <v>138</v>
      </c>
      <c r="H86" s="1">
        <v>1.81977E-20</v>
      </c>
      <c r="I86">
        <v>86.904899999999998</v>
      </c>
      <c r="J86" s="1" t="s">
        <v>666</v>
      </c>
      <c r="K86" t="s">
        <v>675</v>
      </c>
      <c r="L86" t="s">
        <v>673</v>
      </c>
      <c r="M86" t="s">
        <v>673</v>
      </c>
      <c r="N86" t="s">
        <v>672</v>
      </c>
      <c r="Q86" t="str">
        <f t="shared" si="2"/>
        <v>CPIJ015405</v>
      </c>
      <c r="R86">
        <f t="shared" si="3"/>
        <v>19</v>
      </c>
      <c r="S86">
        <f t="shared" si="4"/>
        <v>143</v>
      </c>
    </row>
    <row r="87" spans="3:19" hidden="1" x14ac:dyDescent="0.25">
      <c r="C87" t="s">
        <v>1065</v>
      </c>
      <c r="D87" t="s">
        <v>298</v>
      </c>
      <c r="E87">
        <v>329041</v>
      </c>
      <c r="F87">
        <v>45</v>
      </c>
      <c r="G87">
        <v>122</v>
      </c>
      <c r="H87" s="1">
        <v>2.46734E-22</v>
      </c>
      <c r="I87">
        <v>93.775300000000001</v>
      </c>
      <c r="J87" s="1" t="s">
        <v>685</v>
      </c>
      <c r="K87" t="s">
        <v>686</v>
      </c>
      <c r="L87" t="s">
        <v>690</v>
      </c>
      <c r="M87" t="s">
        <v>673</v>
      </c>
      <c r="N87" t="s">
        <v>687</v>
      </c>
      <c r="Q87" t="str">
        <f t="shared" si="2"/>
        <v>CPIJ018998</v>
      </c>
      <c r="R87">
        <f t="shared" si="3"/>
        <v>40</v>
      </c>
      <c r="S87">
        <f t="shared" si="4"/>
        <v>127</v>
      </c>
    </row>
    <row r="88" spans="3:19" x14ac:dyDescent="0.25">
      <c r="C88" t="s">
        <v>1065</v>
      </c>
      <c r="D88" t="s">
        <v>298</v>
      </c>
      <c r="E88">
        <v>321932</v>
      </c>
      <c r="F88">
        <v>140</v>
      </c>
      <c r="G88">
        <v>256</v>
      </c>
      <c r="H88" s="1">
        <v>2.4472900000000002E-21</v>
      </c>
      <c r="I88">
        <v>89.601299999999995</v>
      </c>
      <c r="J88" s="1" t="s">
        <v>666</v>
      </c>
      <c r="K88" t="s">
        <v>675</v>
      </c>
      <c r="L88" t="s">
        <v>673</v>
      </c>
      <c r="M88" t="s">
        <v>673</v>
      </c>
      <c r="N88" t="s">
        <v>672</v>
      </c>
      <c r="Q88" t="str">
        <f t="shared" si="2"/>
        <v>CPIJ018998</v>
      </c>
      <c r="R88">
        <f t="shared" si="3"/>
        <v>135</v>
      </c>
      <c r="S88">
        <f t="shared" si="4"/>
        <v>261</v>
      </c>
    </row>
    <row r="89" spans="3:19" hidden="1" x14ac:dyDescent="0.25">
      <c r="C89" t="s">
        <v>1065</v>
      </c>
      <c r="D89" t="s">
        <v>298</v>
      </c>
      <c r="E89">
        <v>332582</v>
      </c>
      <c r="F89">
        <v>342</v>
      </c>
      <c r="G89">
        <v>398</v>
      </c>
      <c r="H89" s="1">
        <v>1.73468E-12</v>
      </c>
      <c r="I89">
        <v>62.480400000000003</v>
      </c>
      <c r="J89" s="1" t="s">
        <v>688</v>
      </c>
      <c r="K89" t="s">
        <v>689</v>
      </c>
      <c r="L89" t="s">
        <v>673</v>
      </c>
      <c r="M89" t="s">
        <v>673</v>
      </c>
      <c r="N89" t="s">
        <v>691</v>
      </c>
      <c r="Q89" t="str">
        <f t="shared" si="2"/>
        <v>CPIJ018998</v>
      </c>
      <c r="R89">
        <f t="shared" si="3"/>
        <v>337</v>
      </c>
      <c r="S89">
        <f t="shared" si="4"/>
        <v>403</v>
      </c>
    </row>
    <row r="90" spans="3:19" hidden="1" x14ac:dyDescent="0.25">
      <c r="C90" t="s">
        <v>1065</v>
      </c>
      <c r="D90" t="s">
        <v>298</v>
      </c>
      <c r="E90">
        <v>332582</v>
      </c>
      <c r="F90">
        <v>261</v>
      </c>
      <c r="G90">
        <v>316</v>
      </c>
      <c r="H90" s="1">
        <v>2.0860399999999999E-10</v>
      </c>
      <c r="I90">
        <v>56.3172</v>
      </c>
      <c r="J90" s="1" t="s">
        <v>688</v>
      </c>
      <c r="K90" t="s">
        <v>689</v>
      </c>
      <c r="L90" t="s">
        <v>673</v>
      </c>
      <c r="M90" t="s">
        <v>673</v>
      </c>
      <c r="N90" t="s">
        <v>691</v>
      </c>
      <c r="Q90" t="str">
        <f t="shared" si="2"/>
        <v>CPIJ018998</v>
      </c>
      <c r="R90">
        <f t="shared" si="3"/>
        <v>256</v>
      </c>
      <c r="S90">
        <f t="shared" si="4"/>
        <v>321</v>
      </c>
    </row>
    <row r="91" spans="3:19" hidden="1" x14ac:dyDescent="0.25">
      <c r="C91" t="s">
        <v>1065</v>
      </c>
      <c r="D91" t="s">
        <v>298</v>
      </c>
      <c r="E91">
        <v>332582</v>
      </c>
      <c r="F91">
        <v>402</v>
      </c>
      <c r="G91">
        <v>459</v>
      </c>
      <c r="H91" s="1">
        <v>2.2021199999999999E-7</v>
      </c>
      <c r="I91">
        <v>47.842799999999997</v>
      </c>
      <c r="J91" s="1" t="s">
        <v>688</v>
      </c>
      <c r="K91" t="s">
        <v>689</v>
      </c>
      <c r="L91" t="s">
        <v>673</v>
      </c>
      <c r="M91" t="s">
        <v>673</v>
      </c>
      <c r="N91" t="s">
        <v>691</v>
      </c>
      <c r="Q91" t="str">
        <f t="shared" si="2"/>
        <v>CPIJ018998</v>
      </c>
      <c r="R91">
        <f t="shared" si="3"/>
        <v>397</v>
      </c>
      <c r="S91">
        <f t="shared" si="4"/>
        <v>464</v>
      </c>
    </row>
    <row r="92" spans="3:19" x14ac:dyDescent="0.25">
      <c r="C92" t="s">
        <v>1066</v>
      </c>
      <c r="D92" t="s">
        <v>334</v>
      </c>
      <c r="E92">
        <v>321932</v>
      </c>
      <c r="F92">
        <v>29</v>
      </c>
      <c r="G92">
        <v>153</v>
      </c>
      <c r="H92" s="1">
        <v>1.3660300000000001E-22</v>
      </c>
      <c r="I92">
        <v>86.195899999999995</v>
      </c>
      <c r="J92" s="1" t="s">
        <v>666</v>
      </c>
      <c r="K92" t="s">
        <v>675</v>
      </c>
      <c r="L92" t="s">
        <v>673</v>
      </c>
      <c r="M92" t="s">
        <v>673</v>
      </c>
      <c r="N92" t="s">
        <v>672</v>
      </c>
      <c r="Q92" t="str">
        <f t="shared" si="2"/>
        <v>CPIJ014105</v>
      </c>
      <c r="R92">
        <f t="shared" si="3"/>
        <v>24</v>
      </c>
      <c r="S92">
        <v>156</v>
      </c>
    </row>
    <row r="93" spans="3:19" x14ac:dyDescent="0.25">
      <c r="C93" t="s">
        <v>1067</v>
      </c>
      <c r="D93" t="s">
        <v>349</v>
      </c>
      <c r="E93">
        <v>321932</v>
      </c>
      <c r="F93">
        <v>246</v>
      </c>
      <c r="G93">
        <v>364</v>
      </c>
      <c r="H93" s="1">
        <v>2.1836499999999999E-18</v>
      </c>
      <c r="I93">
        <v>79.586100000000002</v>
      </c>
      <c r="J93" s="1" t="s">
        <v>666</v>
      </c>
      <c r="K93" t="s">
        <v>675</v>
      </c>
      <c r="L93" t="s">
        <v>673</v>
      </c>
      <c r="M93" t="s">
        <v>673</v>
      </c>
      <c r="N93" t="s">
        <v>672</v>
      </c>
      <c r="Q93" t="str">
        <f t="shared" si="2"/>
        <v>CPIJ000444</v>
      </c>
      <c r="R93">
        <f t="shared" si="3"/>
        <v>241</v>
      </c>
      <c r="S93">
        <v>365</v>
      </c>
    </row>
    <row r="94" spans="3:19" x14ac:dyDescent="0.25">
      <c r="C94" t="s">
        <v>1067</v>
      </c>
      <c r="D94" t="s">
        <v>349</v>
      </c>
      <c r="E94">
        <v>321932</v>
      </c>
      <c r="F94">
        <v>115</v>
      </c>
      <c r="G94">
        <v>226</v>
      </c>
      <c r="H94" s="1">
        <v>4.2525300000000003E-18</v>
      </c>
      <c r="I94">
        <v>79.180899999999994</v>
      </c>
      <c r="J94" s="1" t="s">
        <v>666</v>
      </c>
      <c r="K94" t="s">
        <v>675</v>
      </c>
      <c r="L94" t="s">
        <v>673</v>
      </c>
      <c r="M94" t="s">
        <v>673</v>
      </c>
      <c r="N94" t="s">
        <v>672</v>
      </c>
      <c r="Q94" t="str">
        <f t="shared" si="2"/>
        <v>CPIJ000444</v>
      </c>
      <c r="R94">
        <f t="shared" si="3"/>
        <v>110</v>
      </c>
      <c r="S94">
        <f t="shared" si="4"/>
        <v>231</v>
      </c>
    </row>
    <row r="95" spans="3:19" x14ac:dyDescent="0.25">
      <c r="C95" t="s">
        <v>1068</v>
      </c>
      <c r="D95" t="s">
        <v>341</v>
      </c>
      <c r="E95">
        <v>321932</v>
      </c>
      <c r="F95">
        <v>7</v>
      </c>
      <c r="G95">
        <v>100</v>
      </c>
      <c r="H95" s="1">
        <v>2.8468300000000002E-13</v>
      </c>
      <c r="I95">
        <v>60.326099999999997</v>
      </c>
      <c r="J95" s="1" t="s">
        <v>666</v>
      </c>
      <c r="K95" t="s">
        <v>675</v>
      </c>
      <c r="L95" t="s">
        <v>690</v>
      </c>
      <c r="M95" t="s">
        <v>673</v>
      </c>
      <c r="N95" t="s">
        <v>672</v>
      </c>
      <c r="Q95" t="str">
        <f t="shared" si="2"/>
        <v>CPIJ000437</v>
      </c>
      <c r="R95">
        <f t="shared" si="3"/>
        <v>2</v>
      </c>
      <c r="S95">
        <v>104</v>
      </c>
    </row>
    <row r="96" spans="3:19" x14ac:dyDescent="0.25">
      <c r="C96" t="s">
        <v>1069</v>
      </c>
      <c r="D96" t="s">
        <v>321</v>
      </c>
      <c r="E96">
        <v>321932</v>
      </c>
      <c r="F96">
        <v>47</v>
      </c>
      <c r="G96">
        <v>168</v>
      </c>
      <c r="H96" s="1">
        <v>2.9257000000000002E-18</v>
      </c>
      <c r="I96">
        <v>75.734099999999998</v>
      </c>
      <c r="J96" s="1" t="s">
        <v>666</v>
      </c>
      <c r="K96" t="s">
        <v>675</v>
      </c>
      <c r="L96" t="s">
        <v>673</v>
      </c>
      <c r="M96" t="s">
        <v>673</v>
      </c>
      <c r="N96" t="s">
        <v>672</v>
      </c>
      <c r="Q96" t="str">
        <f t="shared" si="2"/>
        <v>CPIJ009922</v>
      </c>
      <c r="R96">
        <f t="shared" si="3"/>
        <v>42</v>
      </c>
      <c r="S96">
        <f t="shared" si="4"/>
        <v>173</v>
      </c>
    </row>
    <row r="97" spans="3:19" hidden="1" x14ac:dyDescent="0.25">
      <c r="C97" t="s">
        <v>1070</v>
      </c>
      <c r="D97" t="s">
        <v>345</v>
      </c>
      <c r="E97">
        <v>328812</v>
      </c>
      <c r="F97">
        <v>36</v>
      </c>
      <c r="G97">
        <v>280</v>
      </c>
      <c r="H97" s="1">
        <v>4.9637399999999998E-57</v>
      </c>
      <c r="I97">
        <v>187.09800000000001</v>
      </c>
      <c r="J97" s="1" t="s">
        <v>683</v>
      </c>
      <c r="K97" t="s">
        <v>1046</v>
      </c>
      <c r="L97" t="s">
        <v>673</v>
      </c>
      <c r="M97" t="s">
        <v>673</v>
      </c>
      <c r="N97" t="s">
        <v>684</v>
      </c>
      <c r="Q97" t="str">
        <f t="shared" si="2"/>
        <v>CPIJ000440</v>
      </c>
      <c r="R97">
        <f t="shared" si="3"/>
        <v>31</v>
      </c>
      <c r="S97">
        <f t="shared" si="4"/>
        <v>285</v>
      </c>
    </row>
    <row r="98" spans="3:19" x14ac:dyDescent="0.25">
      <c r="C98" t="s">
        <v>1070</v>
      </c>
      <c r="D98" t="s">
        <v>345</v>
      </c>
      <c r="E98">
        <v>321932</v>
      </c>
      <c r="F98">
        <v>300</v>
      </c>
      <c r="G98">
        <v>423</v>
      </c>
      <c r="H98" s="1">
        <v>3.2121800000000001E-25</v>
      </c>
      <c r="I98">
        <v>99.231300000000005</v>
      </c>
      <c r="J98" s="1" t="s">
        <v>666</v>
      </c>
      <c r="K98" t="s">
        <v>675</v>
      </c>
      <c r="L98" t="s">
        <v>673</v>
      </c>
      <c r="M98" t="s">
        <v>673</v>
      </c>
      <c r="N98" t="s">
        <v>672</v>
      </c>
      <c r="Q98" t="str">
        <f t="shared" si="2"/>
        <v>CPIJ000440</v>
      </c>
      <c r="R98">
        <f t="shared" si="3"/>
        <v>295</v>
      </c>
      <c r="S98">
        <v>427</v>
      </c>
    </row>
    <row r="99" spans="3:19" x14ac:dyDescent="0.25">
      <c r="C99" t="s">
        <v>1071</v>
      </c>
      <c r="D99" t="s">
        <v>265</v>
      </c>
      <c r="E99">
        <v>321932</v>
      </c>
      <c r="F99">
        <v>43</v>
      </c>
      <c r="G99">
        <v>166</v>
      </c>
      <c r="H99" s="1">
        <v>5.4052499999999996E-19</v>
      </c>
      <c r="I99">
        <v>77.6601</v>
      </c>
      <c r="J99" s="1" t="s">
        <v>666</v>
      </c>
      <c r="K99" t="s">
        <v>675</v>
      </c>
      <c r="L99" t="s">
        <v>673</v>
      </c>
      <c r="M99" t="s">
        <v>673</v>
      </c>
      <c r="N99" t="s">
        <v>672</v>
      </c>
      <c r="Q99" t="str">
        <f t="shared" si="2"/>
        <v>CPIJ006805</v>
      </c>
      <c r="R99">
        <f t="shared" si="3"/>
        <v>38</v>
      </c>
      <c r="S99">
        <f t="shared" si="4"/>
        <v>171</v>
      </c>
    </row>
    <row r="100" spans="3:19" x14ac:dyDescent="0.25">
      <c r="C100" t="s">
        <v>1072</v>
      </c>
      <c r="D100" t="s">
        <v>313</v>
      </c>
      <c r="E100">
        <v>321932</v>
      </c>
      <c r="F100">
        <v>138</v>
      </c>
      <c r="G100">
        <v>259</v>
      </c>
      <c r="H100" s="1">
        <v>1.4022799999999999E-17</v>
      </c>
      <c r="I100">
        <v>76.119299999999996</v>
      </c>
      <c r="J100" s="1" t="s">
        <v>666</v>
      </c>
      <c r="K100" t="s">
        <v>675</v>
      </c>
      <c r="L100" t="s">
        <v>673</v>
      </c>
      <c r="M100" t="s">
        <v>673</v>
      </c>
      <c r="N100" t="s">
        <v>672</v>
      </c>
      <c r="Q100" t="str">
        <f t="shared" si="2"/>
        <v>CPIJ007868</v>
      </c>
      <c r="R100">
        <f t="shared" si="3"/>
        <v>133</v>
      </c>
      <c r="S100">
        <v>263</v>
      </c>
    </row>
    <row r="101" spans="3:19" x14ac:dyDescent="0.25">
      <c r="C101" t="s">
        <v>1072</v>
      </c>
      <c r="D101" t="s">
        <v>313</v>
      </c>
      <c r="E101">
        <v>321932</v>
      </c>
      <c r="F101">
        <v>5</v>
      </c>
      <c r="G101">
        <v>119</v>
      </c>
      <c r="H101" s="1">
        <v>4.2018800000000002E-14</v>
      </c>
      <c r="I101">
        <v>66.874499999999998</v>
      </c>
      <c r="J101" s="1" t="s">
        <v>666</v>
      </c>
      <c r="K101" t="s">
        <v>675</v>
      </c>
      <c r="L101" t="s">
        <v>673</v>
      </c>
      <c r="M101" t="s">
        <v>673</v>
      </c>
      <c r="N101" t="s">
        <v>672</v>
      </c>
      <c r="Q101" t="str">
        <f t="shared" si="2"/>
        <v>CPIJ007868</v>
      </c>
      <c r="R101">
        <f t="shared" si="3"/>
        <v>0</v>
      </c>
      <c r="S101">
        <f t="shared" si="4"/>
        <v>124</v>
      </c>
    </row>
    <row r="102" spans="3:19" x14ac:dyDescent="0.25">
      <c r="C102" t="s">
        <v>1073</v>
      </c>
      <c r="D102" t="s">
        <v>262</v>
      </c>
      <c r="E102">
        <v>321932</v>
      </c>
      <c r="F102">
        <v>43</v>
      </c>
      <c r="G102">
        <v>165</v>
      </c>
      <c r="H102" s="1">
        <v>3.3903699999999998E-22</v>
      </c>
      <c r="I102">
        <v>85.749300000000005</v>
      </c>
      <c r="J102" s="1" t="s">
        <v>666</v>
      </c>
      <c r="K102" t="s">
        <v>675</v>
      </c>
      <c r="L102" t="s">
        <v>673</v>
      </c>
      <c r="M102" t="s">
        <v>673</v>
      </c>
      <c r="N102" t="s">
        <v>672</v>
      </c>
      <c r="Q102" t="str">
        <f t="shared" si="2"/>
        <v>CPIJ006804</v>
      </c>
      <c r="R102">
        <f t="shared" si="3"/>
        <v>38</v>
      </c>
      <c r="S102">
        <f t="shared" si="4"/>
        <v>170</v>
      </c>
    </row>
    <row r="103" spans="3:19" x14ac:dyDescent="0.25">
      <c r="C103" t="s">
        <v>1074</v>
      </c>
      <c r="D103" t="s">
        <v>343</v>
      </c>
      <c r="E103">
        <v>321932</v>
      </c>
      <c r="F103">
        <v>76</v>
      </c>
      <c r="G103">
        <v>185</v>
      </c>
      <c r="H103" s="1">
        <v>8.2350100000000004E-17</v>
      </c>
      <c r="I103">
        <v>72.328699999999998</v>
      </c>
      <c r="J103" s="1" t="s">
        <v>666</v>
      </c>
      <c r="K103" t="s">
        <v>675</v>
      </c>
      <c r="L103" t="s">
        <v>673</v>
      </c>
      <c r="M103" t="s">
        <v>673</v>
      </c>
      <c r="N103" t="s">
        <v>672</v>
      </c>
      <c r="Q103" t="str">
        <f t="shared" si="2"/>
        <v>CPIJ000438</v>
      </c>
      <c r="R103">
        <f t="shared" si="3"/>
        <v>71</v>
      </c>
      <c r="S103">
        <v>189</v>
      </c>
    </row>
    <row r="104" spans="3:19" hidden="1" x14ac:dyDescent="0.25">
      <c r="C104" t="s">
        <v>1075</v>
      </c>
      <c r="D104" t="s">
        <v>494</v>
      </c>
      <c r="E104">
        <v>329216</v>
      </c>
      <c r="F104">
        <v>54</v>
      </c>
      <c r="G104">
        <v>122</v>
      </c>
      <c r="H104" s="1">
        <v>1.52172E-30</v>
      </c>
      <c r="I104">
        <v>108.19</v>
      </c>
      <c r="J104" s="1" t="s">
        <v>698</v>
      </c>
      <c r="K104" t="s">
        <v>756</v>
      </c>
      <c r="L104" t="s">
        <v>690</v>
      </c>
      <c r="M104" t="s">
        <v>673</v>
      </c>
      <c r="N104" t="s">
        <v>699</v>
      </c>
      <c r="Q104" t="str">
        <f t="shared" si="2"/>
        <v>CPIJ005620</v>
      </c>
      <c r="R104">
        <f t="shared" si="3"/>
        <v>49</v>
      </c>
      <c r="S104">
        <f t="shared" si="4"/>
        <v>127</v>
      </c>
    </row>
    <row r="105" spans="3:19" x14ac:dyDescent="0.25">
      <c r="C105" t="s">
        <v>1076</v>
      </c>
      <c r="D105" t="s">
        <v>301</v>
      </c>
      <c r="E105">
        <v>321932</v>
      </c>
      <c r="F105">
        <v>48</v>
      </c>
      <c r="G105">
        <v>169</v>
      </c>
      <c r="H105" s="1">
        <v>1.61022E-25</v>
      </c>
      <c r="I105">
        <v>94.2851</v>
      </c>
      <c r="J105" s="1" t="s">
        <v>666</v>
      </c>
      <c r="K105" t="s">
        <v>675</v>
      </c>
      <c r="L105" t="s">
        <v>673</v>
      </c>
      <c r="M105" t="s">
        <v>673</v>
      </c>
      <c r="N105" t="s">
        <v>672</v>
      </c>
      <c r="Q105" t="str">
        <f t="shared" si="2"/>
        <v>CPIJ019507</v>
      </c>
      <c r="R105">
        <f t="shared" si="3"/>
        <v>43</v>
      </c>
      <c r="S105">
        <v>172</v>
      </c>
    </row>
    <row r="106" spans="3:19" x14ac:dyDescent="0.25">
      <c r="C106" t="s">
        <v>1077</v>
      </c>
      <c r="D106" t="s">
        <v>389</v>
      </c>
      <c r="E106">
        <v>321932</v>
      </c>
      <c r="F106">
        <v>28</v>
      </c>
      <c r="G106">
        <v>143</v>
      </c>
      <c r="H106" s="1">
        <v>8.3674100000000009E-25</v>
      </c>
      <c r="I106">
        <v>91.912499999999994</v>
      </c>
      <c r="J106" s="1" t="s">
        <v>666</v>
      </c>
      <c r="K106" t="s">
        <v>675</v>
      </c>
      <c r="L106" t="s">
        <v>673</v>
      </c>
      <c r="M106" t="s">
        <v>673</v>
      </c>
      <c r="N106" t="s">
        <v>672</v>
      </c>
      <c r="Q106" t="str">
        <f t="shared" si="2"/>
        <v>CPIJ017618</v>
      </c>
      <c r="R106">
        <f t="shared" si="3"/>
        <v>23</v>
      </c>
      <c r="S106">
        <f t="shared" si="4"/>
        <v>148</v>
      </c>
    </row>
    <row r="107" spans="3:19" x14ac:dyDescent="0.25">
      <c r="C107" t="s">
        <v>1078</v>
      </c>
      <c r="D107" t="s">
        <v>280</v>
      </c>
      <c r="E107">
        <v>321932</v>
      </c>
      <c r="F107">
        <v>43</v>
      </c>
      <c r="G107">
        <v>166</v>
      </c>
      <c r="H107" s="1">
        <v>8.9767699999999997E-26</v>
      </c>
      <c r="I107">
        <v>94.670299999999997</v>
      </c>
      <c r="J107" s="1" t="s">
        <v>666</v>
      </c>
      <c r="K107" t="s">
        <v>675</v>
      </c>
      <c r="L107" t="s">
        <v>673</v>
      </c>
      <c r="M107" t="s">
        <v>673</v>
      </c>
      <c r="N107" t="s">
        <v>672</v>
      </c>
      <c r="Q107" t="str">
        <f t="shared" si="2"/>
        <v>CPIJ006812</v>
      </c>
      <c r="R107">
        <f t="shared" si="3"/>
        <v>38</v>
      </c>
      <c r="S107">
        <f t="shared" si="4"/>
        <v>171</v>
      </c>
    </row>
    <row r="108" spans="3:19" x14ac:dyDescent="0.25">
      <c r="C108" t="s">
        <v>1079</v>
      </c>
      <c r="D108" t="s">
        <v>318</v>
      </c>
      <c r="E108">
        <v>321932</v>
      </c>
      <c r="F108">
        <v>25</v>
      </c>
      <c r="G108">
        <v>128</v>
      </c>
      <c r="H108" s="1">
        <v>1.6649100000000001E-16</v>
      </c>
      <c r="I108">
        <v>69.956100000000006</v>
      </c>
      <c r="J108" s="1" t="s">
        <v>666</v>
      </c>
      <c r="K108" t="s">
        <v>675</v>
      </c>
      <c r="L108" t="s">
        <v>673</v>
      </c>
      <c r="M108" t="s">
        <v>673</v>
      </c>
      <c r="N108" t="s">
        <v>672</v>
      </c>
      <c r="Q108" t="str">
        <f t="shared" si="2"/>
        <v>CPIJ002079</v>
      </c>
      <c r="R108">
        <f t="shared" si="3"/>
        <v>20</v>
      </c>
      <c r="S108">
        <f t="shared" si="4"/>
        <v>133</v>
      </c>
    </row>
    <row r="109" spans="3:19" x14ac:dyDescent="0.25">
      <c r="C109" t="s">
        <v>1080</v>
      </c>
      <c r="D109" t="s">
        <v>247</v>
      </c>
      <c r="E109">
        <v>321932</v>
      </c>
      <c r="F109">
        <v>50</v>
      </c>
      <c r="G109">
        <v>201</v>
      </c>
      <c r="H109" s="1">
        <v>5.8754599999999997E-13</v>
      </c>
      <c r="I109">
        <v>63.022500000000001</v>
      </c>
      <c r="J109" s="1" t="s">
        <v>666</v>
      </c>
      <c r="K109" t="s">
        <v>675</v>
      </c>
      <c r="L109" t="s">
        <v>673</v>
      </c>
      <c r="M109" t="s">
        <v>673</v>
      </c>
      <c r="N109" t="s">
        <v>672</v>
      </c>
      <c r="Q109" t="str">
        <f t="shared" si="2"/>
        <v>CPIJ005987</v>
      </c>
      <c r="R109">
        <f t="shared" si="3"/>
        <v>45</v>
      </c>
      <c r="S109">
        <f t="shared" si="4"/>
        <v>206</v>
      </c>
    </row>
    <row r="110" spans="3:19" x14ac:dyDescent="0.25">
      <c r="C110" t="s">
        <v>1081</v>
      </c>
      <c r="D110" t="s">
        <v>328</v>
      </c>
      <c r="E110">
        <v>321932</v>
      </c>
      <c r="F110">
        <v>66</v>
      </c>
      <c r="G110">
        <v>192</v>
      </c>
      <c r="H110" s="1">
        <v>5.04015E-22</v>
      </c>
      <c r="I110">
        <v>91.122100000000003</v>
      </c>
      <c r="J110" s="1" t="s">
        <v>666</v>
      </c>
      <c r="K110" t="s">
        <v>675</v>
      </c>
      <c r="L110" t="s">
        <v>673</v>
      </c>
      <c r="M110" t="s">
        <v>673</v>
      </c>
      <c r="N110" t="s">
        <v>672</v>
      </c>
      <c r="Q110" t="str">
        <f t="shared" si="2"/>
        <v>CPIJ012139</v>
      </c>
      <c r="R110">
        <f t="shared" si="3"/>
        <v>61</v>
      </c>
      <c r="S110">
        <f t="shared" si="4"/>
        <v>197</v>
      </c>
    </row>
    <row r="111" spans="3:19" x14ac:dyDescent="0.25">
      <c r="C111" t="s">
        <v>1082</v>
      </c>
      <c r="D111" t="s">
        <v>304</v>
      </c>
      <c r="E111">
        <v>321932</v>
      </c>
      <c r="F111">
        <v>28</v>
      </c>
      <c r="G111">
        <v>126</v>
      </c>
      <c r="H111" s="1">
        <v>1.75266E-17</v>
      </c>
      <c r="I111">
        <v>72.328699999999998</v>
      </c>
      <c r="J111" s="1" t="s">
        <v>666</v>
      </c>
      <c r="K111" t="s">
        <v>675</v>
      </c>
      <c r="L111" t="s">
        <v>673</v>
      </c>
      <c r="M111" t="s">
        <v>673</v>
      </c>
      <c r="N111" t="s">
        <v>672</v>
      </c>
      <c r="Q111" t="str">
        <f t="shared" si="2"/>
        <v>CPIJ001323</v>
      </c>
      <c r="R111">
        <f t="shared" si="3"/>
        <v>23</v>
      </c>
      <c r="S111">
        <f t="shared" si="4"/>
        <v>131</v>
      </c>
    </row>
    <row r="112" spans="3:19" x14ac:dyDescent="0.25">
      <c r="C112" t="s">
        <v>1083</v>
      </c>
      <c r="D112" t="s">
        <v>316</v>
      </c>
      <c r="E112">
        <v>321932</v>
      </c>
      <c r="F112">
        <v>179</v>
      </c>
      <c r="G112">
        <v>302</v>
      </c>
      <c r="H112" s="1">
        <v>1.67293E-16</v>
      </c>
      <c r="I112">
        <v>73.808099999999996</v>
      </c>
      <c r="J112" s="1" t="s">
        <v>666</v>
      </c>
      <c r="K112" t="s">
        <v>675</v>
      </c>
      <c r="L112" t="s">
        <v>673</v>
      </c>
      <c r="M112" t="s">
        <v>673</v>
      </c>
      <c r="N112" t="s">
        <v>672</v>
      </c>
      <c r="Q112" t="str">
        <f t="shared" si="2"/>
        <v>CPIJ007869</v>
      </c>
      <c r="R112">
        <f t="shared" si="3"/>
        <v>174</v>
      </c>
      <c r="S112">
        <f t="shared" si="4"/>
        <v>307</v>
      </c>
    </row>
    <row r="113" spans="3:19" x14ac:dyDescent="0.25">
      <c r="C113" t="s">
        <v>1083</v>
      </c>
      <c r="D113" t="s">
        <v>316</v>
      </c>
      <c r="E113">
        <v>321932</v>
      </c>
      <c r="F113">
        <v>26</v>
      </c>
      <c r="G113">
        <v>138</v>
      </c>
      <c r="H113" s="1">
        <v>1.4274499999999999E-13</v>
      </c>
      <c r="I113">
        <v>65.718900000000005</v>
      </c>
      <c r="J113" s="1" t="s">
        <v>666</v>
      </c>
      <c r="K113" t="s">
        <v>675</v>
      </c>
      <c r="L113" t="s">
        <v>673</v>
      </c>
      <c r="M113" t="s">
        <v>673</v>
      </c>
      <c r="N113" t="s">
        <v>672</v>
      </c>
      <c r="Q113" t="str">
        <f t="shared" si="2"/>
        <v>CPIJ007869</v>
      </c>
      <c r="R113">
        <f t="shared" si="3"/>
        <v>21</v>
      </c>
      <c r="S113">
        <f t="shared" si="4"/>
        <v>143</v>
      </c>
    </row>
    <row r="114" spans="3:19" x14ac:dyDescent="0.25">
      <c r="C114" t="s">
        <v>1084</v>
      </c>
      <c r="D114" t="s">
        <v>367</v>
      </c>
      <c r="E114">
        <v>321932</v>
      </c>
      <c r="F114">
        <v>41</v>
      </c>
      <c r="G114">
        <v>157</v>
      </c>
      <c r="H114" s="1">
        <v>2.4963900000000001E-27</v>
      </c>
      <c r="I114">
        <v>98.460899999999995</v>
      </c>
      <c r="J114" s="1" t="s">
        <v>666</v>
      </c>
      <c r="K114" t="s">
        <v>675</v>
      </c>
      <c r="L114" t="s">
        <v>673</v>
      </c>
      <c r="M114" t="s">
        <v>673</v>
      </c>
      <c r="N114" t="s">
        <v>672</v>
      </c>
      <c r="Q114" t="str">
        <f t="shared" si="2"/>
        <v>CPIJ004339</v>
      </c>
      <c r="R114">
        <f t="shared" si="3"/>
        <v>36</v>
      </c>
      <c r="S114">
        <v>158</v>
      </c>
    </row>
    <row r="115" spans="3:19" x14ac:dyDescent="0.25">
      <c r="C115" t="s">
        <v>1085</v>
      </c>
      <c r="D115" t="s">
        <v>359</v>
      </c>
      <c r="E115">
        <v>321932</v>
      </c>
      <c r="F115">
        <v>2</v>
      </c>
      <c r="G115">
        <v>111</v>
      </c>
      <c r="H115" s="1">
        <v>1.4535E-18</v>
      </c>
      <c r="I115">
        <v>74.578500000000005</v>
      </c>
      <c r="J115" s="1" t="s">
        <v>666</v>
      </c>
      <c r="K115" t="s">
        <v>675</v>
      </c>
      <c r="L115" t="s">
        <v>673</v>
      </c>
      <c r="M115" t="s">
        <v>673</v>
      </c>
      <c r="N115" t="s">
        <v>672</v>
      </c>
      <c r="Q115" t="str">
        <f t="shared" si="2"/>
        <v>CPIJ015401</v>
      </c>
      <c r="R115">
        <v>0</v>
      </c>
      <c r="S115">
        <f t="shared" si="4"/>
        <v>116</v>
      </c>
    </row>
    <row r="116" spans="3:19" x14ac:dyDescent="0.25">
      <c r="C116" t="s">
        <v>1086</v>
      </c>
      <c r="D116" t="s">
        <v>307</v>
      </c>
      <c r="E116">
        <v>321932</v>
      </c>
      <c r="F116">
        <v>51</v>
      </c>
      <c r="G116">
        <v>171</v>
      </c>
      <c r="H116" s="1">
        <v>1.7798799999999999E-22</v>
      </c>
      <c r="I116">
        <v>86.5197</v>
      </c>
      <c r="J116" s="1" t="s">
        <v>666</v>
      </c>
      <c r="K116" t="s">
        <v>675</v>
      </c>
      <c r="L116" t="s">
        <v>673</v>
      </c>
      <c r="M116" t="s">
        <v>673</v>
      </c>
      <c r="N116" t="s">
        <v>672</v>
      </c>
      <c r="Q116" t="str">
        <f t="shared" si="2"/>
        <v>CPIJ007998</v>
      </c>
      <c r="R116">
        <f t="shared" si="3"/>
        <v>46</v>
      </c>
      <c r="S116">
        <f t="shared" si="4"/>
        <v>176</v>
      </c>
    </row>
    <row r="117" spans="3:19" hidden="1" x14ac:dyDescent="0.25">
      <c r="C117" t="s">
        <v>1087</v>
      </c>
      <c r="D117" t="s">
        <v>500</v>
      </c>
      <c r="E117">
        <v>329126</v>
      </c>
      <c r="F117">
        <v>77</v>
      </c>
      <c r="G117">
        <v>345</v>
      </c>
      <c r="H117" s="1">
        <v>3.6136699999999999E-77</v>
      </c>
      <c r="I117">
        <v>237.39599999999999</v>
      </c>
      <c r="J117" s="1" t="s">
        <v>678</v>
      </c>
      <c r="K117" t="s">
        <v>1047</v>
      </c>
      <c r="L117" t="s">
        <v>673</v>
      </c>
      <c r="M117" t="s">
        <v>673</v>
      </c>
      <c r="N117" t="s">
        <v>679</v>
      </c>
      <c r="Q117" t="str">
        <f t="shared" si="2"/>
        <v>CPIJ013677</v>
      </c>
      <c r="R117">
        <f t="shared" si="3"/>
        <v>72</v>
      </c>
      <c r="S117">
        <f t="shared" si="4"/>
        <v>350</v>
      </c>
    </row>
    <row r="118" spans="3:19" x14ac:dyDescent="0.25">
      <c r="C118" t="s">
        <v>1088</v>
      </c>
      <c r="D118" t="s">
        <v>292</v>
      </c>
      <c r="E118">
        <v>321932</v>
      </c>
      <c r="F118">
        <v>43</v>
      </c>
      <c r="G118">
        <v>165</v>
      </c>
      <c r="H118" s="1">
        <v>8.9991099999999996E-23</v>
      </c>
      <c r="I118">
        <v>87.290099999999995</v>
      </c>
      <c r="J118" s="1" t="s">
        <v>666</v>
      </c>
      <c r="K118" t="s">
        <v>675</v>
      </c>
      <c r="L118" t="s">
        <v>673</v>
      </c>
      <c r="M118" t="s">
        <v>673</v>
      </c>
      <c r="N118" t="s">
        <v>672</v>
      </c>
      <c r="Q118" t="str">
        <f t="shared" si="2"/>
        <v>CPIJ006818</v>
      </c>
      <c r="R118">
        <f t="shared" si="3"/>
        <v>38</v>
      </c>
      <c r="S118">
        <f t="shared" si="4"/>
        <v>170</v>
      </c>
    </row>
    <row r="119" spans="3:19" x14ac:dyDescent="0.25">
      <c r="C119" t="s">
        <v>1089</v>
      </c>
      <c r="D119" t="s">
        <v>283</v>
      </c>
      <c r="E119">
        <v>321932</v>
      </c>
      <c r="F119">
        <v>43</v>
      </c>
      <c r="G119">
        <v>166</v>
      </c>
      <c r="H119" s="1">
        <v>2.3707700000000001E-26</v>
      </c>
      <c r="I119">
        <v>96.211100000000002</v>
      </c>
      <c r="J119" s="1" t="s">
        <v>666</v>
      </c>
      <c r="K119" t="s">
        <v>675</v>
      </c>
      <c r="L119" t="s">
        <v>673</v>
      </c>
      <c r="M119" t="s">
        <v>673</v>
      </c>
      <c r="N119" t="s">
        <v>672</v>
      </c>
      <c r="Q119" t="str">
        <f t="shared" si="2"/>
        <v>CPIJ006813</v>
      </c>
      <c r="R119">
        <f t="shared" si="3"/>
        <v>38</v>
      </c>
      <c r="S119">
        <f t="shared" si="4"/>
        <v>171</v>
      </c>
    </row>
    <row r="120" spans="3:19" x14ac:dyDescent="0.25">
      <c r="C120" t="s">
        <v>1090</v>
      </c>
      <c r="D120" t="s">
        <v>372</v>
      </c>
      <c r="E120">
        <v>321932</v>
      </c>
      <c r="F120">
        <v>60</v>
      </c>
      <c r="G120">
        <v>199</v>
      </c>
      <c r="H120" s="1">
        <v>1.25903E-10</v>
      </c>
      <c r="I120">
        <v>56.4741</v>
      </c>
      <c r="J120" s="1" t="s">
        <v>666</v>
      </c>
      <c r="K120" t="s">
        <v>675</v>
      </c>
      <c r="L120" t="s">
        <v>673</v>
      </c>
      <c r="M120" t="s">
        <v>673</v>
      </c>
      <c r="N120" t="s">
        <v>672</v>
      </c>
      <c r="Q120" t="str">
        <f t="shared" si="2"/>
        <v>CPIJ004607</v>
      </c>
      <c r="R120">
        <f t="shared" si="3"/>
        <v>55</v>
      </c>
      <c r="S120">
        <f t="shared" si="4"/>
        <v>204</v>
      </c>
    </row>
    <row r="121" spans="3:19" x14ac:dyDescent="0.25">
      <c r="C121" t="s">
        <v>1091</v>
      </c>
      <c r="D121" t="s">
        <v>378</v>
      </c>
      <c r="E121">
        <v>321932</v>
      </c>
      <c r="F121">
        <v>26</v>
      </c>
      <c r="G121">
        <v>150</v>
      </c>
      <c r="H121" s="1">
        <v>1.2766100000000001E-15</v>
      </c>
      <c r="I121">
        <v>68.030100000000004</v>
      </c>
      <c r="J121" t="s">
        <v>666</v>
      </c>
      <c r="K121" t="s">
        <v>675</v>
      </c>
      <c r="L121" t="s">
        <v>673</v>
      </c>
      <c r="M121" t="s">
        <v>673</v>
      </c>
      <c r="N121" t="s">
        <v>672</v>
      </c>
      <c r="Q121" t="str">
        <f t="shared" si="2"/>
        <v>CPIJ016687</v>
      </c>
      <c r="R121">
        <f t="shared" si="3"/>
        <v>21</v>
      </c>
      <c r="S121">
        <v>154</v>
      </c>
    </row>
    <row r="122" spans="3:19" hidden="1" x14ac:dyDescent="0.25">
      <c r="C122" t="s">
        <v>1092</v>
      </c>
      <c r="D122" t="s">
        <v>501</v>
      </c>
      <c r="E122">
        <v>321943</v>
      </c>
      <c r="F122">
        <v>1546</v>
      </c>
      <c r="G122">
        <v>1656</v>
      </c>
      <c r="H122" s="1">
        <v>3.6790599999999999E-59</v>
      </c>
      <c r="I122">
        <v>198.553</v>
      </c>
      <c r="J122" t="s">
        <v>719</v>
      </c>
      <c r="K122" t="s">
        <v>1048</v>
      </c>
      <c r="L122" t="s">
        <v>673</v>
      </c>
      <c r="M122" t="s">
        <v>673</v>
      </c>
      <c r="N122" t="s">
        <v>720</v>
      </c>
      <c r="Q122" t="str">
        <f t="shared" si="2"/>
        <v>CPIJ005294</v>
      </c>
      <c r="R122">
        <f t="shared" si="3"/>
        <v>1541</v>
      </c>
      <c r="S122">
        <f t="shared" si="4"/>
        <v>1661</v>
      </c>
    </row>
    <row r="123" spans="3:19" hidden="1" x14ac:dyDescent="0.25">
      <c r="C123" t="s">
        <v>1092</v>
      </c>
      <c r="D123" t="s">
        <v>501</v>
      </c>
      <c r="E123">
        <v>321943</v>
      </c>
      <c r="F123">
        <v>1438</v>
      </c>
      <c r="G123">
        <v>1542</v>
      </c>
      <c r="H123" s="1">
        <v>5.8285300000000005E-54</v>
      </c>
      <c r="I123">
        <v>183.53</v>
      </c>
      <c r="J123" t="s">
        <v>719</v>
      </c>
      <c r="K123" t="s">
        <v>1048</v>
      </c>
      <c r="L123" t="s">
        <v>673</v>
      </c>
      <c r="M123" t="s">
        <v>673</v>
      </c>
      <c r="N123" t="s">
        <v>720</v>
      </c>
      <c r="Q123" t="str">
        <f t="shared" si="2"/>
        <v>CPIJ005294</v>
      </c>
      <c r="R123">
        <f t="shared" si="3"/>
        <v>1433</v>
      </c>
      <c r="S123">
        <f t="shared" si="4"/>
        <v>1547</v>
      </c>
    </row>
    <row r="124" spans="3:19" hidden="1" x14ac:dyDescent="0.25">
      <c r="C124" t="s">
        <v>1092</v>
      </c>
      <c r="D124" t="s">
        <v>501</v>
      </c>
      <c r="E124">
        <v>189968</v>
      </c>
      <c r="F124">
        <v>578</v>
      </c>
      <c r="G124">
        <v>637</v>
      </c>
      <c r="H124" s="1">
        <v>9.806969999999999E-7</v>
      </c>
      <c r="I124">
        <v>47.098599999999998</v>
      </c>
      <c r="J124" t="s">
        <v>702</v>
      </c>
      <c r="K124" t="s">
        <v>1049</v>
      </c>
      <c r="L124" t="s">
        <v>673</v>
      </c>
      <c r="M124" t="s">
        <v>673</v>
      </c>
      <c r="N124" t="s">
        <v>703</v>
      </c>
      <c r="Q124" t="str">
        <f t="shared" si="2"/>
        <v>CPIJ005294</v>
      </c>
      <c r="R124">
        <f t="shared" si="3"/>
        <v>573</v>
      </c>
      <c r="S124">
        <f t="shared" si="4"/>
        <v>642</v>
      </c>
    </row>
    <row r="125" spans="3:19" hidden="1" x14ac:dyDescent="0.25">
      <c r="C125" t="s">
        <v>1092</v>
      </c>
      <c r="D125" t="s">
        <v>501</v>
      </c>
      <c r="E125">
        <v>189968</v>
      </c>
      <c r="F125">
        <v>503</v>
      </c>
      <c r="G125">
        <v>561</v>
      </c>
      <c r="H125" s="1">
        <v>2.4655899999999999E-6</v>
      </c>
      <c r="I125">
        <v>45.942999999999998</v>
      </c>
      <c r="J125" t="s">
        <v>702</v>
      </c>
      <c r="K125" t="s">
        <v>1049</v>
      </c>
      <c r="L125" t="s">
        <v>673</v>
      </c>
      <c r="M125" t="s">
        <v>673</v>
      </c>
      <c r="N125" t="s">
        <v>703</v>
      </c>
      <c r="Q125" t="str">
        <f t="shared" si="2"/>
        <v>CPIJ005294</v>
      </c>
      <c r="R125">
        <f t="shared" si="3"/>
        <v>498</v>
      </c>
      <c r="S125">
        <f t="shared" si="4"/>
        <v>566</v>
      </c>
    </row>
    <row r="126" spans="3:19" hidden="1" x14ac:dyDescent="0.25">
      <c r="C126" t="s">
        <v>1092</v>
      </c>
      <c r="D126" t="s">
        <v>501</v>
      </c>
      <c r="E126">
        <v>189968</v>
      </c>
      <c r="F126">
        <v>896</v>
      </c>
      <c r="G126">
        <v>955</v>
      </c>
      <c r="H126" s="1">
        <v>2.88462E-6</v>
      </c>
      <c r="I126">
        <v>45.942999999999998</v>
      </c>
      <c r="J126" t="s">
        <v>702</v>
      </c>
      <c r="K126" t="s">
        <v>1049</v>
      </c>
      <c r="L126" t="s">
        <v>673</v>
      </c>
      <c r="M126" t="s">
        <v>673</v>
      </c>
      <c r="N126" t="s">
        <v>703</v>
      </c>
      <c r="Q126" t="str">
        <f t="shared" si="2"/>
        <v>CPIJ005294</v>
      </c>
      <c r="R126">
        <f t="shared" si="3"/>
        <v>891</v>
      </c>
      <c r="S126">
        <f t="shared" si="4"/>
        <v>960</v>
      </c>
    </row>
    <row r="127" spans="3:19" hidden="1" x14ac:dyDescent="0.25">
      <c r="C127" t="s">
        <v>1092</v>
      </c>
      <c r="D127" t="s">
        <v>501</v>
      </c>
      <c r="E127">
        <v>189968</v>
      </c>
      <c r="F127">
        <v>1204</v>
      </c>
      <c r="G127">
        <v>1262</v>
      </c>
      <c r="H127" s="1">
        <v>9.8356199999999992E-6</v>
      </c>
      <c r="I127">
        <v>44.402200000000001</v>
      </c>
      <c r="J127" s="1" t="s">
        <v>702</v>
      </c>
      <c r="K127" t="s">
        <v>1049</v>
      </c>
      <c r="L127" t="s">
        <v>673</v>
      </c>
      <c r="M127" t="s">
        <v>673</v>
      </c>
      <c r="N127" t="s">
        <v>703</v>
      </c>
      <c r="Q127" t="str">
        <f t="shared" si="2"/>
        <v>CPIJ005294</v>
      </c>
      <c r="R127">
        <f t="shared" si="3"/>
        <v>1199</v>
      </c>
      <c r="S127">
        <f t="shared" si="4"/>
        <v>1267</v>
      </c>
    </row>
    <row r="128" spans="3:19" hidden="1" x14ac:dyDescent="0.25">
      <c r="C128" t="s">
        <v>1092</v>
      </c>
      <c r="D128" t="s">
        <v>501</v>
      </c>
      <c r="E128">
        <v>189968</v>
      </c>
      <c r="F128">
        <v>860</v>
      </c>
      <c r="G128">
        <v>919</v>
      </c>
      <c r="H128" s="1">
        <v>1.9174500000000001E-5</v>
      </c>
      <c r="I128">
        <v>43.631799999999998</v>
      </c>
      <c r="J128" s="1" t="s">
        <v>702</v>
      </c>
      <c r="K128" t="s">
        <v>1049</v>
      </c>
      <c r="L128" t="s">
        <v>673</v>
      </c>
      <c r="M128" t="s">
        <v>673</v>
      </c>
      <c r="N128" t="s">
        <v>703</v>
      </c>
      <c r="Q128" t="str">
        <f t="shared" si="2"/>
        <v>CPIJ005294</v>
      </c>
      <c r="R128">
        <f t="shared" si="3"/>
        <v>855</v>
      </c>
      <c r="S128">
        <f t="shared" si="4"/>
        <v>924</v>
      </c>
    </row>
    <row r="129" spans="3:19" hidden="1" x14ac:dyDescent="0.25">
      <c r="C129" t="s">
        <v>1092</v>
      </c>
      <c r="D129" t="s">
        <v>501</v>
      </c>
      <c r="E129">
        <v>189968</v>
      </c>
      <c r="F129">
        <v>107</v>
      </c>
      <c r="G129">
        <v>164</v>
      </c>
      <c r="H129" s="1">
        <v>4.6866000000000002E-5</v>
      </c>
      <c r="I129">
        <v>42.476199999999999</v>
      </c>
      <c r="J129" s="1" t="s">
        <v>702</v>
      </c>
      <c r="K129" t="s">
        <v>1049</v>
      </c>
      <c r="L129" t="s">
        <v>673</v>
      </c>
      <c r="M129" t="s">
        <v>673</v>
      </c>
      <c r="N129" t="s">
        <v>703</v>
      </c>
      <c r="Q129" t="str">
        <f t="shared" si="2"/>
        <v>CPIJ005294</v>
      </c>
      <c r="R129">
        <f t="shared" si="3"/>
        <v>102</v>
      </c>
      <c r="S129">
        <f t="shared" si="4"/>
        <v>169</v>
      </c>
    </row>
    <row r="130" spans="3:19" hidden="1" x14ac:dyDescent="0.25">
      <c r="C130" t="s">
        <v>1092</v>
      </c>
      <c r="D130" t="s">
        <v>501</v>
      </c>
      <c r="E130">
        <v>189968</v>
      </c>
      <c r="F130">
        <v>62</v>
      </c>
      <c r="G130">
        <v>121</v>
      </c>
      <c r="H130" s="1">
        <v>5.3775700000000001E-5</v>
      </c>
      <c r="I130">
        <v>42.091000000000001</v>
      </c>
      <c r="J130" s="1" t="s">
        <v>702</v>
      </c>
      <c r="K130" t="s">
        <v>1049</v>
      </c>
      <c r="L130" t="s">
        <v>673</v>
      </c>
      <c r="M130" t="s">
        <v>673</v>
      </c>
      <c r="N130" t="s">
        <v>703</v>
      </c>
      <c r="Q130" t="str">
        <f t="shared" si="2"/>
        <v>CPIJ005294</v>
      </c>
      <c r="R130">
        <f t="shared" si="3"/>
        <v>57</v>
      </c>
      <c r="S130">
        <f t="shared" si="4"/>
        <v>126</v>
      </c>
    </row>
    <row r="131" spans="3:19" hidden="1" x14ac:dyDescent="0.25">
      <c r="C131" t="s">
        <v>1092</v>
      </c>
      <c r="D131" t="s">
        <v>501</v>
      </c>
      <c r="E131">
        <v>189968</v>
      </c>
      <c r="F131">
        <v>1003</v>
      </c>
      <c r="G131">
        <v>1062</v>
      </c>
      <c r="H131" s="1">
        <v>7.8885000000000001E-5</v>
      </c>
      <c r="I131">
        <v>41.705800000000004</v>
      </c>
      <c r="J131" s="1" t="s">
        <v>702</v>
      </c>
      <c r="K131" t="s">
        <v>1049</v>
      </c>
      <c r="L131" t="s">
        <v>673</v>
      </c>
      <c r="M131" t="s">
        <v>673</v>
      </c>
      <c r="N131" t="s">
        <v>703</v>
      </c>
      <c r="Q131" t="str">
        <f t="shared" si="2"/>
        <v>CPIJ005294</v>
      </c>
      <c r="R131">
        <f t="shared" si="3"/>
        <v>998</v>
      </c>
      <c r="S131">
        <f t="shared" si="4"/>
        <v>1067</v>
      </c>
    </row>
    <row r="132" spans="3:19" hidden="1" x14ac:dyDescent="0.25">
      <c r="C132" t="s">
        <v>1092</v>
      </c>
      <c r="D132" t="s">
        <v>501</v>
      </c>
      <c r="E132">
        <v>189968</v>
      </c>
      <c r="F132">
        <v>455</v>
      </c>
      <c r="G132">
        <v>523</v>
      </c>
      <c r="H132">
        <v>1.01694E-3</v>
      </c>
      <c r="I132">
        <v>38.624200000000002</v>
      </c>
      <c r="J132" t="s">
        <v>702</v>
      </c>
      <c r="K132" t="s">
        <v>1049</v>
      </c>
      <c r="L132" t="s">
        <v>673</v>
      </c>
      <c r="M132" t="s">
        <v>673</v>
      </c>
      <c r="N132" t="s">
        <v>703</v>
      </c>
      <c r="Q132" t="str">
        <f t="shared" si="2"/>
        <v>CPIJ005294</v>
      </c>
      <c r="R132">
        <f t="shared" si="3"/>
        <v>450</v>
      </c>
      <c r="S132">
        <f t="shared" si="4"/>
        <v>528</v>
      </c>
    </row>
    <row r="133" spans="3:19" hidden="1" x14ac:dyDescent="0.25">
      <c r="C133" t="s">
        <v>1092</v>
      </c>
      <c r="D133" t="s">
        <v>501</v>
      </c>
      <c r="E133">
        <v>189968</v>
      </c>
      <c r="F133">
        <v>608</v>
      </c>
      <c r="G133">
        <v>669</v>
      </c>
      <c r="H133">
        <v>1.42106E-3</v>
      </c>
      <c r="I133">
        <v>38.238999999999997</v>
      </c>
      <c r="J133" t="s">
        <v>702</v>
      </c>
      <c r="K133" t="s">
        <v>1049</v>
      </c>
      <c r="L133" t="s">
        <v>673</v>
      </c>
      <c r="M133" t="s">
        <v>673</v>
      </c>
      <c r="N133" t="s">
        <v>703</v>
      </c>
      <c r="Q133" t="str">
        <f t="shared" si="2"/>
        <v>CPIJ005294</v>
      </c>
      <c r="R133">
        <f t="shared" si="3"/>
        <v>603</v>
      </c>
      <c r="S133">
        <f t="shared" si="4"/>
        <v>674</v>
      </c>
    </row>
    <row r="134" spans="3:19" hidden="1" x14ac:dyDescent="0.25">
      <c r="C134" t="s">
        <v>1092</v>
      </c>
      <c r="D134" t="s">
        <v>501</v>
      </c>
      <c r="E134">
        <v>189968</v>
      </c>
      <c r="F134">
        <v>1291</v>
      </c>
      <c r="G134">
        <v>1340</v>
      </c>
      <c r="H134">
        <v>2.6947400000000002E-3</v>
      </c>
      <c r="I134">
        <v>37.468600000000002</v>
      </c>
      <c r="J134" t="s">
        <v>702</v>
      </c>
      <c r="K134" t="s">
        <v>1049</v>
      </c>
      <c r="L134" t="s">
        <v>673</v>
      </c>
      <c r="M134" t="s">
        <v>673</v>
      </c>
      <c r="N134" t="s">
        <v>703</v>
      </c>
      <c r="Q134" t="str">
        <f t="shared" si="2"/>
        <v>CPIJ005294</v>
      </c>
      <c r="R134">
        <f t="shared" si="3"/>
        <v>1286</v>
      </c>
      <c r="S134">
        <f t="shared" si="4"/>
        <v>1345</v>
      </c>
    </row>
    <row r="135" spans="3:19" hidden="1" x14ac:dyDescent="0.25">
      <c r="C135" t="s">
        <v>1092</v>
      </c>
      <c r="D135" t="s">
        <v>501</v>
      </c>
      <c r="E135">
        <v>189968</v>
      </c>
      <c r="F135">
        <v>830</v>
      </c>
      <c r="G135">
        <v>885</v>
      </c>
      <c r="H135">
        <v>2.6947400000000002E-3</v>
      </c>
      <c r="I135">
        <v>37.468600000000002</v>
      </c>
      <c r="J135" t="s">
        <v>702</v>
      </c>
      <c r="K135" t="s">
        <v>1049</v>
      </c>
      <c r="L135" t="s">
        <v>673</v>
      </c>
      <c r="M135" t="s">
        <v>673</v>
      </c>
      <c r="N135" t="s">
        <v>703</v>
      </c>
      <c r="Q135" t="str">
        <f t="shared" si="2"/>
        <v>CPIJ005294</v>
      </c>
      <c r="R135">
        <f t="shared" si="3"/>
        <v>825</v>
      </c>
      <c r="S135">
        <f t="shared" si="4"/>
        <v>890</v>
      </c>
    </row>
    <row r="136" spans="3:19" hidden="1" x14ac:dyDescent="0.25">
      <c r="C136" t="s">
        <v>1092</v>
      </c>
      <c r="D136" t="s">
        <v>501</v>
      </c>
      <c r="E136">
        <v>189968</v>
      </c>
      <c r="F136">
        <v>685</v>
      </c>
      <c r="G136">
        <v>728</v>
      </c>
      <c r="H136">
        <v>3.87937E-3</v>
      </c>
      <c r="I136">
        <v>37.083399999999997</v>
      </c>
      <c r="J136" t="s">
        <v>702</v>
      </c>
      <c r="K136" t="s">
        <v>1049</v>
      </c>
      <c r="L136" t="s">
        <v>673</v>
      </c>
      <c r="M136" t="s">
        <v>673</v>
      </c>
      <c r="N136" t="s">
        <v>703</v>
      </c>
      <c r="Q136" t="str">
        <f t="shared" ref="Q136:Q177" si="5">D136</f>
        <v>CPIJ005294</v>
      </c>
      <c r="R136">
        <f t="shared" ref="R136:R177" si="6">F136-5</f>
        <v>680</v>
      </c>
      <c r="S136">
        <f t="shared" ref="S136:S177" si="7">G136+5</f>
        <v>733</v>
      </c>
    </row>
    <row r="137" spans="3:19" hidden="1" x14ac:dyDescent="0.25">
      <c r="C137" t="s">
        <v>1092</v>
      </c>
      <c r="D137" t="s">
        <v>501</v>
      </c>
      <c r="E137">
        <v>189968</v>
      </c>
      <c r="F137">
        <v>261</v>
      </c>
      <c r="G137">
        <v>307</v>
      </c>
      <c r="H137">
        <v>6.1031499999999999E-3</v>
      </c>
      <c r="I137">
        <v>36.313000000000002</v>
      </c>
      <c r="J137" t="s">
        <v>702</v>
      </c>
      <c r="K137" t="s">
        <v>1049</v>
      </c>
      <c r="L137" t="s">
        <v>673</v>
      </c>
      <c r="M137" t="s">
        <v>673</v>
      </c>
      <c r="N137" t="s">
        <v>703</v>
      </c>
      <c r="Q137" t="str">
        <f t="shared" si="5"/>
        <v>CPIJ005294</v>
      </c>
      <c r="R137">
        <f t="shared" si="6"/>
        <v>256</v>
      </c>
      <c r="S137">
        <f t="shared" si="7"/>
        <v>312</v>
      </c>
    </row>
    <row r="138" spans="3:19" x14ac:dyDescent="0.25">
      <c r="C138" t="s">
        <v>1093</v>
      </c>
      <c r="D138" t="s">
        <v>323</v>
      </c>
      <c r="E138">
        <v>321932</v>
      </c>
      <c r="F138">
        <v>36</v>
      </c>
      <c r="G138">
        <v>159</v>
      </c>
      <c r="H138" s="1">
        <v>5.8981500000000005E-13</v>
      </c>
      <c r="I138">
        <v>61.481699999999996</v>
      </c>
      <c r="J138" t="s">
        <v>666</v>
      </c>
      <c r="K138" t="s">
        <v>675</v>
      </c>
      <c r="L138" t="s">
        <v>673</v>
      </c>
      <c r="M138" t="s">
        <v>673</v>
      </c>
      <c r="N138" t="s">
        <v>672</v>
      </c>
      <c r="Q138" t="str">
        <f t="shared" si="5"/>
        <v>CPIJ012307</v>
      </c>
      <c r="R138">
        <f t="shared" si="6"/>
        <v>31</v>
      </c>
      <c r="S138">
        <v>162</v>
      </c>
    </row>
    <row r="139" spans="3:19" x14ac:dyDescent="0.25">
      <c r="C139" t="s">
        <v>1094</v>
      </c>
      <c r="D139" t="s">
        <v>375</v>
      </c>
      <c r="E139">
        <v>321932</v>
      </c>
      <c r="F139">
        <v>16</v>
      </c>
      <c r="G139">
        <v>111</v>
      </c>
      <c r="H139" s="1">
        <v>5.8337099999999999E-15</v>
      </c>
      <c r="I139">
        <v>66.104100000000003</v>
      </c>
      <c r="J139" t="s">
        <v>666</v>
      </c>
      <c r="K139" t="s">
        <v>675</v>
      </c>
      <c r="L139" t="s">
        <v>671</v>
      </c>
      <c r="M139" t="s">
        <v>673</v>
      </c>
      <c r="N139" t="s">
        <v>672</v>
      </c>
      <c r="Q139" t="str">
        <f t="shared" si="5"/>
        <v>CPIJ015611</v>
      </c>
      <c r="R139">
        <f t="shared" si="6"/>
        <v>11</v>
      </c>
      <c r="S139">
        <f t="shared" si="7"/>
        <v>116</v>
      </c>
    </row>
    <row r="140" spans="3:19" hidden="1" x14ac:dyDescent="0.25">
      <c r="C140" t="s">
        <v>1095</v>
      </c>
      <c r="D140" t="s">
        <v>502</v>
      </c>
      <c r="E140">
        <v>321943</v>
      </c>
      <c r="F140">
        <v>1620</v>
      </c>
      <c r="G140">
        <v>1729</v>
      </c>
      <c r="H140" s="1">
        <v>1.95342E-57</v>
      </c>
      <c r="I140">
        <v>193.54499999999999</v>
      </c>
      <c r="J140" s="1" t="s">
        <v>719</v>
      </c>
      <c r="K140" t="s">
        <v>1048</v>
      </c>
      <c r="L140" t="s">
        <v>673</v>
      </c>
      <c r="M140" t="s">
        <v>673</v>
      </c>
      <c r="N140" t="s">
        <v>720</v>
      </c>
      <c r="Q140" t="str">
        <f t="shared" si="5"/>
        <v>CPIJ005295</v>
      </c>
      <c r="R140">
        <f t="shared" si="6"/>
        <v>1615</v>
      </c>
      <c r="S140">
        <f t="shared" si="7"/>
        <v>1734</v>
      </c>
    </row>
    <row r="141" spans="3:19" hidden="1" x14ac:dyDescent="0.25">
      <c r="C141" t="s">
        <v>1095</v>
      </c>
      <c r="D141" t="s">
        <v>502</v>
      </c>
      <c r="E141">
        <v>321943</v>
      </c>
      <c r="F141">
        <v>1510</v>
      </c>
      <c r="G141">
        <v>1616</v>
      </c>
      <c r="H141" s="1">
        <v>9.5782700000000004E-57</v>
      </c>
      <c r="I141">
        <v>191.619</v>
      </c>
      <c r="J141" s="1" t="s">
        <v>719</v>
      </c>
      <c r="K141" t="s">
        <v>1048</v>
      </c>
      <c r="L141" t="s">
        <v>673</v>
      </c>
      <c r="M141" t="s">
        <v>673</v>
      </c>
      <c r="N141" t="s">
        <v>720</v>
      </c>
      <c r="Q141" t="str">
        <f t="shared" si="5"/>
        <v>CPIJ005295</v>
      </c>
      <c r="R141">
        <f t="shared" si="6"/>
        <v>1505</v>
      </c>
      <c r="S141">
        <f t="shared" si="7"/>
        <v>1621</v>
      </c>
    </row>
    <row r="142" spans="3:19" hidden="1" x14ac:dyDescent="0.25">
      <c r="C142" t="s">
        <v>1095</v>
      </c>
      <c r="D142" t="s">
        <v>502</v>
      </c>
      <c r="E142">
        <v>189968</v>
      </c>
      <c r="F142">
        <v>284</v>
      </c>
      <c r="G142">
        <v>341</v>
      </c>
      <c r="H142" s="1">
        <v>5.4049299999999998E-5</v>
      </c>
      <c r="I142">
        <v>42.476199999999999</v>
      </c>
      <c r="J142" s="1" t="s">
        <v>702</v>
      </c>
      <c r="K142" t="s">
        <v>1049</v>
      </c>
      <c r="L142" t="s">
        <v>673</v>
      </c>
      <c r="M142" t="s">
        <v>673</v>
      </c>
      <c r="N142" t="s">
        <v>703</v>
      </c>
      <c r="Q142" t="str">
        <f t="shared" si="5"/>
        <v>CPIJ005295</v>
      </c>
      <c r="R142">
        <f t="shared" si="6"/>
        <v>279</v>
      </c>
      <c r="S142">
        <f t="shared" si="7"/>
        <v>346</v>
      </c>
    </row>
    <row r="143" spans="3:19" hidden="1" x14ac:dyDescent="0.25">
      <c r="C143" t="s">
        <v>1095</v>
      </c>
      <c r="D143" t="s">
        <v>502</v>
      </c>
      <c r="E143">
        <v>332332</v>
      </c>
      <c r="F143">
        <v>866</v>
      </c>
      <c r="G143">
        <v>1099</v>
      </c>
      <c r="H143">
        <v>3.7919400000000002E-4</v>
      </c>
      <c r="I143">
        <v>45.371600000000001</v>
      </c>
      <c r="J143" s="1" t="s">
        <v>775</v>
      </c>
      <c r="K143" t="s">
        <v>776</v>
      </c>
      <c r="L143" t="s">
        <v>706</v>
      </c>
      <c r="M143" t="s">
        <v>673</v>
      </c>
      <c r="N143" t="s">
        <v>777</v>
      </c>
      <c r="Q143" t="str">
        <f t="shared" si="5"/>
        <v>CPIJ005295</v>
      </c>
      <c r="R143">
        <f t="shared" si="6"/>
        <v>861</v>
      </c>
      <c r="S143">
        <f t="shared" si="7"/>
        <v>1104</v>
      </c>
    </row>
    <row r="144" spans="3:19" hidden="1" x14ac:dyDescent="0.25">
      <c r="C144" t="s">
        <v>1095</v>
      </c>
      <c r="D144" t="s">
        <v>502</v>
      </c>
      <c r="E144">
        <v>189968</v>
      </c>
      <c r="F144">
        <v>56</v>
      </c>
      <c r="G144">
        <v>115</v>
      </c>
      <c r="H144">
        <v>4.38567E-4</v>
      </c>
      <c r="I144">
        <v>39.779800000000002</v>
      </c>
      <c r="J144" s="1" t="s">
        <v>702</v>
      </c>
      <c r="K144" t="s">
        <v>1049</v>
      </c>
      <c r="L144" t="s">
        <v>673</v>
      </c>
      <c r="M144" t="s">
        <v>673</v>
      </c>
      <c r="N144" t="s">
        <v>703</v>
      </c>
      <c r="Q144" t="str">
        <f t="shared" si="5"/>
        <v>CPIJ005295</v>
      </c>
      <c r="R144">
        <f t="shared" si="6"/>
        <v>51</v>
      </c>
      <c r="S144">
        <f t="shared" si="7"/>
        <v>120</v>
      </c>
    </row>
    <row r="145" spans="3:19" hidden="1" x14ac:dyDescent="0.25">
      <c r="C145" t="s">
        <v>1095</v>
      </c>
      <c r="D145" t="s">
        <v>502</v>
      </c>
      <c r="E145">
        <v>189968</v>
      </c>
      <c r="F145">
        <v>380</v>
      </c>
      <c r="G145">
        <v>439</v>
      </c>
      <c r="H145">
        <v>1.33307E-3</v>
      </c>
      <c r="I145">
        <v>38.238999999999997</v>
      </c>
      <c r="J145" s="1" t="s">
        <v>702</v>
      </c>
      <c r="K145" t="s">
        <v>1049</v>
      </c>
      <c r="L145" t="s">
        <v>673</v>
      </c>
      <c r="M145" t="s">
        <v>673</v>
      </c>
      <c r="N145" t="s">
        <v>703</v>
      </c>
      <c r="Q145" t="str">
        <f t="shared" si="5"/>
        <v>CPIJ005295</v>
      </c>
      <c r="R145">
        <f t="shared" si="6"/>
        <v>375</v>
      </c>
      <c r="S145">
        <f t="shared" si="7"/>
        <v>444</v>
      </c>
    </row>
    <row r="146" spans="3:19" hidden="1" x14ac:dyDescent="0.25">
      <c r="C146" t="s">
        <v>1095</v>
      </c>
      <c r="D146" t="s">
        <v>502</v>
      </c>
      <c r="E146">
        <v>189968</v>
      </c>
      <c r="F146">
        <v>95</v>
      </c>
      <c r="G146">
        <v>152</v>
      </c>
      <c r="H146">
        <v>1.35957E-3</v>
      </c>
      <c r="I146">
        <v>38.238999999999997</v>
      </c>
      <c r="J146" s="1" t="s">
        <v>702</v>
      </c>
      <c r="K146" t="s">
        <v>1049</v>
      </c>
      <c r="L146" t="s">
        <v>673</v>
      </c>
      <c r="M146" t="s">
        <v>673</v>
      </c>
      <c r="N146" t="s">
        <v>703</v>
      </c>
      <c r="Q146" t="str">
        <f t="shared" si="5"/>
        <v>CPIJ005295</v>
      </c>
      <c r="R146">
        <f t="shared" si="6"/>
        <v>90</v>
      </c>
      <c r="S146">
        <f t="shared" si="7"/>
        <v>157</v>
      </c>
    </row>
    <row r="147" spans="3:19" hidden="1" x14ac:dyDescent="0.25">
      <c r="C147" t="s">
        <v>1095</v>
      </c>
      <c r="D147" t="s">
        <v>502</v>
      </c>
      <c r="E147">
        <v>189968</v>
      </c>
      <c r="F147">
        <v>251</v>
      </c>
      <c r="G147">
        <v>308</v>
      </c>
      <c r="H147">
        <v>2.1172500000000002E-3</v>
      </c>
      <c r="I147">
        <v>37.8538</v>
      </c>
      <c r="J147" s="1" t="s">
        <v>702</v>
      </c>
      <c r="K147" t="s">
        <v>1049</v>
      </c>
      <c r="L147" t="s">
        <v>673</v>
      </c>
      <c r="M147" t="s">
        <v>673</v>
      </c>
      <c r="N147" t="s">
        <v>703</v>
      </c>
      <c r="Q147" t="str">
        <f t="shared" si="5"/>
        <v>CPIJ005295</v>
      </c>
      <c r="R147">
        <f t="shared" si="6"/>
        <v>246</v>
      </c>
      <c r="S147">
        <f t="shared" si="7"/>
        <v>313</v>
      </c>
    </row>
    <row r="148" spans="3:19" hidden="1" x14ac:dyDescent="0.25">
      <c r="C148" t="s">
        <v>1095</v>
      </c>
      <c r="D148" t="s">
        <v>502</v>
      </c>
      <c r="E148">
        <v>189968</v>
      </c>
      <c r="F148">
        <v>1181</v>
      </c>
      <c r="G148">
        <v>1238</v>
      </c>
      <c r="H148">
        <v>4.8897999999999997E-3</v>
      </c>
      <c r="I148">
        <v>36.6982</v>
      </c>
      <c r="J148" s="1" t="s">
        <v>702</v>
      </c>
      <c r="K148" t="s">
        <v>1049</v>
      </c>
      <c r="L148" t="s">
        <v>673</v>
      </c>
      <c r="M148" t="s">
        <v>673</v>
      </c>
      <c r="N148" t="s">
        <v>703</v>
      </c>
      <c r="Q148" t="str">
        <f t="shared" si="5"/>
        <v>CPIJ005295</v>
      </c>
      <c r="R148">
        <f t="shared" si="6"/>
        <v>1176</v>
      </c>
      <c r="S148">
        <f t="shared" si="7"/>
        <v>1243</v>
      </c>
    </row>
    <row r="149" spans="3:19" hidden="1" x14ac:dyDescent="0.25">
      <c r="C149" t="s">
        <v>1095</v>
      </c>
      <c r="D149" t="s">
        <v>502</v>
      </c>
      <c r="E149">
        <v>189968</v>
      </c>
      <c r="F149">
        <v>1268</v>
      </c>
      <c r="G149">
        <v>1331</v>
      </c>
      <c r="H149">
        <v>5.1875100000000002E-3</v>
      </c>
      <c r="I149">
        <v>36.6982</v>
      </c>
      <c r="J149" s="1" t="s">
        <v>702</v>
      </c>
      <c r="K149" t="s">
        <v>1049</v>
      </c>
      <c r="L149" t="s">
        <v>673</v>
      </c>
      <c r="M149" t="s">
        <v>673</v>
      </c>
      <c r="N149" t="s">
        <v>703</v>
      </c>
      <c r="Q149" t="str">
        <f t="shared" si="5"/>
        <v>CPIJ005295</v>
      </c>
      <c r="R149">
        <f t="shared" si="6"/>
        <v>1263</v>
      </c>
      <c r="S149">
        <f t="shared" si="7"/>
        <v>1336</v>
      </c>
    </row>
    <row r="150" spans="3:19" hidden="1" x14ac:dyDescent="0.25">
      <c r="C150" t="s">
        <v>1095</v>
      </c>
      <c r="D150" t="s">
        <v>502</v>
      </c>
      <c r="E150">
        <v>189968</v>
      </c>
      <c r="F150">
        <v>353</v>
      </c>
      <c r="G150">
        <v>401</v>
      </c>
      <c r="H150">
        <v>7.3958799999999996E-3</v>
      </c>
      <c r="I150">
        <v>36.313000000000002</v>
      </c>
      <c r="J150" s="1" t="s">
        <v>702</v>
      </c>
      <c r="K150" t="s">
        <v>1049</v>
      </c>
      <c r="L150" t="s">
        <v>673</v>
      </c>
      <c r="M150" t="s">
        <v>673</v>
      </c>
      <c r="N150" t="s">
        <v>703</v>
      </c>
      <c r="Q150" t="str">
        <f t="shared" si="5"/>
        <v>CPIJ005295</v>
      </c>
      <c r="R150">
        <f t="shared" si="6"/>
        <v>348</v>
      </c>
      <c r="S150">
        <f t="shared" si="7"/>
        <v>406</v>
      </c>
    </row>
    <row r="151" spans="3:19" x14ac:dyDescent="0.25">
      <c r="C151" t="s">
        <v>1096</v>
      </c>
      <c r="D151" t="s">
        <v>336</v>
      </c>
      <c r="E151">
        <v>321932</v>
      </c>
      <c r="F151">
        <v>57</v>
      </c>
      <c r="G151">
        <v>179</v>
      </c>
      <c r="H151" s="1">
        <v>3.8238E-22</v>
      </c>
      <c r="I151">
        <v>86.134500000000003</v>
      </c>
      <c r="J151" s="1" t="s">
        <v>666</v>
      </c>
      <c r="K151" t="s">
        <v>675</v>
      </c>
      <c r="L151" t="s">
        <v>673</v>
      </c>
      <c r="M151" t="s">
        <v>673</v>
      </c>
      <c r="N151" t="s">
        <v>672</v>
      </c>
      <c r="Q151" t="str">
        <f t="shared" si="5"/>
        <v>CPIJ013991</v>
      </c>
      <c r="R151">
        <f t="shared" si="6"/>
        <v>52</v>
      </c>
      <c r="S151">
        <f t="shared" si="7"/>
        <v>184</v>
      </c>
    </row>
    <row r="152" spans="3:19" x14ac:dyDescent="0.25">
      <c r="C152" t="s">
        <v>1097</v>
      </c>
      <c r="D152" t="s">
        <v>382</v>
      </c>
      <c r="E152">
        <v>321932</v>
      </c>
      <c r="F152">
        <v>28</v>
      </c>
      <c r="G152">
        <v>144</v>
      </c>
      <c r="H152" s="1">
        <v>1.13632E-20</v>
      </c>
      <c r="I152">
        <v>81.126900000000006</v>
      </c>
      <c r="J152" s="1" t="s">
        <v>666</v>
      </c>
      <c r="K152" t="s">
        <v>675</v>
      </c>
      <c r="L152" t="s">
        <v>673</v>
      </c>
      <c r="M152" t="s">
        <v>673</v>
      </c>
      <c r="N152" t="s">
        <v>672</v>
      </c>
      <c r="Q152" t="str">
        <f t="shared" si="5"/>
        <v>CPIJ016689</v>
      </c>
      <c r="R152">
        <f t="shared" si="6"/>
        <v>23</v>
      </c>
      <c r="S152">
        <f t="shared" si="7"/>
        <v>149</v>
      </c>
    </row>
    <row r="153" spans="3:19" x14ac:dyDescent="0.25">
      <c r="C153" t="s">
        <v>1098</v>
      </c>
      <c r="D153" t="s">
        <v>385</v>
      </c>
      <c r="E153">
        <v>321932</v>
      </c>
      <c r="F153">
        <v>17</v>
      </c>
      <c r="G153">
        <v>132</v>
      </c>
      <c r="H153" s="1">
        <v>9.623690000000001E-13</v>
      </c>
      <c r="I153">
        <v>60.326099999999997</v>
      </c>
      <c r="J153" s="1" t="s">
        <v>666</v>
      </c>
      <c r="K153" t="s">
        <v>675</v>
      </c>
      <c r="L153" t="s">
        <v>673</v>
      </c>
      <c r="M153" t="s">
        <v>673</v>
      </c>
      <c r="N153" t="s">
        <v>672</v>
      </c>
      <c r="Q153" t="str">
        <f t="shared" si="5"/>
        <v>CPIJ004916</v>
      </c>
      <c r="R153">
        <f t="shared" si="6"/>
        <v>12</v>
      </c>
      <c r="S153">
        <f t="shared" si="7"/>
        <v>137</v>
      </c>
    </row>
    <row r="154" spans="3:19" x14ac:dyDescent="0.25">
      <c r="C154" t="s">
        <v>1099</v>
      </c>
      <c r="D154" t="s">
        <v>369</v>
      </c>
      <c r="E154">
        <v>321932</v>
      </c>
      <c r="F154">
        <v>24</v>
      </c>
      <c r="G154">
        <v>159</v>
      </c>
      <c r="H154" s="1">
        <v>9.5380000000000008E-9</v>
      </c>
      <c r="I154">
        <v>51.061399999999999</v>
      </c>
      <c r="J154" s="1" t="s">
        <v>666</v>
      </c>
      <c r="K154" t="s">
        <v>675</v>
      </c>
      <c r="L154" t="s">
        <v>673</v>
      </c>
      <c r="M154" t="s">
        <v>673</v>
      </c>
      <c r="N154" t="s">
        <v>672</v>
      </c>
      <c r="Q154" t="str">
        <f t="shared" si="5"/>
        <v>CPIJ015742</v>
      </c>
      <c r="R154">
        <f t="shared" si="6"/>
        <v>19</v>
      </c>
      <c r="S154">
        <f t="shared" si="7"/>
        <v>164</v>
      </c>
    </row>
    <row r="155" spans="3:19" x14ac:dyDescent="0.25">
      <c r="C155" t="s">
        <v>1100</v>
      </c>
      <c r="D155" t="s">
        <v>347</v>
      </c>
      <c r="E155">
        <v>321932</v>
      </c>
      <c r="F155">
        <v>81</v>
      </c>
      <c r="G155">
        <v>157</v>
      </c>
      <c r="H155" s="1">
        <v>8.2489399999999995E-15</v>
      </c>
      <c r="I155">
        <v>66.4893</v>
      </c>
      <c r="J155" s="1" t="s">
        <v>666</v>
      </c>
      <c r="K155" t="s">
        <v>675</v>
      </c>
      <c r="L155" t="s">
        <v>690</v>
      </c>
      <c r="M155" t="s">
        <v>673</v>
      </c>
      <c r="N155" t="s">
        <v>672</v>
      </c>
      <c r="Q155" t="str">
        <f t="shared" si="5"/>
        <v>CPIJ000443</v>
      </c>
      <c r="R155">
        <f t="shared" si="6"/>
        <v>76</v>
      </c>
      <c r="S155">
        <v>161</v>
      </c>
    </row>
    <row r="156" spans="3:19" x14ac:dyDescent="0.25">
      <c r="C156" t="s">
        <v>1101</v>
      </c>
      <c r="D156" t="s">
        <v>286</v>
      </c>
      <c r="E156">
        <v>321932</v>
      </c>
      <c r="F156">
        <v>55</v>
      </c>
      <c r="G156">
        <v>176</v>
      </c>
      <c r="H156" s="1">
        <v>1.5775300000000001E-23</v>
      </c>
      <c r="I156">
        <v>89.601299999999995</v>
      </c>
      <c r="J156" s="1" t="s">
        <v>666</v>
      </c>
      <c r="K156" t="s">
        <v>675</v>
      </c>
      <c r="L156" t="s">
        <v>673</v>
      </c>
      <c r="M156" t="s">
        <v>673</v>
      </c>
      <c r="N156" t="s">
        <v>672</v>
      </c>
      <c r="Q156" t="str">
        <f t="shared" si="5"/>
        <v>CPIJ006816</v>
      </c>
      <c r="R156">
        <f t="shared" si="6"/>
        <v>50</v>
      </c>
      <c r="S156">
        <f t="shared" si="7"/>
        <v>181</v>
      </c>
    </row>
    <row r="157" spans="3:19" x14ac:dyDescent="0.25">
      <c r="C157" t="s">
        <v>1102</v>
      </c>
      <c r="D157" t="s">
        <v>250</v>
      </c>
      <c r="E157">
        <v>321932</v>
      </c>
      <c r="F157">
        <v>1</v>
      </c>
      <c r="G157">
        <v>100</v>
      </c>
      <c r="H157" s="1">
        <v>7.8119200000000005E-14</v>
      </c>
      <c r="I157">
        <v>63.407699999999998</v>
      </c>
      <c r="J157" s="1" t="s">
        <v>666</v>
      </c>
      <c r="K157" t="s">
        <v>675</v>
      </c>
      <c r="L157" t="s">
        <v>673</v>
      </c>
      <c r="M157" t="s">
        <v>673</v>
      </c>
      <c r="N157" t="s">
        <v>672</v>
      </c>
      <c r="Q157" t="str">
        <f t="shared" si="5"/>
        <v>CPIJ018418</v>
      </c>
      <c r="R157">
        <v>0</v>
      </c>
      <c r="S157">
        <f t="shared" si="7"/>
        <v>105</v>
      </c>
    </row>
    <row r="158" spans="3:19" x14ac:dyDescent="0.25">
      <c r="C158" t="s">
        <v>1103</v>
      </c>
      <c r="D158" t="s">
        <v>361</v>
      </c>
      <c r="E158">
        <v>321932</v>
      </c>
      <c r="F158">
        <v>26</v>
      </c>
      <c r="G158">
        <v>148</v>
      </c>
      <c r="H158" s="1">
        <v>6.7874E-21</v>
      </c>
      <c r="I158">
        <v>81.958699999999993</v>
      </c>
      <c r="J158" s="1" t="s">
        <v>666</v>
      </c>
      <c r="K158" t="s">
        <v>675</v>
      </c>
      <c r="L158" t="s">
        <v>673</v>
      </c>
      <c r="M158" t="s">
        <v>673</v>
      </c>
      <c r="N158" t="s">
        <v>672</v>
      </c>
      <c r="Q158" t="str">
        <f t="shared" si="5"/>
        <v>CPIJ015402</v>
      </c>
      <c r="R158">
        <f t="shared" si="6"/>
        <v>21</v>
      </c>
      <c r="S158">
        <f t="shared" si="7"/>
        <v>153</v>
      </c>
    </row>
    <row r="159" spans="3:19" x14ac:dyDescent="0.25">
      <c r="C159" t="s">
        <v>1104</v>
      </c>
      <c r="D159" t="s">
        <v>271</v>
      </c>
      <c r="E159">
        <v>321932</v>
      </c>
      <c r="F159">
        <v>48</v>
      </c>
      <c r="G159">
        <v>167</v>
      </c>
      <c r="H159" s="1">
        <v>6.4779500000000002E-20</v>
      </c>
      <c r="I159">
        <v>79.971299999999999</v>
      </c>
      <c r="J159" s="1" t="s">
        <v>666</v>
      </c>
      <c r="K159" t="s">
        <v>675</v>
      </c>
      <c r="L159" t="s">
        <v>673</v>
      </c>
      <c r="M159" t="s">
        <v>673</v>
      </c>
      <c r="N159" t="s">
        <v>672</v>
      </c>
      <c r="Q159" t="str">
        <f t="shared" si="5"/>
        <v>CPIJ006808</v>
      </c>
      <c r="R159">
        <f t="shared" si="6"/>
        <v>43</v>
      </c>
      <c r="S159">
        <v>171</v>
      </c>
    </row>
    <row r="160" spans="3:19" x14ac:dyDescent="0.25">
      <c r="C160" t="s">
        <v>1105</v>
      </c>
      <c r="D160" t="s">
        <v>259</v>
      </c>
      <c r="E160">
        <v>321932</v>
      </c>
      <c r="F160">
        <v>57</v>
      </c>
      <c r="G160">
        <v>179</v>
      </c>
      <c r="H160" s="1">
        <v>3.6910400000000003E-23</v>
      </c>
      <c r="I160">
        <v>88.8309</v>
      </c>
      <c r="J160" s="1" t="s">
        <v>666</v>
      </c>
      <c r="K160" t="s">
        <v>675</v>
      </c>
      <c r="L160" t="s">
        <v>673</v>
      </c>
      <c r="M160" t="s">
        <v>673</v>
      </c>
      <c r="N160" t="s">
        <v>672</v>
      </c>
      <c r="Q160" t="str">
        <f t="shared" si="5"/>
        <v>CPIJ006802</v>
      </c>
      <c r="R160">
        <f t="shared" si="6"/>
        <v>52</v>
      </c>
      <c r="S160">
        <f t="shared" si="7"/>
        <v>184</v>
      </c>
    </row>
    <row r="161" spans="3:19" x14ac:dyDescent="0.25">
      <c r="C161" t="s">
        <v>1106</v>
      </c>
      <c r="D161" t="s">
        <v>331</v>
      </c>
      <c r="E161">
        <v>321932</v>
      </c>
      <c r="F161">
        <v>59</v>
      </c>
      <c r="G161">
        <v>130</v>
      </c>
      <c r="H161" s="1">
        <v>2.7625899999999998E-12</v>
      </c>
      <c r="I161">
        <v>60.326099999999997</v>
      </c>
      <c r="J161" s="1" t="s">
        <v>666</v>
      </c>
      <c r="K161" t="s">
        <v>675</v>
      </c>
      <c r="L161" t="s">
        <v>690</v>
      </c>
      <c r="M161" t="s">
        <v>673</v>
      </c>
      <c r="N161" t="s">
        <v>672</v>
      </c>
      <c r="Q161" t="str">
        <f t="shared" si="5"/>
        <v>CPIJ013150</v>
      </c>
      <c r="R161">
        <f t="shared" si="6"/>
        <v>54</v>
      </c>
      <c r="S161">
        <f t="shared" si="7"/>
        <v>135</v>
      </c>
    </row>
    <row r="162" spans="3:19" x14ac:dyDescent="0.25">
      <c r="C162" t="s">
        <v>1107</v>
      </c>
      <c r="D162" t="s">
        <v>277</v>
      </c>
      <c r="E162">
        <v>321932</v>
      </c>
      <c r="F162">
        <v>52</v>
      </c>
      <c r="G162">
        <v>170</v>
      </c>
      <c r="H162" s="1">
        <v>2.46745E-22</v>
      </c>
      <c r="I162">
        <v>86.134500000000003</v>
      </c>
      <c r="J162" s="1" t="s">
        <v>666</v>
      </c>
      <c r="K162" t="s">
        <v>675</v>
      </c>
      <c r="L162" t="s">
        <v>673</v>
      </c>
      <c r="M162" t="s">
        <v>673</v>
      </c>
      <c r="N162" t="s">
        <v>672</v>
      </c>
      <c r="Q162" t="str">
        <f t="shared" si="5"/>
        <v>CPIJ006811</v>
      </c>
      <c r="R162">
        <f t="shared" si="6"/>
        <v>47</v>
      </c>
      <c r="S162">
        <f t="shared" si="7"/>
        <v>175</v>
      </c>
    </row>
    <row r="163" spans="3:19" x14ac:dyDescent="0.25">
      <c r="C163" t="s">
        <v>1108</v>
      </c>
      <c r="D163" t="s">
        <v>353</v>
      </c>
      <c r="E163">
        <v>321932</v>
      </c>
      <c r="F163">
        <v>40</v>
      </c>
      <c r="G163">
        <v>158</v>
      </c>
      <c r="H163" s="1">
        <v>1.03574E-19</v>
      </c>
      <c r="I163">
        <v>78.815700000000007</v>
      </c>
      <c r="J163" s="1" t="s">
        <v>666</v>
      </c>
      <c r="K163" t="s">
        <v>675</v>
      </c>
      <c r="L163" t="s">
        <v>673</v>
      </c>
      <c r="M163" t="s">
        <v>673</v>
      </c>
      <c r="N163" t="s">
        <v>672</v>
      </c>
      <c r="Q163" t="str">
        <f t="shared" si="5"/>
        <v>CPIJ000449</v>
      </c>
      <c r="R163">
        <f t="shared" si="6"/>
        <v>35</v>
      </c>
      <c r="S163">
        <v>160</v>
      </c>
    </row>
    <row r="164" spans="3:19" x14ac:dyDescent="0.25">
      <c r="C164" t="s">
        <v>1109</v>
      </c>
      <c r="D164" t="s">
        <v>256</v>
      </c>
      <c r="E164">
        <v>321932</v>
      </c>
      <c r="F164">
        <v>43</v>
      </c>
      <c r="G164">
        <v>165</v>
      </c>
      <c r="H164" s="1">
        <v>4.3913600000000004E-22</v>
      </c>
      <c r="I164">
        <v>85.364099999999993</v>
      </c>
      <c r="J164" s="1" t="s">
        <v>666</v>
      </c>
      <c r="K164" t="s">
        <v>675</v>
      </c>
      <c r="L164" t="s">
        <v>673</v>
      </c>
      <c r="M164" t="s">
        <v>673</v>
      </c>
      <c r="N164" t="s">
        <v>672</v>
      </c>
      <c r="Q164" t="str">
        <f t="shared" si="5"/>
        <v>CPIJ006801</v>
      </c>
      <c r="R164">
        <f t="shared" si="6"/>
        <v>38</v>
      </c>
      <c r="S164">
        <f t="shared" si="7"/>
        <v>170</v>
      </c>
    </row>
    <row r="165" spans="3:19" x14ac:dyDescent="0.25">
      <c r="C165" t="s">
        <v>1110</v>
      </c>
      <c r="D165" t="s">
        <v>363</v>
      </c>
      <c r="E165">
        <v>321932</v>
      </c>
      <c r="F165">
        <v>7</v>
      </c>
      <c r="G165">
        <v>100</v>
      </c>
      <c r="H165" s="1">
        <v>2.8468300000000002E-13</v>
      </c>
      <c r="I165">
        <v>60.326099999999997</v>
      </c>
      <c r="J165" s="1" t="s">
        <v>666</v>
      </c>
      <c r="K165" t="s">
        <v>675</v>
      </c>
      <c r="L165" t="s">
        <v>690</v>
      </c>
      <c r="M165" t="s">
        <v>673</v>
      </c>
      <c r="N165" t="s">
        <v>672</v>
      </c>
      <c r="Q165" t="str">
        <f t="shared" si="5"/>
        <v>CPIJ015403</v>
      </c>
      <c r="R165">
        <f t="shared" si="6"/>
        <v>2</v>
      </c>
      <c r="S165">
        <v>104</v>
      </c>
    </row>
    <row r="166" spans="3:19" x14ac:dyDescent="0.25">
      <c r="C166" t="s">
        <v>1111</v>
      </c>
      <c r="D166" t="s">
        <v>268</v>
      </c>
      <c r="E166">
        <v>321932</v>
      </c>
      <c r="F166">
        <v>47</v>
      </c>
      <c r="G166">
        <v>170</v>
      </c>
      <c r="H166" s="1">
        <v>8.5246899999999996E-21</v>
      </c>
      <c r="I166">
        <v>82.282499999999999</v>
      </c>
      <c r="J166" t="s">
        <v>666</v>
      </c>
      <c r="K166" t="s">
        <v>675</v>
      </c>
      <c r="L166" t="s">
        <v>673</v>
      </c>
      <c r="M166" t="s">
        <v>673</v>
      </c>
      <c r="N166" t="s">
        <v>672</v>
      </c>
      <c r="Q166" t="str">
        <f t="shared" si="5"/>
        <v>CPIJ006807</v>
      </c>
      <c r="R166">
        <f t="shared" si="6"/>
        <v>42</v>
      </c>
      <c r="S166">
        <f t="shared" si="7"/>
        <v>175</v>
      </c>
    </row>
    <row r="167" spans="3:19" x14ac:dyDescent="0.25">
      <c r="C167" t="s">
        <v>1112</v>
      </c>
      <c r="D167" s="12" t="s">
        <v>357</v>
      </c>
      <c r="E167">
        <v>321932</v>
      </c>
      <c r="F167">
        <v>31</v>
      </c>
      <c r="G167">
        <v>152</v>
      </c>
      <c r="H167" s="1">
        <v>6.2115699999999996E-23</v>
      </c>
      <c r="I167">
        <v>87.351500000000001</v>
      </c>
      <c r="J167" t="s">
        <v>666</v>
      </c>
      <c r="K167" t="s">
        <v>675</v>
      </c>
      <c r="L167" t="s">
        <v>673</v>
      </c>
      <c r="M167" t="s">
        <v>673</v>
      </c>
      <c r="N167" t="s">
        <v>672</v>
      </c>
      <c r="Q167" t="str">
        <f t="shared" si="5"/>
        <v>CPIJ015095</v>
      </c>
      <c r="R167">
        <f t="shared" si="6"/>
        <v>26</v>
      </c>
      <c r="S167">
        <f t="shared" si="7"/>
        <v>157</v>
      </c>
    </row>
    <row r="168" spans="3:19" x14ac:dyDescent="0.25">
      <c r="C168" t="s">
        <v>1113</v>
      </c>
      <c r="D168" t="s">
        <v>253</v>
      </c>
      <c r="E168">
        <v>321932</v>
      </c>
      <c r="F168">
        <v>129</v>
      </c>
      <c r="G168">
        <v>296</v>
      </c>
      <c r="H168" s="1">
        <v>5.2823800000000001E-10</v>
      </c>
      <c r="I168">
        <v>56.069000000000003</v>
      </c>
      <c r="J168" t="s">
        <v>666</v>
      </c>
      <c r="K168" t="s">
        <v>675</v>
      </c>
      <c r="L168" t="s">
        <v>673</v>
      </c>
      <c r="M168" t="s">
        <v>673</v>
      </c>
      <c r="N168" t="s">
        <v>672</v>
      </c>
      <c r="Q168" t="str">
        <f t="shared" si="5"/>
        <v>CPIJ006092</v>
      </c>
      <c r="R168">
        <f t="shared" si="6"/>
        <v>124</v>
      </c>
      <c r="S168">
        <f t="shared" si="7"/>
        <v>301</v>
      </c>
    </row>
    <row r="169" spans="3:19" x14ac:dyDescent="0.25">
      <c r="C169" t="s">
        <v>1114</v>
      </c>
      <c r="D169" t="s">
        <v>338</v>
      </c>
      <c r="E169">
        <v>321932</v>
      </c>
      <c r="F169">
        <v>44</v>
      </c>
      <c r="G169">
        <v>166</v>
      </c>
      <c r="H169" s="1">
        <v>7.1792399999999998E-20</v>
      </c>
      <c r="I169">
        <v>79.647499999999994</v>
      </c>
      <c r="J169" t="s">
        <v>666</v>
      </c>
      <c r="K169" t="s">
        <v>675</v>
      </c>
      <c r="L169" t="s">
        <v>673</v>
      </c>
      <c r="M169" t="s">
        <v>673</v>
      </c>
      <c r="N169" t="s">
        <v>672</v>
      </c>
      <c r="Q169" t="str">
        <f t="shared" si="5"/>
        <v>CPIJ000436</v>
      </c>
      <c r="R169">
        <f t="shared" si="6"/>
        <v>39</v>
      </c>
      <c r="S169">
        <f t="shared" si="7"/>
        <v>171</v>
      </c>
    </row>
    <row r="170" spans="3:19" x14ac:dyDescent="0.25">
      <c r="C170" t="s">
        <v>1115</v>
      </c>
      <c r="D170" t="s">
        <v>244</v>
      </c>
      <c r="E170">
        <v>321932</v>
      </c>
      <c r="F170">
        <v>72</v>
      </c>
      <c r="G170">
        <v>218</v>
      </c>
      <c r="H170" s="1">
        <v>2.45231E-10</v>
      </c>
      <c r="I170">
        <v>56.088900000000002</v>
      </c>
      <c r="J170" t="s">
        <v>666</v>
      </c>
      <c r="K170" t="s">
        <v>675</v>
      </c>
      <c r="L170" t="s">
        <v>673</v>
      </c>
      <c r="M170" t="s">
        <v>673</v>
      </c>
      <c r="N170" t="s">
        <v>672</v>
      </c>
      <c r="Q170" t="str">
        <f t="shared" si="5"/>
        <v>CPIJ005984</v>
      </c>
      <c r="R170">
        <f t="shared" si="6"/>
        <v>67</v>
      </c>
      <c r="S170">
        <f t="shared" si="7"/>
        <v>223</v>
      </c>
    </row>
    <row r="171" spans="3:19" hidden="1" x14ac:dyDescent="0.25">
      <c r="C171" t="s">
        <v>1116</v>
      </c>
      <c r="D171" t="s">
        <v>493</v>
      </c>
      <c r="E171">
        <v>329216</v>
      </c>
      <c r="F171">
        <v>184</v>
      </c>
      <c r="G171">
        <v>287</v>
      </c>
      <c r="H171" s="1">
        <v>5.3289299999999998E-63</v>
      </c>
      <c r="I171">
        <v>197.17099999999999</v>
      </c>
      <c r="J171" t="s">
        <v>698</v>
      </c>
      <c r="K171" t="s">
        <v>756</v>
      </c>
      <c r="L171" t="s">
        <v>671</v>
      </c>
      <c r="M171" t="s">
        <v>673</v>
      </c>
      <c r="N171" t="s">
        <v>699</v>
      </c>
      <c r="Q171" t="str">
        <f t="shared" si="5"/>
        <v>CPIJ005619</v>
      </c>
      <c r="R171">
        <f t="shared" si="6"/>
        <v>179</v>
      </c>
      <c r="S171">
        <f t="shared" si="7"/>
        <v>292</v>
      </c>
    </row>
    <row r="172" spans="3:19" hidden="1" x14ac:dyDescent="0.25">
      <c r="C172" t="s">
        <v>1117</v>
      </c>
      <c r="D172" t="s">
        <v>498</v>
      </c>
      <c r="E172">
        <v>321960</v>
      </c>
      <c r="F172">
        <v>928</v>
      </c>
      <c r="G172">
        <v>1036</v>
      </c>
      <c r="H172" s="1">
        <v>1.2494600000000001E-30</v>
      </c>
      <c r="I172">
        <v>117.443</v>
      </c>
      <c r="J172" t="s">
        <v>737</v>
      </c>
      <c r="K172" t="s">
        <v>1050</v>
      </c>
      <c r="L172" t="s">
        <v>673</v>
      </c>
      <c r="M172" t="s">
        <v>673</v>
      </c>
      <c r="N172" t="s">
        <v>1051</v>
      </c>
      <c r="Q172" t="str">
        <f t="shared" si="5"/>
        <v>CPIJ019672</v>
      </c>
      <c r="R172">
        <f t="shared" si="6"/>
        <v>923</v>
      </c>
      <c r="S172">
        <f t="shared" si="7"/>
        <v>1041</v>
      </c>
    </row>
    <row r="173" spans="3:19" hidden="1" x14ac:dyDescent="0.25">
      <c r="C173" t="s">
        <v>1117</v>
      </c>
      <c r="D173" t="s">
        <v>498</v>
      </c>
      <c r="E173">
        <v>321960</v>
      </c>
      <c r="F173">
        <v>48</v>
      </c>
      <c r="G173">
        <v>151</v>
      </c>
      <c r="H173" s="1">
        <v>4.0825499999999998E-24</v>
      </c>
      <c r="I173">
        <v>98.953400000000002</v>
      </c>
      <c r="J173" t="s">
        <v>737</v>
      </c>
      <c r="K173" t="s">
        <v>1050</v>
      </c>
      <c r="L173" t="s">
        <v>673</v>
      </c>
      <c r="M173" t="s">
        <v>673</v>
      </c>
      <c r="N173" t="s">
        <v>1051</v>
      </c>
      <c r="Q173" t="str">
        <f t="shared" si="5"/>
        <v>CPIJ019672</v>
      </c>
      <c r="R173">
        <f t="shared" si="6"/>
        <v>43</v>
      </c>
      <c r="S173">
        <f t="shared" si="7"/>
        <v>156</v>
      </c>
    </row>
    <row r="174" spans="3:19" hidden="1" x14ac:dyDescent="0.25">
      <c r="C174" t="s">
        <v>1117</v>
      </c>
      <c r="D174" t="s">
        <v>498</v>
      </c>
      <c r="E174">
        <v>306915</v>
      </c>
      <c r="F174">
        <v>1779</v>
      </c>
      <c r="G174">
        <v>1883</v>
      </c>
      <c r="H174" s="1">
        <v>4.2100400000000001E-13</v>
      </c>
      <c r="I174">
        <v>67.378500000000003</v>
      </c>
      <c r="J174" t="s">
        <v>778</v>
      </c>
      <c r="K174" t="s">
        <v>1052</v>
      </c>
      <c r="L174" t="s">
        <v>673</v>
      </c>
      <c r="M174" t="s">
        <v>673</v>
      </c>
      <c r="N174" t="s">
        <v>779</v>
      </c>
      <c r="Q174" t="str">
        <f t="shared" si="5"/>
        <v>CPIJ019672</v>
      </c>
      <c r="R174">
        <f t="shared" si="6"/>
        <v>1774</v>
      </c>
      <c r="S174">
        <f t="shared" si="7"/>
        <v>1888</v>
      </c>
    </row>
    <row r="175" spans="3:19" x14ac:dyDescent="0.25">
      <c r="C175" t="s">
        <v>1117</v>
      </c>
      <c r="D175" t="s">
        <v>498</v>
      </c>
      <c r="E175">
        <v>321932</v>
      </c>
      <c r="F175">
        <v>2442</v>
      </c>
      <c r="G175">
        <v>2537</v>
      </c>
      <c r="H175" s="1">
        <v>2.15354E-9</v>
      </c>
      <c r="I175">
        <v>57.6098</v>
      </c>
      <c r="J175" t="s">
        <v>666</v>
      </c>
      <c r="K175" t="s">
        <v>675</v>
      </c>
      <c r="L175" t="s">
        <v>673</v>
      </c>
      <c r="M175" t="s">
        <v>673</v>
      </c>
      <c r="N175" t="s">
        <v>672</v>
      </c>
      <c r="Q175" t="str">
        <f t="shared" si="5"/>
        <v>CPIJ019672</v>
      </c>
      <c r="R175">
        <f t="shared" si="6"/>
        <v>2437</v>
      </c>
      <c r="S175">
        <f t="shared" si="7"/>
        <v>2542</v>
      </c>
    </row>
    <row r="176" spans="3:19" hidden="1" x14ac:dyDescent="0.25">
      <c r="C176" t="s">
        <v>1117</v>
      </c>
      <c r="D176" t="s">
        <v>498</v>
      </c>
      <c r="E176">
        <v>331063</v>
      </c>
      <c r="F176">
        <v>415</v>
      </c>
      <c r="G176">
        <v>573</v>
      </c>
      <c r="H176" s="1">
        <v>2.8647100000000001E-6</v>
      </c>
      <c r="I176">
        <v>49.336500000000001</v>
      </c>
      <c r="J176" t="s">
        <v>741</v>
      </c>
      <c r="K176" t="s">
        <v>1053</v>
      </c>
      <c r="L176" t="s">
        <v>673</v>
      </c>
      <c r="M176" t="s">
        <v>673</v>
      </c>
      <c r="N176" t="s">
        <v>742</v>
      </c>
      <c r="Q176" t="str">
        <f t="shared" si="5"/>
        <v>CPIJ019672</v>
      </c>
      <c r="R176">
        <f t="shared" si="6"/>
        <v>410</v>
      </c>
      <c r="S176">
        <f t="shared" si="7"/>
        <v>578</v>
      </c>
    </row>
    <row r="177" spans="3:19" hidden="1" x14ac:dyDescent="0.25">
      <c r="C177" t="s">
        <v>1117</v>
      </c>
      <c r="D177" t="s">
        <v>498</v>
      </c>
      <c r="E177">
        <v>294042</v>
      </c>
      <c r="F177">
        <v>334</v>
      </c>
      <c r="G177">
        <v>397</v>
      </c>
      <c r="H177" s="1">
        <v>8.9423600000000002E-5</v>
      </c>
      <c r="I177">
        <v>43.940300000000001</v>
      </c>
      <c r="J177" t="s">
        <v>696</v>
      </c>
      <c r="K177" t="s">
        <v>743</v>
      </c>
      <c r="L177" t="s">
        <v>690</v>
      </c>
      <c r="M177" t="s">
        <v>673</v>
      </c>
      <c r="N177" t="s">
        <v>722</v>
      </c>
      <c r="Q177" t="str">
        <f t="shared" si="5"/>
        <v>CPIJ019672</v>
      </c>
      <c r="R177">
        <f t="shared" si="6"/>
        <v>329</v>
      </c>
      <c r="S177">
        <f t="shared" si="7"/>
        <v>402</v>
      </c>
    </row>
  </sheetData>
  <autoFilter ref="C70:N177">
    <filterColumn colId="8">
      <filters>
        <filter val="CLECT superfamily"/>
      </filters>
    </filterColumn>
  </autoFilter>
  <sortState ref="D2:I65">
    <sortCondition ref="F2:F65"/>
  </sortState>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dimension ref="A1:R284"/>
  <sheetViews>
    <sheetView topLeftCell="B1" zoomScaleNormal="100" workbookViewId="0">
      <selection activeCell="C2" sqref="C2:C35"/>
    </sheetView>
  </sheetViews>
  <sheetFormatPr defaultRowHeight="15" x14ac:dyDescent="0.25"/>
  <cols>
    <col min="2" max="2" width="20.42578125" bestFit="1" customWidth="1"/>
    <col min="3" max="3" width="27.5703125" bestFit="1" customWidth="1"/>
    <col min="4" max="4" width="49.5703125" customWidth="1"/>
    <col min="5" max="5" width="9" customWidth="1"/>
    <col min="6" max="6" width="9.7109375" customWidth="1"/>
    <col min="7" max="7" width="5" customWidth="1"/>
    <col min="8" max="8" width="12" customWidth="1"/>
    <col min="9" max="9" width="8.140625" customWidth="1"/>
    <col min="10" max="10" width="11" customWidth="1"/>
    <col min="11" max="11" width="24.5703125" customWidth="1"/>
    <col min="12" max="12" width="11.140625" customWidth="1"/>
    <col min="13" max="13" width="11.7109375" customWidth="1"/>
    <col min="14" max="14" width="10" bestFit="1" customWidth="1"/>
    <col min="15" max="15" width="19.140625" customWidth="1"/>
    <col min="16" max="16" width="14.85546875" customWidth="1"/>
  </cols>
  <sheetData>
    <row r="1" spans="3:8" x14ac:dyDescent="0.25">
      <c r="C1" t="s">
        <v>0</v>
      </c>
      <c r="D1" t="s">
        <v>1</v>
      </c>
      <c r="G1" t="s">
        <v>2</v>
      </c>
      <c r="H1" t="s">
        <v>3</v>
      </c>
    </row>
    <row r="2" spans="3:8" x14ac:dyDescent="0.25">
      <c r="C2" t="s">
        <v>444</v>
      </c>
      <c r="D2" t="s">
        <v>445</v>
      </c>
      <c r="E2">
        <f t="shared" ref="E2:E35" si="0">LEN(F2)</f>
        <v>114</v>
      </c>
      <c r="F2" t="s">
        <v>631</v>
      </c>
      <c r="G2" t="s">
        <v>9</v>
      </c>
      <c r="H2" t="s">
        <v>446</v>
      </c>
    </row>
    <row r="3" spans="3:8" x14ac:dyDescent="0.25">
      <c r="C3" t="s">
        <v>447</v>
      </c>
      <c r="D3" t="s">
        <v>448</v>
      </c>
      <c r="E3">
        <f t="shared" si="0"/>
        <v>124</v>
      </c>
      <c r="F3" t="s">
        <v>629</v>
      </c>
      <c r="G3" t="s">
        <v>449</v>
      </c>
      <c r="H3" t="s">
        <v>400</v>
      </c>
    </row>
    <row r="4" spans="3:8" x14ac:dyDescent="0.25">
      <c r="C4" t="s">
        <v>434</v>
      </c>
      <c r="D4" t="s">
        <v>435</v>
      </c>
      <c r="E4">
        <f t="shared" si="0"/>
        <v>143</v>
      </c>
      <c r="F4" t="s">
        <v>621</v>
      </c>
      <c r="G4" t="s">
        <v>9</v>
      </c>
      <c r="H4" t="s">
        <v>436</v>
      </c>
    </row>
    <row r="5" spans="3:8" x14ac:dyDescent="0.25">
      <c r="C5" t="s">
        <v>437</v>
      </c>
      <c r="D5" t="s">
        <v>438</v>
      </c>
      <c r="E5">
        <f t="shared" si="0"/>
        <v>155</v>
      </c>
      <c r="F5" t="s">
        <v>614</v>
      </c>
      <c r="G5" t="s">
        <v>439</v>
      </c>
      <c r="H5" t="s">
        <v>400</v>
      </c>
    </row>
    <row r="6" spans="3:8" x14ac:dyDescent="0.25">
      <c r="C6" t="s">
        <v>469</v>
      </c>
      <c r="D6" t="s">
        <v>470</v>
      </c>
      <c r="E6">
        <f t="shared" si="0"/>
        <v>155</v>
      </c>
      <c r="F6" t="s">
        <v>619</v>
      </c>
      <c r="G6" t="s">
        <v>9</v>
      </c>
      <c r="H6" t="s">
        <v>10</v>
      </c>
    </row>
    <row r="7" spans="3:8" x14ac:dyDescent="0.25">
      <c r="C7" t="s">
        <v>440</v>
      </c>
      <c r="D7" t="s">
        <v>441</v>
      </c>
      <c r="E7">
        <f t="shared" si="0"/>
        <v>161</v>
      </c>
      <c r="F7" t="s">
        <v>615</v>
      </c>
      <c r="G7" t="s">
        <v>9</v>
      </c>
      <c r="H7" t="s">
        <v>436</v>
      </c>
    </row>
    <row r="8" spans="3:8" x14ac:dyDescent="0.25">
      <c r="C8" t="s">
        <v>416</v>
      </c>
      <c r="D8" t="s">
        <v>417</v>
      </c>
      <c r="E8">
        <f t="shared" si="0"/>
        <v>164</v>
      </c>
      <c r="F8" t="s">
        <v>627</v>
      </c>
      <c r="G8" t="s">
        <v>418</v>
      </c>
      <c r="H8" t="s">
        <v>400</v>
      </c>
    </row>
    <row r="9" spans="3:8" x14ac:dyDescent="0.25">
      <c r="C9" t="s">
        <v>424</v>
      </c>
      <c r="D9" t="s">
        <v>425</v>
      </c>
      <c r="E9">
        <f t="shared" si="0"/>
        <v>167</v>
      </c>
      <c r="F9" t="s">
        <v>626</v>
      </c>
      <c r="G9" t="s">
        <v>426</v>
      </c>
      <c r="H9" t="s">
        <v>400</v>
      </c>
    </row>
    <row r="10" spans="3:8" x14ac:dyDescent="0.25">
      <c r="C10" t="s">
        <v>419</v>
      </c>
      <c r="D10" t="s">
        <v>420</v>
      </c>
      <c r="E10">
        <f t="shared" si="0"/>
        <v>168</v>
      </c>
      <c r="F10" t="s">
        <v>634</v>
      </c>
      <c r="G10" t="s">
        <v>9</v>
      </c>
      <c r="H10" t="s">
        <v>10</v>
      </c>
    </row>
    <row r="11" spans="3:8" x14ac:dyDescent="0.25">
      <c r="C11" t="s">
        <v>427</v>
      </c>
      <c r="D11" t="s">
        <v>428</v>
      </c>
      <c r="E11">
        <f t="shared" si="0"/>
        <v>171</v>
      </c>
      <c r="F11" t="s">
        <v>625</v>
      </c>
      <c r="G11" t="s">
        <v>429</v>
      </c>
      <c r="H11" t="s">
        <v>400</v>
      </c>
    </row>
    <row r="12" spans="3:8" x14ac:dyDescent="0.25">
      <c r="C12" t="s">
        <v>471</v>
      </c>
      <c r="D12" t="s">
        <v>472</v>
      </c>
      <c r="E12">
        <f t="shared" si="0"/>
        <v>172</v>
      </c>
      <c r="F12" t="s">
        <v>617</v>
      </c>
      <c r="G12" t="s">
        <v>9</v>
      </c>
      <c r="H12" t="s">
        <v>10</v>
      </c>
    </row>
    <row r="13" spans="3:8" x14ac:dyDescent="0.25">
      <c r="C13" t="s">
        <v>413</v>
      </c>
      <c r="D13" t="s">
        <v>414</v>
      </c>
      <c r="E13">
        <f t="shared" si="0"/>
        <v>173</v>
      </c>
      <c r="F13" t="s">
        <v>610</v>
      </c>
      <c r="G13" t="s">
        <v>415</v>
      </c>
      <c r="H13" t="s">
        <v>400</v>
      </c>
    </row>
    <row r="14" spans="3:8" x14ac:dyDescent="0.25">
      <c r="C14" t="s">
        <v>421</v>
      </c>
      <c r="D14" t="s">
        <v>422</v>
      </c>
      <c r="E14">
        <f t="shared" si="0"/>
        <v>173</v>
      </c>
      <c r="F14" t="s">
        <v>630</v>
      </c>
      <c r="G14" t="s">
        <v>423</v>
      </c>
      <c r="H14" t="s">
        <v>400</v>
      </c>
    </row>
    <row r="15" spans="3:8" x14ac:dyDescent="0.25">
      <c r="C15" t="s">
        <v>401</v>
      </c>
      <c r="D15" t="s">
        <v>402</v>
      </c>
      <c r="E15">
        <f t="shared" si="0"/>
        <v>174</v>
      </c>
      <c r="F15" t="s">
        <v>637</v>
      </c>
      <c r="G15" t="s">
        <v>403</v>
      </c>
      <c r="H15" t="s">
        <v>400</v>
      </c>
    </row>
    <row r="16" spans="3:8" x14ac:dyDescent="0.25">
      <c r="C16" t="s">
        <v>404</v>
      </c>
      <c r="D16" t="s">
        <v>405</v>
      </c>
      <c r="E16">
        <f t="shared" si="0"/>
        <v>177</v>
      </c>
      <c r="F16" t="s">
        <v>632</v>
      </c>
      <c r="G16" t="s">
        <v>406</v>
      </c>
      <c r="H16" t="s">
        <v>395</v>
      </c>
    </row>
    <row r="17" spans="3:8" x14ac:dyDescent="0.25">
      <c r="C17" t="s">
        <v>450</v>
      </c>
      <c r="D17" t="s">
        <v>451</v>
      </c>
      <c r="E17">
        <f t="shared" si="0"/>
        <v>183</v>
      </c>
      <c r="F17" t="s">
        <v>624</v>
      </c>
      <c r="G17" t="s">
        <v>452</v>
      </c>
      <c r="H17" t="s">
        <v>395</v>
      </c>
    </row>
    <row r="18" spans="3:8" x14ac:dyDescent="0.25">
      <c r="C18" t="s">
        <v>392</v>
      </c>
      <c r="D18" t="s">
        <v>393</v>
      </c>
      <c r="E18">
        <f t="shared" si="0"/>
        <v>192</v>
      </c>
      <c r="F18" t="s">
        <v>643</v>
      </c>
      <c r="G18" t="s">
        <v>394</v>
      </c>
      <c r="H18" t="s">
        <v>395</v>
      </c>
    </row>
    <row r="19" spans="3:8" x14ac:dyDescent="0.25">
      <c r="C19" t="s">
        <v>396</v>
      </c>
      <c r="D19" t="s">
        <v>397</v>
      </c>
      <c r="E19">
        <f t="shared" si="0"/>
        <v>193</v>
      </c>
      <c r="F19" t="s">
        <v>616</v>
      </c>
      <c r="G19" t="s">
        <v>340</v>
      </c>
      <c r="H19" t="s">
        <v>395</v>
      </c>
    </row>
    <row r="20" spans="3:8" x14ac:dyDescent="0.25">
      <c r="C20" t="s">
        <v>480</v>
      </c>
      <c r="D20" t="s">
        <v>481</v>
      </c>
      <c r="E20">
        <f t="shared" si="0"/>
        <v>196</v>
      </c>
      <c r="F20" t="s">
        <v>623</v>
      </c>
      <c r="G20" t="s">
        <v>9</v>
      </c>
      <c r="H20" t="s">
        <v>10</v>
      </c>
    </row>
    <row r="21" spans="3:8" x14ac:dyDescent="0.25">
      <c r="C21" t="s">
        <v>410</v>
      </c>
      <c r="D21" t="s">
        <v>411</v>
      </c>
      <c r="E21">
        <f t="shared" si="0"/>
        <v>218</v>
      </c>
      <c r="F21" t="s">
        <v>613</v>
      </c>
      <c r="G21" t="s">
        <v>39</v>
      </c>
      <c r="H21" t="s">
        <v>412</v>
      </c>
    </row>
    <row r="22" spans="3:8" x14ac:dyDescent="0.25">
      <c r="C22" t="s">
        <v>457</v>
      </c>
      <c r="D22" t="s">
        <v>458</v>
      </c>
      <c r="E22">
        <f t="shared" si="0"/>
        <v>219</v>
      </c>
      <c r="F22" t="s">
        <v>640</v>
      </c>
      <c r="G22" t="s">
        <v>72</v>
      </c>
      <c r="H22" t="s">
        <v>412</v>
      </c>
    </row>
    <row r="23" spans="3:8" x14ac:dyDescent="0.25">
      <c r="C23" t="s">
        <v>455</v>
      </c>
      <c r="D23" t="s">
        <v>456</v>
      </c>
      <c r="E23">
        <f t="shared" si="0"/>
        <v>236</v>
      </c>
      <c r="F23" t="s">
        <v>638</v>
      </c>
      <c r="G23" t="s">
        <v>69</v>
      </c>
      <c r="H23" t="s">
        <v>412</v>
      </c>
    </row>
    <row r="24" spans="3:8" x14ac:dyDescent="0.25">
      <c r="C24" t="s">
        <v>453</v>
      </c>
      <c r="D24" t="s">
        <v>454</v>
      </c>
      <c r="E24">
        <f t="shared" si="0"/>
        <v>310</v>
      </c>
      <c r="F24" t="s">
        <v>620</v>
      </c>
      <c r="G24" t="s">
        <v>78</v>
      </c>
      <c r="H24" t="s">
        <v>395</v>
      </c>
    </row>
    <row r="25" spans="3:8" x14ac:dyDescent="0.25">
      <c r="C25" t="s">
        <v>398</v>
      </c>
      <c r="D25" t="s">
        <v>399</v>
      </c>
      <c r="E25">
        <f t="shared" si="0"/>
        <v>351</v>
      </c>
      <c r="F25" t="s">
        <v>642</v>
      </c>
      <c r="G25" t="s">
        <v>57</v>
      </c>
      <c r="H25" t="s">
        <v>400</v>
      </c>
    </row>
    <row r="26" spans="3:8" x14ac:dyDescent="0.25">
      <c r="C26" t="s">
        <v>407</v>
      </c>
      <c r="D26" t="s">
        <v>408</v>
      </c>
      <c r="E26">
        <f t="shared" si="0"/>
        <v>410</v>
      </c>
      <c r="F26" t="s">
        <v>628</v>
      </c>
      <c r="G26" t="s">
        <v>409</v>
      </c>
      <c r="H26" t="s">
        <v>395</v>
      </c>
    </row>
    <row r="27" spans="3:8" x14ac:dyDescent="0.25">
      <c r="C27" t="s">
        <v>430</v>
      </c>
      <c r="D27" t="s">
        <v>431</v>
      </c>
      <c r="E27">
        <f t="shared" si="0"/>
        <v>424</v>
      </c>
      <c r="F27" t="s">
        <v>641</v>
      </c>
      <c r="G27" t="s">
        <v>81</v>
      </c>
      <c r="H27" t="s">
        <v>395</v>
      </c>
    </row>
    <row r="28" spans="3:8" x14ac:dyDescent="0.25">
      <c r="C28" t="s">
        <v>442</v>
      </c>
      <c r="D28" t="s">
        <v>443</v>
      </c>
      <c r="E28">
        <f t="shared" si="0"/>
        <v>447</v>
      </c>
      <c r="F28" t="s">
        <v>635</v>
      </c>
      <c r="G28" t="s">
        <v>9</v>
      </c>
      <c r="H28" t="s">
        <v>10</v>
      </c>
    </row>
    <row r="29" spans="3:8" x14ac:dyDescent="0.25">
      <c r="C29" t="s">
        <v>477</v>
      </c>
      <c r="D29" t="s">
        <v>478</v>
      </c>
      <c r="E29">
        <f t="shared" si="0"/>
        <v>852</v>
      </c>
      <c r="F29" t="s">
        <v>612</v>
      </c>
      <c r="G29" t="s">
        <v>479</v>
      </c>
      <c r="H29" t="s">
        <v>395</v>
      </c>
    </row>
    <row r="30" spans="3:8" x14ac:dyDescent="0.25">
      <c r="C30" t="s">
        <v>463</v>
      </c>
      <c r="D30" t="s">
        <v>464</v>
      </c>
      <c r="E30">
        <f t="shared" si="0"/>
        <v>986</v>
      </c>
      <c r="F30" t="s">
        <v>636</v>
      </c>
      <c r="G30" t="s">
        <v>465</v>
      </c>
      <c r="H30" t="s">
        <v>395</v>
      </c>
    </row>
    <row r="31" spans="3:8" x14ac:dyDescent="0.25">
      <c r="C31" t="s">
        <v>473</v>
      </c>
      <c r="D31" t="s">
        <v>474</v>
      </c>
      <c r="E31">
        <f t="shared" si="0"/>
        <v>1204</v>
      </c>
      <c r="F31" t="s">
        <v>622</v>
      </c>
      <c r="G31" t="s">
        <v>475</v>
      </c>
      <c r="H31" t="s">
        <v>476</v>
      </c>
    </row>
    <row r="32" spans="3:8" x14ac:dyDescent="0.25">
      <c r="C32" t="s">
        <v>459</v>
      </c>
      <c r="D32" t="s">
        <v>460</v>
      </c>
      <c r="E32">
        <f t="shared" si="0"/>
        <v>1332</v>
      </c>
      <c r="F32" t="s">
        <v>618</v>
      </c>
      <c r="G32" t="s">
        <v>461</v>
      </c>
      <c r="H32" t="s">
        <v>462</v>
      </c>
    </row>
    <row r="33" spans="3:18" x14ac:dyDescent="0.25">
      <c r="C33" t="s">
        <v>505</v>
      </c>
      <c r="D33" t="s">
        <v>506</v>
      </c>
      <c r="E33">
        <f t="shared" si="0"/>
        <v>3032</v>
      </c>
      <c r="F33" t="s">
        <v>639</v>
      </c>
      <c r="G33" t="s">
        <v>507</v>
      </c>
      <c r="H33" t="s">
        <v>508</v>
      </c>
    </row>
    <row r="34" spans="3:18" x14ac:dyDescent="0.25">
      <c r="C34" t="s">
        <v>466</v>
      </c>
      <c r="D34" t="s">
        <v>467</v>
      </c>
      <c r="E34">
        <f t="shared" si="0"/>
        <v>3113</v>
      </c>
      <c r="F34" t="s">
        <v>633</v>
      </c>
      <c r="G34" t="s">
        <v>468</v>
      </c>
      <c r="H34" t="s">
        <v>306</v>
      </c>
    </row>
    <row r="35" spans="3:18" x14ac:dyDescent="0.25">
      <c r="C35" t="s">
        <v>432</v>
      </c>
      <c r="D35" t="s">
        <v>433</v>
      </c>
      <c r="E35">
        <f t="shared" si="0"/>
        <v>3538</v>
      </c>
      <c r="F35" t="s">
        <v>611</v>
      </c>
      <c r="G35" t="s">
        <v>9</v>
      </c>
      <c r="H35" t="s">
        <v>10</v>
      </c>
    </row>
    <row r="37" spans="3:18" x14ac:dyDescent="0.25">
      <c r="C37" t="s">
        <v>645</v>
      </c>
      <c r="D37" t="s">
        <v>646</v>
      </c>
      <c r="I37" s="1"/>
    </row>
    <row r="38" spans="3:18" x14ac:dyDescent="0.25">
      <c r="C38" t="s">
        <v>647</v>
      </c>
      <c r="D38" t="s">
        <v>988</v>
      </c>
      <c r="I38" s="1"/>
    </row>
    <row r="39" spans="3:18" x14ac:dyDescent="0.25">
      <c r="C39" t="s">
        <v>648</v>
      </c>
      <c r="D39" t="s">
        <v>649</v>
      </c>
      <c r="I39" s="1"/>
    </row>
    <row r="40" spans="3:18" x14ac:dyDescent="0.25">
      <c r="C40" t="s">
        <v>650</v>
      </c>
      <c r="D40">
        <v>0</v>
      </c>
      <c r="I40" s="1"/>
    </row>
    <row r="41" spans="3:18" x14ac:dyDescent="0.25">
      <c r="C41" t="s">
        <v>651</v>
      </c>
      <c r="D41" t="s">
        <v>989</v>
      </c>
      <c r="E41" t="s">
        <v>652</v>
      </c>
      <c r="F41" t="s">
        <v>990</v>
      </c>
      <c r="I41" s="1"/>
    </row>
    <row r="42" spans="3:18" x14ac:dyDescent="0.25">
      <c r="C42" t="s">
        <v>650</v>
      </c>
      <c r="D42" t="s">
        <v>653</v>
      </c>
      <c r="I42" s="1"/>
    </row>
    <row r="43" spans="3:18" x14ac:dyDescent="0.25">
      <c r="I43" s="1"/>
    </row>
    <row r="44" spans="3:18" x14ac:dyDescent="0.25">
      <c r="C44" t="s">
        <v>654</v>
      </c>
      <c r="D44" t="s">
        <v>655</v>
      </c>
      <c r="E44" t="s">
        <v>656</v>
      </c>
      <c r="F44" t="s">
        <v>657</v>
      </c>
      <c r="G44" t="s">
        <v>658</v>
      </c>
      <c r="H44" t="s">
        <v>659</v>
      </c>
      <c r="I44" t="s">
        <v>660</v>
      </c>
      <c r="J44" s="1" t="s">
        <v>661</v>
      </c>
      <c r="K44" t="s">
        <v>662</v>
      </c>
      <c r="L44" t="s">
        <v>663</v>
      </c>
      <c r="M44" t="s">
        <v>664</v>
      </c>
      <c r="N44" t="s">
        <v>665</v>
      </c>
    </row>
    <row r="45" spans="3:18" hidden="1" x14ac:dyDescent="0.25">
      <c r="C45" t="s">
        <v>832</v>
      </c>
      <c r="D45" t="s">
        <v>510</v>
      </c>
      <c r="E45" t="s">
        <v>668</v>
      </c>
      <c r="F45">
        <v>307529</v>
      </c>
      <c r="G45">
        <v>1496</v>
      </c>
      <c r="H45">
        <v>1602</v>
      </c>
      <c r="I45" s="1">
        <v>1.3613000000000001E-58</v>
      </c>
      <c r="J45" s="1">
        <v>197.012</v>
      </c>
      <c r="K45" t="s">
        <v>717</v>
      </c>
      <c r="L45" t="s">
        <v>718</v>
      </c>
      <c r="M45" t="s">
        <v>673</v>
      </c>
      <c r="N45" t="s">
        <v>719</v>
      </c>
      <c r="O45" t="s">
        <v>720</v>
      </c>
      <c r="P45" t="str">
        <f t="shared" ref="P45:P108" si="1">D45</f>
        <v>AGAP009201</v>
      </c>
      <c r="Q45">
        <f t="shared" ref="Q45:Q108" si="2">G45-20</f>
        <v>1476</v>
      </c>
      <c r="R45">
        <f t="shared" ref="R45:R107" si="3">H45+5</f>
        <v>1607</v>
      </c>
    </row>
    <row r="46" spans="3:18" hidden="1" x14ac:dyDescent="0.25">
      <c r="C46" t="s">
        <v>832</v>
      </c>
      <c r="D46" t="s">
        <v>510</v>
      </c>
      <c r="E46" t="s">
        <v>668</v>
      </c>
      <c r="F46">
        <v>307529</v>
      </c>
      <c r="G46">
        <v>1606</v>
      </c>
      <c r="H46">
        <v>1715</v>
      </c>
      <c r="I46" s="1">
        <v>4.39877E-54</v>
      </c>
      <c r="J46" s="1">
        <v>183.91499999999999</v>
      </c>
      <c r="K46" t="s">
        <v>717</v>
      </c>
      <c r="L46" t="s">
        <v>718</v>
      </c>
      <c r="M46" t="s">
        <v>673</v>
      </c>
      <c r="N46" t="s">
        <v>719</v>
      </c>
      <c r="O46" t="s">
        <v>720</v>
      </c>
      <c r="P46" t="str">
        <f t="shared" si="1"/>
        <v>AGAP009201</v>
      </c>
      <c r="Q46">
        <f t="shared" si="2"/>
        <v>1586</v>
      </c>
      <c r="R46">
        <f t="shared" si="3"/>
        <v>1720</v>
      </c>
    </row>
    <row r="47" spans="3:18" hidden="1" x14ac:dyDescent="0.25">
      <c r="C47" t="s">
        <v>832</v>
      </c>
      <c r="D47" t="s">
        <v>510</v>
      </c>
      <c r="E47" t="s">
        <v>668</v>
      </c>
      <c r="F47">
        <v>189968</v>
      </c>
      <c r="G47">
        <v>267</v>
      </c>
      <c r="H47">
        <v>325</v>
      </c>
      <c r="I47" s="1">
        <v>8.0643899999999995E-6</v>
      </c>
      <c r="J47" s="1">
        <v>44.787399999999998</v>
      </c>
      <c r="K47" t="s">
        <v>700</v>
      </c>
      <c r="L47" t="s">
        <v>701</v>
      </c>
      <c r="M47" t="s">
        <v>673</v>
      </c>
      <c r="N47" t="s">
        <v>702</v>
      </c>
      <c r="O47" t="s">
        <v>703</v>
      </c>
      <c r="P47" t="str">
        <f t="shared" si="1"/>
        <v>AGAP009201</v>
      </c>
      <c r="Q47">
        <f t="shared" si="2"/>
        <v>247</v>
      </c>
      <c r="R47">
        <f t="shared" si="3"/>
        <v>330</v>
      </c>
    </row>
    <row r="48" spans="3:18" hidden="1" x14ac:dyDescent="0.25">
      <c r="C48" t="s">
        <v>832</v>
      </c>
      <c r="D48" t="s">
        <v>510</v>
      </c>
      <c r="E48" t="s">
        <v>668</v>
      </c>
      <c r="F48">
        <v>189968</v>
      </c>
      <c r="G48">
        <v>924</v>
      </c>
      <c r="H48">
        <v>983</v>
      </c>
      <c r="I48">
        <v>1.2613699999999999E-4</v>
      </c>
      <c r="J48" s="1">
        <v>41.320599999999999</v>
      </c>
      <c r="K48" t="s">
        <v>700</v>
      </c>
      <c r="L48" t="s">
        <v>701</v>
      </c>
      <c r="M48" t="s">
        <v>673</v>
      </c>
      <c r="N48" t="s">
        <v>702</v>
      </c>
      <c r="O48" t="s">
        <v>703</v>
      </c>
      <c r="P48" t="str">
        <f t="shared" si="1"/>
        <v>AGAP009201</v>
      </c>
      <c r="Q48">
        <f t="shared" si="2"/>
        <v>904</v>
      </c>
      <c r="R48">
        <f t="shared" si="3"/>
        <v>988</v>
      </c>
    </row>
    <row r="49" spans="1:18" hidden="1" x14ac:dyDescent="0.25">
      <c r="C49" t="s">
        <v>832</v>
      </c>
      <c r="D49" t="s">
        <v>510</v>
      </c>
      <c r="E49" t="s">
        <v>668</v>
      </c>
      <c r="F49">
        <v>189968</v>
      </c>
      <c r="G49">
        <v>1313</v>
      </c>
      <c r="H49">
        <v>1377</v>
      </c>
      <c r="I49">
        <v>3.1161900000000001E-4</v>
      </c>
      <c r="J49" s="1">
        <v>40.164999999999999</v>
      </c>
      <c r="K49" t="s">
        <v>700</v>
      </c>
      <c r="L49" t="s">
        <v>701</v>
      </c>
      <c r="M49" t="s">
        <v>673</v>
      </c>
      <c r="N49" t="s">
        <v>702</v>
      </c>
      <c r="O49" t="s">
        <v>703</v>
      </c>
      <c r="P49" t="str">
        <f t="shared" si="1"/>
        <v>AGAP009201</v>
      </c>
      <c r="Q49">
        <f t="shared" si="2"/>
        <v>1293</v>
      </c>
      <c r="R49">
        <f t="shared" si="3"/>
        <v>1382</v>
      </c>
    </row>
    <row r="50" spans="1:18" hidden="1" x14ac:dyDescent="0.25">
      <c r="C50" t="s">
        <v>832</v>
      </c>
      <c r="D50" t="s">
        <v>510</v>
      </c>
      <c r="E50" t="s">
        <v>668</v>
      </c>
      <c r="F50">
        <v>189968</v>
      </c>
      <c r="G50">
        <v>39</v>
      </c>
      <c r="H50">
        <v>97</v>
      </c>
      <c r="I50">
        <v>3.2732300000000002E-4</v>
      </c>
      <c r="J50" s="1">
        <v>40.164999999999999</v>
      </c>
      <c r="K50" t="s">
        <v>700</v>
      </c>
      <c r="L50" t="s">
        <v>701</v>
      </c>
      <c r="M50" t="s">
        <v>673</v>
      </c>
      <c r="N50" t="s">
        <v>702</v>
      </c>
      <c r="O50" t="s">
        <v>703</v>
      </c>
      <c r="P50" t="str">
        <f t="shared" si="1"/>
        <v>AGAP009201</v>
      </c>
      <c r="Q50">
        <f t="shared" si="2"/>
        <v>19</v>
      </c>
      <c r="R50">
        <f t="shared" si="3"/>
        <v>102</v>
      </c>
    </row>
    <row r="51" spans="1:18" hidden="1" x14ac:dyDescent="0.25">
      <c r="C51" t="s">
        <v>832</v>
      </c>
      <c r="D51" t="s">
        <v>510</v>
      </c>
      <c r="E51" t="s">
        <v>668</v>
      </c>
      <c r="F51">
        <v>189968</v>
      </c>
      <c r="G51">
        <v>1410</v>
      </c>
      <c r="H51">
        <v>1467</v>
      </c>
      <c r="I51">
        <v>4.8508699999999999E-4</v>
      </c>
      <c r="J51" s="1">
        <v>39.779800000000002</v>
      </c>
      <c r="K51" t="s">
        <v>700</v>
      </c>
      <c r="L51" t="s">
        <v>701</v>
      </c>
      <c r="M51" t="s">
        <v>673</v>
      </c>
      <c r="N51" t="s">
        <v>702</v>
      </c>
      <c r="O51" t="s">
        <v>703</v>
      </c>
      <c r="P51" t="str">
        <f t="shared" si="1"/>
        <v>AGAP009201</v>
      </c>
      <c r="Q51">
        <f t="shared" si="2"/>
        <v>1390</v>
      </c>
      <c r="R51">
        <f t="shared" si="3"/>
        <v>1472</v>
      </c>
    </row>
    <row r="52" spans="1:18" hidden="1" x14ac:dyDescent="0.25">
      <c r="C52" t="s">
        <v>832</v>
      </c>
      <c r="D52" t="s">
        <v>510</v>
      </c>
      <c r="E52" t="s">
        <v>668</v>
      </c>
      <c r="F52">
        <v>189968</v>
      </c>
      <c r="G52">
        <v>861</v>
      </c>
      <c r="H52">
        <v>921</v>
      </c>
      <c r="I52">
        <v>4.9961299999999999E-4</v>
      </c>
      <c r="J52" s="1">
        <v>39.779800000000002</v>
      </c>
      <c r="K52" t="s">
        <v>700</v>
      </c>
      <c r="L52" t="s">
        <v>701</v>
      </c>
      <c r="M52" t="s">
        <v>673</v>
      </c>
      <c r="N52" t="s">
        <v>702</v>
      </c>
      <c r="O52" t="s">
        <v>703</v>
      </c>
      <c r="P52" t="str">
        <f t="shared" si="1"/>
        <v>AGAP009201</v>
      </c>
      <c r="Q52">
        <f t="shared" si="2"/>
        <v>841</v>
      </c>
      <c r="R52">
        <f t="shared" si="3"/>
        <v>926</v>
      </c>
    </row>
    <row r="53" spans="1:18" hidden="1" x14ac:dyDescent="0.25">
      <c r="C53" t="s">
        <v>832</v>
      </c>
      <c r="D53" t="s">
        <v>510</v>
      </c>
      <c r="E53" t="s">
        <v>668</v>
      </c>
      <c r="F53">
        <v>189968</v>
      </c>
      <c r="G53">
        <v>1170</v>
      </c>
      <c r="H53">
        <v>1229</v>
      </c>
      <c r="I53">
        <v>2.2295800000000001E-3</v>
      </c>
      <c r="J53" s="1">
        <v>37.8538</v>
      </c>
      <c r="K53" t="s">
        <v>700</v>
      </c>
      <c r="L53" t="s">
        <v>701</v>
      </c>
      <c r="M53" t="s">
        <v>673</v>
      </c>
      <c r="N53" t="s">
        <v>702</v>
      </c>
      <c r="O53" t="s">
        <v>703</v>
      </c>
      <c r="P53" t="str">
        <f t="shared" si="1"/>
        <v>AGAP009201</v>
      </c>
      <c r="Q53">
        <f t="shared" si="2"/>
        <v>1150</v>
      </c>
      <c r="R53">
        <f t="shared" si="3"/>
        <v>1234</v>
      </c>
    </row>
    <row r="54" spans="1:18" hidden="1" x14ac:dyDescent="0.25">
      <c r="C54" t="s">
        <v>832</v>
      </c>
      <c r="D54" t="s">
        <v>510</v>
      </c>
      <c r="E54" t="s">
        <v>668</v>
      </c>
      <c r="F54">
        <v>189968</v>
      </c>
      <c r="G54">
        <v>521</v>
      </c>
      <c r="H54">
        <v>575</v>
      </c>
      <c r="I54">
        <v>3.7572600000000001E-3</v>
      </c>
      <c r="J54" s="1">
        <v>37.083399999999997</v>
      </c>
      <c r="K54" t="s">
        <v>700</v>
      </c>
      <c r="L54" t="s">
        <v>701</v>
      </c>
      <c r="M54" t="s">
        <v>673</v>
      </c>
      <c r="N54" t="s">
        <v>702</v>
      </c>
      <c r="O54" t="s">
        <v>703</v>
      </c>
      <c r="P54" t="str">
        <f t="shared" si="1"/>
        <v>AGAP009201</v>
      </c>
      <c r="Q54">
        <f t="shared" si="2"/>
        <v>501</v>
      </c>
      <c r="R54">
        <f t="shared" si="3"/>
        <v>580</v>
      </c>
    </row>
    <row r="55" spans="1:18" x14ac:dyDescent="0.25">
      <c r="A55" s="13"/>
      <c r="C55" t="s">
        <v>833</v>
      </c>
      <c r="D55" t="s">
        <v>1000</v>
      </c>
      <c r="E55" t="s">
        <v>668</v>
      </c>
      <c r="F55">
        <v>153057</v>
      </c>
      <c r="G55">
        <v>38</v>
      </c>
      <c r="H55">
        <v>169</v>
      </c>
      <c r="I55" s="1">
        <v>5.65853E-21</v>
      </c>
      <c r="J55">
        <v>82.667699999999996</v>
      </c>
      <c r="K55" t="s">
        <v>669</v>
      </c>
      <c r="L55" t="s">
        <v>670</v>
      </c>
      <c r="M55" t="s">
        <v>673</v>
      </c>
      <c r="N55" t="s">
        <v>666</v>
      </c>
      <c r="O55" t="s">
        <v>672</v>
      </c>
      <c r="P55" t="str">
        <f t="shared" si="1"/>
        <v>AGAP007407_CTLMA4</v>
      </c>
      <c r="Q55">
        <f t="shared" si="2"/>
        <v>18</v>
      </c>
      <c r="R55">
        <v>173</v>
      </c>
    </row>
    <row r="56" spans="1:18" hidden="1" x14ac:dyDescent="0.25">
      <c r="C56" t="s">
        <v>834</v>
      </c>
      <c r="D56" t="s">
        <v>432</v>
      </c>
      <c r="E56" t="s">
        <v>668</v>
      </c>
      <c r="F56">
        <v>238001</v>
      </c>
      <c r="G56">
        <v>309</v>
      </c>
      <c r="H56">
        <v>419</v>
      </c>
      <c r="I56" s="1">
        <v>6.0745899999999998E-24</v>
      </c>
      <c r="J56">
        <v>99.023799999999994</v>
      </c>
      <c r="K56" t="s">
        <v>721</v>
      </c>
      <c r="L56" t="s">
        <v>695</v>
      </c>
      <c r="M56" t="s">
        <v>673</v>
      </c>
      <c r="N56" t="s">
        <v>696</v>
      </c>
      <c r="O56" t="s">
        <v>722</v>
      </c>
      <c r="P56" t="str">
        <f t="shared" si="1"/>
        <v>AGAP002739</v>
      </c>
      <c r="Q56">
        <f t="shared" si="2"/>
        <v>289</v>
      </c>
      <c r="R56">
        <f t="shared" si="3"/>
        <v>424</v>
      </c>
    </row>
    <row r="57" spans="1:18" hidden="1" x14ac:dyDescent="0.25">
      <c r="C57" t="s">
        <v>834</v>
      </c>
      <c r="D57" t="s">
        <v>432</v>
      </c>
      <c r="E57" t="s">
        <v>668</v>
      </c>
      <c r="F57">
        <v>238001</v>
      </c>
      <c r="G57">
        <v>193</v>
      </c>
      <c r="H57">
        <v>302</v>
      </c>
      <c r="I57" s="1">
        <v>7.0818199999999997E-22</v>
      </c>
      <c r="J57">
        <v>92.860600000000005</v>
      </c>
      <c r="K57" t="s">
        <v>721</v>
      </c>
      <c r="L57" t="s">
        <v>695</v>
      </c>
      <c r="M57" t="s">
        <v>673</v>
      </c>
      <c r="N57" t="s">
        <v>696</v>
      </c>
      <c r="O57" t="s">
        <v>722</v>
      </c>
      <c r="P57" t="str">
        <f t="shared" si="1"/>
        <v>AGAP002739</v>
      </c>
      <c r="Q57">
        <f t="shared" si="2"/>
        <v>173</v>
      </c>
      <c r="R57">
        <f t="shared" si="3"/>
        <v>307</v>
      </c>
    </row>
    <row r="58" spans="1:18" hidden="1" x14ac:dyDescent="0.25">
      <c r="C58" t="s">
        <v>834</v>
      </c>
      <c r="D58" t="s">
        <v>432</v>
      </c>
      <c r="E58" t="s">
        <v>668</v>
      </c>
      <c r="F58">
        <v>238001</v>
      </c>
      <c r="G58">
        <v>423</v>
      </c>
      <c r="H58">
        <v>534</v>
      </c>
      <c r="I58" s="1">
        <v>9.73562E-17</v>
      </c>
      <c r="J58">
        <v>78.222999999999999</v>
      </c>
      <c r="K58" t="s">
        <v>721</v>
      </c>
      <c r="L58" t="s">
        <v>695</v>
      </c>
      <c r="M58" t="s">
        <v>673</v>
      </c>
      <c r="N58" t="s">
        <v>696</v>
      </c>
      <c r="O58" t="s">
        <v>722</v>
      </c>
      <c r="P58" t="str">
        <f t="shared" si="1"/>
        <v>AGAP002739</v>
      </c>
      <c r="Q58">
        <f t="shared" si="2"/>
        <v>403</v>
      </c>
      <c r="R58">
        <f t="shared" si="3"/>
        <v>539</v>
      </c>
    </row>
    <row r="59" spans="1:18" x14ac:dyDescent="0.25">
      <c r="A59" s="13"/>
      <c r="C59" t="s">
        <v>834</v>
      </c>
      <c r="D59" t="s">
        <v>432</v>
      </c>
      <c r="E59" t="s">
        <v>668</v>
      </c>
      <c r="F59">
        <v>153057</v>
      </c>
      <c r="G59">
        <v>29</v>
      </c>
      <c r="H59">
        <v>151</v>
      </c>
      <c r="I59" s="1">
        <v>2.52247E-16</v>
      </c>
      <c r="J59">
        <v>77.274900000000002</v>
      </c>
      <c r="K59" t="s">
        <v>669</v>
      </c>
      <c r="L59" t="s">
        <v>670</v>
      </c>
      <c r="M59" t="s">
        <v>673</v>
      </c>
      <c r="N59" t="s">
        <v>666</v>
      </c>
      <c r="O59" t="s">
        <v>672</v>
      </c>
      <c r="P59" t="str">
        <f t="shared" si="1"/>
        <v>AGAP002739</v>
      </c>
      <c r="Q59">
        <f t="shared" si="2"/>
        <v>9</v>
      </c>
      <c r="R59">
        <f t="shared" si="3"/>
        <v>156</v>
      </c>
    </row>
    <row r="60" spans="1:18" hidden="1" x14ac:dyDescent="0.25">
      <c r="C60" t="s">
        <v>834</v>
      </c>
      <c r="D60" t="s">
        <v>432</v>
      </c>
      <c r="E60" t="s">
        <v>674</v>
      </c>
      <c r="F60">
        <v>330301</v>
      </c>
      <c r="G60">
        <v>1287</v>
      </c>
      <c r="H60">
        <v>1427</v>
      </c>
      <c r="I60" s="1">
        <v>1.91389E-15</v>
      </c>
      <c r="J60">
        <v>75.851699999999994</v>
      </c>
      <c r="K60" t="s">
        <v>744</v>
      </c>
      <c r="L60" t="s">
        <v>745</v>
      </c>
      <c r="M60" t="s">
        <v>673</v>
      </c>
      <c r="N60" t="s">
        <v>673</v>
      </c>
      <c r="O60" t="s">
        <v>968</v>
      </c>
      <c r="P60" t="str">
        <f t="shared" si="1"/>
        <v>AGAP002739</v>
      </c>
      <c r="Q60">
        <f t="shared" si="2"/>
        <v>1267</v>
      </c>
      <c r="R60">
        <f t="shared" si="3"/>
        <v>1432</v>
      </c>
    </row>
    <row r="61" spans="1:18" hidden="1" x14ac:dyDescent="0.25">
      <c r="C61" t="s">
        <v>834</v>
      </c>
      <c r="D61" t="s">
        <v>432</v>
      </c>
      <c r="E61" t="s">
        <v>668</v>
      </c>
      <c r="F61">
        <v>311571</v>
      </c>
      <c r="G61">
        <v>1958</v>
      </c>
      <c r="H61">
        <v>2005</v>
      </c>
      <c r="I61" s="1">
        <v>2.92847E-15</v>
      </c>
      <c r="J61" s="1">
        <v>71.986099999999993</v>
      </c>
      <c r="K61" t="s">
        <v>746</v>
      </c>
      <c r="L61" t="s">
        <v>747</v>
      </c>
      <c r="M61" t="s">
        <v>673</v>
      </c>
      <c r="N61" t="s">
        <v>748</v>
      </c>
      <c r="O61" t="s">
        <v>969</v>
      </c>
      <c r="P61" t="str">
        <f t="shared" si="1"/>
        <v>AGAP002739</v>
      </c>
      <c r="Q61">
        <f t="shared" si="2"/>
        <v>1938</v>
      </c>
      <c r="R61">
        <f t="shared" si="3"/>
        <v>2010</v>
      </c>
    </row>
    <row r="62" spans="1:18" hidden="1" x14ac:dyDescent="0.25">
      <c r="C62" t="s">
        <v>834</v>
      </c>
      <c r="D62" t="s">
        <v>432</v>
      </c>
      <c r="E62" t="s">
        <v>668</v>
      </c>
      <c r="F62">
        <v>311571</v>
      </c>
      <c r="G62">
        <v>1847</v>
      </c>
      <c r="H62">
        <v>1894</v>
      </c>
      <c r="I62" s="1">
        <v>9.0816799999999997E-15</v>
      </c>
      <c r="J62" s="1">
        <v>70.445300000000003</v>
      </c>
      <c r="K62" t="s">
        <v>746</v>
      </c>
      <c r="L62" t="s">
        <v>747</v>
      </c>
      <c r="M62" t="s">
        <v>673</v>
      </c>
      <c r="N62" t="s">
        <v>748</v>
      </c>
      <c r="O62" t="s">
        <v>969</v>
      </c>
      <c r="P62" t="str">
        <f t="shared" si="1"/>
        <v>AGAP002739</v>
      </c>
      <c r="Q62">
        <f t="shared" si="2"/>
        <v>1827</v>
      </c>
      <c r="R62">
        <f t="shared" si="3"/>
        <v>1899</v>
      </c>
    </row>
    <row r="63" spans="1:18" hidden="1" x14ac:dyDescent="0.25">
      <c r="C63" t="s">
        <v>834</v>
      </c>
      <c r="D63" t="s">
        <v>432</v>
      </c>
      <c r="E63" t="s">
        <v>668</v>
      </c>
      <c r="F63">
        <v>153056</v>
      </c>
      <c r="G63">
        <v>1035</v>
      </c>
      <c r="H63">
        <v>1090</v>
      </c>
      <c r="I63" s="1">
        <v>2.1226099999999999E-13</v>
      </c>
      <c r="J63" s="1">
        <v>67.102800000000002</v>
      </c>
      <c r="K63" t="s">
        <v>692</v>
      </c>
      <c r="L63" t="s">
        <v>693</v>
      </c>
      <c r="M63" t="s">
        <v>673</v>
      </c>
      <c r="N63" t="s">
        <v>688</v>
      </c>
      <c r="O63" t="s">
        <v>691</v>
      </c>
      <c r="P63" t="str">
        <f t="shared" si="1"/>
        <v>AGAP002739</v>
      </c>
      <c r="Q63">
        <f t="shared" si="2"/>
        <v>1015</v>
      </c>
      <c r="R63">
        <f t="shared" si="3"/>
        <v>1095</v>
      </c>
    </row>
    <row r="64" spans="1:18" hidden="1" x14ac:dyDescent="0.25">
      <c r="C64" t="s">
        <v>834</v>
      </c>
      <c r="D64" t="s">
        <v>432</v>
      </c>
      <c r="E64" t="s">
        <v>674</v>
      </c>
      <c r="F64">
        <v>322368</v>
      </c>
      <c r="G64">
        <v>2783</v>
      </c>
      <c r="H64">
        <v>2863</v>
      </c>
      <c r="I64" s="1">
        <v>3.9182100000000001E-13</v>
      </c>
      <c r="J64" s="1">
        <v>67.026300000000006</v>
      </c>
      <c r="K64" t="s">
        <v>749</v>
      </c>
      <c r="L64" t="s">
        <v>750</v>
      </c>
      <c r="M64" t="s">
        <v>673</v>
      </c>
      <c r="N64" t="s">
        <v>673</v>
      </c>
      <c r="O64" t="s">
        <v>970</v>
      </c>
      <c r="P64" t="str">
        <f t="shared" si="1"/>
        <v>AGAP002739</v>
      </c>
      <c r="Q64">
        <f t="shared" si="2"/>
        <v>2763</v>
      </c>
      <c r="R64">
        <f t="shared" si="3"/>
        <v>2868</v>
      </c>
    </row>
    <row r="65" spans="3:18" hidden="1" x14ac:dyDescent="0.25">
      <c r="C65" t="s">
        <v>834</v>
      </c>
      <c r="D65" t="s">
        <v>432</v>
      </c>
      <c r="E65" t="s">
        <v>674</v>
      </c>
      <c r="F65">
        <v>330301</v>
      </c>
      <c r="G65">
        <v>818</v>
      </c>
      <c r="H65">
        <v>960</v>
      </c>
      <c r="I65" s="1">
        <v>4.5070199999999998E-13</v>
      </c>
      <c r="J65" s="1">
        <v>68.918099999999995</v>
      </c>
      <c r="K65" t="s">
        <v>744</v>
      </c>
      <c r="L65" t="s">
        <v>745</v>
      </c>
      <c r="M65" t="s">
        <v>673</v>
      </c>
      <c r="N65" t="s">
        <v>673</v>
      </c>
      <c r="O65" t="s">
        <v>968</v>
      </c>
      <c r="P65" t="str">
        <f t="shared" si="1"/>
        <v>AGAP002739</v>
      </c>
      <c r="Q65">
        <f t="shared" si="2"/>
        <v>798</v>
      </c>
      <c r="R65">
        <f t="shared" si="3"/>
        <v>965</v>
      </c>
    </row>
    <row r="66" spans="3:18" hidden="1" x14ac:dyDescent="0.25">
      <c r="C66" t="s">
        <v>834</v>
      </c>
      <c r="D66" t="s">
        <v>432</v>
      </c>
      <c r="E66" t="s">
        <v>668</v>
      </c>
      <c r="F66">
        <v>311571</v>
      </c>
      <c r="G66">
        <v>1901</v>
      </c>
      <c r="H66">
        <v>1951</v>
      </c>
      <c r="I66" s="1">
        <v>1.1735600000000001E-12</v>
      </c>
      <c r="J66" s="1">
        <v>64.667299999999997</v>
      </c>
      <c r="K66" t="s">
        <v>746</v>
      </c>
      <c r="L66" t="s">
        <v>747</v>
      </c>
      <c r="M66" t="s">
        <v>673</v>
      </c>
      <c r="N66" t="s">
        <v>748</v>
      </c>
      <c r="O66" t="s">
        <v>969</v>
      </c>
      <c r="P66" t="str">
        <f t="shared" si="1"/>
        <v>AGAP002739</v>
      </c>
      <c r="Q66">
        <f t="shared" si="2"/>
        <v>1881</v>
      </c>
      <c r="R66">
        <f t="shared" si="3"/>
        <v>1956</v>
      </c>
    </row>
    <row r="67" spans="3:18" hidden="1" x14ac:dyDescent="0.25">
      <c r="C67" t="s">
        <v>834</v>
      </c>
      <c r="D67" t="s">
        <v>432</v>
      </c>
      <c r="E67" t="s">
        <v>668</v>
      </c>
      <c r="F67">
        <v>311571</v>
      </c>
      <c r="G67">
        <v>3265</v>
      </c>
      <c r="H67">
        <v>3312</v>
      </c>
      <c r="I67" s="1">
        <v>1.06749E-11</v>
      </c>
      <c r="J67" s="1">
        <v>61.9709</v>
      </c>
      <c r="K67" t="s">
        <v>746</v>
      </c>
      <c r="L67" t="s">
        <v>747</v>
      </c>
      <c r="M67" t="s">
        <v>673</v>
      </c>
      <c r="N67" t="s">
        <v>748</v>
      </c>
      <c r="O67" t="s">
        <v>969</v>
      </c>
      <c r="P67" t="str">
        <f t="shared" si="1"/>
        <v>AGAP002739</v>
      </c>
      <c r="Q67">
        <f t="shared" si="2"/>
        <v>3245</v>
      </c>
      <c r="R67">
        <f t="shared" si="3"/>
        <v>3317</v>
      </c>
    </row>
    <row r="68" spans="3:18" hidden="1" x14ac:dyDescent="0.25">
      <c r="C68" t="s">
        <v>834</v>
      </c>
      <c r="D68" t="s">
        <v>432</v>
      </c>
      <c r="E68" t="s">
        <v>674</v>
      </c>
      <c r="F68">
        <v>332582</v>
      </c>
      <c r="G68">
        <v>582</v>
      </c>
      <c r="H68">
        <v>774</v>
      </c>
      <c r="I68" s="1">
        <v>2.86921E-11</v>
      </c>
      <c r="J68">
        <v>66.600200000000001</v>
      </c>
      <c r="K68" t="s">
        <v>688</v>
      </c>
      <c r="L68" t="s">
        <v>689</v>
      </c>
      <c r="M68" t="s">
        <v>690</v>
      </c>
      <c r="N68" t="s">
        <v>673</v>
      </c>
      <c r="O68" t="s">
        <v>691</v>
      </c>
      <c r="P68" t="str">
        <f t="shared" si="1"/>
        <v>AGAP002739</v>
      </c>
      <c r="Q68">
        <f t="shared" si="2"/>
        <v>562</v>
      </c>
      <c r="R68">
        <f t="shared" si="3"/>
        <v>779</v>
      </c>
    </row>
    <row r="69" spans="3:18" hidden="1" x14ac:dyDescent="0.25">
      <c r="C69" t="s">
        <v>834</v>
      </c>
      <c r="D69" t="s">
        <v>432</v>
      </c>
      <c r="E69" t="s">
        <v>668</v>
      </c>
      <c r="F69">
        <v>311571</v>
      </c>
      <c r="G69">
        <v>3218</v>
      </c>
      <c r="H69">
        <v>3257</v>
      </c>
      <c r="I69" s="1">
        <v>6.63936E-11</v>
      </c>
      <c r="J69">
        <v>59.659700000000001</v>
      </c>
      <c r="K69" t="s">
        <v>746</v>
      </c>
      <c r="L69" t="s">
        <v>747</v>
      </c>
      <c r="M69" t="s">
        <v>673</v>
      </c>
      <c r="N69" t="s">
        <v>748</v>
      </c>
      <c r="O69" t="s">
        <v>969</v>
      </c>
      <c r="P69" t="str">
        <f t="shared" si="1"/>
        <v>AGAP002739</v>
      </c>
      <c r="Q69">
        <f t="shared" si="2"/>
        <v>3198</v>
      </c>
      <c r="R69">
        <f t="shared" si="3"/>
        <v>3262</v>
      </c>
    </row>
    <row r="70" spans="3:18" hidden="1" x14ac:dyDescent="0.25">
      <c r="C70" t="s">
        <v>834</v>
      </c>
      <c r="D70" t="s">
        <v>432</v>
      </c>
      <c r="E70" t="s">
        <v>668</v>
      </c>
      <c r="F70">
        <v>238060</v>
      </c>
      <c r="G70">
        <v>155</v>
      </c>
      <c r="H70">
        <v>189</v>
      </c>
      <c r="I70" s="1">
        <v>3.3501100000000002E-10</v>
      </c>
      <c r="J70">
        <v>57.2166</v>
      </c>
      <c r="K70" t="s">
        <v>751</v>
      </c>
      <c r="L70" t="s">
        <v>752</v>
      </c>
      <c r="M70" t="s">
        <v>673</v>
      </c>
      <c r="N70" t="s">
        <v>753</v>
      </c>
      <c r="O70" t="s">
        <v>971</v>
      </c>
      <c r="P70" t="str">
        <f t="shared" si="1"/>
        <v>AGAP002739</v>
      </c>
      <c r="Q70">
        <f t="shared" si="2"/>
        <v>135</v>
      </c>
      <c r="R70">
        <f t="shared" si="3"/>
        <v>194</v>
      </c>
    </row>
    <row r="71" spans="3:18" hidden="1" x14ac:dyDescent="0.25">
      <c r="C71" t="s">
        <v>834</v>
      </c>
      <c r="D71" t="s">
        <v>432</v>
      </c>
      <c r="E71" t="s">
        <v>668</v>
      </c>
      <c r="F71">
        <v>311571</v>
      </c>
      <c r="G71">
        <v>3157</v>
      </c>
      <c r="H71">
        <v>3204</v>
      </c>
      <c r="I71" s="1">
        <v>4.0134400000000002E-10</v>
      </c>
      <c r="J71">
        <v>57.348500000000001</v>
      </c>
      <c r="K71" t="s">
        <v>746</v>
      </c>
      <c r="L71" t="s">
        <v>747</v>
      </c>
      <c r="M71" t="s">
        <v>673</v>
      </c>
      <c r="N71" t="s">
        <v>748</v>
      </c>
      <c r="O71" t="s">
        <v>969</v>
      </c>
      <c r="P71" t="str">
        <f t="shared" si="1"/>
        <v>AGAP002739</v>
      </c>
      <c r="Q71">
        <f t="shared" si="2"/>
        <v>3137</v>
      </c>
      <c r="R71">
        <f t="shared" si="3"/>
        <v>3209</v>
      </c>
    </row>
    <row r="72" spans="3:18" hidden="1" x14ac:dyDescent="0.25">
      <c r="C72" t="s">
        <v>834</v>
      </c>
      <c r="D72" t="s">
        <v>432</v>
      </c>
      <c r="E72" t="s">
        <v>668</v>
      </c>
      <c r="F72">
        <v>238011</v>
      </c>
      <c r="G72">
        <v>2354</v>
      </c>
      <c r="H72">
        <v>2389</v>
      </c>
      <c r="I72" s="1">
        <v>1.58625E-9</v>
      </c>
      <c r="J72">
        <v>55.3354</v>
      </c>
      <c r="K72" t="s">
        <v>723</v>
      </c>
      <c r="L72" t="s">
        <v>724</v>
      </c>
      <c r="M72" t="s">
        <v>673</v>
      </c>
      <c r="N72" t="s">
        <v>725</v>
      </c>
      <c r="O72" t="s">
        <v>726</v>
      </c>
      <c r="P72" t="str">
        <f t="shared" si="1"/>
        <v>AGAP002739</v>
      </c>
      <c r="Q72">
        <f t="shared" si="2"/>
        <v>2334</v>
      </c>
      <c r="R72">
        <f t="shared" si="3"/>
        <v>2394</v>
      </c>
    </row>
    <row r="73" spans="3:18" hidden="1" x14ac:dyDescent="0.25">
      <c r="C73" t="s">
        <v>834</v>
      </c>
      <c r="D73" t="s">
        <v>432</v>
      </c>
      <c r="E73" t="s">
        <v>668</v>
      </c>
      <c r="F73">
        <v>238011</v>
      </c>
      <c r="G73">
        <v>2238</v>
      </c>
      <c r="H73">
        <v>2274</v>
      </c>
      <c r="I73" s="1">
        <v>4.3873900000000001E-9</v>
      </c>
      <c r="J73">
        <v>54.1798</v>
      </c>
      <c r="K73" t="s">
        <v>723</v>
      </c>
      <c r="L73" t="s">
        <v>724</v>
      </c>
      <c r="M73" t="s">
        <v>673</v>
      </c>
      <c r="N73" t="s">
        <v>725</v>
      </c>
      <c r="O73" t="s">
        <v>726</v>
      </c>
      <c r="P73" t="str">
        <f t="shared" si="1"/>
        <v>AGAP002739</v>
      </c>
      <c r="Q73">
        <f t="shared" si="2"/>
        <v>2218</v>
      </c>
      <c r="R73">
        <f t="shared" si="3"/>
        <v>2279</v>
      </c>
    </row>
    <row r="74" spans="3:18" hidden="1" x14ac:dyDescent="0.25">
      <c r="C74" t="s">
        <v>834</v>
      </c>
      <c r="D74" t="s">
        <v>432</v>
      </c>
      <c r="E74" t="s">
        <v>668</v>
      </c>
      <c r="F74">
        <v>311571</v>
      </c>
      <c r="G74">
        <v>3099</v>
      </c>
      <c r="H74">
        <v>3150</v>
      </c>
      <c r="I74" s="1">
        <v>6.5254300000000003E-9</v>
      </c>
      <c r="J74">
        <v>53.881700000000002</v>
      </c>
      <c r="K74" t="s">
        <v>746</v>
      </c>
      <c r="L74" t="s">
        <v>747</v>
      </c>
      <c r="M74" t="s">
        <v>673</v>
      </c>
      <c r="N74" t="s">
        <v>748</v>
      </c>
      <c r="O74" t="s">
        <v>969</v>
      </c>
      <c r="P74" t="str">
        <f t="shared" si="1"/>
        <v>AGAP002739</v>
      </c>
      <c r="Q74">
        <f t="shared" si="2"/>
        <v>3079</v>
      </c>
      <c r="R74">
        <f t="shared" si="3"/>
        <v>3155</v>
      </c>
    </row>
    <row r="75" spans="3:18" hidden="1" x14ac:dyDescent="0.25">
      <c r="C75" t="s">
        <v>834</v>
      </c>
      <c r="D75" t="s">
        <v>432</v>
      </c>
      <c r="E75" t="s">
        <v>668</v>
      </c>
      <c r="F75">
        <v>238011</v>
      </c>
      <c r="G75">
        <v>2044</v>
      </c>
      <c r="H75">
        <v>2080</v>
      </c>
      <c r="I75" s="1">
        <v>8.53432E-9</v>
      </c>
      <c r="J75">
        <v>53.409399999999998</v>
      </c>
      <c r="K75" t="s">
        <v>723</v>
      </c>
      <c r="L75" t="s">
        <v>724</v>
      </c>
      <c r="M75" t="s">
        <v>673</v>
      </c>
      <c r="N75" t="s">
        <v>725</v>
      </c>
      <c r="O75" t="s">
        <v>726</v>
      </c>
      <c r="P75" t="str">
        <f t="shared" si="1"/>
        <v>AGAP002739</v>
      </c>
      <c r="Q75">
        <f t="shared" si="2"/>
        <v>2024</v>
      </c>
      <c r="R75">
        <f t="shared" si="3"/>
        <v>2085</v>
      </c>
    </row>
    <row r="76" spans="3:18" hidden="1" x14ac:dyDescent="0.25">
      <c r="C76" t="s">
        <v>834</v>
      </c>
      <c r="D76" t="s">
        <v>432</v>
      </c>
      <c r="E76" t="s">
        <v>668</v>
      </c>
      <c r="F76">
        <v>238011</v>
      </c>
      <c r="G76">
        <v>2277</v>
      </c>
      <c r="H76">
        <v>2312</v>
      </c>
      <c r="I76" s="1">
        <v>6.9334799999999994E-8</v>
      </c>
      <c r="J76">
        <v>50.713000000000001</v>
      </c>
      <c r="K76" t="s">
        <v>723</v>
      </c>
      <c r="L76" t="s">
        <v>724</v>
      </c>
      <c r="M76" t="s">
        <v>673</v>
      </c>
      <c r="N76" t="s">
        <v>725</v>
      </c>
      <c r="O76" t="s">
        <v>726</v>
      </c>
      <c r="P76" t="str">
        <f t="shared" si="1"/>
        <v>AGAP002739</v>
      </c>
      <c r="Q76">
        <f t="shared" si="2"/>
        <v>2257</v>
      </c>
      <c r="R76">
        <f t="shared" si="3"/>
        <v>2317</v>
      </c>
    </row>
    <row r="77" spans="3:18" hidden="1" x14ac:dyDescent="0.25">
      <c r="C77" t="s">
        <v>834</v>
      </c>
      <c r="D77" t="s">
        <v>432</v>
      </c>
      <c r="E77" t="s">
        <v>668</v>
      </c>
      <c r="F77">
        <v>238011</v>
      </c>
      <c r="G77">
        <v>2471</v>
      </c>
      <c r="H77">
        <v>2505</v>
      </c>
      <c r="I77" s="1">
        <v>1.0986199999999999E-7</v>
      </c>
      <c r="J77" s="1">
        <v>49.942599999999999</v>
      </c>
      <c r="K77" t="s">
        <v>723</v>
      </c>
      <c r="L77" t="s">
        <v>724</v>
      </c>
      <c r="M77" t="s">
        <v>673</v>
      </c>
      <c r="N77" t="s">
        <v>725</v>
      </c>
      <c r="O77" t="s">
        <v>726</v>
      </c>
      <c r="P77" t="str">
        <f t="shared" si="1"/>
        <v>AGAP002739</v>
      </c>
      <c r="Q77">
        <f t="shared" si="2"/>
        <v>2451</v>
      </c>
      <c r="R77">
        <f t="shared" si="3"/>
        <v>2510</v>
      </c>
    </row>
    <row r="78" spans="3:18" hidden="1" x14ac:dyDescent="0.25">
      <c r="C78" t="s">
        <v>834</v>
      </c>
      <c r="D78" t="s">
        <v>432</v>
      </c>
      <c r="E78" t="s">
        <v>674</v>
      </c>
      <c r="F78">
        <v>328935</v>
      </c>
      <c r="G78">
        <v>2570</v>
      </c>
      <c r="H78">
        <v>2726</v>
      </c>
      <c r="I78" s="1">
        <v>2.83323E-7</v>
      </c>
      <c r="J78" s="1">
        <v>52.385800000000003</v>
      </c>
      <c r="K78" t="s">
        <v>704</v>
      </c>
      <c r="L78" t="s">
        <v>705</v>
      </c>
      <c r="M78" t="s">
        <v>673</v>
      </c>
      <c r="N78" t="s">
        <v>673</v>
      </c>
      <c r="O78" t="s">
        <v>972</v>
      </c>
      <c r="P78" t="str">
        <f t="shared" si="1"/>
        <v>AGAP002739</v>
      </c>
      <c r="Q78">
        <f t="shared" si="2"/>
        <v>2550</v>
      </c>
      <c r="R78">
        <f t="shared" si="3"/>
        <v>2731</v>
      </c>
    </row>
    <row r="79" spans="3:18" hidden="1" x14ac:dyDescent="0.25">
      <c r="C79" t="s">
        <v>834</v>
      </c>
      <c r="D79" t="s">
        <v>432</v>
      </c>
      <c r="E79" t="s">
        <v>668</v>
      </c>
      <c r="F79">
        <v>238011</v>
      </c>
      <c r="G79">
        <v>2163</v>
      </c>
      <c r="H79">
        <v>2199</v>
      </c>
      <c r="I79" s="1">
        <v>4.6374100000000002E-7</v>
      </c>
      <c r="J79" s="1">
        <v>48.401800000000001</v>
      </c>
      <c r="K79" t="s">
        <v>723</v>
      </c>
      <c r="L79" t="s">
        <v>724</v>
      </c>
      <c r="M79" t="s">
        <v>673</v>
      </c>
      <c r="N79" t="s">
        <v>725</v>
      </c>
      <c r="O79" t="s">
        <v>726</v>
      </c>
      <c r="P79" t="str">
        <f t="shared" si="1"/>
        <v>AGAP002739</v>
      </c>
      <c r="Q79">
        <f t="shared" si="2"/>
        <v>2143</v>
      </c>
      <c r="R79">
        <f t="shared" si="3"/>
        <v>2204</v>
      </c>
    </row>
    <row r="80" spans="3:18" hidden="1" x14ac:dyDescent="0.25">
      <c r="C80" t="s">
        <v>834</v>
      </c>
      <c r="D80" t="s">
        <v>432</v>
      </c>
      <c r="E80" t="s">
        <v>674</v>
      </c>
      <c r="F80">
        <v>322368</v>
      </c>
      <c r="G80">
        <v>1532</v>
      </c>
      <c r="H80">
        <v>1615</v>
      </c>
      <c r="I80" s="1">
        <v>1.3856299999999999E-6</v>
      </c>
      <c r="J80" s="1">
        <v>48.536700000000003</v>
      </c>
      <c r="K80" t="s">
        <v>749</v>
      </c>
      <c r="L80" t="s">
        <v>750</v>
      </c>
      <c r="M80" t="s">
        <v>673</v>
      </c>
      <c r="N80" t="s">
        <v>673</v>
      </c>
      <c r="O80" t="s">
        <v>970</v>
      </c>
      <c r="P80" t="str">
        <f t="shared" si="1"/>
        <v>AGAP002739</v>
      </c>
      <c r="Q80">
        <f t="shared" si="2"/>
        <v>1512</v>
      </c>
      <c r="R80">
        <f t="shared" si="3"/>
        <v>1620</v>
      </c>
    </row>
    <row r="81" spans="1:18" hidden="1" x14ac:dyDescent="0.25">
      <c r="C81" t="s">
        <v>834</v>
      </c>
      <c r="D81" t="s">
        <v>432</v>
      </c>
      <c r="E81" t="s">
        <v>674</v>
      </c>
      <c r="F81">
        <v>322368</v>
      </c>
      <c r="G81">
        <v>1447</v>
      </c>
      <c r="H81">
        <v>1531</v>
      </c>
      <c r="I81" s="1">
        <v>2.9717799999999999E-6</v>
      </c>
      <c r="J81" s="1">
        <v>47.381100000000004</v>
      </c>
      <c r="K81" t="s">
        <v>749</v>
      </c>
      <c r="L81" t="s">
        <v>750</v>
      </c>
      <c r="M81" t="s">
        <v>673</v>
      </c>
      <c r="N81" t="s">
        <v>673</v>
      </c>
      <c r="O81" t="s">
        <v>970</v>
      </c>
      <c r="P81" t="str">
        <f t="shared" si="1"/>
        <v>AGAP002739</v>
      </c>
      <c r="Q81">
        <f t="shared" si="2"/>
        <v>1427</v>
      </c>
      <c r="R81">
        <f t="shared" si="3"/>
        <v>1536</v>
      </c>
    </row>
    <row r="82" spans="1:18" hidden="1" x14ac:dyDescent="0.25">
      <c r="C82" t="s">
        <v>834</v>
      </c>
      <c r="D82" t="s">
        <v>432</v>
      </c>
      <c r="E82" t="s">
        <v>668</v>
      </c>
      <c r="F82">
        <v>317114</v>
      </c>
      <c r="G82">
        <v>972</v>
      </c>
      <c r="H82">
        <v>1000</v>
      </c>
      <c r="I82" s="1">
        <v>3.0494800000000001E-6</v>
      </c>
      <c r="J82" s="1">
        <v>46.07</v>
      </c>
      <c r="K82" t="s">
        <v>754</v>
      </c>
      <c r="L82" t="s">
        <v>755</v>
      </c>
      <c r="M82" t="s">
        <v>671</v>
      </c>
      <c r="N82" t="s">
        <v>725</v>
      </c>
      <c r="O82" t="s">
        <v>973</v>
      </c>
      <c r="P82" t="str">
        <f t="shared" si="1"/>
        <v>AGAP002739</v>
      </c>
      <c r="Q82">
        <f t="shared" si="2"/>
        <v>952</v>
      </c>
      <c r="R82">
        <f t="shared" si="3"/>
        <v>1005</v>
      </c>
    </row>
    <row r="83" spans="1:18" hidden="1" x14ac:dyDescent="0.25">
      <c r="C83" t="s">
        <v>834</v>
      </c>
      <c r="D83" t="s">
        <v>432</v>
      </c>
      <c r="E83" t="s">
        <v>668</v>
      </c>
      <c r="F83">
        <v>306513</v>
      </c>
      <c r="G83">
        <v>2010</v>
      </c>
      <c r="H83">
        <v>2040</v>
      </c>
      <c r="I83">
        <v>2.65837E-4</v>
      </c>
      <c r="J83" s="1">
        <v>40.443899999999999</v>
      </c>
      <c r="K83" t="s">
        <v>730</v>
      </c>
      <c r="L83" t="s">
        <v>731</v>
      </c>
      <c r="M83" t="s">
        <v>673</v>
      </c>
      <c r="N83" t="s">
        <v>725</v>
      </c>
      <c r="O83" t="s">
        <v>974</v>
      </c>
      <c r="P83" t="str">
        <f t="shared" si="1"/>
        <v>AGAP002739</v>
      </c>
      <c r="Q83">
        <f t="shared" si="2"/>
        <v>1990</v>
      </c>
      <c r="R83">
        <f t="shared" si="3"/>
        <v>2045</v>
      </c>
    </row>
    <row r="84" spans="1:18" hidden="1" x14ac:dyDescent="0.25">
      <c r="C84" t="s">
        <v>834</v>
      </c>
      <c r="D84" t="s">
        <v>432</v>
      </c>
      <c r="E84" t="s">
        <v>668</v>
      </c>
      <c r="F84">
        <v>238011</v>
      </c>
      <c r="G84">
        <v>2123</v>
      </c>
      <c r="H84">
        <v>2160</v>
      </c>
      <c r="I84">
        <v>3.7413099999999999E-4</v>
      </c>
      <c r="J84" s="1">
        <v>40.312600000000003</v>
      </c>
      <c r="K84" t="s">
        <v>723</v>
      </c>
      <c r="L84" t="s">
        <v>724</v>
      </c>
      <c r="M84" t="s">
        <v>673</v>
      </c>
      <c r="N84" t="s">
        <v>725</v>
      </c>
      <c r="O84" t="s">
        <v>726</v>
      </c>
      <c r="P84" t="str">
        <f t="shared" si="1"/>
        <v>AGAP002739</v>
      </c>
      <c r="Q84">
        <f t="shared" si="2"/>
        <v>2103</v>
      </c>
      <c r="R84">
        <f t="shared" si="3"/>
        <v>2165</v>
      </c>
    </row>
    <row r="85" spans="1:18" hidden="1" x14ac:dyDescent="0.25">
      <c r="C85" t="s">
        <v>834</v>
      </c>
      <c r="D85" t="s">
        <v>432</v>
      </c>
      <c r="E85" t="s">
        <v>668</v>
      </c>
      <c r="F85">
        <v>238011</v>
      </c>
      <c r="G85">
        <v>2396</v>
      </c>
      <c r="H85">
        <v>2429</v>
      </c>
      <c r="I85">
        <v>6.9510700000000004E-4</v>
      </c>
      <c r="J85" s="1">
        <v>39.542200000000001</v>
      </c>
      <c r="K85" t="s">
        <v>723</v>
      </c>
      <c r="L85" t="s">
        <v>724</v>
      </c>
      <c r="M85" t="s">
        <v>673</v>
      </c>
      <c r="N85" t="s">
        <v>725</v>
      </c>
      <c r="O85" t="s">
        <v>726</v>
      </c>
      <c r="P85" t="str">
        <f t="shared" si="1"/>
        <v>AGAP002739</v>
      </c>
      <c r="Q85">
        <f t="shared" si="2"/>
        <v>2376</v>
      </c>
      <c r="R85">
        <f t="shared" si="3"/>
        <v>2434</v>
      </c>
    </row>
    <row r="86" spans="1:18" hidden="1" x14ac:dyDescent="0.25">
      <c r="C86" t="s">
        <v>834</v>
      </c>
      <c r="D86" t="s">
        <v>432</v>
      </c>
      <c r="E86" t="s">
        <v>674</v>
      </c>
      <c r="F86">
        <v>328932</v>
      </c>
      <c r="G86">
        <v>3271</v>
      </c>
      <c r="H86">
        <v>3390</v>
      </c>
      <c r="I86">
        <v>7.14805E-4</v>
      </c>
      <c r="J86">
        <v>42.414000000000001</v>
      </c>
      <c r="K86" t="s">
        <v>975</v>
      </c>
      <c r="L86" t="s">
        <v>976</v>
      </c>
      <c r="M86" t="s">
        <v>671</v>
      </c>
      <c r="N86" t="s">
        <v>673</v>
      </c>
      <c r="O86" t="s">
        <v>977</v>
      </c>
      <c r="P86" t="str">
        <f t="shared" si="1"/>
        <v>AGAP002739</v>
      </c>
      <c r="Q86">
        <f t="shared" si="2"/>
        <v>3251</v>
      </c>
      <c r="R86">
        <f t="shared" si="3"/>
        <v>3395</v>
      </c>
    </row>
    <row r="87" spans="1:18" hidden="1" x14ac:dyDescent="0.25">
      <c r="C87" t="s">
        <v>834</v>
      </c>
      <c r="D87" t="s">
        <v>432</v>
      </c>
      <c r="E87" t="s">
        <v>668</v>
      </c>
      <c r="F87">
        <v>238011</v>
      </c>
      <c r="G87">
        <v>2314</v>
      </c>
      <c r="H87">
        <v>2352</v>
      </c>
      <c r="I87">
        <v>1.2057999999999999E-3</v>
      </c>
      <c r="J87" s="1">
        <v>38.771799999999999</v>
      </c>
      <c r="K87" t="s">
        <v>723</v>
      </c>
      <c r="L87" t="s">
        <v>724</v>
      </c>
      <c r="M87" t="s">
        <v>673</v>
      </c>
      <c r="N87" t="s">
        <v>725</v>
      </c>
      <c r="O87" t="s">
        <v>726</v>
      </c>
      <c r="P87" t="str">
        <f t="shared" si="1"/>
        <v>AGAP002739</v>
      </c>
      <c r="Q87">
        <f t="shared" si="2"/>
        <v>2294</v>
      </c>
      <c r="R87">
        <f t="shared" si="3"/>
        <v>2357</v>
      </c>
    </row>
    <row r="88" spans="1:18" hidden="1" x14ac:dyDescent="0.25">
      <c r="C88" t="s">
        <v>834</v>
      </c>
      <c r="D88" t="s">
        <v>432</v>
      </c>
      <c r="E88" t="s">
        <v>668</v>
      </c>
      <c r="F88">
        <v>214542</v>
      </c>
      <c r="G88">
        <v>776</v>
      </c>
      <c r="H88">
        <v>813</v>
      </c>
      <c r="I88">
        <v>2.9419200000000002E-3</v>
      </c>
      <c r="J88" s="1">
        <v>37.611600000000003</v>
      </c>
      <c r="K88" t="s">
        <v>978</v>
      </c>
      <c r="L88" t="s">
        <v>724</v>
      </c>
      <c r="M88" t="s">
        <v>673</v>
      </c>
      <c r="N88" t="s">
        <v>725</v>
      </c>
      <c r="O88" t="s">
        <v>979</v>
      </c>
      <c r="P88" t="str">
        <f t="shared" si="1"/>
        <v>AGAP002739</v>
      </c>
      <c r="Q88">
        <f t="shared" si="2"/>
        <v>756</v>
      </c>
      <c r="R88">
        <f t="shared" si="3"/>
        <v>818</v>
      </c>
    </row>
    <row r="89" spans="1:18" x14ac:dyDescent="0.25">
      <c r="A89" s="13"/>
      <c r="C89" t="s">
        <v>835</v>
      </c>
      <c r="D89" t="s">
        <v>1001</v>
      </c>
      <c r="E89" t="s">
        <v>668</v>
      </c>
      <c r="F89">
        <v>153057</v>
      </c>
      <c r="G89">
        <v>43</v>
      </c>
      <c r="H89">
        <v>158</v>
      </c>
      <c r="I89" s="1">
        <v>2.1732900000000001E-16</v>
      </c>
      <c r="J89" s="1">
        <v>75.734099999999998</v>
      </c>
      <c r="K89" t="s">
        <v>669</v>
      </c>
      <c r="L89" t="s">
        <v>670</v>
      </c>
      <c r="M89" t="s">
        <v>673</v>
      </c>
      <c r="N89" t="s">
        <v>666</v>
      </c>
      <c r="O89" t="s">
        <v>672</v>
      </c>
      <c r="P89" t="str">
        <f t="shared" si="1"/>
        <v>AGAP000940_CTL7</v>
      </c>
      <c r="Q89">
        <f t="shared" si="2"/>
        <v>23</v>
      </c>
      <c r="R89">
        <f t="shared" si="3"/>
        <v>163</v>
      </c>
    </row>
    <row r="90" spans="1:18" hidden="1" x14ac:dyDescent="0.25">
      <c r="C90" t="s">
        <v>835</v>
      </c>
      <c r="D90" t="s">
        <v>1001</v>
      </c>
      <c r="E90" t="s">
        <v>674</v>
      </c>
      <c r="F90">
        <v>330317</v>
      </c>
      <c r="G90">
        <v>443</v>
      </c>
      <c r="H90">
        <v>765</v>
      </c>
      <c r="I90">
        <v>3.6543999999999999E-3</v>
      </c>
      <c r="J90">
        <v>40.67</v>
      </c>
      <c r="K90" t="s">
        <v>991</v>
      </c>
      <c r="L90" t="s">
        <v>992</v>
      </c>
      <c r="M90" t="s">
        <v>690</v>
      </c>
      <c r="N90" t="s">
        <v>673</v>
      </c>
      <c r="O90" t="s">
        <v>993</v>
      </c>
      <c r="P90" t="str">
        <f t="shared" si="1"/>
        <v>AGAP000940_CTL7</v>
      </c>
      <c r="Q90">
        <f t="shared" si="2"/>
        <v>423</v>
      </c>
      <c r="R90">
        <f t="shared" si="3"/>
        <v>770</v>
      </c>
    </row>
    <row r="91" spans="1:18" hidden="1" x14ac:dyDescent="0.25">
      <c r="C91" t="s">
        <v>836</v>
      </c>
      <c r="D91" t="s">
        <v>509</v>
      </c>
      <c r="E91" t="s">
        <v>668</v>
      </c>
      <c r="F91">
        <v>307529</v>
      </c>
      <c r="G91">
        <v>1676</v>
      </c>
      <c r="H91">
        <v>1786</v>
      </c>
      <c r="I91" s="1">
        <v>2.3203199999999999E-58</v>
      </c>
      <c r="J91">
        <v>196.24199999999999</v>
      </c>
      <c r="K91" t="s">
        <v>717</v>
      </c>
      <c r="L91" t="s">
        <v>718</v>
      </c>
      <c r="M91" t="s">
        <v>673</v>
      </c>
      <c r="N91" t="s">
        <v>719</v>
      </c>
      <c r="O91" t="s">
        <v>720</v>
      </c>
      <c r="P91" t="str">
        <f t="shared" si="1"/>
        <v>AGAP009200</v>
      </c>
      <c r="Q91">
        <f t="shared" si="2"/>
        <v>1656</v>
      </c>
      <c r="R91">
        <f t="shared" si="3"/>
        <v>1791</v>
      </c>
    </row>
    <row r="92" spans="1:18" hidden="1" x14ac:dyDescent="0.25">
      <c r="C92" t="s">
        <v>836</v>
      </c>
      <c r="D92" t="s">
        <v>509</v>
      </c>
      <c r="E92" t="s">
        <v>668</v>
      </c>
      <c r="F92">
        <v>307529</v>
      </c>
      <c r="G92">
        <v>1568</v>
      </c>
      <c r="H92">
        <v>1672</v>
      </c>
      <c r="I92" s="1">
        <v>2.9139999999999999E-53</v>
      </c>
      <c r="J92">
        <v>181.60400000000001</v>
      </c>
      <c r="K92" t="s">
        <v>717</v>
      </c>
      <c r="L92" t="s">
        <v>718</v>
      </c>
      <c r="M92" t="s">
        <v>673</v>
      </c>
      <c r="N92" t="s">
        <v>719</v>
      </c>
      <c r="O92" t="s">
        <v>720</v>
      </c>
      <c r="P92" t="str">
        <f t="shared" si="1"/>
        <v>AGAP009200</v>
      </c>
      <c r="Q92">
        <f t="shared" si="2"/>
        <v>1548</v>
      </c>
      <c r="R92">
        <f t="shared" si="3"/>
        <v>1677</v>
      </c>
    </row>
    <row r="93" spans="1:18" hidden="1" x14ac:dyDescent="0.25">
      <c r="C93" t="s">
        <v>836</v>
      </c>
      <c r="D93" t="s">
        <v>509</v>
      </c>
      <c r="E93" t="s">
        <v>668</v>
      </c>
      <c r="F93">
        <v>189968</v>
      </c>
      <c r="G93">
        <v>446</v>
      </c>
      <c r="H93">
        <v>500</v>
      </c>
      <c r="I93" s="1">
        <v>2.0215200000000002E-6</v>
      </c>
      <c r="J93">
        <v>46.328200000000002</v>
      </c>
      <c r="K93" t="s">
        <v>700</v>
      </c>
      <c r="L93" t="s">
        <v>701</v>
      </c>
      <c r="M93" t="s">
        <v>673</v>
      </c>
      <c r="N93" t="s">
        <v>702</v>
      </c>
      <c r="O93" t="s">
        <v>703</v>
      </c>
      <c r="P93" t="str">
        <f t="shared" si="1"/>
        <v>AGAP009200</v>
      </c>
      <c r="Q93">
        <f t="shared" si="2"/>
        <v>426</v>
      </c>
      <c r="R93">
        <f t="shared" si="3"/>
        <v>505</v>
      </c>
    </row>
    <row r="94" spans="1:18" hidden="1" x14ac:dyDescent="0.25">
      <c r="C94" t="s">
        <v>836</v>
      </c>
      <c r="D94" t="s">
        <v>509</v>
      </c>
      <c r="E94" t="s">
        <v>668</v>
      </c>
      <c r="F94">
        <v>189968</v>
      </c>
      <c r="G94">
        <v>894</v>
      </c>
      <c r="H94">
        <v>949</v>
      </c>
      <c r="I94" s="1">
        <v>5.0836799999999996E-6</v>
      </c>
      <c r="J94">
        <v>45.172600000000003</v>
      </c>
      <c r="K94" t="s">
        <v>700</v>
      </c>
      <c r="L94" t="s">
        <v>701</v>
      </c>
      <c r="M94" t="s">
        <v>673</v>
      </c>
      <c r="N94" t="s">
        <v>702</v>
      </c>
      <c r="O94" t="s">
        <v>703</v>
      </c>
      <c r="P94" t="str">
        <f t="shared" si="1"/>
        <v>AGAP009200</v>
      </c>
      <c r="Q94">
        <f t="shared" si="2"/>
        <v>874</v>
      </c>
      <c r="R94">
        <f t="shared" si="3"/>
        <v>954</v>
      </c>
    </row>
    <row r="95" spans="1:18" hidden="1" x14ac:dyDescent="0.25">
      <c r="C95" t="s">
        <v>836</v>
      </c>
      <c r="D95" t="s">
        <v>509</v>
      </c>
      <c r="E95" t="s">
        <v>668</v>
      </c>
      <c r="F95">
        <v>189968</v>
      </c>
      <c r="G95">
        <v>117</v>
      </c>
      <c r="H95">
        <v>174</v>
      </c>
      <c r="I95" s="1">
        <v>8.5519300000000006E-6</v>
      </c>
      <c r="J95">
        <v>44.402200000000001</v>
      </c>
      <c r="K95" t="s">
        <v>700</v>
      </c>
      <c r="L95" t="s">
        <v>701</v>
      </c>
      <c r="M95" t="s">
        <v>673</v>
      </c>
      <c r="N95" t="s">
        <v>702</v>
      </c>
      <c r="O95" t="s">
        <v>703</v>
      </c>
      <c r="P95" t="str">
        <f t="shared" si="1"/>
        <v>AGAP009200</v>
      </c>
      <c r="Q95">
        <f t="shared" si="2"/>
        <v>97</v>
      </c>
      <c r="R95">
        <f t="shared" si="3"/>
        <v>179</v>
      </c>
    </row>
    <row r="96" spans="1:18" hidden="1" x14ac:dyDescent="0.25">
      <c r="C96" t="s">
        <v>836</v>
      </c>
      <c r="D96" t="s">
        <v>509</v>
      </c>
      <c r="E96" t="s">
        <v>668</v>
      </c>
      <c r="F96">
        <v>189968</v>
      </c>
      <c r="G96">
        <v>1377</v>
      </c>
      <c r="H96">
        <v>1434</v>
      </c>
      <c r="I96" s="1">
        <v>1.01048E-5</v>
      </c>
      <c r="J96">
        <v>44.402200000000001</v>
      </c>
      <c r="K96" t="s">
        <v>700</v>
      </c>
      <c r="L96" t="s">
        <v>701</v>
      </c>
      <c r="M96" t="s">
        <v>673</v>
      </c>
      <c r="N96" t="s">
        <v>702</v>
      </c>
      <c r="O96" t="s">
        <v>703</v>
      </c>
      <c r="P96" t="str">
        <f t="shared" si="1"/>
        <v>AGAP009200</v>
      </c>
      <c r="Q96">
        <f t="shared" si="2"/>
        <v>1357</v>
      </c>
      <c r="R96">
        <f t="shared" si="3"/>
        <v>1439</v>
      </c>
    </row>
    <row r="97" spans="1:18" hidden="1" x14ac:dyDescent="0.25">
      <c r="C97" t="s">
        <v>836</v>
      </c>
      <c r="D97" t="s">
        <v>509</v>
      </c>
      <c r="E97" t="s">
        <v>668</v>
      </c>
      <c r="F97">
        <v>189968</v>
      </c>
      <c r="G97">
        <v>1496</v>
      </c>
      <c r="H97">
        <v>1555</v>
      </c>
      <c r="I97" s="1">
        <v>1.45301E-5</v>
      </c>
      <c r="J97">
        <v>44.017000000000003</v>
      </c>
      <c r="K97" t="s">
        <v>700</v>
      </c>
      <c r="L97" t="s">
        <v>701</v>
      </c>
      <c r="M97" t="s">
        <v>673</v>
      </c>
      <c r="N97" t="s">
        <v>702</v>
      </c>
      <c r="O97" t="s">
        <v>703</v>
      </c>
      <c r="P97" t="str">
        <f t="shared" si="1"/>
        <v>AGAP009200</v>
      </c>
      <c r="Q97">
        <f t="shared" si="2"/>
        <v>1476</v>
      </c>
      <c r="R97">
        <f t="shared" si="3"/>
        <v>1560</v>
      </c>
    </row>
    <row r="98" spans="1:18" hidden="1" x14ac:dyDescent="0.25">
      <c r="C98" t="s">
        <v>836</v>
      </c>
      <c r="D98" t="s">
        <v>509</v>
      </c>
      <c r="E98" t="s">
        <v>668</v>
      </c>
      <c r="F98">
        <v>189968</v>
      </c>
      <c r="G98">
        <v>922</v>
      </c>
      <c r="H98">
        <v>979</v>
      </c>
      <c r="I98">
        <v>1.06709E-4</v>
      </c>
      <c r="J98">
        <v>41.320599999999999</v>
      </c>
      <c r="K98" t="s">
        <v>700</v>
      </c>
      <c r="L98" t="s">
        <v>701</v>
      </c>
      <c r="M98" t="s">
        <v>673</v>
      </c>
      <c r="N98" t="s">
        <v>702</v>
      </c>
      <c r="O98" t="s">
        <v>703</v>
      </c>
      <c r="P98" t="str">
        <f t="shared" si="1"/>
        <v>AGAP009200</v>
      </c>
      <c r="Q98">
        <f t="shared" si="2"/>
        <v>902</v>
      </c>
      <c r="R98">
        <f t="shared" si="3"/>
        <v>984</v>
      </c>
    </row>
    <row r="99" spans="1:18" hidden="1" x14ac:dyDescent="0.25">
      <c r="C99" t="s">
        <v>836</v>
      </c>
      <c r="D99" t="s">
        <v>509</v>
      </c>
      <c r="E99" t="s">
        <v>668</v>
      </c>
      <c r="F99">
        <v>189968</v>
      </c>
      <c r="G99">
        <v>583</v>
      </c>
      <c r="H99">
        <v>636</v>
      </c>
      <c r="I99">
        <v>1.2244799999999999E-4</v>
      </c>
      <c r="J99">
        <v>41.320599999999999</v>
      </c>
      <c r="K99" t="s">
        <v>700</v>
      </c>
      <c r="L99" t="s">
        <v>701</v>
      </c>
      <c r="M99" t="s">
        <v>673</v>
      </c>
      <c r="N99" t="s">
        <v>702</v>
      </c>
      <c r="O99" t="s">
        <v>703</v>
      </c>
      <c r="P99" t="str">
        <f t="shared" si="1"/>
        <v>AGAP009200</v>
      </c>
      <c r="Q99">
        <f t="shared" si="2"/>
        <v>563</v>
      </c>
      <c r="R99">
        <f t="shared" si="3"/>
        <v>641</v>
      </c>
    </row>
    <row r="100" spans="1:18" hidden="1" x14ac:dyDescent="0.25">
      <c r="C100" t="s">
        <v>836</v>
      </c>
      <c r="D100" t="s">
        <v>509</v>
      </c>
      <c r="E100" t="s">
        <v>674</v>
      </c>
      <c r="F100">
        <v>281191</v>
      </c>
      <c r="G100">
        <v>431</v>
      </c>
      <c r="H100">
        <v>805</v>
      </c>
      <c r="I100">
        <v>1.4006700000000001E-4</v>
      </c>
      <c r="J100">
        <v>46.674300000000002</v>
      </c>
      <c r="K100" t="s">
        <v>980</v>
      </c>
      <c r="L100" t="s">
        <v>981</v>
      </c>
      <c r="M100" t="s">
        <v>706</v>
      </c>
      <c r="N100" t="s">
        <v>673</v>
      </c>
      <c r="O100" t="s">
        <v>982</v>
      </c>
      <c r="P100" t="str">
        <f t="shared" si="1"/>
        <v>AGAP009200</v>
      </c>
      <c r="Q100">
        <f t="shared" si="2"/>
        <v>411</v>
      </c>
      <c r="R100">
        <f t="shared" si="3"/>
        <v>810</v>
      </c>
    </row>
    <row r="101" spans="1:18" hidden="1" x14ac:dyDescent="0.25">
      <c r="C101" t="s">
        <v>836</v>
      </c>
      <c r="D101" t="s">
        <v>509</v>
      </c>
      <c r="E101" t="s">
        <v>674</v>
      </c>
      <c r="F101">
        <v>312941</v>
      </c>
      <c r="G101">
        <v>158</v>
      </c>
      <c r="H101">
        <v>509</v>
      </c>
      <c r="I101">
        <v>2.14102E-4</v>
      </c>
      <c r="J101">
        <v>46.154800000000002</v>
      </c>
      <c r="K101" t="s">
        <v>983</v>
      </c>
      <c r="L101" t="s">
        <v>984</v>
      </c>
      <c r="M101" t="s">
        <v>671</v>
      </c>
      <c r="N101" t="s">
        <v>673</v>
      </c>
      <c r="O101" t="s">
        <v>985</v>
      </c>
      <c r="P101" t="str">
        <f t="shared" si="1"/>
        <v>AGAP009200</v>
      </c>
      <c r="Q101">
        <f t="shared" si="2"/>
        <v>138</v>
      </c>
      <c r="R101">
        <f t="shared" si="3"/>
        <v>514</v>
      </c>
    </row>
    <row r="102" spans="1:18" hidden="1" x14ac:dyDescent="0.25">
      <c r="C102" t="s">
        <v>836</v>
      </c>
      <c r="D102" t="s">
        <v>509</v>
      </c>
      <c r="E102" t="s">
        <v>668</v>
      </c>
      <c r="F102">
        <v>189968</v>
      </c>
      <c r="G102">
        <v>985</v>
      </c>
      <c r="H102">
        <v>1044</v>
      </c>
      <c r="I102">
        <v>6.3251500000000005E-4</v>
      </c>
      <c r="J102">
        <v>39.394599999999997</v>
      </c>
      <c r="K102" t="s">
        <v>700</v>
      </c>
      <c r="L102" t="s">
        <v>701</v>
      </c>
      <c r="M102" t="s">
        <v>673</v>
      </c>
      <c r="N102" t="s">
        <v>702</v>
      </c>
      <c r="O102" t="s">
        <v>703</v>
      </c>
      <c r="P102" t="str">
        <f t="shared" si="1"/>
        <v>AGAP009200</v>
      </c>
      <c r="Q102">
        <f t="shared" si="2"/>
        <v>965</v>
      </c>
      <c r="R102">
        <f t="shared" si="3"/>
        <v>1049</v>
      </c>
    </row>
    <row r="103" spans="1:18" hidden="1" x14ac:dyDescent="0.25">
      <c r="C103" t="s">
        <v>836</v>
      </c>
      <c r="D103" t="s">
        <v>509</v>
      </c>
      <c r="E103" t="s">
        <v>668</v>
      </c>
      <c r="F103">
        <v>189968</v>
      </c>
      <c r="G103">
        <v>1243</v>
      </c>
      <c r="H103">
        <v>1301</v>
      </c>
      <c r="I103">
        <v>7.5504900000000004E-4</v>
      </c>
      <c r="J103">
        <v>39.009399999999999</v>
      </c>
      <c r="K103" t="s">
        <v>700</v>
      </c>
      <c r="L103" t="s">
        <v>701</v>
      </c>
      <c r="M103" t="s">
        <v>673</v>
      </c>
      <c r="N103" t="s">
        <v>702</v>
      </c>
      <c r="O103" t="s">
        <v>703</v>
      </c>
      <c r="P103" t="str">
        <f t="shared" si="1"/>
        <v>AGAP009200</v>
      </c>
      <c r="Q103">
        <f t="shared" si="2"/>
        <v>1223</v>
      </c>
      <c r="R103">
        <f t="shared" si="3"/>
        <v>1306</v>
      </c>
    </row>
    <row r="104" spans="1:18" hidden="1" x14ac:dyDescent="0.25">
      <c r="C104" t="s">
        <v>836</v>
      </c>
      <c r="D104" t="s">
        <v>509</v>
      </c>
      <c r="E104" t="s">
        <v>668</v>
      </c>
      <c r="F104">
        <v>189968</v>
      </c>
      <c r="G104">
        <v>1170</v>
      </c>
      <c r="H104">
        <v>1229</v>
      </c>
      <c r="I104">
        <v>2.79561E-3</v>
      </c>
      <c r="J104">
        <v>37.468600000000002</v>
      </c>
      <c r="K104" t="s">
        <v>700</v>
      </c>
      <c r="L104" t="s">
        <v>701</v>
      </c>
      <c r="M104" t="s">
        <v>673</v>
      </c>
      <c r="N104" t="s">
        <v>702</v>
      </c>
      <c r="O104" t="s">
        <v>703</v>
      </c>
      <c r="P104" t="str">
        <f t="shared" si="1"/>
        <v>AGAP009200</v>
      </c>
      <c r="Q104">
        <f t="shared" si="2"/>
        <v>1150</v>
      </c>
      <c r="R104">
        <f t="shared" si="3"/>
        <v>1234</v>
      </c>
    </row>
    <row r="105" spans="1:18" hidden="1" x14ac:dyDescent="0.25">
      <c r="C105" t="s">
        <v>836</v>
      </c>
      <c r="D105" t="s">
        <v>509</v>
      </c>
      <c r="E105" t="s">
        <v>668</v>
      </c>
      <c r="F105">
        <v>189968</v>
      </c>
      <c r="G105">
        <v>1416</v>
      </c>
      <c r="H105">
        <v>1471</v>
      </c>
      <c r="I105">
        <v>7.2679600000000004E-3</v>
      </c>
      <c r="J105">
        <v>36.313000000000002</v>
      </c>
      <c r="K105" t="s">
        <v>700</v>
      </c>
      <c r="L105" t="s">
        <v>701</v>
      </c>
      <c r="M105" t="s">
        <v>673</v>
      </c>
      <c r="N105" t="s">
        <v>702</v>
      </c>
      <c r="O105" t="s">
        <v>703</v>
      </c>
      <c r="P105" t="str">
        <f t="shared" si="1"/>
        <v>AGAP009200</v>
      </c>
      <c r="Q105">
        <f t="shared" si="2"/>
        <v>1396</v>
      </c>
      <c r="R105">
        <f t="shared" si="3"/>
        <v>1476</v>
      </c>
    </row>
    <row r="106" spans="1:18" hidden="1" x14ac:dyDescent="0.25">
      <c r="C106" t="s">
        <v>836</v>
      </c>
      <c r="D106" t="s">
        <v>509</v>
      </c>
      <c r="E106" t="s">
        <v>668</v>
      </c>
      <c r="F106">
        <v>189968</v>
      </c>
      <c r="G106">
        <v>1113</v>
      </c>
      <c r="H106">
        <v>1166</v>
      </c>
      <c r="I106">
        <v>7.7869499999999999E-3</v>
      </c>
      <c r="J106">
        <v>36.313000000000002</v>
      </c>
      <c r="K106" t="s">
        <v>700</v>
      </c>
      <c r="L106" t="s">
        <v>701</v>
      </c>
      <c r="M106" t="s">
        <v>673</v>
      </c>
      <c r="N106" t="s">
        <v>702</v>
      </c>
      <c r="O106" t="s">
        <v>703</v>
      </c>
      <c r="P106" t="str">
        <f t="shared" si="1"/>
        <v>AGAP009200</v>
      </c>
      <c r="Q106">
        <f t="shared" si="2"/>
        <v>1093</v>
      </c>
      <c r="R106">
        <f t="shared" si="3"/>
        <v>1171</v>
      </c>
    </row>
    <row r="107" spans="1:18" x14ac:dyDescent="0.25">
      <c r="C107" t="s">
        <v>837</v>
      </c>
      <c r="D107" t="s">
        <v>1002</v>
      </c>
      <c r="E107" t="s">
        <v>668</v>
      </c>
      <c r="F107">
        <v>153057</v>
      </c>
      <c r="G107">
        <v>61</v>
      </c>
      <c r="H107">
        <v>200</v>
      </c>
      <c r="I107" s="1">
        <v>2.2456199999999999E-10</v>
      </c>
      <c r="J107">
        <v>56.088900000000002</v>
      </c>
      <c r="K107" t="s">
        <v>669</v>
      </c>
      <c r="L107" t="s">
        <v>670</v>
      </c>
      <c r="M107" t="s">
        <v>673</v>
      </c>
      <c r="N107" t="s">
        <v>666</v>
      </c>
      <c r="O107" t="s">
        <v>672</v>
      </c>
      <c r="P107" t="str">
        <f t="shared" si="1"/>
        <v>AGAP006430_CTLGA2</v>
      </c>
      <c r="Q107">
        <f t="shared" si="2"/>
        <v>41</v>
      </c>
      <c r="R107">
        <f t="shared" si="3"/>
        <v>205</v>
      </c>
    </row>
    <row r="108" spans="1:18" x14ac:dyDescent="0.25">
      <c r="A108" s="13"/>
      <c r="C108" t="s">
        <v>838</v>
      </c>
      <c r="D108" t="s">
        <v>1003</v>
      </c>
      <c r="E108" t="s">
        <v>668</v>
      </c>
      <c r="F108">
        <v>153057</v>
      </c>
      <c r="G108">
        <v>30</v>
      </c>
      <c r="H108">
        <v>151</v>
      </c>
      <c r="I108" s="1">
        <v>9.3911599999999998E-23</v>
      </c>
      <c r="J108">
        <v>86.5197</v>
      </c>
      <c r="K108" t="s">
        <v>669</v>
      </c>
      <c r="L108" t="s">
        <v>670</v>
      </c>
      <c r="M108" t="s">
        <v>673</v>
      </c>
      <c r="N108" t="s">
        <v>666</v>
      </c>
      <c r="O108" t="s">
        <v>672</v>
      </c>
      <c r="P108" t="str">
        <f t="shared" si="1"/>
        <v>AGAP002911_CTLMA9</v>
      </c>
      <c r="Q108">
        <f t="shared" si="2"/>
        <v>10</v>
      </c>
      <c r="R108">
        <v>155</v>
      </c>
    </row>
    <row r="109" spans="1:18" x14ac:dyDescent="0.25">
      <c r="C109" t="s">
        <v>839</v>
      </c>
      <c r="D109" t="s">
        <v>440</v>
      </c>
      <c r="E109" t="s">
        <v>668</v>
      </c>
      <c r="F109">
        <v>153057</v>
      </c>
      <c r="G109">
        <v>30</v>
      </c>
      <c r="H109">
        <v>151</v>
      </c>
      <c r="I109" s="1">
        <v>1.27011E-21</v>
      </c>
      <c r="J109">
        <v>83.823300000000003</v>
      </c>
      <c r="K109" t="s">
        <v>669</v>
      </c>
      <c r="L109" t="s">
        <v>670</v>
      </c>
      <c r="M109" t="s">
        <v>673</v>
      </c>
      <c r="N109" t="s">
        <v>666</v>
      </c>
      <c r="O109" t="s">
        <v>672</v>
      </c>
      <c r="P109" t="str">
        <f t="shared" ref="P109:P171" si="4">D109</f>
        <v>AGAP002912</v>
      </c>
      <c r="Q109">
        <f t="shared" ref="Q109:Q171" si="5">G109-20</f>
        <v>10</v>
      </c>
      <c r="R109">
        <f t="shared" ref="R109:R171" si="6">H109+5</f>
        <v>156</v>
      </c>
    </row>
    <row r="110" spans="1:18" x14ac:dyDescent="0.25">
      <c r="C110" t="s">
        <v>840</v>
      </c>
      <c r="D110" t="s">
        <v>1004</v>
      </c>
      <c r="E110" t="s">
        <v>668</v>
      </c>
      <c r="F110">
        <v>214480</v>
      </c>
      <c r="G110">
        <v>61</v>
      </c>
      <c r="H110">
        <v>188</v>
      </c>
      <c r="I110" s="1">
        <v>6.70674E-14</v>
      </c>
      <c r="J110">
        <v>64.928600000000003</v>
      </c>
      <c r="K110" t="s">
        <v>680</v>
      </c>
      <c r="L110" t="s">
        <v>670</v>
      </c>
      <c r="M110" t="s">
        <v>673</v>
      </c>
      <c r="N110" t="s">
        <v>666</v>
      </c>
      <c r="O110" t="s">
        <v>667</v>
      </c>
      <c r="P110" t="str">
        <f t="shared" si="4"/>
        <v>AGAP004811_CTL1</v>
      </c>
      <c r="Q110">
        <f t="shared" si="5"/>
        <v>41</v>
      </c>
      <c r="R110">
        <f t="shared" si="6"/>
        <v>193</v>
      </c>
    </row>
    <row r="111" spans="1:18" x14ac:dyDescent="0.25">
      <c r="C111" t="s">
        <v>841</v>
      </c>
      <c r="D111" t="s">
        <v>471</v>
      </c>
      <c r="E111" t="s">
        <v>668</v>
      </c>
      <c r="F111">
        <v>153057</v>
      </c>
      <c r="G111">
        <v>37</v>
      </c>
      <c r="H111">
        <v>168</v>
      </c>
      <c r="I111" s="1">
        <v>2.3548399999999999E-23</v>
      </c>
      <c r="J111">
        <v>88.8309</v>
      </c>
      <c r="K111" t="s">
        <v>669</v>
      </c>
      <c r="L111" t="s">
        <v>670</v>
      </c>
      <c r="M111" t="s">
        <v>673</v>
      </c>
      <c r="N111" t="s">
        <v>666</v>
      </c>
      <c r="O111" t="s">
        <v>672</v>
      </c>
      <c r="P111" t="str">
        <f t="shared" si="4"/>
        <v>AGAP000871</v>
      </c>
      <c r="Q111">
        <f t="shared" si="5"/>
        <v>17</v>
      </c>
      <c r="R111">
        <v>172</v>
      </c>
    </row>
    <row r="112" spans="1:18" hidden="1" x14ac:dyDescent="0.25">
      <c r="C112" t="s">
        <v>842</v>
      </c>
      <c r="D112" t="s">
        <v>1005</v>
      </c>
      <c r="E112" t="s">
        <v>674</v>
      </c>
      <c r="F112">
        <v>325142</v>
      </c>
      <c r="G112">
        <v>393</v>
      </c>
      <c r="H112">
        <v>486</v>
      </c>
      <c r="I112" s="1">
        <v>2.1887800000000001E-36</v>
      </c>
      <c r="J112">
        <v>132.679</v>
      </c>
      <c r="K112" t="s">
        <v>707</v>
      </c>
      <c r="L112" t="s">
        <v>708</v>
      </c>
      <c r="M112" t="s">
        <v>673</v>
      </c>
      <c r="N112" t="s">
        <v>673</v>
      </c>
      <c r="O112" t="s">
        <v>709</v>
      </c>
      <c r="P112" t="str">
        <f t="shared" si="4"/>
        <v>AGAP000007_IGL1</v>
      </c>
      <c r="Q112">
        <f t="shared" si="5"/>
        <v>373</v>
      </c>
      <c r="R112">
        <f t="shared" si="6"/>
        <v>491</v>
      </c>
    </row>
    <row r="113" spans="3:18" hidden="1" x14ac:dyDescent="0.25">
      <c r="C113" t="s">
        <v>842</v>
      </c>
      <c r="D113" t="s">
        <v>1005</v>
      </c>
      <c r="E113" t="s">
        <v>674</v>
      </c>
      <c r="F113">
        <v>325142</v>
      </c>
      <c r="G113">
        <v>706</v>
      </c>
      <c r="H113">
        <v>777</v>
      </c>
      <c r="I113" s="1">
        <v>2.2777700000000002E-16</v>
      </c>
      <c r="J113">
        <v>74.792599999999993</v>
      </c>
      <c r="K113" t="s">
        <v>707</v>
      </c>
      <c r="L113" t="s">
        <v>708</v>
      </c>
      <c r="M113" t="s">
        <v>673</v>
      </c>
      <c r="N113" t="s">
        <v>673</v>
      </c>
      <c r="O113" t="s">
        <v>709</v>
      </c>
      <c r="P113" t="str">
        <f t="shared" si="4"/>
        <v>AGAP000007_IGL1</v>
      </c>
      <c r="Q113">
        <f t="shared" si="5"/>
        <v>686</v>
      </c>
      <c r="R113">
        <f t="shared" si="6"/>
        <v>782</v>
      </c>
    </row>
    <row r="114" spans="3:18" hidden="1" x14ac:dyDescent="0.25">
      <c r="C114" t="s">
        <v>842</v>
      </c>
      <c r="D114" t="s">
        <v>1005</v>
      </c>
      <c r="E114" t="s">
        <v>674</v>
      </c>
      <c r="F114">
        <v>325142</v>
      </c>
      <c r="G114">
        <v>288</v>
      </c>
      <c r="H114">
        <v>391</v>
      </c>
      <c r="I114" s="1">
        <v>7.7617900000000001E-16</v>
      </c>
      <c r="J114">
        <v>73.838700000000003</v>
      </c>
      <c r="K114" t="s">
        <v>707</v>
      </c>
      <c r="L114" t="s">
        <v>708</v>
      </c>
      <c r="M114" t="s">
        <v>673</v>
      </c>
      <c r="N114" t="s">
        <v>673</v>
      </c>
      <c r="O114" t="s">
        <v>709</v>
      </c>
      <c r="P114" t="str">
        <f t="shared" si="4"/>
        <v>AGAP000007_IGL1</v>
      </c>
      <c r="Q114">
        <f t="shared" si="5"/>
        <v>268</v>
      </c>
      <c r="R114">
        <f t="shared" si="6"/>
        <v>396</v>
      </c>
    </row>
    <row r="115" spans="3:18" hidden="1" x14ac:dyDescent="0.25">
      <c r="C115" t="s">
        <v>842</v>
      </c>
      <c r="D115" t="s">
        <v>1005</v>
      </c>
      <c r="E115" t="s">
        <v>668</v>
      </c>
      <c r="F115">
        <v>238020</v>
      </c>
      <c r="G115">
        <v>892</v>
      </c>
      <c r="H115">
        <v>988</v>
      </c>
      <c r="I115" s="1">
        <v>2.9794899999999999E-13</v>
      </c>
      <c r="J115">
        <v>66.365899999999996</v>
      </c>
      <c r="K115" t="s">
        <v>710</v>
      </c>
      <c r="L115" t="s">
        <v>711</v>
      </c>
      <c r="M115" t="s">
        <v>673</v>
      </c>
      <c r="N115" t="s">
        <v>712</v>
      </c>
      <c r="O115" t="s">
        <v>713</v>
      </c>
      <c r="P115" t="str">
        <f t="shared" si="4"/>
        <v>AGAP000007_IGL1</v>
      </c>
      <c r="Q115">
        <f t="shared" si="5"/>
        <v>872</v>
      </c>
      <c r="R115">
        <f t="shared" si="6"/>
        <v>993</v>
      </c>
    </row>
    <row r="116" spans="3:18" hidden="1" x14ac:dyDescent="0.25">
      <c r="C116" t="s">
        <v>842</v>
      </c>
      <c r="D116" t="s">
        <v>1005</v>
      </c>
      <c r="E116" t="s">
        <v>668</v>
      </c>
      <c r="F116">
        <v>316449</v>
      </c>
      <c r="G116">
        <v>509</v>
      </c>
      <c r="H116">
        <v>571</v>
      </c>
      <c r="I116" s="1">
        <v>9.3590299999999996E-12</v>
      </c>
      <c r="J116">
        <v>61.746200000000002</v>
      </c>
      <c r="K116" t="s">
        <v>994</v>
      </c>
      <c r="L116" t="s">
        <v>995</v>
      </c>
      <c r="M116" t="s">
        <v>673</v>
      </c>
      <c r="N116" t="s">
        <v>707</v>
      </c>
      <c r="O116" t="s">
        <v>996</v>
      </c>
      <c r="P116" t="str">
        <f t="shared" si="4"/>
        <v>AGAP000007_IGL1</v>
      </c>
      <c r="Q116">
        <f t="shared" si="5"/>
        <v>489</v>
      </c>
      <c r="R116">
        <f t="shared" si="6"/>
        <v>576</v>
      </c>
    </row>
    <row r="117" spans="3:18" hidden="1" x14ac:dyDescent="0.25">
      <c r="C117" t="s">
        <v>842</v>
      </c>
      <c r="D117" t="s">
        <v>1005</v>
      </c>
      <c r="E117" t="s">
        <v>674</v>
      </c>
      <c r="F117">
        <v>325142</v>
      </c>
      <c r="G117">
        <v>797</v>
      </c>
      <c r="H117">
        <v>892</v>
      </c>
      <c r="I117" s="1">
        <v>4.1086499999999999E-11</v>
      </c>
      <c r="J117">
        <v>60.2592</v>
      </c>
      <c r="K117" t="s">
        <v>707</v>
      </c>
      <c r="L117" t="s">
        <v>708</v>
      </c>
      <c r="M117" t="s">
        <v>673</v>
      </c>
      <c r="N117" t="s">
        <v>673</v>
      </c>
      <c r="O117" t="s">
        <v>709</v>
      </c>
      <c r="P117" t="str">
        <f t="shared" si="4"/>
        <v>AGAP000007_IGL1</v>
      </c>
      <c r="Q117">
        <f t="shared" si="5"/>
        <v>777</v>
      </c>
      <c r="R117">
        <f t="shared" si="6"/>
        <v>897</v>
      </c>
    </row>
    <row r="118" spans="3:18" hidden="1" x14ac:dyDescent="0.25">
      <c r="C118" t="s">
        <v>842</v>
      </c>
      <c r="D118" t="s">
        <v>1005</v>
      </c>
      <c r="E118" t="s">
        <v>668</v>
      </c>
      <c r="F118">
        <v>238020</v>
      </c>
      <c r="G118">
        <v>1206</v>
      </c>
      <c r="H118">
        <v>1295</v>
      </c>
      <c r="I118" s="1">
        <v>4.6838099999999999E-11</v>
      </c>
      <c r="J118">
        <v>60.2027</v>
      </c>
      <c r="K118" t="s">
        <v>710</v>
      </c>
      <c r="L118" t="s">
        <v>711</v>
      </c>
      <c r="M118" t="s">
        <v>673</v>
      </c>
      <c r="N118" t="s">
        <v>712</v>
      </c>
      <c r="O118" t="s">
        <v>713</v>
      </c>
      <c r="P118" t="str">
        <f t="shared" si="4"/>
        <v>AGAP000007_IGL1</v>
      </c>
      <c r="Q118">
        <f t="shared" si="5"/>
        <v>1186</v>
      </c>
      <c r="R118">
        <f t="shared" si="6"/>
        <v>1300</v>
      </c>
    </row>
    <row r="119" spans="3:18" x14ac:dyDescent="0.25">
      <c r="C119" t="s">
        <v>842</v>
      </c>
      <c r="D119" t="s">
        <v>1005</v>
      </c>
      <c r="E119" t="s">
        <v>668</v>
      </c>
      <c r="F119">
        <v>214480</v>
      </c>
      <c r="G119">
        <v>85</v>
      </c>
      <c r="H119">
        <v>165</v>
      </c>
      <c r="I119" s="1">
        <v>9.4740599999999998E-11</v>
      </c>
      <c r="J119">
        <v>60.306199999999997</v>
      </c>
      <c r="K119" t="s">
        <v>680</v>
      </c>
      <c r="L119" t="s">
        <v>670</v>
      </c>
      <c r="M119" t="s">
        <v>671</v>
      </c>
      <c r="N119" t="s">
        <v>666</v>
      </c>
      <c r="O119" t="s">
        <v>667</v>
      </c>
      <c r="P119" t="str">
        <f t="shared" si="4"/>
        <v>AGAP000007_IGL1</v>
      </c>
      <c r="Q119">
        <f t="shared" si="5"/>
        <v>65</v>
      </c>
      <c r="R119">
        <f t="shared" si="6"/>
        <v>170</v>
      </c>
    </row>
    <row r="120" spans="3:18" hidden="1" x14ac:dyDescent="0.25">
      <c r="C120" t="s">
        <v>842</v>
      </c>
      <c r="D120" t="s">
        <v>1005</v>
      </c>
      <c r="E120" t="s">
        <v>668</v>
      </c>
      <c r="F120">
        <v>306538</v>
      </c>
      <c r="G120">
        <v>1103</v>
      </c>
      <c r="H120">
        <v>1191</v>
      </c>
      <c r="I120" s="1">
        <v>1.8792099999999999E-10</v>
      </c>
      <c r="J120">
        <v>58.195300000000003</v>
      </c>
      <c r="K120" t="s">
        <v>714</v>
      </c>
      <c r="L120" t="s">
        <v>715</v>
      </c>
      <c r="M120" t="s">
        <v>673</v>
      </c>
      <c r="N120" t="s">
        <v>712</v>
      </c>
      <c r="O120" t="s">
        <v>716</v>
      </c>
      <c r="P120" t="str">
        <f t="shared" si="4"/>
        <v>AGAP000007_IGL1</v>
      </c>
      <c r="Q120">
        <f t="shared" si="5"/>
        <v>1083</v>
      </c>
      <c r="R120">
        <f t="shared" si="6"/>
        <v>1196</v>
      </c>
    </row>
    <row r="121" spans="3:18" hidden="1" x14ac:dyDescent="0.25">
      <c r="C121" t="s">
        <v>842</v>
      </c>
      <c r="D121" t="s">
        <v>1005</v>
      </c>
      <c r="E121" t="s">
        <v>668</v>
      </c>
      <c r="F121">
        <v>238020</v>
      </c>
      <c r="G121">
        <v>1000</v>
      </c>
      <c r="H121">
        <v>1093</v>
      </c>
      <c r="I121" s="1">
        <v>7.5382600000000004E-10</v>
      </c>
      <c r="J121">
        <v>56.735900000000001</v>
      </c>
      <c r="K121" t="s">
        <v>710</v>
      </c>
      <c r="L121" t="s">
        <v>711</v>
      </c>
      <c r="M121" t="s">
        <v>673</v>
      </c>
      <c r="N121" t="s">
        <v>712</v>
      </c>
      <c r="O121" t="s">
        <v>713</v>
      </c>
      <c r="P121" t="str">
        <f t="shared" si="4"/>
        <v>AGAP000007_IGL1</v>
      </c>
      <c r="Q121">
        <f t="shared" si="5"/>
        <v>980</v>
      </c>
      <c r="R121">
        <f t="shared" si="6"/>
        <v>1098</v>
      </c>
    </row>
    <row r="122" spans="3:18" hidden="1" x14ac:dyDescent="0.25">
      <c r="C122" t="s">
        <v>842</v>
      </c>
      <c r="D122" t="s">
        <v>1005</v>
      </c>
      <c r="E122" t="s">
        <v>674</v>
      </c>
      <c r="F122">
        <v>325142</v>
      </c>
      <c r="G122">
        <v>594</v>
      </c>
      <c r="H122">
        <v>684</v>
      </c>
      <c r="I122" s="1">
        <v>3.9553100000000002E-8</v>
      </c>
      <c r="J122">
        <v>51.832099999999997</v>
      </c>
      <c r="K122" t="s">
        <v>707</v>
      </c>
      <c r="L122" t="s">
        <v>708</v>
      </c>
      <c r="M122" t="s">
        <v>673</v>
      </c>
      <c r="N122" t="s">
        <v>673</v>
      </c>
      <c r="O122" t="s">
        <v>709</v>
      </c>
      <c r="P122" t="str">
        <f t="shared" si="4"/>
        <v>AGAP000007_IGL1</v>
      </c>
      <c r="Q122">
        <f t="shared" si="5"/>
        <v>574</v>
      </c>
      <c r="R122">
        <f t="shared" si="6"/>
        <v>689</v>
      </c>
    </row>
    <row r="123" spans="3:18" x14ac:dyDescent="0.25">
      <c r="C123" t="s">
        <v>843</v>
      </c>
      <c r="D123" t="s">
        <v>1006</v>
      </c>
      <c r="E123" t="s">
        <v>668</v>
      </c>
      <c r="F123">
        <v>153057</v>
      </c>
      <c r="G123">
        <v>10</v>
      </c>
      <c r="H123">
        <v>134</v>
      </c>
      <c r="I123" s="1">
        <v>1.2843799999999999E-28</v>
      </c>
      <c r="J123">
        <v>100.77200000000001</v>
      </c>
      <c r="K123" t="s">
        <v>669</v>
      </c>
      <c r="L123" t="s">
        <v>670</v>
      </c>
      <c r="M123" t="s">
        <v>673</v>
      </c>
      <c r="N123" t="s">
        <v>666</v>
      </c>
      <c r="O123" t="s">
        <v>672</v>
      </c>
      <c r="P123" t="str">
        <f t="shared" si="4"/>
        <v>AGAP005332_CTLMA6</v>
      </c>
      <c r="Q123">
        <v>0</v>
      </c>
      <c r="R123">
        <v>134</v>
      </c>
    </row>
    <row r="124" spans="3:18" x14ac:dyDescent="0.25">
      <c r="C124" t="s">
        <v>844</v>
      </c>
      <c r="D124" t="s">
        <v>469</v>
      </c>
      <c r="E124" t="s">
        <v>668</v>
      </c>
      <c r="F124">
        <v>153057</v>
      </c>
      <c r="G124">
        <v>1</v>
      </c>
      <c r="H124">
        <v>148</v>
      </c>
      <c r="I124" s="1">
        <v>9.3232900000000001E-7</v>
      </c>
      <c r="J124">
        <v>44.918199999999999</v>
      </c>
      <c r="K124" t="s">
        <v>669</v>
      </c>
      <c r="L124" t="s">
        <v>670</v>
      </c>
      <c r="M124" t="s">
        <v>673</v>
      </c>
      <c r="N124" t="s">
        <v>666</v>
      </c>
      <c r="O124" t="s">
        <v>672</v>
      </c>
      <c r="P124" t="str">
        <f t="shared" si="4"/>
        <v>AGAP013382</v>
      </c>
      <c r="Q124">
        <v>0</v>
      </c>
      <c r="R124">
        <f t="shared" si="6"/>
        <v>153</v>
      </c>
    </row>
    <row r="125" spans="3:18" x14ac:dyDescent="0.25">
      <c r="C125" t="s">
        <v>845</v>
      </c>
      <c r="D125" t="s">
        <v>1007</v>
      </c>
      <c r="E125" t="s">
        <v>668</v>
      </c>
      <c r="F125">
        <v>153057</v>
      </c>
      <c r="G125">
        <v>164</v>
      </c>
      <c r="H125">
        <v>292</v>
      </c>
      <c r="I125" s="1">
        <v>2.7023500000000001E-13</v>
      </c>
      <c r="J125">
        <v>64.948499999999996</v>
      </c>
      <c r="K125" t="s">
        <v>669</v>
      </c>
      <c r="L125" t="s">
        <v>670</v>
      </c>
      <c r="M125" t="s">
        <v>673</v>
      </c>
      <c r="N125" t="s">
        <v>666</v>
      </c>
      <c r="O125" t="s">
        <v>672</v>
      </c>
      <c r="P125" t="str">
        <f t="shared" si="4"/>
        <v>AGAP009316_CTL10</v>
      </c>
      <c r="Q125">
        <f t="shared" si="5"/>
        <v>144</v>
      </c>
      <c r="R125">
        <f t="shared" si="6"/>
        <v>297</v>
      </c>
    </row>
    <row r="126" spans="3:18" x14ac:dyDescent="0.25">
      <c r="C126" t="s">
        <v>846</v>
      </c>
      <c r="D126" t="s">
        <v>434</v>
      </c>
      <c r="E126" t="s">
        <v>668</v>
      </c>
      <c r="F126">
        <v>153057</v>
      </c>
      <c r="G126">
        <v>7</v>
      </c>
      <c r="H126">
        <v>128</v>
      </c>
      <c r="I126" s="1">
        <v>5.9179499999999999E-15</v>
      </c>
      <c r="J126">
        <v>66.104100000000003</v>
      </c>
      <c r="K126" t="s">
        <v>669</v>
      </c>
      <c r="L126" t="s">
        <v>670</v>
      </c>
      <c r="M126" t="s">
        <v>673</v>
      </c>
      <c r="N126" t="s">
        <v>666</v>
      </c>
      <c r="O126" t="s">
        <v>672</v>
      </c>
      <c r="P126" t="str">
        <f t="shared" si="4"/>
        <v>AGAP002910</v>
      </c>
      <c r="Q126">
        <v>0</v>
      </c>
      <c r="R126">
        <f t="shared" si="6"/>
        <v>133</v>
      </c>
    </row>
    <row r="127" spans="3:18" hidden="1" x14ac:dyDescent="0.25">
      <c r="C127" t="s">
        <v>847</v>
      </c>
      <c r="D127" t="s">
        <v>1008</v>
      </c>
      <c r="E127" t="s">
        <v>674</v>
      </c>
      <c r="F127">
        <v>329041</v>
      </c>
      <c r="G127">
        <v>129</v>
      </c>
      <c r="H127">
        <v>277</v>
      </c>
      <c r="I127" s="1">
        <v>9.6884700000000002E-56</v>
      </c>
      <c r="J127">
        <v>190.07499999999999</v>
      </c>
      <c r="K127" t="s">
        <v>685</v>
      </c>
      <c r="L127" t="s">
        <v>686</v>
      </c>
      <c r="M127" t="s">
        <v>673</v>
      </c>
      <c r="N127" t="s">
        <v>673</v>
      </c>
      <c r="O127" t="s">
        <v>687</v>
      </c>
      <c r="P127" t="str">
        <f t="shared" si="4"/>
        <v>AGAP000929_CTLSE1</v>
      </c>
      <c r="Q127">
        <f t="shared" si="5"/>
        <v>109</v>
      </c>
      <c r="R127">
        <f t="shared" si="6"/>
        <v>282</v>
      </c>
    </row>
    <row r="128" spans="3:18" hidden="1" x14ac:dyDescent="0.25">
      <c r="C128" t="s">
        <v>847</v>
      </c>
      <c r="D128" t="s">
        <v>1008</v>
      </c>
      <c r="E128" t="s">
        <v>674</v>
      </c>
      <c r="F128">
        <v>332582</v>
      </c>
      <c r="G128">
        <v>524</v>
      </c>
      <c r="H128">
        <v>712</v>
      </c>
      <c r="I128" s="1">
        <v>8.8145000000000001E-26</v>
      </c>
      <c r="J128">
        <v>107.81699999999999</v>
      </c>
      <c r="K128" t="s">
        <v>688</v>
      </c>
      <c r="L128" t="s">
        <v>689</v>
      </c>
      <c r="M128" t="s">
        <v>690</v>
      </c>
      <c r="N128" t="s">
        <v>673</v>
      </c>
      <c r="O128" t="s">
        <v>691</v>
      </c>
      <c r="P128" t="str">
        <f t="shared" si="4"/>
        <v>AGAP000929_CTLSE1</v>
      </c>
      <c r="Q128">
        <f t="shared" si="5"/>
        <v>504</v>
      </c>
      <c r="R128">
        <f t="shared" si="6"/>
        <v>717</v>
      </c>
    </row>
    <row r="129" spans="3:18" hidden="1" x14ac:dyDescent="0.25">
      <c r="C129" t="s">
        <v>847</v>
      </c>
      <c r="D129" t="s">
        <v>1008</v>
      </c>
      <c r="E129" t="s">
        <v>674</v>
      </c>
      <c r="F129">
        <v>332582</v>
      </c>
      <c r="G129">
        <v>415</v>
      </c>
      <c r="H129">
        <v>594</v>
      </c>
      <c r="I129" s="1">
        <v>3.5106700000000001E-18</v>
      </c>
      <c r="J129">
        <v>86.256200000000007</v>
      </c>
      <c r="K129" t="s">
        <v>688</v>
      </c>
      <c r="L129" t="s">
        <v>689</v>
      </c>
      <c r="M129" t="s">
        <v>671</v>
      </c>
      <c r="N129" t="s">
        <v>673</v>
      </c>
      <c r="O129" t="s">
        <v>691</v>
      </c>
      <c r="P129" t="str">
        <f t="shared" si="4"/>
        <v>AGAP000929_CTLSE1</v>
      </c>
      <c r="Q129">
        <f t="shared" si="5"/>
        <v>395</v>
      </c>
      <c r="R129">
        <f t="shared" si="6"/>
        <v>599</v>
      </c>
    </row>
    <row r="130" spans="3:18" x14ac:dyDescent="0.25">
      <c r="C130" t="s">
        <v>847</v>
      </c>
      <c r="D130" t="s">
        <v>1008</v>
      </c>
      <c r="E130" t="s">
        <v>668</v>
      </c>
      <c r="F130">
        <v>153057</v>
      </c>
      <c r="G130">
        <v>297</v>
      </c>
      <c r="H130">
        <v>419</v>
      </c>
      <c r="I130" s="1">
        <v>9.42436E-18</v>
      </c>
      <c r="J130">
        <v>79.971299999999999</v>
      </c>
      <c r="K130" t="s">
        <v>669</v>
      </c>
      <c r="L130" t="s">
        <v>670</v>
      </c>
      <c r="M130" t="s">
        <v>673</v>
      </c>
      <c r="N130" t="s">
        <v>666</v>
      </c>
      <c r="O130" t="s">
        <v>672</v>
      </c>
      <c r="P130" t="str">
        <f t="shared" si="4"/>
        <v>AGAP000929_CTLSE1</v>
      </c>
      <c r="Q130">
        <f t="shared" si="5"/>
        <v>277</v>
      </c>
      <c r="R130">
        <f t="shared" si="6"/>
        <v>424</v>
      </c>
    </row>
    <row r="131" spans="3:18" hidden="1" x14ac:dyDescent="0.25">
      <c r="C131" t="s">
        <v>847</v>
      </c>
      <c r="D131" t="s">
        <v>1008</v>
      </c>
      <c r="E131" t="s">
        <v>674</v>
      </c>
      <c r="F131">
        <v>332582</v>
      </c>
      <c r="G131">
        <v>674</v>
      </c>
      <c r="H131">
        <v>913</v>
      </c>
      <c r="I131" s="1">
        <v>7.9345299999999998E-14</v>
      </c>
      <c r="J131">
        <v>72.763400000000004</v>
      </c>
      <c r="K131" t="s">
        <v>688</v>
      </c>
      <c r="L131" t="s">
        <v>689</v>
      </c>
      <c r="M131" t="s">
        <v>673</v>
      </c>
      <c r="N131" t="s">
        <v>673</v>
      </c>
      <c r="O131" t="s">
        <v>691</v>
      </c>
      <c r="P131" t="str">
        <f t="shared" si="4"/>
        <v>AGAP000929_CTLSE1</v>
      </c>
      <c r="Q131">
        <f t="shared" si="5"/>
        <v>654</v>
      </c>
      <c r="R131">
        <f t="shared" si="6"/>
        <v>918</v>
      </c>
    </row>
    <row r="132" spans="3:18" hidden="1" x14ac:dyDescent="0.25">
      <c r="C132" t="s">
        <v>847</v>
      </c>
      <c r="D132" t="s">
        <v>1008</v>
      </c>
      <c r="E132" t="s">
        <v>674</v>
      </c>
      <c r="F132">
        <v>332582</v>
      </c>
      <c r="G132">
        <v>814</v>
      </c>
      <c r="H132">
        <v>1030</v>
      </c>
      <c r="I132" s="1">
        <v>2.0488200000000001E-12</v>
      </c>
      <c r="J132">
        <v>68.526200000000003</v>
      </c>
      <c r="K132" t="s">
        <v>688</v>
      </c>
      <c r="L132" t="s">
        <v>689</v>
      </c>
      <c r="M132" t="s">
        <v>673</v>
      </c>
      <c r="N132" t="s">
        <v>673</v>
      </c>
      <c r="O132" t="s">
        <v>691</v>
      </c>
      <c r="P132" t="str">
        <f t="shared" si="4"/>
        <v>AGAP000929_CTLSE1</v>
      </c>
      <c r="Q132">
        <f t="shared" si="5"/>
        <v>794</v>
      </c>
      <c r="R132">
        <f t="shared" si="6"/>
        <v>1035</v>
      </c>
    </row>
    <row r="133" spans="3:18" hidden="1" x14ac:dyDescent="0.25">
      <c r="C133" t="s">
        <v>847</v>
      </c>
      <c r="D133" t="s">
        <v>1008</v>
      </c>
      <c r="E133" t="s">
        <v>668</v>
      </c>
      <c r="F133">
        <v>153056</v>
      </c>
      <c r="G133">
        <v>71</v>
      </c>
      <c r="H133">
        <v>128</v>
      </c>
      <c r="I133" s="1">
        <v>3.6637199999999997E-8</v>
      </c>
      <c r="J133">
        <v>50.924399999999999</v>
      </c>
      <c r="K133" t="s">
        <v>692</v>
      </c>
      <c r="L133" t="s">
        <v>693</v>
      </c>
      <c r="M133" t="s">
        <v>673</v>
      </c>
      <c r="N133" t="s">
        <v>688</v>
      </c>
      <c r="O133" t="s">
        <v>691</v>
      </c>
      <c r="P133" t="str">
        <f t="shared" si="4"/>
        <v>AGAP000929_CTLSE1</v>
      </c>
      <c r="Q133">
        <f t="shared" si="5"/>
        <v>51</v>
      </c>
      <c r="R133">
        <f t="shared" si="6"/>
        <v>133</v>
      </c>
    </row>
    <row r="134" spans="3:18" x14ac:dyDescent="0.25">
      <c r="C134" t="s">
        <v>848</v>
      </c>
      <c r="D134" t="s">
        <v>480</v>
      </c>
      <c r="E134" t="s">
        <v>668</v>
      </c>
      <c r="F134">
        <v>153057</v>
      </c>
      <c r="G134">
        <v>40</v>
      </c>
      <c r="H134">
        <v>178</v>
      </c>
      <c r="I134" s="1">
        <v>3.7033899999999996E-12</v>
      </c>
      <c r="J134">
        <v>60.326099999999997</v>
      </c>
      <c r="K134" t="s">
        <v>669</v>
      </c>
      <c r="L134" t="s">
        <v>670</v>
      </c>
      <c r="M134" t="s">
        <v>673</v>
      </c>
      <c r="N134" t="s">
        <v>666</v>
      </c>
      <c r="O134" t="s">
        <v>672</v>
      </c>
      <c r="P134" t="str">
        <f t="shared" si="4"/>
        <v>AGAP012666</v>
      </c>
      <c r="Q134">
        <f t="shared" si="5"/>
        <v>20</v>
      </c>
      <c r="R134">
        <f t="shared" si="6"/>
        <v>183</v>
      </c>
    </row>
    <row r="135" spans="3:18" x14ac:dyDescent="0.25">
      <c r="C135" t="s">
        <v>849</v>
      </c>
      <c r="D135" t="s">
        <v>1009</v>
      </c>
      <c r="E135" t="s">
        <v>668</v>
      </c>
      <c r="F135">
        <v>153057</v>
      </c>
      <c r="G135">
        <v>70</v>
      </c>
      <c r="H135">
        <v>174</v>
      </c>
      <c r="I135" s="1">
        <v>2.05301E-16</v>
      </c>
      <c r="J135">
        <v>71.111699999999999</v>
      </c>
      <c r="K135" t="s">
        <v>669</v>
      </c>
      <c r="L135" t="s">
        <v>670</v>
      </c>
      <c r="M135" t="s">
        <v>673</v>
      </c>
      <c r="N135" t="s">
        <v>666</v>
      </c>
      <c r="O135" t="s">
        <v>672</v>
      </c>
      <c r="P135" t="str">
        <f t="shared" si="4"/>
        <v>AGAP010709_CTL2</v>
      </c>
      <c r="Q135">
        <f t="shared" si="5"/>
        <v>50</v>
      </c>
      <c r="R135">
        <f t="shared" si="6"/>
        <v>179</v>
      </c>
    </row>
    <row r="136" spans="3:18" x14ac:dyDescent="0.25">
      <c r="C136" t="s">
        <v>850</v>
      </c>
      <c r="D136" t="s">
        <v>1010</v>
      </c>
      <c r="E136" t="s">
        <v>668</v>
      </c>
      <c r="F136">
        <v>153057</v>
      </c>
      <c r="G136">
        <v>38</v>
      </c>
      <c r="H136">
        <v>167</v>
      </c>
      <c r="I136" s="1">
        <v>1.28082E-18</v>
      </c>
      <c r="J136">
        <v>76.504499999999993</v>
      </c>
      <c r="K136" t="s">
        <v>669</v>
      </c>
      <c r="L136" t="s">
        <v>670</v>
      </c>
      <c r="M136" t="s">
        <v>673</v>
      </c>
      <c r="N136" t="s">
        <v>666</v>
      </c>
      <c r="O136" t="s">
        <v>672</v>
      </c>
      <c r="P136" t="str">
        <f t="shared" si="4"/>
        <v>AGAP007412_CTLMA3</v>
      </c>
      <c r="Q136">
        <f t="shared" si="5"/>
        <v>18</v>
      </c>
      <c r="R136">
        <v>171</v>
      </c>
    </row>
    <row r="137" spans="3:18" x14ac:dyDescent="0.25">
      <c r="C137" t="s">
        <v>851</v>
      </c>
      <c r="D137" t="s">
        <v>1011</v>
      </c>
      <c r="E137" t="s">
        <v>668</v>
      </c>
      <c r="F137">
        <v>153057</v>
      </c>
      <c r="G137">
        <v>34</v>
      </c>
      <c r="H137">
        <v>163</v>
      </c>
      <c r="I137" s="1">
        <v>8.81908E-24</v>
      </c>
      <c r="J137">
        <v>89.601299999999995</v>
      </c>
      <c r="K137" t="s">
        <v>669</v>
      </c>
      <c r="L137" t="s">
        <v>670</v>
      </c>
      <c r="M137" t="s">
        <v>673</v>
      </c>
      <c r="N137" t="s">
        <v>666</v>
      </c>
      <c r="O137" t="s">
        <v>672</v>
      </c>
      <c r="P137" t="str">
        <f t="shared" si="4"/>
        <v>AGAP007411_CTLMA1</v>
      </c>
      <c r="Q137">
        <f t="shared" si="5"/>
        <v>14</v>
      </c>
      <c r="R137">
        <v>167</v>
      </c>
    </row>
    <row r="138" spans="3:18" x14ac:dyDescent="0.25">
      <c r="C138" t="s">
        <v>852</v>
      </c>
      <c r="D138" t="s">
        <v>1012</v>
      </c>
      <c r="E138" t="s">
        <v>668</v>
      </c>
      <c r="F138">
        <v>153057</v>
      </c>
      <c r="G138">
        <v>34</v>
      </c>
      <c r="H138">
        <v>162</v>
      </c>
      <c r="I138" s="1">
        <v>1.0821500000000001E-17</v>
      </c>
      <c r="J138">
        <v>73.808099999999996</v>
      </c>
      <c r="K138" t="s">
        <v>669</v>
      </c>
      <c r="L138" t="s">
        <v>670</v>
      </c>
      <c r="M138" t="s">
        <v>673</v>
      </c>
      <c r="N138" t="s">
        <v>666</v>
      </c>
      <c r="O138" t="s">
        <v>672</v>
      </c>
      <c r="P138" t="str">
        <f t="shared" si="4"/>
        <v>AGAP007408_CTLMA8</v>
      </c>
      <c r="Q138">
        <f t="shared" si="5"/>
        <v>14</v>
      </c>
      <c r="R138">
        <v>164</v>
      </c>
    </row>
    <row r="139" spans="3:18" x14ac:dyDescent="0.25">
      <c r="C139" t="s">
        <v>853</v>
      </c>
      <c r="D139" t="s">
        <v>1013</v>
      </c>
      <c r="E139" t="s">
        <v>668</v>
      </c>
      <c r="F139">
        <v>153057</v>
      </c>
      <c r="G139">
        <v>52</v>
      </c>
      <c r="H139">
        <v>168</v>
      </c>
      <c r="I139" s="1">
        <v>8.7140900000000003E-21</v>
      </c>
      <c r="J139">
        <v>86.904899999999998</v>
      </c>
      <c r="K139" t="s">
        <v>669</v>
      </c>
      <c r="L139" t="s">
        <v>670</v>
      </c>
      <c r="M139" t="s">
        <v>673</v>
      </c>
      <c r="N139" t="s">
        <v>666</v>
      </c>
      <c r="O139" t="s">
        <v>672</v>
      </c>
      <c r="P139" t="str">
        <f t="shared" si="4"/>
        <v>AGAP006267_CTL6</v>
      </c>
      <c r="Q139">
        <f t="shared" si="5"/>
        <v>32</v>
      </c>
      <c r="R139">
        <f t="shared" si="6"/>
        <v>173</v>
      </c>
    </row>
    <row r="140" spans="3:18" x14ac:dyDescent="0.25">
      <c r="C140" t="s">
        <v>854</v>
      </c>
      <c r="D140" t="s">
        <v>1014</v>
      </c>
      <c r="E140" t="s">
        <v>668</v>
      </c>
      <c r="F140">
        <v>153057</v>
      </c>
      <c r="G140">
        <v>5</v>
      </c>
      <c r="H140">
        <v>120</v>
      </c>
      <c r="I140" s="1">
        <v>1.35234E-26</v>
      </c>
      <c r="J140">
        <v>95.379300000000001</v>
      </c>
      <c r="K140" t="s">
        <v>669</v>
      </c>
      <c r="L140" t="s">
        <v>670</v>
      </c>
      <c r="M140" t="s">
        <v>673</v>
      </c>
      <c r="N140" t="s">
        <v>666</v>
      </c>
      <c r="O140" t="s">
        <v>672</v>
      </c>
      <c r="P140" t="str">
        <f t="shared" si="4"/>
        <v>AGAP010708_CTLMA7</v>
      </c>
      <c r="Q140">
        <v>0</v>
      </c>
      <c r="R140">
        <v>124</v>
      </c>
    </row>
    <row r="141" spans="3:18" x14ac:dyDescent="0.25">
      <c r="C141" t="s">
        <v>855</v>
      </c>
      <c r="D141" t="s">
        <v>1015</v>
      </c>
      <c r="E141" t="s">
        <v>668</v>
      </c>
      <c r="F141">
        <v>153057</v>
      </c>
      <c r="G141">
        <v>38</v>
      </c>
      <c r="H141">
        <v>169</v>
      </c>
      <c r="I141" s="1">
        <v>3.2622199999999999E-22</v>
      </c>
      <c r="J141">
        <v>85.749300000000005</v>
      </c>
      <c r="K141" t="s">
        <v>669</v>
      </c>
      <c r="L141" t="s">
        <v>670</v>
      </c>
      <c r="M141" t="s">
        <v>673</v>
      </c>
      <c r="N141" t="s">
        <v>666</v>
      </c>
      <c r="O141" t="s">
        <v>672</v>
      </c>
      <c r="P141" t="str">
        <f t="shared" si="4"/>
        <v>AGAP007410_CTLMA5</v>
      </c>
      <c r="Q141">
        <f t="shared" si="5"/>
        <v>18</v>
      </c>
      <c r="R141">
        <v>173</v>
      </c>
    </row>
    <row r="142" spans="3:18" x14ac:dyDescent="0.25">
      <c r="C142" t="s">
        <v>856</v>
      </c>
      <c r="D142" t="s">
        <v>444</v>
      </c>
      <c r="E142" t="s">
        <v>668</v>
      </c>
      <c r="F142">
        <v>153057</v>
      </c>
      <c r="G142">
        <v>1</v>
      </c>
      <c r="H142">
        <v>105</v>
      </c>
      <c r="I142" s="1">
        <v>6.0271900000000004E-16</v>
      </c>
      <c r="J142">
        <v>67.644900000000007</v>
      </c>
      <c r="K142" t="s">
        <v>669</v>
      </c>
      <c r="L142" t="s">
        <v>670</v>
      </c>
      <c r="M142" t="s">
        <v>673</v>
      </c>
      <c r="N142" t="s">
        <v>666</v>
      </c>
      <c r="O142" t="s">
        <v>672</v>
      </c>
      <c r="P142" t="str">
        <f t="shared" si="4"/>
        <v>AGAP010707</v>
      </c>
      <c r="Q142">
        <v>0</v>
      </c>
      <c r="R142">
        <f t="shared" si="6"/>
        <v>110</v>
      </c>
    </row>
    <row r="143" spans="3:18" x14ac:dyDescent="0.25">
      <c r="C143" t="s">
        <v>857</v>
      </c>
      <c r="D143" t="s">
        <v>1016</v>
      </c>
      <c r="E143" t="s">
        <v>668</v>
      </c>
      <c r="F143">
        <v>153057</v>
      </c>
      <c r="G143">
        <v>58</v>
      </c>
      <c r="H143">
        <v>177</v>
      </c>
      <c r="I143" s="1">
        <v>7.0050099999999997E-13</v>
      </c>
      <c r="J143">
        <v>61.866900000000001</v>
      </c>
      <c r="K143" t="s">
        <v>669</v>
      </c>
      <c r="L143" t="s">
        <v>670</v>
      </c>
      <c r="M143" t="s">
        <v>673</v>
      </c>
      <c r="N143" t="s">
        <v>666</v>
      </c>
      <c r="O143" t="s">
        <v>672</v>
      </c>
      <c r="P143" t="str">
        <f t="shared" si="4"/>
        <v>AGAP005335_CTL4</v>
      </c>
      <c r="Q143">
        <f t="shared" si="5"/>
        <v>38</v>
      </c>
      <c r="R143">
        <v>177</v>
      </c>
    </row>
    <row r="144" spans="3:18" x14ac:dyDescent="0.25">
      <c r="C144" t="s">
        <v>858</v>
      </c>
      <c r="D144" t="s">
        <v>1017</v>
      </c>
      <c r="E144" t="s">
        <v>668</v>
      </c>
      <c r="F144">
        <v>153057</v>
      </c>
      <c r="G144">
        <v>759</v>
      </c>
      <c r="H144">
        <v>906</v>
      </c>
      <c r="I144" s="1">
        <v>1.5077100000000001E-26</v>
      </c>
      <c r="J144">
        <v>106.55</v>
      </c>
      <c r="K144" t="s">
        <v>669</v>
      </c>
      <c r="L144" t="s">
        <v>670</v>
      </c>
      <c r="M144" t="s">
        <v>673</v>
      </c>
      <c r="N144" t="s">
        <v>666</v>
      </c>
      <c r="O144" t="s">
        <v>672</v>
      </c>
      <c r="P144" t="str">
        <f t="shared" si="4"/>
        <v>AGAP029047_CTL5</v>
      </c>
      <c r="Q144">
        <f t="shared" si="5"/>
        <v>739</v>
      </c>
      <c r="R144">
        <f t="shared" si="6"/>
        <v>911</v>
      </c>
    </row>
    <row r="145" spans="3:18" x14ac:dyDescent="0.25">
      <c r="C145" t="s">
        <v>858</v>
      </c>
      <c r="D145" t="s">
        <v>1017</v>
      </c>
      <c r="E145" t="s">
        <v>668</v>
      </c>
      <c r="F145">
        <v>153057</v>
      </c>
      <c r="G145">
        <v>1150</v>
      </c>
      <c r="H145">
        <v>1291</v>
      </c>
      <c r="I145" s="1">
        <v>8.0725700000000005E-18</v>
      </c>
      <c r="J145">
        <v>81.512100000000004</v>
      </c>
      <c r="K145" t="s">
        <v>669</v>
      </c>
      <c r="L145" t="s">
        <v>670</v>
      </c>
      <c r="M145" t="s">
        <v>673</v>
      </c>
      <c r="N145" t="s">
        <v>666</v>
      </c>
      <c r="O145" t="s">
        <v>672</v>
      </c>
      <c r="P145" t="str">
        <f t="shared" si="4"/>
        <v>AGAP029047_CTL5</v>
      </c>
      <c r="Q145">
        <f t="shared" si="5"/>
        <v>1130</v>
      </c>
      <c r="R145">
        <f t="shared" si="6"/>
        <v>1296</v>
      </c>
    </row>
    <row r="146" spans="3:18" hidden="1" x14ac:dyDescent="0.25">
      <c r="C146" t="s">
        <v>858</v>
      </c>
      <c r="D146" t="s">
        <v>1017</v>
      </c>
      <c r="E146" t="s">
        <v>668</v>
      </c>
      <c r="F146">
        <v>238001</v>
      </c>
      <c r="G146">
        <v>922</v>
      </c>
      <c r="H146">
        <v>1022</v>
      </c>
      <c r="I146" s="1">
        <v>1.1891400000000001E-14</v>
      </c>
      <c r="J146">
        <v>72.444999999999993</v>
      </c>
      <c r="K146" t="s">
        <v>721</v>
      </c>
      <c r="L146" t="s">
        <v>695</v>
      </c>
      <c r="M146" t="s">
        <v>673</v>
      </c>
      <c r="N146" t="s">
        <v>696</v>
      </c>
      <c r="O146" t="s">
        <v>722</v>
      </c>
      <c r="P146" t="str">
        <f t="shared" si="4"/>
        <v>AGAP029047_CTL5</v>
      </c>
      <c r="Q146">
        <f t="shared" si="5"/>
        <v>902</v>
      </c>
      <c r="R146">
        <f t="shared" si="6"/>
        <v>1027</v>
      </c>
    </row>
    <row r="147" spans="3:18" hidden="1" x14ac:dyDescent="0.25">
      <c r="C147" t="s">
        <v>858</v>
      </c>
      <c r="D147" t="s">
        <v>1017</v>
      </c>
      <c r="E147" t="s">
        <v>668</v>
      </c>
      <c r="F147">
        <v>214483</v>
      </c>
      <c r="G147">
        <v>1561</v>
      </c>
      <c r="H147">
        <v>1654</v>
      </c>
      <c r="I147" s="1">
        <v>4.1565799999999999E-14</v>
      </c>
      <c r="J147">
        <v>70.496799999999993</v>
      </c>
      <c r="K147" t="s">
        <v>694</v>
      </c>
      <c r="L147" t="s">
        <v>695</v>
      </c>
      <c r="M147" t="s">
        <v>673</v>
      </c>
      <c r="N147" t="s">
        <v>696</v>
      </c>
      <c r="O147" t="s">
        <v>697</v>
      </c>
      <c r="P147" t="str">
        <f t="shared" si="4"/>
        <v>AGAP029047_CTL5</v>
      </c>
      <c r="Q147">
        <f t="shared" si="5"/>
        <v>1541</v>
      </c>
      <c r="R147">
        <f t="shared" si="6"/>
        <v>1659</v>
      </c>
    </row>
    <row r="148" spans="3:18" hidden="1" x14ac:dyDescent="0.25">
      <c r="C148" t="s">
        <v>858</v>
      </c>
      <c r="D148" t="s">
        <v>1017</v>
      </c>
      <c r="E148" t="s">
        <v>674</v>
      </c>
      <c r="F148">
        <v>294042</v>
      </c>
      <c r="G148">
        <v>1305</v>
      </c>
      <c r="H148">
        <v>1360</v>
      </c>
      <c r="I148" s="1">
        <v>1.8579899999999998E-12</v>
      </c>
      <c r="J148">
        <v>65.779300000000006</v>
      </c>
      <c r="K148" t="s">
        <v>696</v>
      </c>
      <c r="L148" t="s">
        <v>743</v>
      </c>
      <c r="M148" t="s">
        <v>671</v>
      </c>
      <c r="N148" t="s">
        <v>673</v>
      </c>
      <c r="O148" t="s">
        <v>722</v>
      </c>
      <c r="P148" t="str">
        <f t="shared" si="4"/>
        <v>AGAP029047_CTL5</v>
      </c>
      <c r="Q148">
        <f t="shared" si="5"/>
        <v>1285</v>
      </c>
      <c r="R148">
        <f t="shared" si="6"/>
        <v>1365</v>
      </c>
    </row>
    <row r="149" spans="3:18" hidden="1" x14ac:dyDescent="0.25">
      <c r="C149" t="s">
        <v>858</v>
      </c>
      <c r="D149" t="s">
        <v>1017</v>
      </c>
      <c r="E149" t="s">
        <v>668</v>
      </c>
      <c r="F149">
        <v>238011</v>
      </c>
      <c r="G149">
        <v>1919</v>
      </c>
      <c r="H149">
        <v>1951</v>
      </c>
      <c r="I149" s="1">
        <v>2.7421599999999998E-5</v>
      </c>
      <c r="J149">
        <v>43.009</v>
      </c>
      <c r="K149" t="s">
        <v>723</v>
      </c>
      <c r="L149" t="s">
        <v>724</v>
      </c>
      <c r="M149" t="s">
        <v>673</v>
      </c>
      <c r="N149" t="s">
        <v>725</v>
      </c>
      <c r="O149" t="s">
        <v>726</v>
      </c>
      <c r="P149" t="str">
        <f t="shared" si="4"/>
        <v>AGAP029047_CTL5</v>
      </c>
      <c r="Q149">
        <f t="shared" si="5"/>
        <v>1899</v>
      </c>
      <c r="R149">
        <f t="shared" si="6"/>
        <v>1956</v>
      </c>
    </row>
    <row r="150" spans="3:18" hidden="1" x14ac:dyDescent="0.25">
      <c r="C150" t="s">
        <v>858</v>
      </c>
      <c r="D150" t="s">
        <v>1017</v>
      </c>
      <c r="E150" t="s">
        <v>668</v>
      </c>
      <c r="F150">
        <v>238011</v>
      </c>
      <c r="G150">
        <v>1882</v>
      </c>
      <c r="H150">
        <v>1912</v>
      </c>
      <c r="I150">
        <v>2.5749399999999998E-4</v>
      </c>
      <c r="J150">
        <v>40.312600000000003</v>
      </c>
      <c r="K150" t="s">
        <v>723</v>
      </c>
      <c r="L150" t="s">
        <v>724</v>
      </c>
      <c r="M150" t="s">
        <v>673</v>
      </c>
      <c r="N150" t="s">
        <v>725</v>
      </c>
      <c r="O150" t="s">
        <v>726</v>
      </c>
      <c r="P150" t="str">
        <f t="shared" si="4"/>
        <v>AGAP029047_CTL5</v>
      </c>
      <c r="Q150">
        <f t="shared" si="5"/>
        <v>1862</v>
      </c>
      <c r="R150">
        <f t="shared" si="6"/>
        <v>1917</v>
      </c>
    </row>
    <row r="151" spans="3:18" hidden="1" x14ac:dyDescent="0.25">
      <c r="C151" t="s">
        <v>858</v>
      </c>
      <c r="D151" t="s">
        <v>1017</v>
      </c>
      <c r="E151" t="s">
        <v>668</v>
      </c>
      <c r="F151">
        <v>306513</v>
      </c>
      <c r="G151">
        <v>1843</v>
      </c>
      <c r="H151">
        <v>1876</v>
      </c>
      <c r="I151">
        <v>5.0336499999999998E-4</v>
      </c>
      <c r="J151">
        <v>39.2883</v>
      </c>
      <c r="K151" t="s">
        <v>730</v>
      </c>
      <c r="L151" t="s">
        <v>731</v>
      </c>
      <c r="M151" t="s">
        <v>673</v>
      </c>
      <c r="N151" t="s">
        <v>725</v>
      </c>
      <c r="O151" t="s">
        <v>974</v>
      </c>
      <c r="P151" t="str">
        <f t="shared" si="4"/>
        <v>AGAP029047_CTL5</v>
      </c>
      <c r="Q151">
        <f t="shared" si="5"/>
        <v>1823</v>
      </c>
      <c r="R151">
        <f t="shared" si="6"/>
        <v>1881</v>
      </c>
    </row>
    <row r="152" spans="3:18" hidden="1" x14ac:dyDescent="0.25">
      <c r="C152" t="s">
        <v>858</v>
      </c>
      <c r="D152" t="s">
        <v>1017</v>
      </c>
      <c r="E152" t="s">
        <v>674</v>
      </c>
      <c r="F152">
        <v>315606</v>
      </c>
      <c r="G152">
        <v>1920</v>
      </c>
      <c r="H152">
        <v>1990</v>
      </c>
      <c r="I152">
        <v>1.81285E-3</v>
      </c>
      <c r="J152">
        <v>39.890099999999997</v>
      </c>
      <c r="K152" t="s">
        <v>727</v>
      </c>
      <c r="L152" t="s">
        <v>728</v>
      </c>
      <c r="M152" t="s">
        <v>673</v>
      </c>
      <c r="N152" t="s">
        <v>673</v>
      </c>
      <c r="O152" t="s">
        <v>729</v>
      </c>
      <c r="P152" t="str">
        <f t="shared" si="4"/>
        <v>AGAP029047_CTL5</v>
      </c>
      <c r="Q152">
        <f t="shared" si="5"/>
        <v>1900</v>
      </c>
      <c r="R152">
        <f t="shared" si="6"/>
        <v>1995</v>
      </c>
    </row>
    <row r="153" spans="3:18" hidden="1" x14ac:dyDescent="0.25">
      <c r="C153" t="s">
        <v>859</v>
      </c>
      <c r="D153" t="s">
        <v>503</v>
      </c>
      <c r="E153" t="s">
        <v>668</v>
      </c>
      <c r="F153">
        <v>238151</v>
      </c>
      <c r="G153">
        <v>670</v>
      </c>
      <c r="H153">
        <v>833</v>
      </c>
      <c r="I153" s="1">
        <v>2.10472E-101</v>
      </c>
      <c r="J153">
        <v>311.57499999999999</v>
      </c>
      <c r="K153" t="s">
        <v>986</v>
      </c>
      <c r="L153" t="s">
        <v>987</v>
      </c>
      <c r="M153" t="s">
        <v>673</v>
      </c>
      <c r="N153" t="s">
        <v>698</v>
      </c>
      <c r="O153" t="s">
        <v>699</v>
      </c>
      <c r="P153" t="str">
        <f t="shared" si="4"/>
        <v>AGAP006516</v>
      </c>
      <c r="Q153">
        <f t="shared" si="5"/>
        <v>650</v>
      </c>
      <c r="R153">
        <f t="shared" si="6"/>
        <v>838</v>
      </c>
    </row>
    <row r="154" spans="3:18" hidden="1" x14ac:dyDescent="0.25">
      <c r="C154" t="s">
        <v>859</v>
      </c>
      <c r="D154" t="s">
        <v>503</v>
      </c>
      <c r="E154" t="s">
        <v>668</v>
      </c>
      <c r="F154">
        <v>189968</v>
      </c>
      <c r="G154">
        <v>192</v>
      </c>
      <c r="H154">
        <v>241</v>
      </c>
      <c r="I154" s="1">
        <v>8.4674700000000001E-7</v>
      </c>
      <c r="J154">
        <v>46.7134</v>
      </c>
      <c r="K154" t="s">
        <v>700</v>
      </c>
      <c r="L154" t="s">
        <v>701</v>
      </c>
      <c r="M154" t="s">
        <v>673</v>
      </c>
      <c r="N154" t="s">
        <v>702</v>
      </c>
      <c r="O154" t="s">
        <v>703</v>
      </c>
      <c r="P154" t="str">
        <f t="shared" si="4"/>
        <v>AGAP006516</v>
      </c>
      <c r="Q154">
        <f t="shared" si="5"/>
        <v>172</v>
      </c>
      <c r="R154">
        <f t="shared" si="6"/>
        <v>246</v>
      </c>
    </row>
    <row r="155" spans="3:18" hidden="1" x14ac:dyDescent="0.25">
      <c r="C155" t="s">
        <v>859</v>
      </c>
      <c r="D155" t="s">
        <v>503</v>
      </c>
      <c r="E155" t="s">
        <v>668</v>
      </c>
      <c r="F155">
        <v>189968</v>
      </c>
      <c r="G155">
        <v>111</v>
      </c>
      <c r="H155">
        <v>158</v>
      </c>
      <c r="I155" s="1">
        <v>2.3585099999999999E-5</v>
      </c>
      <c r="J155">
        <v>42.476199999999999</v>
      </c>
      <c r="K155" t="s">
        <v>700</v>
      </c>
      <c r="L155" t="s">
        <v>701</v>
      </c>
      <c r="M155" t="s">
        <v>673</v>
      </c>
      <c r="N155" t="s">
        <v>702</v>
      </c>
      <c r="O155" t="s">
        <v>703</v>
      </c>
      <c r="P155" t="str">
        <f t="shared" si="4"/>
        <v>AGAP006516</v>
      </c>
      <c r="Q155">
        <f t="shared" si="5"/>
        <v>91</v>
      </c>
      <c r="R155">
        <f t="shared" si="6"/>
        <v>163</v>
      </c>
    </row>
    <row r="156" spans="3:18" hidden="1" x14ac:dyDescent="0.25">
      <c r="C156" t="s">
        <v>859</v>
      </c>
      <c r="D156" t="s">
        <v>503</v>
      </c>
      <c r="E156" t="s">
        <v>668</v>
      </c>
      <c r="F156">
        <v>189968</v>
      </c>
      <c r="G156">
        <v>320</v>
      </c>
      <c r="H156">
        <v>355</v>
      </c>
      <c r="I156">
        <v>2.39853E-4</v>
      </c>
      <c r="J156">
        <v>39.779800000000002</v>
      </c>
      <c r="K156" t="s">
        <v>700</v>
      </c>
      <c r="L156" t="s">
        <v>701</v>
      </c>
      <c r="M156" t="s">
        <v>690</v>
      </c>
      <c r="N156" t="s">
        <v>702</v>
      </c>
      <c r="O156" t="s">
        <v>703</v>
      </c>
      <c r="P156" t="str">
        <f t="shared" si="4"/>
        <v>AGAP006516</v>
      </c>
      <c r="Q156">
        <f t="shared" si="5"/>
        <v>300</v>
      </c>
      <c r="R156">
        <f t="shared" si="6"/>
        <v>360</v>
      </c>
    </row>
    <row r="157" spans="3:18" x14ac:dyDescent="0.25">
      <c r="C157" t="s">
        <v>860</v>
      </c>
      <c r="D157" t="s">
        <v>419</v>
      </c>
      <c r="E157" t="s">
        <v>668</v>
      </c>
      <c r="F157">
        <v>153057</v>
      </c>
      <c r="G157">
        <v>38</v>
      </c>
      <c r="H157">
        <v>166</v>
      </c>
      <c r="I157" s="1">
        <v>2.7669999999999999E-19</v>
      </c>
      <c r="J157">
        <v>78.045299999999997</v>
      </c>
      <c r="K157" t="s">
        <v>669</v>
      </c>
      <c r="L157" t="s">
        <v>670</v>
      </c>
      <c r="M157" t="s">
        <v>673</v>
      </c>
      <c r="N157" t="s">
        <v>666</v>
      </c>
      <c r="O157" t="s">
        <v>672</v>
      </c>
      <c r="P157" t="str">
        <f t="shared" si="4"/>
        <v>AGAP007409</v>
      </c>
      <c r="Q157">
        <f t="shared" si="5"/>
        <v>18</v>
      </c>
      <c r="R157">
        <v>168</v>
      </c>
    </row>
    <row r="158" spans="3:18" x14ac:dyDescent="0.25">
      <c r="C158" t="s">
        <v>862</v>
      </c>
      <c r="D158" t="s">
        <v>442</v>
      </c>
      <c r="E158" t="s">
        <v>668</v>
      </c>
      <c r="F158">
        <v>153057</v>
      </c>
      <c r="G158">
        <v>30</v>
      </c>
      <c r="H158">
        <v>172</v>
      </c>
      <c r="I158" s="1">
        <v>1.88642E-10</v>
      </c>
      <c r="J158">
        <v>58.014899999999997</v>
      </c>
      <c r="K158" t="s">
        <v>669</v>
      </c>
      <c r="L158" t="s">
        <v>670</v>
      </c>
      <c r="M158" t="s">
        <v>673</v>
      </c>
      <c r="N158" t="s">
        <v>666</v>
      </c>
      <c r="O158" t="s">
        <v>672</v>
      </c>
      <c r="P158" t="str">
        <f t="shared" si="4"/>
        <v>AGAP029110</v>
      </c>
      <c r="Q158">
        <f t="shared" si="5"/>
        <v>10</v>
      </c>
      <c r="R158">
        <f t="shared" si="6"/>
        <v>177</v>
      </c>
    </row>
    <row r="159" spans="3:18" hidden="1" x14ac:dyDescent="0.25">
      <c r="C159" t="s">
        <v>863</v>
      </c>
      <c r="D159" t="s">
        <v>1018</v>
      </c>
      <c r="E159" t="s">
        <v>674</v>
      </c>
      <c r="F159">
        <v>329041</v>
      </c>
      <c r="G159">
        <v>103</v>
      </c>
      <c r="H159">
        <v>252</v>
      </c>
      <c r="I159" s="1">
        <v>1.4535200000000001E-52</v>
      </c>
      <c r="J159">
        <v>180.44499999999999</v>
      </c>
      <c r="K159" t="s">
        <v>685</v>
      </c>
      <c r="L159" t="s">
        <v>686</v>
      </c>
      <c r="M159" t="s">
        <v>673</v>
      </c>
      <c r="N159" t="s">
        <v>673</v>
      </c>
      <c r="O159" t="s">
        <v>687</v>
      </c>
      <c r="P159" t="str">
        <f t="shared" si="4"/>
        <v>AGAP000123_CTLSE2</v>
      </c>
      <c r="Q159">
        <f t="shared" si="5"/>
        <v>83</v>
      </c>
      <c r="R159">
        <f t="shared" si="6"/>
        <v>257</v>
      </c>
    </row>
    <row r="160" spans="3:18" x14ac:dyDescent="0.25">
      <c r="C160" t="s">
        <v>863</v>
      </c>
      <c r="D160" t="s">
        <v>1018</v>
      </c>
      <c r="E160" t="s">
        <v>668</v>
      </c>
      <c r="F160">
        <v>153057</v>
      </c>
      <c r="G160">
        <v>270</v>
      </c>
      <c r="H160">
        <v>386</v>
      </c>
      <c r="I160" s="1">
        <v>3.1953200000000001E-21</v>
      </c>
      <c r="J160">
        <v>89.601299999999995</v>
      </c>
      <c r="K160" t="s">
        <v>669</v>
      </c>
      <c r="L160" t="s">
        <v>670</v>
      </c>
      <c r="M160" t="s">
        <v>673</v>
      </c>
      <c r="N160" t="s">
        <v>666</v>
      </c>
      <c r="O160" t="s">
        <v>672</v>
      </c>
      <c r="P160" t="str">
        <f t="shared" si="4"/>
        <v>AGAP000123_CTLSE2</v>
      </c>
      <c r="Q160">
        <f t="shared" si="5"/>
        <v>250</v>
      </c>
      <c r="R160">
        <f t="shared" si="6"/>
        <v>391</v>
      </c>
    </row>
    <row r="161" spans="3:18" hidden="1" x14ac:dyDescent="0.25">
      <c r="C161" t="s">
        <v>863</v>
      </c>
      <c r="D161" t="s">
        <v>1018</v>
      </c>
      <c r="E161" t="s">
        <v>674</v>
      </c>
      <c r="F161">
        <v>332582</v>
      </c>
      <c r="G161">
        <v>407</v>
      </c>
      <c r="H161">
        <v>566</v>
      </c>
      <c r="I161" s="1">
        <v>6.7781699999999999E-18</v>
      </c>
      <c r="J161">
        <v>84.704499999999996</v>
      </c>
      <c r="K161" t="s">
        <v>688</v>
      </c>
      <c r="L161" t="s">
        <v>689</v>
      </c>
      <c r="M161" t="s">
        <v>690</v>
      </c>
      <c r="N161" t="s">
        <v>673</v>
      </c>
      <c r="O161" t="s">
        <v>691</v>
      </c>
      <c r="P161" t="str">
        <f t="shared" si="4"/>
        <v>AGAP000123_CTLSE2</v>
      </c>
      <c r="Q161">
        <f t="shared" si="5"/>
        <v>387</v>
      </c>
      <c r="R161">
        <f t="shared" si="6"/>
        <v>571</v>
      </c>
    </row>
    <row r="162" spans="3:18" hidden="1" x14ac:dyDescent="0.25">
      <c r="C162" t="s">
        <v>863</v>
      </c>
      <c r="D162" t="s">
        <v>1018</v>
      </c>
      <c r="E162" t="s">
        <v>668</v>
      </c>
      <c r="F162">
        <v>153056</v>
      </c>
      <c r="G162">
        <v>46</v>
      </c>
      <c r="H162">
        <v>102</v>
      </c>
      <c r="I162" s="1">
        <v>3.3494599999999998E-10</v>
      </c>
      <c r="J162">
        <v>56.3172</v>
      </c>
      <c r="K162" t="s">
        <v>692</v>
      </c>
      <c r="L162" t="s">
        <v>693</v>
      </c>
      <c r="M162" t="s">
        <v>673</v>
      </c>
      <c r="N162" t="s">
        <v>688</v>
      </c>
      <c r="O162" t="s">
        <v>691</v>
      </c>
      <c r="P162" t="str">
        <f t="shared" si="4"/>
        <v>AGAP000123_CTLSE2</v>
      </c>
      <c r="Q162">
        <f t="shared" si="5"/>
        <v>26</v>
      </c>
      <c r="R162">
        <f t="shared" si="6"/>
        <v>107</v>
      </c>
    </row>
    <row r="163" spans="3:18" hidden="1" x14ac:dyDescent="0.25">
      <c r="C163" t="s">
        <v>863</v>
      </c>
      <c r="D163" t="s">
        <v>1018</v>
      </c>
      <c r="E163" t="s">
        <v>674</v>
      </c>
      <c r="F163">
        <v>331285</v>
      </c>
      <c r="G163">
        <v>561</v>
      </c>
      <c r="H163">
        <v>677</v>
      </c>
      <c r="I163" s="1">
        <v>1.6598600000000001E-5</v>
      </c>
      <c r="J163">
        <v>48.781300000000002</v>
      </c>
      <c r="K163" t="s">
        <v>997</v>
      </c>
      <c r="L163" t="s">
        <v>998</v>
      </c>
      <c r="M163" t="s">
        <v>690</v>
      </c>
      <c r="N163" t="s">
        <v>673</v>
      </c>
      <c r="O163" t="s">
        <v>999</v>
      </c>
      <c r="P163" t="str">
        <f t="shared" si="4"/>
        <v>AGAP000123_CTLSE2</v>
      </c>
      <c r="Q163">
        <f t="shared" si="5"/>
        <v>541</v>
      </c>
      <c r="R163">
        <f t="shared" si="6"/>
        <v>682</v>
      </c>
    </row>
    <row r="164" spans="3:18" x14ac:dyDescent="0.25">
      <c r="C164" t="s">
        <v>864</v>
      </c>
      <c r="D164" t="s">
        <v>1019</v>
      </c>
      <c r="E164" t="s">
        <v>668</v>
      </c>
      <c r="F164">
        <v>153057</v>
      </c>
      <c r="G164">
        <v>46</v>
      </c>
      <c r="H164">
        <v>170</v>
      </c>
      <c r="I164" s="1">
        <v>1.22584E-23</v>
      </c>
      <c r="J164">
        <v>89.601299999999995</v>
      </c>
      <c r="K164" t="s">
        <v>669</v>
      </c>
      <c r="L164" t="s">
        <v>670</v>
      </c>
      <c r="M164" t="s">
        <v>673</v>
      </c>
      <c r="N164" t="s">
        <v>666</v>
      </c>
      <c r="O164" t="s">
        <v>672</v>
      </c>
      <c r="P164" t="str">
        <f t="shared" si="4"/>
        <v>AGAP005334_CTLMA2</v>
      </c>
      <c r="Q164">
        <f t="shared" si="5"/>
        <v>26</v>
      </c>
      <c r="R164">
        <v>174</v>
      </c>
    </row>
    <row r="165" spans="3:18" x14ac:dyDescent="0.25">
      <c r="C165" t="s">
        <v>865</v>
      </c>
      <c r="D165" t="s">
        <v>1020</v>
      </c>
      <c r="E165" t="s">
        <v>668</v>
      </c>
      <c r="F165">
        <v>153057</v>
      </c>
      <c r="G165">
        <v>72</v>
      </c>
      <c r="H165">
        <v>218</v>
      </c>
      <c r="I165" s="1">
        <v>5.1432399999999997E-10</v>
      </c>
      <c r="J165">
        <v>55.3185</v>
      </c>
      <c r="K165" t="s">
        <v>669</v>
      </c>
      <c r="L165" t="s">
        <v>670</v>
      </c>
      <c r="M165" t="s">
        <v>673</v>
      </c>
      <c r="N165" t="s">
        <v>666</v>
      </c>
      <c r="O165" t="s">
        <v>672</v>
      </c>
      <c r="P165" t="str">
        <f t="shared" si="4"/>
        <v>AGAP010193_CTLGA3</v>
      </c>
      <c r="Q165">
        <f t="shared" si="5"/>
        <v>52</v>
      </c>
      <c r="R165">
        <f t="shared" si="6"/>
        <v>223</v>
      </c>
    </row>
    <row r="166" spans="3:18" hidden="1" x14ac:dyDescent="0.25">
      <c r="C166" t="s">
        <v>866</v>
      </c>
      <c r="D166" t="s">
        <v>1021</v>
      </c>
      <c r="E166" t="s">
        <v>668</v>
      </c>
      <c r="F166">
        <v>214555</v>
      </c>
      <c r="G166">
        <v>992</v>
      </c>
      <c r="H166">
        <v>1100</v>
      </c>
      <c r="I166" s="1">
        <v>5.2301800000000002E-29</v>
      </c>
      <c r="J166">
        <v>112.821</v>
      </c>
      <c r="K166" t="s">
        <v>735</v>
      </c>
      <c r="L166" t="s">
        <v>736</v>
      </c>
      <c r="M166" t="s">
        <v>673</v>
      </c>
      <c r="N166" t="s">
        <v>737</v>
      </c>
      <c r="O166" t="s">
        <v>738</v>
      </c>
      <c r="P166" t="str">
        <f t="shared" si="4"/>
        <v>AGAP009143_SCRAC1</v>
      </c>
      <c r="Q166">
        <f t="shared" si="5"/>
        <v>972</v>
      </c>
      <c r="R166">
        <f t="shared" si="6"/>
        <v>1105</v>
      </c>
    </row>
    <row r="167" spans="3:18" hidden="1" x14ac:dyDescent="0.25">
      <c r="C167" t="s">
        <v>866</v>
      </c>
      <c r="D167" t="s">
        <v>1021</v>
      </c>
      <c r="E167" t="s">
        <v>668</v>
      </c>
      <c r="F167">
        <v>214555</v>
      </c>
      <c r="G167">
        <v>111</v>
      </c>
      <c r="H167">
        <v>215</v>
      </c>
      <c r="I167" s="1">
        <v>3.4751999999999999E-26</v>
      </c>
      <c r="J167">
        <v>104.73099999999999</v>
      </c>
      <c r="K167" t="s">
        <v>735</v>
      </c>
      <c r="L167" t="s">
        <v>736</v>
      </c>
      <c r="M167" t="s">
        <v>673</v>
      </c>
      <c r="N167" t="s">
        <v>737</v>
      </c>
      <c r="O167" t="s">
        <v>738</v>
      </c>
      <c r="P167" t="str">
        <f t="shared" si="4"/>
        <v>AGAP009143_SCRAC1</v>
      </c>
      <c r="Q167">
        <f t="shared" si="5"/>
        <v>91</v>
      </c>
      <c r="R167">
        <f t="shared" si="6"/>
        <v>220</v>
      </c>
    </row>
    <row r="168" spans="3:18" hidden="1" x14ac:dyDescent="0.25">
      <c r="C168" t="s">
        <v>866</v>
      </c>
      <c r="D168" t="s">
        <v>1021</v>
      </c>
      <c r="E168" t="s">
        <v>668</v>
      </c>
      <c r="F168">
        <v>214555</v>
      </c>
      <c r="G168">
        <v>1845</v>
      </c>
      <c r="H168">
        <v>1949</v>
      </c>
      <c r="I168" s="1">
        <v>4.0435600000000002E-13</v>
      </c>
      <c r="J168">
        <v>67.367000000000004</v>
      </c>
      <c r="K168" t="s">
        <v>735</v>
      </c>
      <c r="L168" t="s">
        <v>736</v>
      </c>
      <c r="M168" t="s">
        <v>673</v>
      </c>
      <c r="N168" t="s">
        <v>737</v>
      </c>
      <c r="O168" t="s">
        <v>738</v>
      </c>
      <c r="P168" t="str">
        <f t="shared" si="4"/>
        <v>AGAP009143_SCRAC1</v>
      </c>
      <c r="Q168">
        <f t="shared" si="5"/>
        <v>1825</v>
      </c>
      <c r="R168">
        <f t="shared" si="6"/>
        <v>1954</v>
      </c>
    </row>
    <row r="169" spans="3:18" x14ac:dyDescent="0.25">
      <c r="C169" t="s">
        <v>866</v>
      </c>
      <c r="D169" t="s">
        <v>1021</v>
      </c>
      <c r="E169" t="s">
        <v>668</v>
      </c>
      <c r="F169">
        <v>214480</v>
      </c>
      <c r="G169">
        <v>2508</v>
      </c>
      <c r="H169">
        <v>2584</v>
      </c>
      <c r="I169" s="1">
        <v>6.1727400000000003E-8</v>
      </c>
      <c r="J169">
        <v>53.372599999999998</v>
      </c>
      <c r="K169" t="s">
        <v>680</v>
      </c>
      <c r="L169" t="s">
        <v>670</v>
      </c>
      <c r="M169" t="s">
        <v>671</v>
      </c>
      <c r="N169" t="s">
        <v>666</v>
      </c>
      <c r="O169" t="s">
        <v>667</v>
      </c>
      <c r="P169" t="str">
        <f t="shared" si="4"/>
        <v>AGAP009143_SCRAC1</v>
      </c>
      <c r="Q169">
        <f t="shared" si="5"/>
        <v>2488</v>
      </c>
      <c r="R169">
        <f t="shared" si="6"/>
        <v>2589</v>
      </c>
    </row>
    <row r="170" spans="3:18" hidden="1" x14ac:dyDescent="0.25">
      <c r="C170" t="s">
        <v>866</v>
      </c>
      <c r="D170" t="s">
        <v>1021</v>
      </c>
      <c r="E170" t="s">
        <v>668</v>
      </c>
      <c r="F170">
        <v>315812</v>
      </c>
      <c r="G170">
        <v>478</v>
      </c>
      <c r="H170">
        <v>576</v>
      </c>
      <c r="I170" s="1">
        <v>1.20812E-6</v>
      </c>
      <c r="J170">
        <v>50.492100000000001</v>
      </c>
      <c r="K170" t="s">
        <v>739</v>
      </c>
      <c r="L170" t="s">
        <v>740</v>
      </c>
      <c r="M170" t="s">
        <v>690</v>
      </c>
      <c r="N170" t="s">
        <v>741</v>
      </c>
      <c r="O170" t="s">
        <v>742</v>
      </c>
      <c r="P170" t="str">
        <f t="shared" si="4"/>
        <v>AGAP009143_SCRAC1</v>
      </c>
      <c r="Q170">
        <f t="shared" si="5"/>
        <v>458</v>
      </c>
      <c r="R170">
        <f t="shared" si="6"/>
        <v>581</v>
      </c>
    </row>
    <row r="171" spans="3:18" hidden="1" x14ac:dyDescent="0.25">
      <c r="C171" t="s">
        <v>866</v>
      </c>
      <c r="D171" t="s">
        <v>1021</v>
      </c>
      <c r="E171" t="s">
        <v>674</v>
      </c>
      <c r="F171">
        <v>294042</v>
      </c>
      <c r="G171">
        <v>392</v>
      </c>
      <c r="H171">
        <v>462</v>
      </c>
      <c r="I171">
        <v>6.0151800000000002E-3</v>
      </c>
      <c r="J171">
        <v>38.932699999999997</v>
      </c>
      <c r="K171" t="s">
        <v>696</v>
      </c>
      <c r="L171" t="s">
        <v>743</v>
      </c>
      <c r="M171" t="s">
        <v>690</v>
      </c>
      <c r="N171" t="s">
        <v>673</v>
      </c>
      <c r="O171" t="s">
        <v>722</v>
      </c>
      <c r="P171" t="str">
        <f t="shared" si="4"/>
        <v>AGAP009143_SCRAC1</v>
      </c>
      <c r="Q171">
        <f t="shared" si="5"/>
        <v>372</v>
      </c>
      <c r="R171">
        <f t="shared" si="6"/>
        <v>467</v>
      </c>
    </row>
    <row r="172" spans="3:18" hidden="1" x14ac:dyDescent="0.25">
      <c r="C172" t="s">
        <v>867</v>
      </c>
      <c r="D172" t="s">
        <v>504</v>
      </c>
      <c r="E172" t="s">
        <v>668</v>
      </c>
      <c r="F172">
        <v>309054</v>
      </c>
      <c r="G172">
        <v>79</v>
      </c>
      <c r="H172">
        <v>356</v>
      </c>
      <c r="I172" s="1">
        <v>2.8048700000000001E-87</v>
      </c>
      <c r="J172">
        <v>263.589</v>
      </c>
      <c r="K172" t="s">
        <v>676</v>
      </c>
      <c r="L172" t="s">
        <v>677</v>
      </c>
      <c r="M172" t="s">
        <v>673</v>
      </c>
      <c r="N172" t="s">
        <v>678</v>
      </c>
      <c r="O172" t="s">
        <v>679</v>
      </c>
      <c r="P172" t="str">
        <f>D172</f>
        <v>AGAP013122</v>
      </c>
      <c r="Q172">
        <f>G172-20</f>
        <v>59</v>
      </c>
      <c r="R172">
        <f>H172+5</f>
        <v>361</v>
      </c>
    </row>
    <row r="173" spans="3:18" x14ac:dyDescent="0.25">
      <c r="C173" t="s">
        <v>868</v>
      </c>
      <c r="D173" t="s">
        <v>1022</v>
      </c>
      <c r="E173" t="s">
        <v>668</v>
      </c>
      <c r="F173">
        <v>153057</v>
      </c>
      <c r="G173">
        <v>50</v>
      </c>
      <c r="H173">
        <v>201</v>
      </c>
      <c r="I173" s="1">
        <v>4.9762800000000003E-13</v>
      </c>
      <c r="J173">
        <v>63.022500000000001</v>
      </c>
      <c r="K173" t="s">
        <v>669</v>
      </c>
      <c r="L173" t="s">
        <v>670</v>
      </c>
      <c r="M173" t="s">
        <v>673</v>
      </c>
      <c r="N173" t="s">
        <v>666</v>
      </c>
      <c r="O173" t="s">
        <v>672</v>
      </c>
      <c r="P173" t="str">
        <f>D173</f>
        <v>AGAP010196_CTLGA1</v>
      </c>
      <c r="Q173">
        <f>G173-20</f>
        <v>30</v>
      </c>
      <c r="R173">
        <f>H173+5</f>
        <v>206</v>
      </c>
    </row>
    <row r="174" spans="3:18" x14ac:dyDescent="0.25">
      <c r="C174" t="s">
        <v>870</v>
      </c>
      <c r="D174" t="s">
        <v>1023</v>
      </c>
      <c r="E174" t="s">
        <v>668</v>
      </c>
      <c r="F174">
        <v>214480</v>
      </c>
      <c r="G174">
        <v>225</v>
      </c>
      <c r="H174">
        <v>400</v>
      </c>
      <c r="I174" s="1">
        <v>8.5392899999999996E-11</v>
      </c>
      <c r="J174">
        <v>59.150599999999997</v>
      </c>
      <c r="K174" t="s">
        <v>680</v>
      </c>
      <c r="L174" t="s">
        <v>670</v>
      </c>
      <c r="M174" t="s">
        <v>673</v>
      </c>
      <c r="N174" t="s">
        <v>666</v>
      </c>
      <c r="O174" t="s">
        <v>667</v>
      </c>
      <c r="P174" t="str">
        <f>D174</f>
        <v>AGAP002625_CTL9</v>
      </c>
      <c r="Q174">
        <f>G174-20</f>
        <v>205</v>
      </c>
      <c r="R174">
        <f>H174+5</f>
        <v>405</v>
      </c>
    </row>
    <row r="175" spans="3:18" x14ac:dyDescent="0.25">
      <c r="C175" t="s">
        <v>872</v>
      </c>
      <c r="D175" t="s">
        <v>1024</v>
      </c>
      <c r="E175" t="s">
        <v>668</v>
      </c>
      <c r="F175">
        <v>214480</v>
      </c>
      <c r="G175">
        <v>84</v>
      </c>
      <c r="H175">
        <v>189</v>
      </c>
      <c r="I175" s="1">
        <v>1.1196299999999999E-14</v>
      </c>
      <c r="J175">
        <v>66.854600000000005</v>
      </c>
      <c r="K175" t="s">
        <v>680</v>
      </c>
      <c r="L175" t="s">
        <v>670</v>
      </c>
      <c r="M175" t="s">
        <v>673</v>
      </c>
      <c r="N175" t="s">
        <v>666</v>
      </c>
      <c r="O175" t="s">
        <v>667</v>
      </c>
      <c r="P175" t="str">
        <f>D175</f>
        <v>AGAP004810_CTL3</v>
      </c>
      <c r="Q175">
        <f>G175-20</f>
        <v>64</v>
      </c>
      <c r="R175">
        <v>192</v>
      </c>
    </row>
    <row r="185" spans="9:9" x14ac:dyDescent="0.25">
      <c r="I185" s="1"/>
    </row>
    <row r="186" spans="9:9" x14ac:dyDescent="0.25">
      <c r="I186" s="1"/>
    </row>
    <row r="187" spans="9:9" x14ac:dyDescent="0.25">
      <c r="I187" s="1"/>
    </row>
    <row r="188" spans="9:9" x14ac:dyDescent="0.25">
      <c r="I188" s="1"/>
    </row>
    <row r="189" spans="9:9" x14ac:dyDescent="0.25">
      <c r="I189" s="1"/>
    </row>
    <row r="190" spans="9:9" x14ac:dyDescent="0.25">
      <c r="I190" s="1"/>
    </row>
    <row r="191" spans="9:9" x14ac:dyDescent="0.25">
      <c r="I191" s="1"/>
    </row>
    <row r="192" spans="9:9" x14ac:dyDescent="0.25">
      <c r="I192" s="1"/>
    </row>
    <row r="193" spans="9:9" x14ac:dyDescent="0.25">
      <c r="I193" s="1"/>
    </row>
    <row r="194" spans="9:9" x14ac:dyDescent="0.25">
      <c r="I194" s="1"/>
    </row>
    <row r="195" spans="9:9" x14ac:dyDescent="0.25">
      <c r="I195" s="1"/>
    </row>
    <row r="196" spans="9:9" x14ac:dyDescent="0.25">
      <c r="I196" s="1"/>
    </row>
    <row r="197" spans="9:9" x14ac:dyDescent="0.25">
      <c r="I197" s="1"/>
    </row>
    <row r="198" spans="9:9" x14ac:dyDescent="0.25">
      <c r="I198" s="1"/>
    </row>
    <row r="199" spans="9:9" x14ac:dyDescent="0.25">
      <c r="I199" s="1"/>
    </row>
    <row r="200" spans="9:9" x14ac:dyDescent="0.25">
      <c r="I200" s="1"/>
    </row>
    <row r="201" spans="9:9" x14ac:dyDescent="0.25">
      <c r="I201" s="1"/>
    </row>
    <row r="202" spans="9:9" x14ac:dyDescent="0.25">
      <c r="I202" s="1"/>
    </row>
    <row r="203" spans="9:9" x14ac:dyDescent="0.25">
      <c r="I203" s="1"/>
    </row>
    <row r="204" spans="9:9" x14ac:dyDescent="0.25">
      <c r="I204" s="1"/>
    </row>
    <row r="205" spans="9:9" x14ac:dyDescent="0.25">
      <c r="I205" s="1"/>
    </row>
    <row r="206" spans="9:9" x14ac:dyDescent="0.25">
      <c r="I206" s="1"/>
    </row>
    <row r="207" spans="9:9" x14ac:dyDescent="0.25">
      <c r="I207" s="1"/>
    </row>
    <row r="208" spans="9:9" x14ac:dyDescent="0.25">
      <c r="I208" s="1"/>
    </row>
    <row r="209" spans="9:9" x14ac:dyDescent="0.25">
      <c r="I209" s="1"/>
    </row>
    <row r="210" spans="9:9" x14ac:dyDescent="0.25">
      <c r="I210" s="1"/>
    </row>
    <row r="211" spans="9:9" x14ac:dyDescent="0.25">
      <c r="I211" s="1"/>
    </row>
    <row r="212" spans="9:9" x14ac:dyDescent="0.25">
      <c r="I212" s="1"/>
    </row>
    <row r="219" spans="9:9" x14ac:dyDescent="0.25">
      <c r="I219" s="1"/>
    </row>
    <row r="221" spans="9:9" x14ac:dyDescent="0.25">
      <c r="I221" s="1"/>
    </row>
    <row r="222" spans="9:9" x14ac:dyDescent="0.25">
      <c r="I222" s="1"/>
    </row>
    <row r="223" spans="9:9" x14ac:dyDescent="0.25">
      <c r="I223" s="1"/>
    </row>
    <row r="224" spans="9:9" x14ac:dyDescent="0.25">
      <c r="I224" s="1"/>
    </row>
    <row r="225" spans="9:9" x14ac:dyDescent="0.25">
      <c r="I225" s="1"/>
    </row>
    <row r="226" spans="9:9" x14ac:dyDescent="0.25">
      <c r="I226" s="1"/>
    </row>
    <row r="227" spans="9:9" x14ac:dyDescent="0.25">
      <c r="I227" s="1"/>
    </row>
    <row r="228" spans="9:9" x14ac:dyDescent="0.25">
      <c r="I228" s="1"/>
    </row>
    <row r="229" spans="9:9" x14ac:dyDescent="0.25">
      <c r="I229" s="1"/>
    </row>
    <row r="230" spans="9:9" x14ac:dyDescent="0.25">
      <c r="I230" s="1"/>
    </row>
    <row r="231" spans="9:9" x14ac:dyDescent="0.25">
      <c r="I231" s="1"/>
    </row>
    <row r="232" spans="9:9" x14ac:dyDescent="0.25">
      <c r="I232" s="1"/>
    </row>
    <row r="233" spans="9:9" x14ac:dyDescent="0.25">
      <c r="I233" s="1"/>
    </row>
    <row r="234" spans="9:9" x14ac:dyDescent="0.25">
      <c r="I234" s="1"/>
    </row>
    <row r="235" spans="9:9" x14ac:dyDescent="0.25">
      <c r="I235" s="1"/>
    </row>
    <row r="236" spans="9:9" x14ac:dyDescent="0.25">
      <c r="I236" s="1"/>
    </row>
    <row r="237" spans="9:9" x14ac:dyDescent="0.25">
      <c r="I237" s="1"/>
    </row>
    <row r="238" spans="9:9" x14ac:dyDescent="0.25">
      <c r="I238" s="1"/>
    </row>
    <row r="239" spans="9:9" x14ac:dyDescent="0.25">
      <c r="I239" s="1"/>
    </row>
    <row r="240" spans="9:9" x14ac:dyDescent="0.25">
      <c r="I240" s="1"/>
    </row>
    <row r="241" spans="9:9" x14ac:dyDescent="0.25">
      <c r="I241" s="1"/>
    </row>
    <row r="242" spans="9:9" x14ac:dyDescent="0.25">
      <c r="I242" s="1"/>
    </row>
    <row r="243" spans="9:9" x14ac:dyDescent="0.25">
      <c r="I243" s="1"/>
    </row>
    <row r="244" spans="9:9" x14ac:dyDescent="0.25">
      <c r="I244" s="1"/>
    </row>
    <row r="245" spans="9:9" x14ac:dyDescent="0.25">
      <c r="I245" s="1"/>
    </row>
    <row r="246" spans="9:9" x14ac:dyDescent="0.25">
      <c r="I246" s="1"/>
    </row>
    <row r="247" spans="9:9" x14ac:dyDescent="0.25">
      <c r="I247" s="1"/>
    </row>
    <row r="248" spans="9:9" x14ac:dyDescent="0.25">
      <c r="I248" s="1"/>
    </row>
    <row r="249" spans="9:9" x14ac:dyDescent="0.25">
      <c r="I249" s="1"/>
    </row>
    <row r="250" spans="9:9" x14ac:dyDescent="0.25">
      <c r="I250" s="1"/>
    </row>
    <row r="251" spans="9:9" x14ac:dyDescent="0.25">
      <c r="I251" s="1"/>
    </row>
    <row r="252" spans="9:9" x14ac:dyDescent="0.25">
      <c r="I252" s="1"/>
    </row>
    <row r="253" spans="9:9" x14ac:dyDescent="0.25">
      <c r="I253" s="1"/>
    </row>
    <row r="254" spans="9:9" x14ac:dyDescent="0.25">
      <c r="I254" s="1"/>
    </row>
    <row r="255" spans="9:9" x14ac:dyDescent="0.25">
      <c r="I255" s="1"/>
    </row>
    <row r="256" spans="9:9" x14ac:dyDescent="0.25">
      <c r="I256" s="1"/>
    </row>
    <row r="257" spans="9:9" x14ac:dyDescent="0.25">
      <c r="I257" s="1"/>
    </row>
    <row r="258" spans="9:9" x14ac:dyDescent="0.25">
      <c r="I258" s="1"/>
    </row>
    <row r="259" spans="9:9" x14ac:dyDescent="0.25">
      <c r="I259" s="1"/>
    </row>
    <row r="260" spans="9:9" x14ac:dyDescent="0.25">
      <c r="I260" s="1"/>
    </row>
    <row r="261" spans="9:9" x14ac:dyDescent="0.25">
      <c r="I261" s="1"/>
    </row>
    <row r="262" spans="9:9" x14ac:dyDescent="0.25">
      <c r="I262" s="1"/>
    </row>
    <row r="263" spans="9:9" x14ac:dyDescent="0.25">
      <c r="I263" s="1"/>
    </row>
    <row r="267" spans="9:9" x14ac:dyDescent="0.25">
      <c r="I267" s="1"/>
    </row>
    <row r="268" spans="9:9" x14ac:dyDescent="0.25">
      <c r="I268" s="1"/>
    </row>
    <row r="269" spans="9:9" x14ac:dyDescent="0.25">
      <c r="I269" s="1"/>
    </row>
    <row r="270" spans="9:9" x14ac:dyDescent="0.25">
      <c r="I270" s="1"/>
    </row>
    <row r="271" spans="9:9" x14ac:dyDescent="0.25">
      <c r="I271" s="1"/>
    </row>
    <row r="272" spans="9:9" x14ac:dyDescent="0.25">
      <c r="I272" s="1"/>
    </row>
    <row r="273" spans="9:9" x14ac:dyDescent="0.25">
      <c r="I273" s="1"/>
    </row>
    <row r="274" spans="9:9" x14ac:dyDescent="0.25">
      <c r="I274" s="1"/>
    </row>
    <row r="275" spans="9:9" x14ac:dyDescent="0.25">
      <c r="I275" s="1"/>
    </row>
    <row r="276" spans="9:9" x14ac:dyDescent="0.25">
      <c r="I276" s="1"/>
    </row>
    <row r="277" spans="9:9" x14ac:dyDescent="0.25">
      <c r="I277" s="1"/>
    </row>
    <row r="278" spans="9:9" x14ac:dyDescent="0.25">
      <c r="I278" s="1"/>
    </row>
    <row r="279" spans="9:9" x14ac:dyDescent="0.25">
      <c r="I279" s="1"/>
    </row>
    <row r="280" spans="9:9" x14ac:dyDescent="0.25">
      <c r="I280" s="1"/>
    </row>
    <row r="282" spans="9:9" x14ac:dyDescent="0.25">
      <c r="I282" s="1"/>
    </row>
    <row r="283" spans="9:9" x14ac:dyDescent="0.25">
      <c r="I283" s="1"/>
    </row>
    <row r="284" spans="9:9" x14ac:dyDescent="0.25">
      <c r="I284" s="1"/>
    </row>
  </sheetData>
  <autoFilter ref="C44:R175">
    <filterColumn colId="9">
      <filters>
        <filter val="CLECT"/>
      </filters>
    </filterColumn>
  </autoFilter>
  <sortState ref="C2:H39">
    <sortCondition ref="E2:E39"/>
  </sortState>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0"/>
  <sheetViews>
    <sheetView topLeftCell="A22" zoomScaleNormal="100" workbookViewId="0">
      <selection activeCell="E16" sqref="E16"/>
    </sheetView>
  </sheetViews>
  <sheetFormatPr defaultRowHeight="15" x14ac:dyDescent="0.25"/>
  <cols>
    <col min="2" max="2" width="4.7109375" bestFit="1" customWidth="1"/>
    <col min="3" max="4" width="10" bestFit="1" customWidth="1"/>
    <col min="5" max="5" width="23.28515625" bestFit="1" customWidth="1"/>
    <col min="6" max="6" width="31.5703125" bestFit="1" customWidth="1"/>
  </cols>
  <sheetData>
    <row r="1" spans="1:6" x14ac:dyDescent="0.25">
      <c r="A1" t="s">
        <v>822</v>
      </c>
      <c r="B1" t="s">
        <v>823</v>
      </c>
      <c r="C1" t="s">
        <v>824</v>
      </c>
      <c r="D1" t="s">
        <v>825</v>
      </c>
      <c r="E1" t="s">
        <v>826</v>
      </c>
      <c r="F1" t="s">
        <v>827</v>
      </c>
    </row>
    <row r="2" spans="1:6" x14ac:dyDescent="0.25">
      <c r="A2" s="27" t="s">
        <v>802</v>
      </c>
      <c r="B2" t="s">
        <v>792</v>
      </c>
      <c r="C2">
        <v>18775219</v>
      </c>
      <c r="D2">
        <v>18775590</v>
      </c>
      <c r="E2" t="s">
        <v>4</v>
      </c>
    </row>
    <row r="3" spans="1:6" x14ac:dyDescent="0.25">
      <c r="A3" s="27"/>
      <c r="B3" t="s">
        <v>792</v>
      </c>
      <c r="C3">
        <v>19163753</v>
      </c>
      <c r="D3">
        <v>19164166</v>
      </c>
      <c r="E3" t="s">
        <v>7</v>
      </c>
      <c r="F3">
        <f t="shared" ref="F3:F15" si="0">C3-D2</f>
        <v>388163</v>
      </c>
    </row>
    <row r="4" spans="1:6" x14ac:dyDescent="0.25">
      <c r="B4" t="s">
        <v>792</v>
      </c>
      <c r="C4">
        <v>41098572</v>
      </c>
      <c r="D4">
        <v>41098937</v>
      </c>
      <c r="E4" t="s">
        <v>11</v>
      </c>
      <c r="F4">
        <f t="shared" si="0"/>
        <v>21934406</v>
      </c>
    </row>
    <row r="5" spans="1:6" x14ac:dyDescent="0.25">
      <c r="B5" t="s">
        <v>792</v>
      </c>
      <c r="C5">
        <v>52551499</v>
      </c>
      <c r="D5">
        <v>52824998</v>
      </c>
      <c r="E5" t="s">
        <v>13</v>
      </c>
      <c r="F5">
        <f t="shared" si="0"/>
        <v>11452562</v>
      </c>
    </row>
    <row r="6" spans="1:6" x14ac:dyDescent="0.25">
      <c r="A6" s="27" t="s">
        <v>800</v>
      </c>
      <c r="B6" t="s">
        <v>792</v>
      </c>
      <c r="C6">
        <v>65365371</v>
      </c>
      <c r="D6">
        <v>65365526</v>
      </c>
      <c r="E6" t="s">
        <v>15</v>
      </c>
      <c r="F6">
        <f t="shared" si="0"/>
        <v>12540373</v>
      </c>
    </row>
    <row r="7" spans="1:6" x14ac:dyDescent="0.25">
      <c r="A7" s="27"/>
      <c r="B7" t="s">
        <v>792</v>
      </c>
      <c r="C7">
        <v>65366047</v>
      </c>
      <c r="D7">
        <v>65366340</v>
      </c>
      <c r="E7" t="s">
        <v>795</v>
      </c>
      <c r="F7">
        <f t="shared" si="0"/>
        <v>521</v>
      </c>
    </row>
    <row r="8" spans="1:6" x14ac:dyDescent="0.25">
      <c r="A8" s="27"/>
      <c r="B8" t="s">
        <v>792</v>
      </c>
      <c r="C8">
        <v>66105733</v>
      </c>
      <c r="D8">
        <v>66106080</v>
      </c>
      <c r="E8" t="s">
        <v>17</v>
      </c>
      <c r="F8">
        <f t="shared" si="0"/>
        <v>739393</v>
      </c>
    </row>
    <row r="9" spans="1:6" x14ac:dyDescent="0.25">
      <c r="B9" t="s">
        <v>792</v>
      </c>
      <c r="C9">
        <v>75813231</v>
      </c>
      <c r="D9">
        <v>75851148</v>
      </c>
      <c r="E9" t="s">
        <v>791</v>
      </c>
      <c r="F9">
        <f t="shared" si="0"/>
        <v>9707151</v>
      </c>
    </row>
    <row r="10" spans="1:6" x14ac:dyDescent="0.25">
      <c r="B10" t="s">
        <v>792</v>
      </c>
      <c r="C10">
        <v>89010814</v>
      </c>
      <c r="D10">
        <v>89011182</v>
      </c>
      <c r="E10" t="s">
        <v>19</v>
      </c>
      <c r="F10">
        <f t="shared" si="0"/>
        <v>13159666</v>
      </c>
    </row>
    <row r="11" spans="1:6" x14ac:dyDescent="0.25">
      <c r="B11" t="s">
        <v>792</v>
      </c>
      <c r="C11">
        <v>157409047</v>
      </c>
      <c r="D11">
        <v>157409511</v>
      </c>
      <c r="E11" t="s">
        <v>22</v>
      </c>
      <c r="F11">
        <f t="shared" si="0"/>
        <v>68397865</v>
      </c>
    </row>
    <row r="12" spans="1:6" x14ac:dyDescent="0.25">
      <c r="B12" s="2" t="s">
        <v>792</v>
      </c>
      <c r="C12" s="2">
        <v>167609460</v>
      </c>
      <c r="D12" s="2">
        <v>167609630</v>
      </c>
      <c r="E12" s="2" t="s">
        <v>828</v>
      </c>
      <c r="F12">
        <f t="shared" si="0"/>
        <v>10199949</v>
      </c>
    </row>
    <row r="13" spans="1:6" x14ac:dyDescent="0.25">
      <c r="B13" t="s">
        <v>792</v>
      </c>
      <c r="C13">
        <v>218981787</v>
      </c>
      <c r="D13">
        <v>218982161</v>
      </c>
      <c r="E13" t="s">
        <v>24</v>
      </c>
      <c r="F13">
        <f t="shared" si="0"/>
        <v>51372157</v>
      </c>
    </row>
    <row r="14" spans="1:6" x14ac:dyDescent="0.25">
      <c r="B14" t="s">
        <v>792</v>
      </c>
      <c r="C14">
        <v>239858480</v>
      </c>
      <c r="D14">
        <v>239858857</v>
      </c>
      <c r="E14" t="s">
        <v>27</v>
      </c>
      <c r="F14">
        <f t="shared" si="0"/>
        <v>20876319</v>
      </c>
    </row>
    <row r="15" spans="1:6" x14ac:dyDescent="0.25">
      <c r="B15" s="4" t="s">
        <v>792</v>
      </c>
      <c r="C15" s="4">
        <v>307296170</v>
      </c>
      <c r="D15" s="4">
        <v>307296544</v>
      </c>
      <c r="E15" s="4" t="s">
        <v>1037</v>
      </c>
      <c r="F15">
        <f t="shared" si="0"/>
        <v>67437313</v>
      </c>
    </row>
    <row r="16" spans="1:6" x14ac:dyDescent="0.25">
      <c r="B16" s="2" t="s">
        <v>793</v>
      </c>
      <c r="C16" s="2">
        <v>1262014</v>
      </c>
      <c r="D16" s="2">
        <v>1262343</v>
      </c>
      <c r="E16" s="2" t="s">
        <v>1246</v>
      </c>
    </row>
    <row r="17" spans="1:6" x14ac:dyDescent="0.25">
      <c r="B17" t="s">
        <v>793</v>
      </c>
      <c r="C17">
        <v>1611950</v>
      </c>
      <c r="D17">
        <v>1612309</v>
      </c>
      <c r="E17" t="s">
        <v>29</v>
      </c>
      <c r="F17">
        <f t="shared" ref="F17:F43" si="1">C17-D16</f>
        <v>349607</v>
      </c>
    </row>
    <row r="18" spans="1:6" x14ac:dyDescent="0.25">
      <c r="B18" t="s">
        <v>793</v>
      </c>
      <c r="C18">
        <v>35459401</v>
      </c>
      <c r="D18">
        <v>35459751</v>
      </c>
      <c r="E18" t="s">
        <v>32</v>
      </c>
      <c r="F18">
        <f t="shared" si="1"/>
        <v>33847092</v>
      </c>
    </row>
    <row r="19" spans="1:6" x14ac:dyDescent="0.25">
      <c r="B19" t="s">
        <v>793</v>
      </c>
      <c r="C19">
        <v>57502441</v>
      </c>
      <c r="D19">
        <v>57502710</v>
      </c>
      <c r="E19" t="s">
        <v>490</v>
      </c>
      <c r="F19">
        <f t="shared" si="1"/>
        <v>22042690</v>
      </c>
    </row>
    <row r="20" spans="1:6" x14ac:dyDescent="0.25">
      <c r="B20" t="s">
        <v>793</v>
      </c>
      <c r="C20">
        <v>73852218</v>
      </c>
      <c r="D20">
        <v>73852586</v>
      </c>
      <c r="E20" t="s">
        <v>34</v>
      </c>
      <c r="F20">
        <f t="shared" si="1"/>
        <v>16349508</v>
      </c>
    </row>
    <row r="21" spans="1:6" x14ac:dyDescent="0.25">
      <c r="B21" t="s">
        <v>793</v>
      </c>
      <c r="C21">
        <v>100176100</v>
      </c>
      <c r="D21">
        <v>100200278</v>
      </c>
      <c r="E21" t="s">
        <v>37</v>
      </c>
      <c r="F21">
        <f t="shared" si="1"/>
        <v>26323514</v>
      </c>
    </row>
    <row r="22" spans="1:6" x14ac:dyDescent="0.25">
      <c r="B22" t="s">
        <v>793</v>
      </c>
      <c r="C22">
        <v>143169324</v>
      </c>
      <c r="D22">
        <v>143169755</v>
      </c>
      <c r="E22" t="s">
        <v>40</v>
      </c>
      <c r="F22">
        <f t="shared" si="1"/>
        <v>42969046</v>
      </c>
    </row>
    <row r="23" spans="1:6" x14ac:dyDescent="0.25">
      <c r="A23" s="27" t="s">
        <v>803</v>
      </c>
      <c r="B23" s="4" t="s">
        <v>793</v>
      </c>
      <c r="C23" s="4">
        <v>172334136</v>
      </c>
      <c r="D23" s="4">
        <v>172334516</v>
      </c>
      <c r="E23" s="4" t="s">
        <v>951</v>
      </c>
      <c r="F23">
        <f t="shared" si="1"/>
        <v>29164381</v>
      </c>
    </row>
    <row r="24" spans="1:6" x14ac:dyDescent="0.25">
      <c r="A24" s="27"/>
      <c r="B24" t="s">
        <v>793</v>
      </c>
      <c r="C24">
        <v>172348185</v>
      </c>
      <c r="D24">
        <v>172348553</v>
      </c>
      <c r="E24" t="s">
        <v>43</v>
      </c>
      <c r="F24">
        <f t="shared" si="1"/>
        <v>13669</v>
      </c>
    </row>
    <row r="25" spans="1:6" x14ac:dyDescent="0.25">
      <c r="A25" s="27"/>
      <c r="B25" t="s">
        <v>793</v>
      </c>
      <c r="C25">
        <v>172376319</v>
      </c>
      <c r="D25">
        <v>172376684</v>
      </c>
      <c r="E25" t="s">
        <v>44</v>
      </c>
      <c r="F25">
        <f t="shared" si="1"/>
        <v>27766</v>
      </c>
    </row>
    <row r="26" spans="1:6" x14ac:dyDescent="0.25">
      <c r="A26" s="27"/>
      <c r="B26" s="4" t="s">
        <v>793</v>
      </c>
      <c r="C26" s="4">
        <v>172376761</v>
      </c>
      <c r="D26" s="4">
        <v>172377129</v>
      </c>
      <c r="E26" s="4" t="s">
        <v>1030</v>
      </c>
      <c r="F26">
        <f t="shared" si="1"/>
        <v>77</v>
      </c>
    </row>
    <row r="27" spans="1:6" x14ac:dyDescent="0.25">
      <c r="A27" s="27"/>
      <c r="B27" t="s">
        <v>793</v>
      </c>
      <c r="C27">
        <v>172394687</v>
      </c>
      <c r="D27">
        <v>172395058</v>
      </c>
      <c r="E27" t="s">
        <v>47</v>
      </c>
      <c r="F27">
        <f t="shared" si="1"/>
        <v>17558</v>
      </c>
    </row>
    <row r="28" spans="1:6" x14ac:dyDescent="0.25">
      <c r="A28" s="27"/>
      <c r="B28" s="2" t="s">
        <v>793</v>
      </c>
      <c r="C28" s="2">
        <v>172406182</v>
      </c>
      <c r="D28" s="2">
        <v>172406274</v>
      </c>
      <c r="E28" s="2" t="s">
        <v>1246</v>
      </c>
      <c r="F28">
        <f t="shared" si="1"/>
        <v>11124</v>
      </c>
    </row>
    <row r="29" spans="1:6" x14ac:dyDescent="0.25">
      <c r="A29" s="27"/>
      <c r="B29" t="s">
        <v>793</v>
      </c>
      <c r="C29">
        <v>172406343</v>
      </c>
      <c r="D29">
        <v>172406711</v>
      </c>
      <c r="E29" t="s">
        <v>796</v>
      </c>
      <c r="F29">
        <f t="shared" si="1"/>
        <v>69</v>
      </c>
    </row>
    <row r="30" spans="1:6" x14ac:dyDescent="0.25">
      <c r="A30" s="27"/>
      <c r="B30" s="2" t="s">
        <v>793</v>
      </c>
      <c r="C30" s="2">
        <v>172417217</v>
      </c>
      <c r="D30" s="2">
        <v>172417463</v>
      </c>
      <c r="E30" s="2" t="s">
        <v>1246</v>
      </c>
      <c r="F30">
        <f t="shared" si="1"/>
        <v>10506</v>
      </c>
    </row>
    <row r="31" spans="1:6" x14ac:dyDescent="0.25">
      <c r="A31" s="27"/>
      <c r="B31" t="s">
        <v>793</v>
      </c>
      <c r="C31">
        <v>172417525</v>
      </c>
      <c r="D31">
        <v>172417890</v>
      </c>
      <c r="E31" t="s">
        <v>49</v>
      </c>
      <c r="F31">
        <f t="shared" si="1"/>
        <v>62</v>
      </c>
    </row>
    <row r="32" spans="1:6" x14ac:dyDescent="0.25">
      <c r="A32" s="27"/>
      <c r="B32" t="s">
        <v>793</v>
      </c>
      <c r="C32">
        <v>172438236</v>
      </c>
      <c r="D32">
        <v>172438671</v>
      </c>
      <c r="E32" t="s">
        <v>52</v>
      </c>
      <c r="F32">
        <f t="shared" si="1"/>
        <v>20346</v>
      </c>
    </row>
    <row r="33" spans="1:6" x14ac:dyDescent="0.25">
      <c r="A33" s="27"/>
      <c r="B33" t="s">
        <v>793</v>
      </c>
      <c r="C33">
        <v>172439552</v>
      </c>
      <c r="D33">
        <v>172445120</v>
      </c>
      <c r="E33" t="s">
        <v>55</v>
      </c>
      <c r="F33">
        <f t="shared" si="1"/>
        <v>881</v>
      </c>
    </row>
    <row r="34" spans="1:6" x14ac:dyDescent="0.25">
      <c r="A34" s="27" t="s">
        <v>800</v>
      </c>
      <c r="B34" t="s">
        <v>793</v>
      </c>
      <c r="C34">
        <v>186850220</v>
      </c>
      <c r="D34">
        <v>186850588</v>
      </c>
      <c r="E34" t="s">
        <v>58</v>
      </c>
      <c r="F34">
        <f t="shared" si="1"/>
        <v>14405100</v>
      </c>
    </row>
    <row r="35" spans="1:6" x14ac:dyDescent="0.25">
      <c r="A35" s="27"/>
      <c r="B35" t="s">
        <v>793</v>
      </c>
      <c r="C35">
        <v>186878112</v>
      </c>
      <c r="D35">
        <v>186878465</v>
      </c>
      <c r="E35" t="s">
        <v>61</v>
      </c>
      <c r="F35">
        <f t="shared" si="1"/>
        <v>27524</v>
      </c>
    </row>
    <row r="36" spans="1:6" x14ac:dyDescent="0.25">
      <c r="A36" s="27"/>
      <c r="B36" t="s">
        <v>793</v>
      </c>
      <c r="C36">
        <v>187003841</v>
      </c>
      <c r="D36">
        <v>187004218</v>
      </c>
      <c r="E36" t="s">
        <v>797</v>
      </c>
      <c r="F36">
        <f t="shared" si="1"/>
        <v>125376</v>
      </c>
    </row>
    <row r="37" spans="1:6" x14ac:dyDescent="0.25">
      <c r="B37" t="s">
        <v>793</v>
      </c>
      <c r="C37">
        <v>192381056</v>
      </c>
      <c r="D37">
        <v>192385915</v>
      </c>
      <c r="E37" t="s">
        <v>63</v>
      </c>
      <c r="F37">
        <f t="shared" si="1"/>
        <v>5376838</v>
      </c>
    </row>
    <row r="38" spans="1:6" x14ac:dyDescent="0.25">
      <c r="B38" t="s">
        <v>793</v>
      </c>
      <c r="C38">
        <v>230933479</v>
      </c>
      <c r="D38">
        <v>230933933</v>
      </c>
      <c r="E38" t="s">
        <v>65</v>
      </c>
      <c r="F38">
        <f t="shared" si="1"/>
        <v>38547564</v>
      </c>
    </row>
    <row r="39" spans="1:6" x14ac:dyDescent="0.25">
      <c r="A39" s="27" t="s">
        <v>800</v>
      </c>
      <c r="B39" t="s">
        <v>793</v>
      </c>
      <c r="C39">
        <v>277911133</v>
      </c>
      <c r="D39">
        <v>277911603</v>
      </c>
      <c r="E39" t="s">
        <v>67</v>
      </c>
      <c r="F39">
        <f t="shared" si="1"/>
        <v>46977200</v>
      </c>
    </row>
    <row r="40" spans="1:6" x14ac:dyDescent="0.25">
      <c r="A40" s="27"/>
      <c r="B40" t="s">
        <v>793</v>
      </c>
      <c r="C40">
        <v>278285111</v>
      </c>
      <c r="D40">
        <v>278285627</v>
      </c>
      <c r="E40" t="s">
        <v>70</v>
      </c>
      <c r="F40">
        <f t="shared" si="1"/>
        <v>373508</v>
      </c>
    </row>
    <row r="41" spans="1:6" x14ac:dyDescent="0.25">
      <c r="A41" s="27"/>
      <c r="B41" t="s">
        <v>793</v>
      </c>
      <c r="C41">
        <v>278428555</v>
      </c>
      <c r="D41">
        <v>278428926</v>
      </c>
      <c r="E41" t="s">
        <v>73</v>
      </c>
      <c r="F41">
        <f t="shared" si="1"/>
        <v>142928</v>
      </c>
    </row>
    <row r="42" spans="1:6" x14ac:dyDescent="0.25">
      <c r="B42" t="s">
        <v>793</v>
      </c>
      <c r="C42">
        <v>391036917</v>
      </c>
      <c r="D42">
        <v>391037201</v>
      </c>
      <c r="E42" t="s">
        <v>491</v>
      </c>
      <c r="F42">
        <f t="shared" si="1"/>
        <v>112607991</v>
      </c>
    </row>
    <row r="43" spans="1:6" x14ac:dyDescent="0.25">
      <c r="B43" t="s">
        <v>793</v>
      </c>
      <c r="C43">
        <v>404712719</v>
      </c>
      <c r="D43">
        <v>404713461</v>
      </c>
      <c r="E43" t="s">
        <v>76</v>
      </c>
      <c r="F43">
        <f t="shared" si="1"/>
        <v>13675518</v>
      </c>
    </row>
    <row r="44" spans="1:6" x14ac:dyDescent="0.25">
      <c r="B44" t="s">
        <v>794</v>
      </c>
      <c r="C44">
        <v>26673493</v>
      </c>
      <c r="D44">
        <v>26673960</v>
      </c>
      <c r="E44" t="s">
        <v>79</v>
      </c>
    </row>
    <row r="45" spans="1:6" x14ac:dyDescent="0.25">
      <c r="B45" t="s">
        <v>794</v>
      </c>
      <c r="C45">
        <v>59341171</v>
      </c>
      <c r="D45">
        <v>59341530</v>
      </c>
      <c r="E45" t="s">
        <v>82</v>
      </c>
      <c r="F45">
        <f t="shared" ref="F45:F60" si="2">C45-D44</f>
        <v>32667211</v>
      </c>
    </row>
    <row r="46" spans="1:6" x14ac:dyDescent="0.25">
      <c r="B46" t="s">
        <v>794</v>
      </c>
      <c r="C46">
        <v>96366855</v>
      </c>
      <c r="D46">
        <v>96384259</v>
      </c>
      <c r="E46" t="s">
        <v>85</v>
      </c>
      <c r="F46">
        <f t="shared" si="2"/>
        <v>37025325</v>
      </c>
    </row>
    <row r="47" spans="1:6" x14ac:dyDescent="0.25">
      <c r="B47" s="4" t="s">
        <v>794</v>
      </c>
      <c r="C47" s="4">
        <v>247954509</v>
      </c>
      <c r="D47" s="4">
        <v>247954883</v>
      </c>
      <c r="E47" s="4" t="s">
        <v>798</v>
      </c>
      <c r="F47">
        <f t="shared" si="2"/>
        <v>151570250</v>
      </c>
    </row>
    <row r="48" spans="1:6" x14ac:dyDescent="0.25">
      <c r="A48" s="27" t="s">
        <v>801</v>
      </c>
      <c r="B48" t="s">
        <v>794</v>
      </c>
      <c r="C48">
        <v>365175372</v>
      </c>
      <c r="D48">
        <v>365175728</v>
      </c>
      <c r="E48" t="s">
        <v>88</v>
      </c>
      <c r="F48">
        <f t="shared" si="2"/>
        <v>117220489</v>
      </c>
    </row>
    <row r="49" spans="1:6" x14ac:dyDescent="0.25">
      <c r="A49" s="27"/>
      <c r="B49" t="s">
        <v>794</v>
      </c>
      <c r="C49">
        <v>365367276</v>
      </c>
      <c r="D49">
        <v>365367647</v>
      </c>
      <c r="E49" t="s">
        <v>91</v>
      </c>
      <c r="F49">
        <f t="shared" si="2"/>
        <v>191548</v>
      </c>
    </row>
    <row r="50" spans="1:6" x14ac:dyDescent="0.25">
      <c r="A50" s="27"/>
      <c r="B50" s="2" t="s">
        <v>794</v>
      </c>
      <c r="C50" s="2">
        <v>365368868</v>
      </c>
      <c r="D50" s="2">
        <v>365369226</v>
      </c>
      <c r="E50" s="2" t="s">
        <v>1246</v>
      </c>
      <c r="F50">
        <f t="shared" si="2"/>
        <v>1221</v>
      </c>
    </row>
    <row r="51" spans="1:6" x14ac:dyDescent="0.25">
      <c r="A51" s="27"/>
      <c r="B51" t="s">
        <v>794</v>
      </c>
      <c r="C51">
        <v>365480772</v>
      </c>
      <c r="D51">
        <v>365481146</v>
      </c>
      <c r="E51" t="s">
        <v>93</v>
      </c>
      <c r="F51">
        <f t="shared" si="2"/>
        <v>111546</v>
      </c>
    </row>
    <row r="52" spans="1:6" x14ac:dyDescent="0.25">
      <c r="A52" s="27"/>
      <c r="B52" t="s">
        <v>794</v>
      </c>
      <c r="C52">
        <v>365503903</v>
      </c>
      <c r="D52">
        <v>365504271</v>
      </c>
      <c r="E52" t="s">
        <v>95</v>
      </c>
      <c r="F52">
        <f t="shared" si="2"/>
        <v>22757</v>
      </c>
    </row>
    <row r="53" spans="1:6" x14ac:dyDescent="0.25">
      <c r="A53" s="27"/>
      <c r="B53" t="s">
        <v>794</v>
      </c>
      <c r="C53">
        <v>365526056</v>
      </c>
      <c r="D53">
        <v>365526415</v>
      </c>
      <c r="E53" t="s">
        <v>98</v>
      </c>
      <c r="F53">
        <f t="shared" si="2"/>
        <v>21785</v>
      </c>
    </row>
    <row r="54" spans="1:6" x14ac:dyDescent="0.25">
      <c r="A54" s="27"/>
      <c r="B54" t="s">
        <v>794</v>
      </c>
      <c r="C54">
        <v>365606234</v>
      </c>
      <c r="D54">
        <v>365606593</v>
      </c>
      <c r="E54" t="s">
        <v>101</v>
      </c>
      <c r="F54">
        <f t="shared" si="2"/>
        <v>79819</v>
      </c>
    </row>
    <row r="55" spans="1:6" x14ac:dyDescent="0.25">
      <c r="A55" s="27"/>
      <c r="B55" s="2" t="s">
        <v>794</v>
      </c>
      <c r="C55" s="2">
        <v>365609089</v>
      </c>
      <c r="D55" s="2">
        <v>365609462</v>
      </c>
      <c r="E55" s="2" t="s">
        <v>1246</v>
      </c>
      <c r="F55">
        <f t="shared" si="2"/>
        <v>2496</v>
      </c>
    </row>
    <row r="56" spans="1:6" x14ac:dyDescent="0.25">
      <c r="A56" s="27" t="s">
        <v>800</v>
      </c>
      <c r="B56" t="s">
        <v>794</v>
      </c>
      <c r="C56">
        <v>386223334</v>
      </c>
      <c r="D56">
        <v>386223711</v>
      </c>
      <c r="E56" t="s">
        <v>104</v>
      </c>
      <c r="F56">
        <f t="shared" si="2"/>
        <v>20613872</v>
      </c>
    </row>
    <row r="57" spans="1:6" x14ac:dyDescent="0.25">
      <c r="A57" s="27"/>
      <c r="B57" t="s">
        <v>794</v>
      </c>
      <c r="C57">
        <v>386235100</v>
      </c>
      <c r="D57">
        <v>386235480</v>
      </c>
      <c r="E57" t="s">
        <v>107</v>
      </c>
      <c r="F57">
        <f t="shared" si="2"/>
        <v>11389</v>
      </c>
    </row>
    <row r="58" spans="1:6" x14ac:dyDescent="0.25">
      <c r="A58" s="27"/>
      <c r="B58" t="s">
        <v>794</v>
      </c>
      <c r="C58">
        <v>386240487</v>
      </c>
      <c r="D58">
        <v>386240837</v>
      </c>
      <c r="E58" t="s">
        <v>799</v>
      </c>
      <c r="F58">
        <f t="shared" si="2"/>
        <v>5007</v>
      </c>
    </row>
    <row r="59" spans="1:6" x14ac:dyDescent="0.25">
      <c r="A59" s="27" t="s">
        <v>802</v>
      </c>
      <c r="B59" t="s">
        <v>794</v>
      </c>
      <c r="C59">
        <v>388746848</v>
      </c>
      <c r="D59">
        <v>388747216</v>
      </c>
      <c r="E59" t="s">
        <v>110</v>
      </c>
      <c r="F59">
        <f t="shared" si="2"/>
        <v>2506011</v>
      </c>
    </row>
    <row r="60" spans="1:6" x14ac:dyDescent="0.25">
      <c r="A60" s="27"/>
      <c r="B60" t="s">
        <v>794</v>
      </c>
      <c r="C60">
        <v>388775174</v>
      </c>
      <c r="D60">
        <v>388775542</v>
      </c>
      <c r="E60" t="s">
        <v>112</v>
      </c>
      <c r="F60">
        <f t="shared" si="2"/>
        <v>27958</v>
      </c>
    </row>
  </sheetData>
  <mergeCells count="8">
    <mergeCell ref="A23:A33"/>
    <mergeCell ref="A6:A8"/>
    <mergeCell ref="A2:A3"/>
    <mergeCell ref="A59:A60"/>
    <mergeCell ref="A56:A58"/>
    <mergeCell ref="A48:A55"/>
    <mergeCell ref="A39:A41"/>
    <mergeCell ref="A34:A36"/>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AT112"/>
  <sheetViews>
    <sheetView workbookViewId="0">
      <selection activeCell="F5" sqref="F5"/>
    </sheetView>
  </sheetViews>
  <sheetFormatPr defaultRowHeight="15" x14ac:dyDescent="0.25"/>
  <cols>
    <col min="2" max="2" width="12.5703125" bestFit="1" customWidth="1"/>
    <col min="3" max="4" width="0" hidden="1" customWidth="1"/>
  </cols>
  <sheetData>
    <row r="3" spans="1:46" x14ac:dyDescent="0.25">
      <c r="A3" t="s">
        <v>1194</v>
      </c>
      <c r="B3" t="s">
        <v>1195</v>
      </c>
      <c r="C3" t="s">
        <v>1196</v>
      </c>
      <c r="D3" t="s">
        <v>1197</v>
      </c>
      <c r="E3" t="s">
        <v>1198</v>
      </c>
      <c r="F3" t="s">
        <v>1199</v>
      </c>
      <c r="G3" t="s">
        <v>1200</v>
      </c>
      <c r="H3" t="s">
        <v>1201</v>
      </c>
      <c r="I3" t="s">
        <v>1202</v>
      </c>
      <c r="J3" t="s">
        <v>1203</v>
      </c>
      <c r="K3" t="s">
        <v>1204</v>
      </c>
      <c r="L3" t="s">
        <v>1205</v>
      </c>
      <c r="M3" t="s">
        <v>1206</v>
      </c>
      <c r="N3" t="s">
        <v>1207</v>
      </c>
      <c r="O3" t="s">
        <v>1208</v>
      </c>
      <c r="P3" t="s">
        <v>1209</v>
      </c>
      <c r="Q3" t="s">
        <v>1210</v>
      </c>
      <c r="R3" t="s">
        <v>1211</v>
      </c>
      <c r="S3" t="s">
        <v>1212</v>
      </c>
      <c r="T3" t="s">
        <v>1213</v>
      </c>
      <c r="U3" t="s">
        <v>1214</v>
      </c>
      <c r="V3" t="s">
        <v>1215</v>
      </c>
      <c r="W3" t="s">
        <v>1216</v>
      </c>
      <c r="X3" t="s">
        <v>1217</v>
      </c>
      <c r="Y3" t="s">
        <v>1218</v>
      </c>
      <c r="Z3" t="s">
        <v>1219</v>
      </c>
      <c r="AA3" t="s">
        <v>1220</v>
      </c>
      <c r="AB3" t="s">
        <v>1221</v>
      </c>
      <c r="AC3" t="s">
        <v>1222</v>
      </c>
      <c r="AD3" t="s">
        <v>1223</v>
      </c>
      <c r="AE3" t="s">
        <v>1224</v>
      </c>
      <c r="AF3" t="s">
        <v>1225</v>
      </c>
      <c r="AG3" t="s">
        <v>1226</v>
      </c>
      <c r="AH3" t="s">
        <v>1227</v>
      </c>
      <c r="AI3" t="s">
        <v>1228</v>
      </c>
      <c r="AJ3" t="s">
        <v>1229</v>
      </c>
      <c r="AK3" t="s">
        <v>1230</v>
      </c>
      <c r="AL3" t="s">
        <v>1231</v>
      </c>
      <c r="AM3" t="s">
        <v>1232</v>
      </c>
      <c r="AN3" t="s">
        <v>1233</v>
      </c>
      <c r="AO3" t="s">
        <v>1234</v>
      </c>
      <c r="AP3" t="s">
        <v>1235</v>
      </c>
      <c r="AQ3" t="s">
        <v>1236</v>
      </c>
      <c r="AR3" t="s">
        <v>1237</v>
      </c>
      <c r="AS3" t="s">
        <v>1238</v>
      </c>
      <c r="AT3" t="s">
        <v>1239</v>
      </c>
    </row>
    <row r="4" spans="1:46" x14ac:dyDescent="0.25">
      <c r="A4">
        <v>9980</v>
      </c>
      <c r="B4" t="s">
        <v>34</v>
      </c>
      <c r="C4" t="s">
        <v>1240</v>
      </c>
      <c r="D4">
        <v>632</v>
      </c>
      <c r="E4">
        <v>0</v>
      </c>
      <c r="F4">
        <v>0</v>
      </c>
      <c r="G4">
        <v>0.3</v>
      </c>
      <c r="H4">
        <v>4.0999999999999996</v>
      </c>
      <c r="I4">
        <v>2.5</v>
      </c>
      <c r="J4">
        <v>0.3</v>
      </c>
      <c r="K4">
        <v>0.2</v>
      </c>
      <c r="L4">
        <v>0.2</v>
      </c>
      <c r="M4">
        <v>0.5</v>
      </c>
      <c r="N4">
        <v>0.1</v>
      </c>
      <c r="O4">
        <v>0.1</v>
      </c>
      <c r="P4">
        <v>0.1</v>
      </c>
      <c r="Q4">
        <v>0</v>
      </c>
      <c r="R4">
        <v>0.1</v>
      </c>
      <c r="S4">
        <v>0.1</v>
      </c>
      <c r="T4">
        <v>0.1</v>
      </c>
      <c r="U4">
        <v>0</v>
      </c>
      <c r="V4">
        <v>0</v>
      </c>
      <c r="W4">
        <v>0</v>
      </c>
      <c r="X4">
        <v>0</v>
      </c>
      <c r="Y4">
        <v>6.1</v>
      </c>
      <c r="Z4">
        <v>9</v>
      </c>
      <c r="AA4">
        <v>7.9</v>
      </c>
      <c r="AB4">
        <v>4.4000000000000004</v>
      </c>
      <c r="AC4">
        <v>1</v>
      </c>
      <c r="AD4">
        <v>0.5</v>
      </c>
      <c r="AE4">
        <v>3.1</v>
      </c>
      <c r="AF4">
        <v>4.2</v>
      </c>
      <c r="AG4">
        <v>3.7</v>
      </c>
      <c r="AH4">
        <v>0.1</v>
      </c>
      <c r="AI4">
        <v>0.4</v>
      </c>
      <c r="AJ4">
        <v>0.5</v>
      </c>
      <c r="AK4">
        <v>1.6</v>
      </c>
      <c r="AL4">
        <v>0.2</v>
      </c>
      <c r="AM4">
        <v>0.2</v>
      </c>
      <c r="AN4">
        <v>0.1</v>
      </c>
      <c r="AO4">
        <v>0</v>
      </c>
      <c r="AP4">
        <v>0.3</v>
      </c>
      <c r="AQ4">
        <v>83.6</v>
      </c>
      <c r="AR4">
        <v>38.5</v>
      </c>
      <c r="AS4">
        <v>1.9</v>
      </c>
      <c r="AT4">
        <v>3.3</v>
      </c>
    </row>
    <row r="5" spans="1:46" x14ac:dyDescent="0.25">
      <c r="A5">
        <v>31871</v>
      </c>
      <c r="B5" t="s">
        <v>104</v>
      </c>
      <c r="C5" t="s">
        <v>1241</v>
      </c>
      <c r="D5">
        <v>542</v>
      </c>
      <c r="E5">
        <v>0.1</v>
      </c>
      <c r="F5">
        <v>0</v>
      </c>
      <c r="G5">
        <v>124.1</v>
      </c>
      <c r="H5">
        <v>62.7</v>
      </c>
      <c r="I5">
        <v>97.4</v>
      </c>
      <c r="J5">
        <v>76.099999999999994</v>
      </c>
      <c r="K5">
        <v>114.7</v>
      </c>
      <c r="L5">
        <v>185.6</v>
      </c>
      <c r="M5">
        <v>207.9</v>
      </c>
      <c r="N5">
        <v>0</v>
      </c>
      <c r="O5">
        <v>0</v>
      </c>
      <c r="P5">
        <v>0</v>
      </c>
      <c r="Q5">
        <v>0</v>
      </c>
      <c r="R5">
        <v>0</v>
      </c>
      <c r="S5">
        <v>0.1</v>
      </c>
      <c r="T5">
        <v>0</v>
      </c>
      <c r="U5">
        <v>0</v>
      </c>
      <c r="V5">
        <v>0</v>
      </c>
      <c r="W5">
        <v>0</v>
      </c>
      <c r="X5">
        <v>0.1</v>
      </c>
      <c r="Y5">
        <v>0</v>
      </c>
      <c r="Z5">
        <v>0</v>
      </c>
      <c r="AA5">
        <v>0</v>
      </c>
      <c r="AB5">
        <v>0</v>
      </c>
      <c r="AC5">
        <v>0</v>
      </c>
      <c r="AD5">
        <v>0</v>
      </c>
      <c r="AE5">
        <v>0.1</v>
      </c>
      <c r="AF5">
        <v>0</v>
      </c>
      <c r="AG5">
        <v>0</v>
      </c>
      <c r="AH5">
        <v>0</v>
      </c>
      <c r="AI5">
        <v>0.1</v>
      </c>
      <c r="AJ5">
        <v>0</v>
      </c>
      <c r="AK5">
        <v>0</v>
      </c>
      <c r="AL5">
        <v>0</v>
      </c>
      <c r="AM5">
        <v>0</v>
      </c>
      <c r="AN5">
        <v>0</v>
      </c>
      <c r="AO5">
        <v>0.1</v>
      </c>
      <c r="AP5">
        <v>0</v>
      </c>
      <c r="AQ5">
        <v>0.1</v>
      </c>
      <c r="AR5">
        <v>0</v>
      </c>
      <c r="AS5">
        <v>0</v>
      </c>
      <c r="AT5">
        <v>0</v>
      </c>
    </row>
    <row r="6" spans="1:46" x14ac:dyDescent="0.25">
      <c r="A6">
        <v>31873</v>
      </c>
      <c r="B6" t="s">
        <v>799</v>
      </c>
      <c r="D6">
        <v>552</v>
      </c>
      <c r="E6">
        <v>0.1</v>
      </c>
      <c r="F6">
        <v>0</v>
      </c>
      <c r="G6">
        <v>0.1</v>
      </c>
      <c r="H6">
        <v>0.1</v>
      </c>
      <c r="I6">
        <v>0</v>
      </c>
      <c r="J6">
        <v>0</v>
      </c>
      <c r="K6">
        <v>0</v>
      </c>
      <c r="L6">
        <v>0.4</v>
      </c>
      <c r="M6">
        <v>0.1</v>
      </c>
      <c r="N6">
        <v>0</v>
      </c>
      <c r="O6">
        <v>0</v>
      </c>
      <c r="P6">
        <v>0</v>
      </c>
      <c r="Q6">
        <v>0</v>
      </c>
      <c r="R6">
        <v>0</v>
      </c>
      <c r="S6">
        <v>0</v>
      </c>
      <c r="T6">
        <v>0</v>
      </c>
      <c r="U6">
        <v>0</v>
      </c>
      <c r="V6">
        <v>0</v>
      </c>
      <c r="W6">
        <v>0</v>
      </c>
      <c r="X6">
        <v>0</v>
      </c>
      <c r="Y6">
        <v>0.1</v>
      </c>
      <c r="Z6">
        <v>0.1</v>
      </c>
      <c r="AA6">
        <v>0</v>
      </c>
      <c r="AB6">
        <v>0</v>
      </c>
      <c r="AC6">
        <v>0</v>
      </c>
      <c r="AD6">
        <v>0</v>
      </c>
      <c r="AE6">
        <v>0.1</v>
      </c>
      <c r="AF6">
        <v>0</v>
      </c>
      <c r="AG6">
        <v>0</v>
      </c>
      <c r="AH6">
        <v>0.1</v>
      </c>
      <c r="AI6">
        <v>0.1</v>
      </c>
      <c r="AJ6">
        <v>0.1</v>
      </c>
      <c r="AK6">
        <v>0.1</v>
      </c>
      <c r="AL6">
        <v>0.2</v>
      </c>
      <c r="AM6">
        <v>0.8</v>
      </c>
      <c r="AN6">
        <v>0.2</v>
      </c>
      <c r="AO6">
        <v>0</v>
      </c>
      <c r="AP6">
        <v>0.1</v>
      </c>
      <c r="AQ6">
        <v>0.1</v>
      </c>
      <c r="AR6">
        <v>0.2</v>
      </c>
      <c r="AS6">
        <v>0</v>
      </c>
      <c r="AT6">
        <v>0</v>
      </c>
    </row>
    <row r="7" spans="1:46" x14ac:dyDescent="0.25">
      <c r="A7">
        <v>31901</v>
      </c>
      <c r="B7" t="s">
        <v>110</v>
      </c>
      <c r="C7" t="s">
        <v>1241</v>
      </c>
      <c r="D7">
        <v>1089</v>
      </c>
      <c r="E7">
        <v>14.1</v>
      </c>
      <c r="F7">
        <v>7.3</v>
      </c>
      <c r="G7">
        <v>9.6999999999999993</v>
      </c>
      <c r="H7">
        <v>19.5</v>
      </c>
      <c r="I7">
        <v>17.899999999999999</v>
      </c>
      <c r="J7">
        <v>42.7</v>
      </c>
      <c r="K7">
        <v>60.3</v>
      </c>
      <c r="L7">
        <v>30.1</v>
      </c>
      <c r="M7">
        <v>14.9</v>
      </c>
      <c r="N7">
        <v>1.3</v>
      </c>
      <c r="O7">
        <v>2.2000000000000002</v>
      </c>
      <c r="P7">
        <v>1.3</v>
      </c>
      <c r="Q7">
        <v>1.9</v>
      </c>
      <c r="R7">
        <v>1.9</v>
      </c>
      <c r="S7">
        <v>1.3</v>
      </c>
      <c r="T7">
        <v>1.8</v>
      </c>
      <c r="U7">
        <v>2.2000000000000002</v>
      </c>
      <c r="V7">
        <v>1.5</v>
      </c>
      <c r="W7">
        <v>1.2</v>
      </c>
      <c r="X7">
        <v>1.1000000000000001</v>
      </c>
      <c r="Y7">
        <v>4.5999999999999996</v>
      </c>
      <c r="Z7">
        <v>5</v>
      </c>
      <c r="AA7">
        <v>2.7</v>
      </c>
      <c r="AB7">
        <v>2.5</v>
      </c>
      <c r="AC7">
        <v>1.2</v>
      </c>
      <c r="AD7">
        <v>1.1000000000000001</v>
      </c>
      <c r="AE7">
        <v>2</v>
      </c>
      <c r="AF7">
        <v>1.8</v>
      </c>
      <c r="AG7">
        <v>2.1</v>
      </c>
      <c r="AH7">
        <v>0.9</v>
      </c>
      <c r="AI7">
        <v>0.6</v>
      </c>
      <c r="AJ7">
        <v>0.8</v>
      </c>
      <c r="AK7">
        <v>2.1</v>
      </c>
      <c r="AL7">
        <v>1.2</v>
      </c>
      <c r="AM7">
        <v>1</v>
      </c>
      <c r="AN7">
        <v>0.6</v>
      </c>
      <c r="AO7">
        <v>0.4</v>
      </c>
      <c r="AP7">
        <v>3.4</v>
      </c>
      <c r="AQ7">
        <v>8.3000000000000007</v>
      </c>
      <c r="AR7">
        <v>5.6</v>
      </c>
      <c r="AS7">
        <v>6.3</v>
      </c>
      <c r="AT7">
        <v>5.2</v>
      </c>
    </row>
    <row r="8" spans="1:46" x14ac:dyDescent="0.25">
      <c r="A8">
        <v>31872</v>
      </c>
      <c r="B8" t="s">
        <v>107</v>
      </c>
      <c r="C8" t="s">
        <v>1241</v>
      </c>
      <c r="D8">
        <v>837</v>
      </c>
      <c r="E8">
        <v>0.2</v>
      </c>
      <c r="F8">
        <v>0</v>
      </c>
      <c r="G8">
        <v>44</v>
      </c>
      <c r="H8">
        <v>40.1</v>
      </c>
      <c r="I8">
        <v>33.9</v>
      </c>
      <c r="J8">
        <v>45.5</v>
      </c>
      <c r="K8">
        <v>84.3</v>
      </c>
      <c r="L8">
        <v>135.80000000000001</v>
      </c>
      <c r="M8">
        <v>70.099999999999994</v>
      </c>
      <c r="N8">
        <v>0.2</v>
      </c>
      <c r="O8">
        <v>0</v>
      </c>
      <c r="P8">
        <v>0</v>
      </c>
      <c r="Q8">
        <v>0</v>
      </c>
      <c r="R8">
        <v>0</v>
      </c>
      <c r="S8">
        <v>0</v>
      </c>
      <c r="T8">
        <v>0</v>
      </c>
      <c r="U8">
        <v>0</v>
      </c>
      <c r="V8">
        <v>0</v>
      </c>
      <c r="W8">
        <v>0</v>
      </c>
      <c r="X8">
        <v>0</v>
      </c>
      <c r="Y8">
        <v>0</v>
      </c>
      <c r="Z8">
        <v>0</v>
      </c>
      <c r="AA8">
        <v>0</v>
      </c>
      <c r="AB8">
        <v>0</v>
      </c>
      <c r="AC8">
        <v>0</v>
      </c>
      <c r="AD8">
        <v>0</v>
      </c>
      <c r="AE8">
        <v>0</v>
      </c>
      <c r="AF8">
        <v>0</v>
      </c>
      <c r="AG8">
        <v>0</v>
      </c>
      <c r="AH8">
        <v>0</v>
      </c>
      <c r="AI8">
        <v>0</v>
      </c>
      <c r="AJ8">
        <v>0</v>
      </c>
      <c r="AK8">
        <v>0</v>
      </c>
      <c r="AL8">
        <v>0</v>
      </c>
      <c r="AM8">
        <v>0</v>
      </c>
      <c r="AN8">
        <v>0</v>
      </c>
      <c r="AO8">
        <v>0</v>
      </c>
      <c r="AP8">
        <v>0</v>
      </c>
      <c r="AQ8">
        <v>0</v>
      </c>
      <c r="AR8">
        <v>0</v>
      </c>
      <c r="AS8">
        <v>0</v>
      </c>
      <c r="AT8">
        <v>0</v>
      </c>
    </row>
    <row r="9" spans="1:46" x14ac:dyDescent="0.25">
      <c r="A9">
        <v>31902</v>
      </c>
      <c r="B9" t="s">
        <v>112</v>
      </c>
      <c r="C9" t="s">
        <v>1241</v>
      </c>
      <c r="D9">
        <v>952</v>
      </c>
      <c r="E9">
        <v>10.8</v>
      </c>
      <c r="F9">
        <v>3.8</v>
      </c>
      <c r="G9">
        <v>6.3</v>
      </c>
      <c r="H9">
        <v>5.7</v>
      </c>
      <c r="I9">
        <v>3</v>
      </c>
      <c r="J9">
        <v>3.6</v>
      </c>
      <c r="K9">
        <v>13.4</v>
      </c>
      <c r="L9">
        <v>11.7</v>
      </c>
      <c r="M9">
        <v>6.7</v>
      </c>
      <c r="N9">
        <v>0</v>
      </c>
      <c r="O9">
        <v>0</v>
      </c>
      <c r="P9">
        <v>0</v>
      </c>
      <c r="Q9">
        <v>0</v>
      </c>
      <c r="R9">
        <v>0.1</v>
      </c>
      <c r="S9">
        <v>0</v>
      </c>
      <c r="T9">
        <v>0.1</v>
      </c>
      <c r="U9">
        <v>0</v>
      </c>
      <c r="V9">
        <v>0</v>
      </c>
      <c r="W9">
        <v>0.2</v>
      </c>
      <c r="X9">
        <v>0.2</v>
      </c>
      <c r="Y9">
        <v>0.1</v>
      </c>
      <c r="Z9">
        <v>0.2</v>
      </c>
      <c r="AA9">
        <v>0</v>
      </c>
      <c r="AB9">
        <v>0</v>
      </c>
      <c r="AC9">
        <v>0.1</v>
      </c>
      <c r="AD9">
        <v>0</v>
      </c>
      <c r="AE9">
        <v>0.1</v>
      </c>
      <c r="AF9">
        <v>0.7</v>
      </c>
      <c r="AG9">
        <v>0.9</v>
      </c>
      <c r="AH9">
        <v>0.3</v>
      </c>
      <c r="AI9">
        <v>0.5</v>
      </c>
      <c r="AJ9">
        <v>0.6</v>
      </c>
      <c r="AK9">
        <v>2.2999999999999998</v>
      </c>
      <c r="AL9">
        <v>0.6</v>
      </c>
      <c r="AM9">
        <v>1</v>
      </c>
      <c r="AN9">
        <v>1</v>
      </c>
      <c r="AO9">
        <v>0.8</v>
      </c>
      <c r="AP9">
        <v>1.1000000000000001</v>
      </c>
      <c r="AQ9">
        <v>4.0999999999999996</v>
      </c>
      <c r="AR9">
        <v>2.8</v>
      </c>
      <c r="AS9">
        <v>0.8</v>
      </c>
      <c r="AT9">
        <v>0.7</v>
      </c>
    </row>
    <row r="10" spans="1:46" x14ac:dyDescent="0.25">
      <c r="A10">
        <v>18816</v>
      </c>
      <c r="B10" t="s">
        <v>491</v>
      </c>
      <c r="C10" t="s">
        <v>1241</v>
      </c>
      <c r="D10">
        <v>10806</v>
      </c>
      <c r="E10">
        <v>1.8</v>
      </c>
      <c r="F10">
        <v>4.4000000000000004</v>
      </c>
      <c r="G10">
        <v>0.4</v>
      </c>
      <c r="H10">
        <v>2.2000000000000002</v>
      </c>
      <c r="I10">
        <v>2.1</v>
      </c>
      <c r="J10">
        <v>2.6</v>
      </c>
      <c r="K10">
        <v>4.0999999999999996</v>
      </c>
      <c r="L10">
        <v>3.7</v>
      </c>
      <c r="M10">
        <v>2.1</v>
      </c>
      <c r="N10">
        <v>0</v>
      </c>
      <c r="O10">
        <v>0.6</v>
      </c>
      <c r="P10">
        <v>0.9</v>
      </c>
      <c r="Q10">
        <v>0.5</v>
      </c>
      <c r="R10">
        <v>1.6</v>
      </c>
      <c r="S10">
        <v>1.8</v>
      </c>
      <c r="T10">
        <v>1.1000000000000001</v>
      </c>
      <c r="U10">
        <v>0.8</v>
      </c>
      <c r="V10">
        <v>0.8</v>
      </c>
      <c r="W10">
        <v>1.6</v>
      </c>
      <c r="X10">
        <v>3.1</v>
      </c>
      <c r="Y10">
        <v>0.9</v>
      </c>
      <c r="Z10">
        <v>1.7</v>
      </c>
      <c r="AA10">
        <v>3.3</v>
      </c>
      <c r="AB10">
        <v>4.3</v>
      </c>
      <c r="AC10">
        <v>13.7</v>
      </c>
      <c r="AD10">
        <v>7.9</v>
      </c>
      <c r="AE10">
        <v>5.7</v>
      </c>
      <c r="AF10">
        <v>8.9</v>
      </c>
      <c r="AG10">
        <v>8.1999999999999993</v>
      </c>
      <c r="AH10">
        <v>7.4</v>
      </c>
      <c r="AI10">
        <v>11.2</v>
      </c>
      <c r="AJ10">
        <v>3</v>
      </c>
      <c r="AK10">
        <v>5.2</v>
      </c>
      <c r="AL10">
        <v>5.2</v>
      </c>
      <c r="AM10">
        <v>2.2000000000000002</v>
      </c>
      <c r="AN10">
        <v>1.5</v>
      </c>
      <c r="AO10">
        <v>0.8</v>
      </c>
      <c r="AP10">
        <v>2.4</v>
      </c>
      <c r="AQ10">
        <v>2.5</v>
      </c>
      <c r="AR10">
        <v>4.4000000000000004</v>
      </c>
      <c r="AS10">
        <v>5.3</v>
      </c>
      <c r="AT10">
        <v>3.6</v>
      </c>
    </row>
    <row r="11" spans="1:46" x14ac:dyDescent="0.25">
      <c r="A11">
        <v>2341</v>
      </c>
      <c r="B11" t="s">
        <v>19</v>
      </c>
      <c r="C11" t="s">
        <v>1241</v>
      </c>
      <c r="D11">
        <v>558</v>
      </c>
      <c r="E11">
        <v>2.2999999999999998</v>
      </c>
      <c r="F11">
        <v>5.7</v>
      </c>
      <c r="G11">
        <v>8.8000000000000007</v>
      </c>
      <c r="H11">
        <v>18.3</v>
      </c>
      <c r="I11">
        <v>4.9000000000000004</v>
      </c>
      <c r="J11">
        <v>6.1</v>
      </c>
      <c r="K11">
        <v>12</v>
      </c>
      <c r="L11">
        <v>9.6</v>
      </c>
      <c r="M11">
        <v>8.6</v>
      </c>
      <c r="N11">
        <v>0.8</v>
      </c>
      <c r="O11">
        <v>0.1</v>
      </c>
      <c r="P11">
        <v>0</v>
      </c>
      <c r="Q11">
        <v>0.2</v>
      </c>
      <c r="R11">
        <v>0</v>
      </c>
      <c r="S11">
        <v>0.1</v>
      </c>
      <c r="T11">
        <v>0.3</v>
      </c>
      <c r="U11">
        <v>0</v>
      </c>
      <c r="V11">
        <v>0</v>
      </c>
      <c r="W11">
        <v>0</v>
      </c>
      <c r="X11">
        <v>0</v>
      </c>
      <c r="Y11">
        <v>2.2999999999999998</v>
      </c>
      <c r="Z11">
        <v>2.4</v>
      </c>
      <c r="AA11">
        <v>3.3</v>
      </c>
      <c r="AB11">
        <v>1.2</v>
      </c>
      <c r="AC11">
        <v>0.5</v>
      </c>
      <c r="AD11">
        <v>1.9</v>
      </c>
      <c r="AE11">
        <v>1.7</v>
      </c>
      <c r="AF11">
        <v>1.8</v>
      </c>
      <c r="AG11">
        <v>1.7</v>
      </c>
      <c r="AH11">
        <v>1.3</v>
      </c>
      <c r="AI11">
        <v>1.4</v>
      </c>
      <c r="AJ11">
        <v>1.2</v>
      </c>
      <c r="AK11">
        <v>0.8</v>
      </c>
      <c r="AL11">
        <v>0.6</v>
      </c>
      <c r="AM11">
        <v>0.5</v>
      </c>
      <c r="AN11">
        <v>0.1</v>
      </c>
      <c r="AO11">
        <v>0.1</v>
      </c>
      <c r="AP11">
        <v>1</v>
      </c>
      <c r="AQ11">
        <v>3.3</v>
      </c>
      <c r="AR11">
        <v>2.4</v>
      </c>
      <c r="AS11">
        <v>4</v>
      </c>
      <c r="AT11">
        <v>3.9</v>
      </c>
    </row>
    <row r="12" spans="1:46" x14ac:dyDescent="0.25">
      <c r="A12">
        <v>27743</v>
      </c>
      <c r="B12" t="s">
        <v>798</v>
      </c>
      <c r="C12" t="s">
        <v>1240</v>
      </c>
      <c r="D12">
        <v>518</v>
      </c>
      <c r="E12">
        <v>2159</v>
      </c>
      <c r="F12">
        <v>0.8</v>
      </c>
      <c r="G12">
        <v>0</v>
      </c>
      <c r="H12">
        <v>0</v>
      </c>
      <c r="I12">
        <v>0</v>
      </c>
      <c r="J12">
        <v>0</v>
      </c>
      <c r="K12">
        <v>0.1</v>
      </c>
      <c r="L12">
        <v>0</v>
      </c>
      <c r="M12">
        <v>0</v>
      </c>
      <c r="N12">
        <v>0.1</v>
      </c>
      <c r="O12">
        <v>0.5</v>
      </c>
      <c r="P12">
        <v>1.7</v>
      </c>
      <c r="Q12">
        <v>0.9</v>
      </c>
      <c r="R12">
        <v>0.3</v>
      </c>
      <c r="S12">
        <v>0.4</v>
      </c>
      <c r="T12">
        <v>0.5</v>
      </c>
      <c r="U12">
        <v>0.4</v>
      </c>
      <c r="V12">
        <v>0.2</v>
      </c>
      <c r="W12">
        <v>0.1</v>
      </c>
      <c r="X12">
        <v>0</v>
      </c>
      <c r="Y12">
        <v>0</v>
      </c>
      <c r="Z12">
        <v>0</v>
      </c>
      <c r="AA12">
        <v>0</v>
      </c>
      <c r="AB12">
        <v>0</v>
      </c>
      <c r="AC12">
        <v>0.1</v>
      </c>
      <c r="AD12">
        <v>0.2</v>
      </c>
      <c r="AE12">
        <v>0.1</v>
      </c>
      <c r="AF12">
        <v>0.1</v>
      </c>
      <c r="AG12">
        <v>0</v>
      </c>
      <c r="AH12">
        <v>0</v>
      </c>
      <c r="AI12">
        <v>0.1</v>
      </c>
      <c r="AJ12">
        <v>0.1</v>
      </c>
      <c r="AK12">
        <v>0.3</v>
      </c>
      <c r="AL12">
        <v>0.1</v>
      </c>
      <c r="AM12">
        <v>0.1</v>
      </c>
      <c r="AN12">
        <v>0.3</v>
      </c>
      <c r="AO12">
        <v>0</v>
      </c>
      <c r="AP12">
        <v>0</v>
      </c>
      <c r="AQ12">
        <v>0</v>
      </c>
      <c r="AR12">
        <v>0</v>
      </c>
      <c r="AS12">
        <v>3.3</v>
      </c>
      <c r="AT12">
        <v>0</v>
      </c>
    </row>
    <row r="13" spans="1:46" x14ac:dyDescent="0.25">
      <c r="A13">
        <v>22565</v>
      </c>
      <c r="B13" t="s">
        <v>82</v>
      </c>
      <c r="C13" t="s">
        <v>1241</v>
      </c>
      <c r="D13">
        <v>672</v>
      </c>
      <c r="E13">
        <v>1.2</v>
      </c>
      <c r="F13">
        <v>4</v>
      </c>
      <c r="G13">
        <v>25.1</v>
      </c>
      <c r="H13">
        <v>11.2</v>
      </c>
      <c r="I13">
        <v>6.5</v>
      </c>
      <c r="J13">
        <v>1.2</v>
      </c>
      <c r="K13">
        <v>10.4</v>
      </c>
      <c r="L13">
        <v>9.5</v>
      </c>
      <c r="M13">
        <v>16</v>
      </c>
      <c r="N13">
        <v>0.3</v>
      </c>
      <c r="O13">
        <v>0.1</v>
      </c>
      <c r="P13">
        <v>0</v>
      </c>
      <c r="Q13">
        <v>0.1</v>
      </c>
      <c r="R13">
        <v>0</v>
      </c>
      <c r="S13">
        <v>0</v>
      </c>
      <c r="T13">
        <v>0.6</v>
      </c>
      <c r="U13">
        <v>0</v>
      </c>
      <c r="V13">
        <v>0</v>
      </c>
      <c r="W13">
        <v>0</v>
      </c>
      <c r="X13">
        <v>0</v>
      </c>
      <c r="Y13">
        <v>0.2</v>
      </c>
      <c r="Z13">
        <v>0.1</v>
      </c>
      <c r="AA13">
        <v>0.1</v>
      </c>
      <c r="AB13">
        <v>0</v>
      </c>
      <c r="AC13">
        <v>0</v>
      </c>
      <c r="AD13">
        <v>0</v>
      </c>
      <c r="AE13">
        <v>0.1</v>
      </c>
      <c r="AF13">
        <v>0.1</v>
      </c>
      <c r="AG13">
        <v>0.1</v>
      </c>
      <c r="AH13">
        <v>0</v>
      </c>
      <c r="AI13">
        <v>0</v>
      </c>
      <c r="AJ13">
        <v>0.1</v>
      </c>
      <c r="AK13">
        <v>0.1</v>
      </c>
      <c r="AL13">
        <v>0</v>
      </c>
      <c r="AM13">
        <v>0</v>
      </c>
      <c r="AN13">
        <v>0</v>
      </c>
      <c r="AO13">
        <v>0</v>
      </c>
      <c r="AP13">
        <v>0</v>
      </c>
      <c r="AQ13">
        <v>3</v>
      </c>
      <c r="AR13">
        <v>25.3</v>
      </c>
      <c r="AS13">
        <v>13</v>
      </c>
      <c r="AT13">
        <v>21.5</v>
      </c>
    </row>
    <row r="14" spans="1:46" x14ac:dyDescent="0.25">
      <c r="A14">
        <v>11987</v>
      </c>
      <c r="B14" t="s">
        <v>40</v>
      </c>
      <c r="C14" t="s">
        <v>1241</v>
      </c>
      <c r="D14">
        <v>1178</v>
      </c>
      <c r="E14">
        <v>1.7</v>
      </c>
      <c r="F14">
        <v>13.2</v>
      </c>
      <c r="G14">
        <v>16.100000000000001</v>
      </c>
      <c r="H14">
        <v>35.799999999999997</v>
      </c>
      <c r="I14">
        <v>3</v>
      </c>
      <c r="J14">
        <v>4.9000000000000004</v>
      </c>
      <c r="K14">
        <v>42.9</v>
      </c>
      <c r="L14">
        <v>0.4</v>
      </c>
      <c r="M14">
        <v>6.4</v>
      </c>
      <c r="N14">
        <v>0.4</v>
      </c>
      <c r="O14">
        <v>0</v>
      </c>
      <c r="P14">
        <v>0.1</v>
      </c>
      <c r="Q14">
        <v>0</v>
      </c>
      <c r="R14">
        <v>0</v>
      </c>
      <c r="S14">
        <v>0</v>
      </c>
      <c r="T14">
        <v>0</v>
      </c>
      <c r="U14">
        <v>0</v>
      </c>
      <c r="V14">
        <v>0</v>
      </c>
      <c r="W14">
        <v>0</v>
      </c>
      <c r="X14">
        <v>0</v>
      </c>
      <c r="Y14">
        <v>0</v>
      </c>
      <c r="Z14">
        <v>0.1</v>
      </c>
      <c r="AA14">
        <v>0.2</v>
      </c>
      <c r="AB14">
        <v>0.2</v>
      </c>
      <c r="AC14">
        <v>0.1</v>
      </c>
      <c r="AD14">
        <v>0.1</v>
      </c>
      <c r="AE14">
        <v>0.5</v>
      </c>
      <c r="AF14">
        <v>0.3</v>
      </c>
      <c r="AG14">
        <v>0.5</v>
      </c>
      <c r="AH14">
        <v>0.1</v>
      </c>
      <c r="AI14">
        <v>0</v>
      </c>
      <c r="AJ14">
        <v>0</v>
      </c>
      <c r="AK14">
        <v>0.8</v>
      </c>
      <c r="AL14">
        <v>0.7</v>
      </c>
      <c r="AM14">
        <v>0.8</v>
      </c>
      <c r="AN14">
        <v>0.5</v>
      </c>
      <c r="AO14">
        <v>0.2</v>
      </c>
      <c r="AP14">
        <v>0</v>
      </c>
      <c r="AQ14">
        <v>4.9000000000000004</v>
      </c>
      <c r="AR14">
        <v>23.6</v>
      </c>
      <c r="AS14">
        <v>34</v>
      </c>
      <c r="AT14">
        <v>11.1</v>
      </c>
    </row>
    <row r="15" spans="1:46" x14ac:dyDescent="0.25">
      <c r="A15">
        <v>1340</v>
      </c>
      <c r="B15" t="s">
        <v>13</v>
      </c>
      <c r="C15" t="s">
        <v>1240</v>
      </c>
      <c r="D15">
        <v>3609</v>
      </c>
      <c r="E15">
        <v>0.1</v>
      </c>
      <c r="F15">
        <v>6.6</v>
      </c>
      <c r="G15">
        <v>1.3</v>
      </c>
      <c r="H15">
        <v>3</v>
      </c>
      <c r="I15">
        <v>3.3</v>
      </c>
      <c r="J15">
        <v>4.5</v>
      </c>
      <c r="K15">
        <v>6.8</v>
      </c>
      <c r="L15">
        <v>6.7</v>
      </c>
      <c r="M15">
        <v>4.9000000000000004</v>
      </c>
      <c r="N15">
        <v>0.1</v>
      </c>
      <c r="O15">
        <v>0.7</v>
      </c>
      <c r="P15">
        <v>1</v>
      </c>
      <c r="Q15">
        <v>0.2</v>
      </c>
      <c r="R15">
        <v>1.9</v>
      </c>
      <c r="S15">
        <v>2.9</v>
      </c>
      <c r="T15">
        <v>1.5</v>
      </c>
      <c r="U15">
        <v>1.3</v>
      </c>
      <c r="V15">
        <v>1.5</v>
      </c>
      <c r="W15">
        <v>1.7</v>
      </c>
      <c r="X15">
        <v>1.6</v>
      </c>
      <c r="Y15">
        <v>1.1000000000000001</v>
      </c>
      <c r="Z15">
        <v>0.8</v>
      </c>
      <c r="AA15">
        <v>0.4</v>
      </c>
      <c r="AB15">
        <v>0.4</v>
      </c>
      <c r="AC15">
        <v>0.3</v>
      </c>
      <c r="AD15">
        <v>0.3</v>
      </c>
      <c r="AE15">
        <v>1.3</v>
      </c>
      <c r="AF15">
        <v>6.6</v>
      </c>
      <c r="AG15">
        <v>7.2</v>
      </c>
      <c r="AH15">
        <v>6.1</v>
      </c>
      <c r="AI15">
        <v>11.9</v>
      </c>
      <c r="AJ15">
        <v>9.9</v>
      </c>
      <c r="AK15">
        <v>15</v>
      </c>
      <c r="AL15">
        <v>20.100000000000001</v>
      </c>
      <c r="AM15">
        <v>14</v>
      </c>
      <c r="AN15">
        <v>10.3</v>
      </c>
      <c r="AO15">
        <v>4.3</v>
      </c>
      <c r="AP15">
        <v>3.2</v>
      </c>
      <c r="AQ15">
        <v>1.3</v>
      </c>
      <c r="AR15">
        <v>2.1</v>
      </c>
      <c r="AS15">
        <v>8.1</v>
      </c>
      <c r="AT15">
        <v>3.6</v>
      </c>
    </row>
    <row r="16" spans="1:46" x14ac:dyDescent="0.25">
      <c r="A16">
        <v>4077</v>
      </c>
      <c r="B16" t="s">
        <v>22</v>
      </c>
      <c r="C16" t="s">
        <v>1240</v>
      </c>
      <c r="D16">
        <v>4357</v>
      </c>
      <c r="E16">
        <v>4.7</v>
      </c>
      <c r="F16">
        <v>8.3000000000000007</v>
      </c>
      <c r="G16">
        <v>0.8</v>
      </c>
      <c r="H16">
        <v>7.5</v>
      </c>
      <c r="I16">
        <v>5</v>
      </c>
      <c r="J16">
        <v>4.9000000000000004</v>
      </c>
      <c r="K16">
        <v>9.5</v>
      </c>
      <c r="L16">
        <v>8.1</v>
      </c>
      <c r="M16">
        <v>5.9</v>
      </c>
      <c r="N16">
        <v>0.8</v>
      </c>
      <c r="O16">
        <v>20.7</v>
      </c>
      <c r="P16">
        <v>20</v>
      </c>
      <c r="Q16">
        <v>10.7</v>
      </c>
      <c r="R16">
        <v>24</v>
      </c>
      <c r="S16">
        <v>26.7</v>
      </c>
      <c r="T16">
        <v>21.6</v>
      </c>
      <c r="U16">
        <v>16.8</v>
      </c>
      <c r="V16">
        <v>39.5</v>
      </c>
      <c r="W16">
        <v>39.6</v>
      </c>
      <c r="X16">
        <v>34.6</v>
      </c>
      <c r="Y16">
        <v>24</v>
      </c>
      <c r="Z16">
        <v>32.799999999999997</v>
      </c>
      <c r="AA16">
        <v>42.7</v>
      </c>
      <c r="AB16">
        <v>18.3</v>
      </c>
      <c r="AC16">
        <v>59.6</v>
      </c>
      <c r="AD16">
        <v>42</v>
      </c>
      <c r="AE16">
        <v>33.1</v>
      </c>
      <c r="AF16">
        <v>48.3</v>
      </c>
      <c r="AG16">
        <v>42.9</v>
      </c>
      <c r="AH16">
        <v>36.5</v>
      </c>
      <c r="AI16">
        <v>42.5</v>
      </c>
      <c r="AJ16">
        <v>7.2</v>
      </c>
      <c r="AK16">
        <v>18.3</v>
      </c>
      <c r="AL16">
        <v>19.3</v>
      </c>
      <c r="AM16">
        <v>6.6</v>
      </c>
      <c r="AN16">
        <v>3.8</v>
      </c>
      <c r="AO16">
        <v>5.0999999999999996</v>
      </c>
      <c r="AP16">
        <v>7.6</v>
      </c>
      <c r="AQ16">
        <v>12.8</v>
      </c>
      <c r="AR16">
        <v>15.1</v>
      </c>
      <c r="AS16">
        <v>12</v>
      </c>
      <c r="AT16">
        <v>8.1</v>
      </c>
    </row>
    <row r="17" spans="1:46" x14ac:dyDescent="0.25">
      <c r="A17">
        <v>14718</v>
      </c>
      <c r="B17" t="s">
        <v>65</v>
      </c>
      <c r="C17" t="s">
        <v>1240</v>
      </c>
      <c r="D17">
        <v>11197</v>
      </c>
      <c r="E17">
        <v>0.2</v>
      </c>
      <c r="F17">
        <v>2.7</v>
      </c>
      <c r="G17">
        <v>0.3</v>
      </c>
      <c r="H17">
        <v>1.2</v>
      </c>
      <c r="I17">
        <v>0.9</v>
      </c>
      <c r="J17">
        <v>1.1000000000000001</v>
      </c>
      <c r="K17">
        <v>2.5</v>
      </c>
      <c r="L17">
        <v>2.2999999999999998</v>
      </c>
      <c r="M17">
        <v>1.4</v>
      </c>
      <c r="N17">
        <v>0</v>
      </c>
      <c r="O17">
        <v>0.5</v>
      </c>
      <c r="P17">
        <v>0.2</v>
      </c>
      <c r="Q17">
        <v>0.3</v>
      </c>
      <c r="R17">
        <v>0.5</v>
      </c>
      <c r="S17">
        <v>0.9</v>
      </c>
      <c r="T17">
        <v>0.4</v>
      </c>
      <c r="U17">
        <v>0.1</v>
      </c>
      <c r="V17">
        <v>0</v>
      </c>
      <c r="W17">
        <v>2.5</v>
      </c>
      <c r="X17">
        <v>13</v>
      </c>
      <c r="Y17">
        <v>39.700000000000003</v>
      </c>
      <c r="Z17">
        <v>45</v>
      </c>
      <c r="AA17">
        <v>45.9</v>
      </c>
      <c r="AB17">
        <v>23.8</v>
      </c>
      <c r="AC17">
        <v>50.1</v>
      </c>
      <c r="AD17">
        <v>31.1</v>
      </c>
      <c r="AE17">
        <v>42.7</v>
      </c>
      <c r="AF17">
        <v>104.4</v>
      </c>
      <c r="AG17">
        <v>100.6</v>
      </c>
      <c r="AH17">
        <v>100.1</v>
      </c>
      <c r="AI17">
        <v>87.6</v>
      </c>
      <c r="AJ17">
        <v>14.4</v>
      </c>
      <c r="AK17">
        <v>19.3</v>
      </c>
      <c r="AL17">
        <v>4.3</v>
      </c>
      <c r="AM17">
        <v>2</v>
      </c>
      <c r="AN17">
        <v>1.3</v>
      </c>
      <c r="AO17">
        <v>3.2</v>
      </c>
      <c r="AP17">
        <v>9.5</v>
      </c>
      <c r="AQ17">
        <v>8.1</v>
      </c>
      <c r="AR17">
        <v>22.7</v>
      </c>
      <c r="AS17">
        <v>37.1</v>
      </c>
      <c r="AT17">
        <v>33.299999999999997</v>
      </c>
    </row>
    <row r="18" spans="1:46" x14ac:dyDescent="0.25">
      <c r="A18">
        <v>491</v>
      </c>
      <c r="B18" t="s">
        <v>4</v>
      </c>
      <c r="C18" t="s">
        <v>1240</v>
      </c>
      <c r="D18">
        <v>650</v>
      </c>
      <c r="E18">
        <v>0</v>
      </c>
      <c r="F18">
        <v>4.8</v>
      </c>
      <c r="G18">
        <v>8.6999999999999993</v>
      </c>
      <c r="H18">
        <v>2.4</v>
      </c>
      <c r="I18">
        <v>3.5</v>
      </c>
      <c r="J18">
        <v>3.9</v>
      </c>
      <c r="K18">
        <v>4.5999999999999996</v>
      </c>
      <c r="L18">
        <v>5.8</v>
      </c>
      <c r="M18">
        <v>9.8000000000000007</v>
      </c>
      <c r="N18">
        <v>0.1</v>
      </c>
      <c r="O18">
        <v>0</v>
      </c>
      <c r="P18">
        <v>0</v>
      </c>
      <c r="Q18">
        <v>0</v>
      </c>
      <c r="R18">
        <v>0</v>
      </c>
      <c r="S18">
        <v>0</v>
      </c>
      <c r="T18">
        <v>0.1</v>
      </c>
      <c r="U18">
        <v>0</v>
      </c>
      <c r="V18">
        <v>0.2</v>
      </c>
      <c r="W18">
        <v>0.1</v>
      </c>
      <c r="X18">
        <v>0.3</v>
      </c>
      <c r="Y18">
        <v>0.3</v>
      </c>
      <c r="Z18">
        <v>0.1</v>
      </c>
      <c r="AA18">
        <v>0</v>
      </c>
      <c r="AB18">
        <v>0.2</v>
      </c>
      <c r="AC18">
        <v>0.1</v>
      </c>
      <c r="AD18">
        <v>0</v>
      </c>
      <c r="AE18">
        <v>0.1</v>
      </c>
      <c r="AF18">
        <v>0.1</v>
      </c>
      <c r="AG18">
        <v>0</v>
      </c>
      <c r="AH18">
        <v>0</v>
      </c>
      <c r="AI18">
        <v>0</v>
      </c>
      <c r="AJ18">
        <v>0.1</v>
      </c>
      <c r="AK18">
        <v>0.1</v>
      </c>
      <c r="AL18">
        <v>0.1</v>
      </c>
      <c r="AM18">
        <v>0.1</v>
      </c>
      <c r="AN18">
        <v>0.2</v>
      </c>
      <c r="AO18">
        <v>0.1</v>
      </c>
      <c r="AP18">
        <v>0</v>
      </c>
      <c r="AQ18">
        <v>0.1</v>
      </c>
      <c r="AR18">
        <v>0</v>
      </c>
      <c r="AS18">
        <v>0.1</v>
      </c>
      <c r="AT18">
        <v>0</v>
      </c>
    </row>
    <row r="19" spans="1:46" x14ac:dyDescent="0.25">
      <c r="A19">
        <v>7883</v>
      </c>
      <c r="B19" t="s">
        <v>29</v>
      </c>
      <c r="C19" t="s">
        <v>1240</v>
      </c>
      <c r="D19">
        <v>1031</v>
      </c>
      <c r="E19">
        <v>308.10000000000002</v>
      </c>
      <c r="F19">
        <v>0.2</v>
      </c>
      <c r="G19">
        <v>0.2</v>
      </c>
      <c r="H19">
        <v>0</v>
      </c>
      <c r="I19">
        <v>0</v>
      </c>
      <c r="J19">
        <v>0</v>
      </c>
      <c r="K19">
        <v>0</v>
      </c>
      <c r="L19">
        <v>0</v>
      </c>
      <c r="M19">
        <v>0</v>
      </c>
      <c r="N19">
        <v>1.5</v>
      </c>
      <c r="O19">
        <v>0.5</v>
      </c>
      <c r="P19">
        <v>0.3</v>
      </c>
      <c r="Q19">
        <v>1.3</v>
      </c>
      <c r="R19">
        <v>0.1</v>
      </c>
      <c r="S19">
        <v>0.3</v>
      </c>
      <c r="T19">
        <v>0.6</v>
      </c>
      <c r="U19">
        <v>0.8</v>
      </c>
      <c r="V19">
        <v>1.4</v>
      </c>
      <c r="W19">
        <v>0.9</v>
      </c>
      <c r="X19">
        <v>0.5</v>
      </c>
      <c r="Y19">
        <v>0.2</v>
      </c>
      <c r="Z19">
        <v>0.1</v>
      </c>
      <c r="AA19">
        <v>0.1</v>
      </c>
      <c r="AB19">
        <v>0</v>
      </c>
      <c r="AC19">
        <v>0</v>
      </c>
      <c r="AD19">
        <v>0</v>
      </c>
      <c r="AE19">
        <v>0.2</v>
      </c>
      <c r="AF19">
        <v>0.1</v>
      </c>
      <c r="AG19">
        <v>0.1</v>
      </c>
      <c r="AH19">
        <v>0</v>
      </c>
      <c r="AI19">
        <v>0</v>
      </c>
      <c r="AJ19">
        <v>0</v>
      </c>
      <c r="AK19">
        <v>0.1</v>
      </c>
      <c r="AL19">
        <v>0</v>
      </c>
      <c r="AM19">
        <v>0</v>
      </c>
      <c r="AN19">
        <v>0</v>
      </c>
      <c r="AO19">
        <v>0.1</v>
      </c>
      <c r="AP19">
        <v>0</v>
      </c>
      <c r="AQ19">
        <v>0</v>
      </c>
      <c r="AR19">
        <v>0.1</v>
      </c>
      <c r="AS19">
        <v>0.3</v>
      </c>
      <c r="AT19">
        <v>0</v>
      </c>
    </row>
    <row r="20" spans="1:46" x14ac:dyDescent="0.25">
      <c r="A20">
        <v>5554</v>
      </c>
      <c r="B20" t="s">
        <v>24</v>
      </c>
      <c r="C20" t="s">
        <v>1241</v>
      </c>
      <c r="D20">
        <v>631</v>
      </c>
      <c r="E20">
        <v>0</v>
      </c>
      <c r="F20">
        <v>0</v>
      </c>
      <c r="G20">
        <v>0</v>
      </c>
      <c r="H20">
        <v>0</v>
      </c>
      <c r="I20">
        <v>0</v>
      </c>
      <c r="J20">
        <v>0</v>
      </c>
      <c r="K20">
        <v>0</v>
      </c>
      <c r="L20">
        <v>0</v>
      </c>
      <c r="M20">
        <v>0</v>
      </c>
      <c r="N20">
        <v>0</v>
      </c>
      <c r="O20">
        <v>0</v>
      </c>
      <c r="P20">
        <v>0</v>
      </c>
      <c r="Q20">
        <v>0</v>
      </c>
      <c r="R20">
        <v>0.1</v>
      </c>
      <c r="S20">
        <v>0</v>
      </c>
      <c r="T20">
        <v>0</v>
      </c>
      <c r="U20">
        <v>0</v>
      </c>
      <c r="V20">
        <v>0</v>
      </c>
      <c r="W20">
        <v>0</v>
      </c>
      <c r="X20">
        <v>0</v>
      </c>
      <c r="Y20">
        <v>0</v>
      </c>
      <c r="Z20">
        <v>0</v>
      </c>
      <c r="AA20">
        <v>0</v>
      </c>
      <c r="AB20">
        <v>0</v>
      </c>
      <c r="AC20">
        <v>0</v>
      </c>
      <c r="AD20">
        <v>0</v>
      </c>
      <c r="AE20">
        <v>0</v>
      </c>
      <c r="AF20">
        <v>0.1</v>
      </c>
      <c r="AG20">
        <v>0</v>
      </c>
      <c r="AH20">
        <v>0</v>
      </c>
      <c r="AI20">
        <v>0</v>
      </c>
      <c r="AJ20">
        <v>0</v>
      </c>
      <c r="AK20">
        <v>0</v>
      </c>
      <c r="AL20">
        <v>0.7</v>
      </c>
      <c r="AM20">
        <v>0.8</v>
      </c>
      <c r="AN20">
        <v>0.6</v>
      </c>
      <c r="AO20">
        <v>0.1</v>
      </c>
      <c r="AP20">
        <v>0.5</v>
      </c>
      <c r="AQ20">
        <v>24.8</v>
      </c>
      <c r="AR20">
        <v>3.9</v>
      </c>
      <c r="AS20">
        <v>0</v>
      </c>
      <c r="AT20">
        <v>0</v>
      </c>
    </row>
    <row r="21" spans="1:46" x14ac:dyDescent="0.25">
      <c r="A21">
        <v>19154</v>
      </c>
      <c r="B21" t="s">
        <v>76</v>
      </c>
      <c r="C21" t="s">
        <v>1241</v>
      </c>
      <c r="D21">
        <v>1193</v>
      </c>
      <c r="E21">
        <v>1.1000000000000001</v>
      </c>
      <c r="F21">
        <v>2.5</v>
      </c>
      <c r="G21">
        <v>3.8</v>
      </c>
      <c r="H21">
        <v>6.1</v>
      </c>
      <c r="I21">
        <v>4.9000000000000004</v>
      </c>
      <c r="J21">
        <v>6.5</v>
      </c>
      <c r="K21">
        <v>11.4</v>
      </c>
      <c r="L21">
        <v>12.5</v>
      </c>
      <c r="M21">
        <v>2.9</v>
      </c>
      <c r="N21">
        <v>0.3</v>
      </c>
      <c r="O21">
        <v>1.3</v>
      </c>
      <c r="P21">
        <v>1.9</v>
      </c>
      <c r="Q21">
        <v>0.7</v>
      </c>
      <c r="R21">
        <v>0.3</v>
      </c>
      <c r="S21">
        <v>1</v>
      </c>
      <c r="T21">
        <v>0.4</v>
      </c>
      <c r="U21">
        <v>0.3</v>
      </c>
      <c r="V21">
        <v>0.4</v>
      </c>
      <c r="W21">
        <v>0.4</v>
      </c>
      <c r="X21">
        <v>0.4</v>
      </c>
      <c r="Y21">
        <v>0.3</v>
      </c>
      <c r="Z21">
        <v>0.2</v>
      </c>
      <c r="AA21">
        <v>0.1</v>
      </c>
      <c r="AB21">
        <v>0.1</v>
      </c>
      <c r="AC21">
        <v>0</v>
      </c>
      <c r="AD21">
        <v>0</v>
      </c>
      <c r="AE21">
        <v>0.2</v>
      </c>
      <c r="AF21">
        <v>0.1</v>
      </c>
      <c r="AG21">
        <v>0.1</v>
      </c>
      <c r="AH21">
        <v>0.1</v>
      </c>
      <c r="AI21">
        <v>0.1</v>
      </c>
      <c r="AJ21">
        <v>1</v>
      </c>
      <c r="AK21">
        <v>6.7</v>
      </c>
      <c r="AL21">
        <v>6.6</v>
      </c>
      <c r="AM21">
        <v>14</v>
      </c>
      <c r="AN21">
        <v>21</v>
      </c>
      <c r="AO21">
        <v>19.5</v>
      </c>
      <c r="AP21">
        <v>10.199999999999999</v>
      </c>
      <c r="AQ21">
        <v>14.8</v>
      </c>
      <c r="AR21">
        <v>1.1000000000000001</v>
      </c>
      <c r="AS21">
        <v>11.4</v>
      </c>
      <c r="AT21">
        <v>2</v>
      </c>
    </row>
    <row r="22" spans="1:46" x14ac:dyDescent="0.25">
      <c r="A22">
        <v>15947</v>
      </c>
      <c r="B22" t="s">
        <v>67</v>
      </c>
      <c r="C22" t="s">
        <v>1241</v>
      </c>
      <c r="D22">
        <v>1253</v>
      </c>
      <c r="E22">
        <v>4.9000000000000004</v>
      </c>
      <c r="F22">
        <v>49.5</v>
      </c>
      <c r="G22">
        <v>30.7</v>
      </c>
      <c r="H22">
        <v>35.1</v>
      </c>
      <c r="I22">
        <v>19.600000000000001</v>
      </c>
      <c r="J22">
        <v>21.1</v>
      </c>
      <c r="K22">
        <v>47.2</v>
      </c>
      <c r="L22">
        <v>53.5</v>
      </c>
      <c r="M22">
        <v>45.2</v>
      </c>
      <c r="N22">
        <v>1</v>
      </c>
      <c r="O22">
        <v>7.7</v>
      </c>
      <c r="P22">
        <v>3.8</v>
      </c>
      <c r="Q22">
        <v>3.1</v>
      </c>
      <c r="R22">
        <v>2.4</v>
      </c>
      <c r="S22">
        <v>4.8</v>
      </c>
      <c r="T22">
        <v>4.2</v>
      </c>
      <c r="U22">
        <v>1.3</v>
      </c>
      <c r="V22">
        <v>1.6</v>
      </c>
      <c r="W22">
        <v>1.8</v>
      </c>
      <c r="X22">
        <v>0.8</v>
      </c>
      <c r="Y22">
        <v>4.9000000000000004</v>
      </c>
      <c r="Z22">
        <v>9.3000000000000007</v>
      </c>
      <c r="AA22">
        <v>5.3</v>
      </c>
      <c r="AB22">
        <v>13.2</v>
      </c>
      <c r="AC22">
        <v>30.5</v>
      </c>
      <c r="AD22">
        <v>96.6</v>
      </c>
      <c r="AE22">
        <v>131.19999999999999</v>
      </c>
      <c r="AF22">
        <v>71.099999999999994</v>
      </c>
      <c r="AG22">
        <v>74.400000000000006</v>
      </c>
      <c r="AH22">
        <v>140.4</v>
      </c>
      <c r="AI22">
        <v>652.5</v>
      </c>
      <c r="AJ22">
        <v>1174</v>
      </c>
      <c r="AK22">
        <v>531.6</v>
      </c>
      <c r="AL22">
        <v>202.2</v>
      </c>
      <c r="AM22">
        <v>134.80000000000001</v>
      </c>
      <c r="AN22">
        <v>72</v>
      </c>
      <c r="AO22">
        <v>19.100000000000001</v>
      </c>
      <c r="AP22">
        <v>247.1</v>
      </c>
      <c r="AQ22">
        <v>195.4</v>
      </c>
      <c r="AR22">
        <v>275.2</v>
      </c>
      <c r="AS22">
        <v>202</v>
      </c>
      <c r="AT22">
        <v>205.6</v>
      </c>
    </row>
    <row r="23" spans="1:46" x14ac:dyDescent="0.25">
      <c r="A23">
        <v>15952</v>
      </c>
      <c r="B23" t="s">
        <v>70</v>
      </c>
      <c r="C23" t="s">
        <v>1240</v>
      </c>
      <c r="D23">
        <v>1652</v>
      </c>
      <c r="E23">
        <v>0.4</v>
      </c>
      <c r="F23">
        <v>16.7</v>
      </c>
      <c r="G23">
        <v>5.7</v>
      </c>
      <c r="H23">
        <v>2.7</v>
      </c>
      <c r="I23">
        <v>3.6</v>
      </c>
      <c r="J23">
        <v>6.8</v>
      </c>
      <c r="K23">
        <v>7.5</v>
      </c>
      <c r="L23">
        <v>6.8</v>
      </c>
      <c r="M23">
        <v>10.5</v>
      </c>
      <c r="N23">
        <v>0.4</v>
      </c>
      <c r="O23">
        <v>2.9</v>
      </c>
      <c r="P23">
        <v>2.5</v>
      </c>
      <c r="Q23">
        <v>1.7</v>
      </c>
      <c r="R23">
        <v>1.5</v>
      </c>
      <c r="S23">
        <v>3.3</v>
      </c>
      <c r="T23">
        <v>2.4</v>
      </c>
      <c r="U23">
        <v>2.1</v>
      </c>
      <c r="V23">
        <v>1.9</v>
      </c>
      <c r="W23">
        <v>1.7</v>
      </c>
      <c r="X23">
        <v>0.6</v>
      </c>
      <c r="Y23">
        <v>0.3</v>
      </c>
      <c r="Z23">
        <v>0.1</v>
      </c>
      <c r="AA23">
        <v>0.1</v>
      </c>
      <c r="AB23">
        <v>0.1</v>
      </c>
      <c r="AC23">
        <v>0.8</v>
      </c>
      <c r="AD23">
        <v>4.0999999999999996</v>
      </c>
      <c r="AE23">
        <v>22.2</v>
      </c>
      <c r="AF23">
        <v>103</v>
      </c>
      <c r="AG23">
        <v>138</v>
      </c>
      <c r="AH23">
        <v>329.7</v>
      </c>
      <c r="AI23">
        <v>598.4</v>
      </c>
      <c r="AJ23">
        <v>389.1</v>
      </c>
      <c r="AK23">
        <v>235.5</v>
      </c>
      <c r="AL23">
        <v>107.7</v>
      </c>
      <c r="AM23">
        <v>54.2</v>
      </c>
      <c r="AN23">
        <v>41.1</v>
      </c>
      <c r="AO23">
        <v>28.5</v>
      </c>
      <c r="AP23">
        <v>117.2</v>
      </c>
      <c r="AQ23">
        <v>33.799999999999997</v>
      </c>
      <c r="AR23">
        <v>97.5</v>
      </c>
      <c r="AS23">
        <v>305.3</v>
      </c>
      <c r="AT23">
        <v>299.60000000000002</v>
      </c>
    </row>
    <row r="24" spans="1:46" x14ac:dyDescent="0.25">
      <c r="A24">
        <v>15957</v>
      </c>
      <c r="B24" t="s">
        <v>73</v>
      </c>
      <c r="C24" t="s">
        <v>1240</v>
      </c>
      <c r="D24">
        <v>545</v>
      </c>
      <c r="E24">
        <v>0</v>
      </c>
      <c r="F24">
        <v>0</v>
      </c>
      <c r="G24">
        <v>0</v>
      </c>
      <c r="H24">
        <v>0</v>
      </c>
      <c r="I24">
        <v>0</v>
      </c>
      <c r="J24">
        <v>0</v>
      </c>
      <c r="K24">
        <v>0</v>
      </c>
      <c r="L24">
        <v>0</v>
      </c>
      <c r="M24">
        <v>0</v>
      </c>
      <c r="N24">
        <v>0</v>
      </c>
      <c r="O24">
        <v>0</v>
      </c>
      <c r="P24">
        <v>0</v>
      </c>
      <c r="Q24">
        <v>0</v>
      </c>
      <c r="R24">
        <v>0</v>
      </c>
      <c r="S24">
        <v>0</v>
      </c>
      <c r="T24">
        <v>0</v>
      </c>
      <c r="U24">
        <v>0</v>
      </c>
      <c r="V24">
        <v>0</v>
      </c>
      <c r="W24">
        <v>0</v>
      </c>
      <c r="X24">
        <v>0</v>
      </c>
      <c r="Y24">
        <v>0</v>
      </c>
      <c r="Z24">
        <v>0.1</v>
      </c>
      <c r="AA24">
        <v>0</v>
      </c>
      <c r="AB24">
        <v>0</v>
      </c>
      <c r="AC24">
        <v>0.1</v>
      </c>
      <c r="AD24">
        <v>0.1</v>
      </c>
      <c r="AE24">
        <v>0.1</v>
      </c>
      <c r="AF24">
        <v>0</v>
      </c>
      <c r="AG24">
        <v>0</v>
      </c>
      <c r="AH24">
        <v>0.2</v>
      </c>
      <c r="AI24">
        <v>0.1</v>
      </c>
      <c r="AJ24">
        <v>0.1</v>
      </c>
      <c r="AK24">
        <v>0.1</v>
      </c>
      <c r="AL24">
        <v>0</v>
      </c>
      <c r="AM24">
        <v>0</v>
      </c>
      <c r="AN24">
        <v>0</v>
      </c>
      <c r="AO24">
        <v>0.1</v>
      </c>
      <c r="AP24">
        <v>0.6</v>
      </c>
      <c r="AQ24">
        <v>39.6</v>
      </c>
      <c r="AR24">
        <v>27.6</v>
      </c>
      <c r="AS24">
        <v>0.4</v>
      </c>
      <c r="AT24">
        <v>0</v>
      </c>
    </row>
    <row r="25" spans="1:46" x14ac:dyDescent="0.25">
      <c r="A25">
        <v>31262</v>
      </c>
      <c r="B25" t="s">
        <v>98</v>
      </c>
      <c r="C25" t="s">
        <v>1241</v>
      </c>
      <c r="D25">
        <v>615</v>
      </c>
      <c r="E25">
        <v>0.2</v>
      </c>
      <c r="F25">
        <v>0.1</v>
      </c>
      <c r="G25">
        <v>0.6</v>
      </c>
      <c r="H25">
        <v>0.6</v>
      </c>
      <c r="I25">
        <v>0.5</v>
      </c>
      <c r="J25">
        <v>0.5</v>
      </c>
      <c r="K25">
        <v>0.6</v>
      </c>
      <c r="L25">
        <v>0.4</v>
      </c>
      <c r="M25">
        <v>0.4</v>
      </c>
      <c r="N25">
        <v>2.7</v>
      </c>
      <c r="O25">
        <v>0.7</v>
      </c>
      <c r="P25">
        <v>0.1</v>
      </c>
      <c r="Q25">
        <v>0.1</v>
      </c>
      <c r="R25">
        <v>0.2</v>
      </c>
      <c r="S25">
        <v>0.2</v>
      </c>
      <c r="T25">
        <v>0.4</v>
      </c>
      <c r="U25">
        <v>0.2</v>
      </c>
      <c r="V25">
        <v>0.1</v>
      </c>
      <c r="W25">
        <v>0</v>
      </c>
      <c r="X25">
        <v>0.6</v>
      </c>
      <c r="Y25">
        <v>0.4</v>
      </c>
      <c r="Z25">
        <v>0.1</v>
      </c>
      <c r="AA25">
        <v>0.1</v>
      </c>
      <c r="AB25">
        <v>0.4</v>
      </c>
      <c r="AC25">
        <v>0.6</v>
      </c>
      <c r="AD25">
        <v>2.2999999999999998</v>
      </c>
      <c r="AE25">
        <v>1.1000000000000001</v>
      </c>
      <c r="AF25">
        <v>1.6</v>
      </c>
      <c r="AG25">
        <v>1</v>
      </c>
      <c r="AH25">
        <v>29.8</v>
      </c>
      <c r="AI25">
        <v>34.299999999999997</v>
      </c>
      <c r="AJ25">
        <v>19.2</v>
      </c>
      <c r="AK25">
        <v>1.8</v>
      </c>
      <c r="AL25">
        <v>3.5</v>
      </c>
      <c r="AM25">
        <v>6.5</v>
      </c>
      <c r="AN25">
        <v>3.6</v>
      </c>
      <c r="AO25">
        <v>0.1</v>
      </c>
      <c r="AP25">
        <v>32.5</v>
      </c>
      <c r="AQ25">
        <v>18.2</v>
      </c>
      <c r="AR25">
        <v>8.5</v>
      </c>
      <c r="AS25">
        <v>0.4</v>
      </c>
      <c r="AT25">
        <v>0.1</v>
      </c>
    </row>
    <row r="26" spans="1:46" x14ac:dyDescent="0.25">
      <c r="A26">
        <v>31261</v>
      </c>
      <c r="B26" t="s">
        <v>95</v>
      </c>
      <c r="C26" t="s">
        <v>1241</v>
      </c>
      <c r="D26">
        <v>635</v>
      </c>
      <c r="E26">
        <v>0.6</v>
      </c>
      <c r="F26">
        <v>0</v>
      </c>
      <c r="G26">
        <v>0.3</v>
      </c>
      <c r="H26">
        <v>0.1</v>
      </c>
      <c r="I26">
        <v>0.3</v>
      </c>
      <c r="J26">
        <v>0.1</v>
      </c>
      <c r="K26">
        <v>0.2</v>
      </c>
      <c r="L26">
        <v>0.1</v>
      </c>
      <c r="M26">
        <v>0.2</v>
      </c>
      <c r="N26">
        <v>11.8</v>
      </c>
      <c r="O26">
        <v>2.1</v>
      </c>
      <c r="P26">
        <v>1.3</v>
      </c>
      <c r="Q26">
        <v>0.7</v>
      </c>
      <c r="R26">
        <v>0.8</v>
      </c>
      <c r="S26">
        <v>1.5</v>
      </c>
      <c r="T26">
        <v>1.2</v>
      </c>
      <c r="U26">
        <v>1.2</v>
      </c>
      <c r="V26">
        <v>0.3</v>
      </c>
      <c r="W26">
        <v>0.6</v>
      </c>
      <c r="X26">
        <v>2.2000000000000002</v>
      </c>
      <c r="Y26">
        <v>1.2</v>
      </c>
      <c r="Z26">
        <v>0.1</v>
      </c>
      <c r="AA26">
        <v>0.2</v>
      </c>
      <c r="AB26">
        <v>0.4</v>
      </c>
      <c r="AC26">
        <v>0.8</v>
      </c>
      <c r="AD26">
        <v>1.6</v>
      </c>
      <c r="AE26">
        <v>0.3</v>
      </c>
      <c r="AF26">
        <v>0.3</v>
      </c>
      <c r="AG26">
        <v>0.4</v>
      </c>
      <c r="AH26">
        <v>27.4</v>
      </c>
      <c r="AI26">
        <v>36.799999999999997</v>
      </c>
      <c r="AJ26">
        <v>20.3</v>
      </c>
      <c r="AK26">
        <v>0.6</v>
      </c>
      <c r="AL26">
        <v>3.4</v>
      </c>
      <c r="AM26">
        <v>6.5</v>
      </c>
      <c r="AN26">
        <v>3.1</v>
      </c>
      <c r="AO26">
        <v>0</v>
      </c>
      <c r="AP26">
        <v>71.599999999999994</v>
      </c>
      <c r="AQ26">
        <v>50.2</v>
      </c>
      <c r="AR26">
        <v>14.1</v>
      </c>
      <c r="AS26">
        <v>0.1</v>
      </c>
      <c r="AT26">
        <v>0.2</v>
      </c>
    </row>
    <row r="27" spans="1:46" x14ac:dyDescent="0.25">
      <c r="A27">
        <v>31241</v>
      </c>
      <c r="B27" t="s">
        <v>88</v>
      </c>
      <c r="C27" t="s">
        <v>1241</v>
      </c>
      <c r="D27">
        <v>908</v>
      </c>
      <c r="E27">
        <v>0.5</v>
      </c>
      <c r="F27">
        <v>4.7</v>
      </c>
      <c r="G27">
        <v>20.9</v>
      </c>
      <c r="H27">
        <v>36.9</v>
      </c>
      <c r="I27">
        <v>30.2</v>
      </c>
      <c r="J27">
        <v>33</v>
      </c>
      <c r="K27">
        <v>51.9</v>
      </c>
      <c r="L27">
        <v>28.4</v>
      </c>
      <c r="M27">
        <v>23</v>
      </c>
      <c r="N27">
        <v>0.4</v>
      </c>
      <c r="O27">
        <v>0.7</v>
      </c>
      <c r="P27">
        <v>0.2</v>
      </c>
      <c r="Q27">
        <v>0.1</v>
      </c>
      <c r="R27">
        <v>0</v>
      </c>
      <c r="S27">
        <v>0.1</v>
      </c>
      <c r="T27">
        <v>0.2</v>
      </c>
      <c r="U27">
        <v>0</v>
      </c>
      <c r="V27">
        <v>0.1</v>
      </c>
      <c r="W27">
        <v>0.1</v>
      </c>
      <c r="X27">
        <v>0</v>
      </c>
      <c r="Y27">
        <v>0</v>
      </c>
      <c r="Z27">
        <v>0.1</v>
      </c>
      <c r="AA27">
        <v>0</v>
      </c>
      <c r="AB27">
        <v>0</v>
      </c>
      <c r="AC27">
        <v>0</v>
      </c>
      <c r="AD27">
        <v>0</v>
      </c>
      <c r="AE27">
        <v>0</v>
      </c>
      <c r="AF27">
        <v>0</v>
      </c>
      <c r="AG27">
        <v>0</v>
      </c>
      <c r="AH27">
        <v>0</v>
      </c>
      <c r="AI27">
        <v>0</v>
      </c>
      <c r="AJ27">
        <v>0</v>
      </c>
      <c r="AK27">
        <v>0</v>
      </c>
      <c r="AL27">
        <v>0.2</v>
      </c>
      <c r="AM27">
        <v>0.1</v>
      </c>
      <c r="AN27">
        <v>0.1</v>
      </c>
      <c r="AO27">
        <v>0</v>
      </c>
      <c r="AP27">
        <v>0</v>
      </c>
      <c r="AQ27">
        <v>0.1</v>
      </c>
      <c r="AR27">
        <v>0.1</v>
      </c>
      <c r="AS27">
        <v>3.9</v>
      </c>
      <c r="AT27">
        <v>0.4</v>
      </c>
    </row>
    <row r="28" spans="1:46" x14ac:dyDescent="0.25">
      <c r="A28">
        <v>13318</v>
      </c>
      <c r="B28" t="s">
        <v>797</v>
      </c>
      <c r="D28">
        <v>529</v>
      </c>
      <c r="E28">
        <v>1.1000000000000001</v>
      </c>
      <c r="F28">
        <v>5.9</v>
      </c>
      <c r="G28">
        <v>16.8</v>
      </c>
      <c r="H28">
        <v>37.700000000000003</v>
      </c>
      <c r="I28">
        <v>27.5</v>
      </c>
      <c r="J28">
        <v>37.200000000000003</v>
      </c>
      <c r="K28">
        <v>40.200000000000003</v>
      </c>
      <c r="L28">
        <v>10.5</v>
      </c>
      <c r="M28">
        <v>7.4</v>
      </c>
      <c r="N28">
        <v>23.9</v>
      </c>
      <c r="O28">
        <v>8.3000000000000007</v>
      </c>
      <c r="P28">
        <v>4.2</v>
      </c>
      <c r="Q28">
        <v>4.5</v>
      </c>
      <c r="R28">
        <v>4.9000000000000004</v>
      </c>
      <c r="S28">
        <v>6.6</v>
      </c>
      <c r="T28">
        <v>3.6</v>
      </c>
      <c r="U28">
        <v>4.0999999999999996</v>
      </c>
      <c r="V28">
        <v>5.2</v>
      </c>
      <c r="W28">
        <v>3.2</v>
      </c>
      <c r="X28">
        <v>1.8</v>
      </c>
      <c r="Y28">
        <v>0.9</v>
      </c>
      <c r="Z28">
        <v>0.9</v>
      </c>
      <c r="AA28">
        <v>1.1000000000000001</v>
      </c>
      <c r="AB28">
        <v>1.1000000000000001</v>
      </c>
      <c r="AC28">
        <v>2.2000000000000002</v>
      </c>
      <c r="AD28">
        <v>2.7</v>
      </c>
      <c r="AE28">
        <v>5.3</v>
      </c>
      <c r="AF28">
        <v>4.3</v>
      </c>
      <c r="AG28">
        <v>4.8</v>
      </c>
      <c r="AH28">
        <v>3.2</v>
      </c>
      <c r="AI28">
        <v>3.8</v>
      </c>
      <c r="AJ28">
        <v>4.7</v>
      </c>
      <c r="AK28">
        <v>10.4</v>
      </c>
      <c r="AL28">
        <v>1.5</v>
      </c>
      <c r="AM28">
        <v>1.4</v>
      </c>
      <c r="AN28">
        <v>1</v>
      </c>
      <c r="AO28">
        <v>0.3</v>
      </c>
      <c r="AP28">
        <v>0.6</v>
      </c>
      <c r="AQ28">
        <v>15.8</v>
      </c>
      <c r="AR28">
        <v>44.8</v>
      </c>
      <c r="AS28">
        <v>6.5</v>
      </c>
      <c r="AT28">
        <v>5.3</v>
      </c>
    </row>
    <row r="29" spans="1:46" x14ac:dyDescent="0.25">
      <c r="A29">
        <v>13308</v>
      </c>
      <c r="B29" t="s">
        <v>58</v>
      </c>
      <c r="C29" t="s">
        <v>1241</v>
      </c>
      <c r="D29">
        <v>731</v>
      </c>
      <c r="E29">
        <v>1.1000000000000001</v>
      </c>
      <c r="F29">
        <v>6.5</v>
      </c>
      <c r="G29">
        <v>5.6</v>
      </c>
      <c r="H29">
        <v>3.6</v>
      </c>
      <c r="I29">
        <v>2.1</v>
      </c>
      <c r="J29">
        <v>3.2</v>
      </c>
      <c r="K29">
        <v>9.8000000000000007</v>
      </c>
      <c r="L29">
        <v>3.9</v>
      </c>
      <c r="M29">
        <v>3.5</v>
      </c>
      <c r="N29">
        <v>0.5</v>
      </c>
      <c r="O29">
        <v>0</v>
      </c>
      <c r="P29">
        <v>0.1</v>
      </c>
      <c r="Q29">
        <v>0</v>
      </c>
      <c r="R29">
        <v>0</v>
      </c>
      <c r="S29">
        <v>0</v>
      </c>
      <c r="T29">
        <v>0.1</v>
      </c>
      <c r="U29">
        <v>0</v>
      </c>
      <c r="V29">
        <v>0</v>
      </c>
      <c r="W29">
        <v>0</v>
      </c>
      <c r="X29">
        <v>0</v>
      </c>
      <c r="Y29">
        <v>0</v>
      </c>
      <c r="Z29">
        <v>0</v>
      </c>
      <c r="AA29">
        <v>0</v>
      </c>
      <c r="AB29">
        <v>0</v>
      </c>
      <c r="AC29">
        <v>0</v>
      </c>
      <c r="AD29">
        <v>0</v>
      </c>
      <c r="AE29">
        <v>0.1</v>
      </c>
      <c r="AF29">
        <v>0</v>
      </c>
      <c r="AG29">
        <v>0.2</v>
      </c>
      <c r="AH29">
        <v>0.1</v>
      </c>
      <c r="AI29">
        <v>0.1</v>
      </c>
      <c r="AJ29">
        <v>0.3</v>
      </c>
      <c r="AK29">
        <v>0.2</v>
      </c>
      <c r="AL29">
        <v>0.2</v>
      </c>
      <c r="AM29">
        <v>0.4</v>
      </c>
      <c r="AN29">
        <v>0.1</v>
      </c>
      <c r="AO29">
        <v>0.1</v>
      </c>
      <c r="AP29">
        <v>0.1</v>
      </c>
      <c r="AQ29">
        <v>1.8</v>
      </c>
      <c r="AR29">
        <v>1.6</v>
      </c>
      <c r="AS29">
        <v>5.5</v>
      </c>
      <c r="AT29">
        <v>2.6</v>
      </c>
    </row>
    <row r="30" spans="1:46" x14ac:dyDescent="0.25">
      <c r="A30">
        <v>13311</v>
      </c>
      <c r="B30" t="s">
        <v>61</v>
      </c>
      <c r="C30" t="s">
        <v>1241</v>
      </c>
      <c r="D30">
        <v>595</v>
      </c>
      <c r="E30">
        <v>3.5</v>
      </c>
      <c r="F30">
        <v>41.3</v>
      </c>
      <c r="G30">
        <v>38.4</v>
      </c>
      <c r="H30">
        <v>18.7</v>
      </c>
      <c r="I30">
        <v>16.7</v>
      </c>
      <c r="J30">
        <v>14.9</v>
      </c>
      <c r="K30">
        <v>17.100000000000001</v>
      </c>
      <c r="L30">
        <v>11.9</v>
      </c>
      <c r="M30">
        <v>17.100000000000001</v>
      </c>
      <c r="N30">
        <v>2.1</v>
      </c>
      <c r="O30">
        <v>0.2</v>
      </c>
      <c r="P30">
        <v>1</v>
      </c>
      <c r="Q30">
        <v>0.2</v>
      </c>
      <c r="R30">
        <v>0.8</v>
      </c>
      <c r="S30">
        <v>0.5</v>
      </c>
      <c r="T30">
        <v>0.5</v>
      </c>
      <c r="U30">
        <v>0.2</v>
      </c>
      <c r="V30">
        <v>0.6</v>
      </c>
      <c r="W30">
        <v>1.4</v>
      </c>
      <c r="X30">
        <v>0.6</v>
      </c>
      <c r="Y30">
        <v>0</v>
      </c>
      <c r="Z30">
        <v>0.1</v>
      </c>
      <c r="AA30">
        <v>0</v>
      </c>
      <c r="AB30">
        <v>0</v>
      </c>
      <c r="AC30">
        <v>0.1</v>
      </c>
      <c r="AD30">
        <v>0.2</v>
      </c>
      <c r="AE30">
        <v>2.2000000000000002</v>
      </c>
      <c r="AF30">
        <v>8.3000000000000007</v>
      </c>
      <c r="AG30">
        <v>8.8000000000000007</v>
      </c>
      <c r="AH30">
        <v>6.8</v>
      </c>
      <c r="AI30">
        <v>5.5</v>
      </c>
      <c r="AJ30">
        <v>8.3000000000000007</v>
      </c>
      <c r="AK30">
        <v>11.4</v>
      </c>
      <c r="AL30">
        <v>6</v>
      </c>
      <c r="AM30">
        <v>4.7</v>
      </c>
      <c r="AN30">
        <v>4.4000000000000004</v>
      </c>
      <c r="AO30">
        <v>0.9</v>
      </c>
      <c r="AP30">
        <v>0.4</v>
      </c>
      <c r="AQ30">
        <v>2.9</v>
      </c>
      <c r="AR30">
        <v>20.2</v>
      </c>
      <c r="AS30">
        <v>19</v>
      </c>
      <c r="AT30">
        <v>8.6999999999999993</v>
      </c>
    </row>
    <row r="31" spans="1:46" x14ac:dyDescent="0.25">
      <c r="A31">
        <v>12831</v>
      </c>
      <c r="B31" t="s">
        <v>951</v>
      </c>
      <c r="D31">
        <v>622</v>
      </c>
      <c r="E31">
        <v>0</v>
      </c>
      <c r="F31">
        <v>0</v>
      </c>
      <c r="G31">
        <v>0.2</v>
      </c>
      <c r="H31">
        <v>0.1</v>
      </c>
      <c r="I31">
        <v>0.1</v>
      </c>
      <c r="J31">
        <v>0.5</v>
      </c>
      <c r="K31">
        <v>0.3</v>
      </c>
      <c r="L31">
        <v>0.1</v>
      </c>
      <c r="M31">
        <v>0.1</v>
      </c>
      <c r="N31">
        <v>4.5999999999999996</v>
      </c>
      <c r="O31">
        <v>1.3</v>
      </c>
      <c r="P31">
        <v>2</v>
      </c>
      <c r="Q31">
        <v>1.6</v>
      </c>
      <c r="R31">
        <v>1.7</v>
      </c>
      <c r="S31">
        <v>1.3</v>
      </c>
      <c r="T31">
        <v>1.8</v>
      </c>
      <c r="U31">
        <v>2.5</v>
      </c>
      <c r="V31">
        <v>3.9</v>
      </c>
      <c r="W31">
        <v>3</v>
      </c>
      <c r="X31">
        <v>1.3</v>
      </c>
      <c r="Y31">
        <v>0.4</v>
      </c>
      <c r="Z31">
        <v>0.1</v>
      </c>
      <c r="AA31">
        <v>0</v>
      </c>
      <c r="AB31">
        <v>0</v>
      </c>
      <c r="AC31">
        <v>0</v>
      </c>
      <c r="AD31">
        <v>0</v>
      </c>
      <c r="AE31">
        <v>0.1</v>
      </c>
      <c r="AF31">
        <v>0.1</v>
      </c>
      <c r="AG31">
        <v>0</v>
      </c>
      <c r="AH31">
        <v>0</v>
      </c>
      <c r="AI31">
        <v>0</v>
      </c>
      <c r="AJ31">
        <v>0.1</v>
      </c>
      <c r="AK31">
        <v>0.2</v>
      </c>
      <c r="AL31">
        <v>0</v>
      </c>
      <c r="AM31">
        <v>0</v>
      </c>
      <c r="AN31">
        <v>0</v>
      </c>
      <c r="AO31">
        <v>0</v>
      </c>
      <c r="AP31">
        <v>0.1</v>
      </c>
      <c r="AQ31">
        <v>6.3</v>
      </c>
      <c r="AR31">
        <v>44.9</v>
      </c>
      <c r="AS31">
        <v>0.4</v>
      </c>
      <c r="AT31">
        <v>0.2</v>
      </c>
    </row>
    <row r="32" spans="1:46" x14ac:dyDescent="0.25">
      <c r="A32">
        <v>12843</v>
      </c>
      <c r="B32" t="s">
        <v>55</v>
      </c>
      <c r="C32" t="s">
        <v>1242</v>
      </c>
      <c r="D32">
        <v>2076</v>
      </c>
      <c r="E32">
        <v>0.4</v>
      </c>
      <c r="F32">
        <v>1.9</v>
      </c>
      <c r="G32">
        <v>0.4</v>
      </c>
      <c r="H32">
        <v>0.5</v>
      </c>
      <c r="I32">
        <v>0.7</v>
      </c>
      <c r="J32">
        <v>1.3</v>
      </c>
      <c r="K32">
        <v>1.6</v>
      </c>
      <c r="L32">
        <v>1.6</v>
      </c>
      <c r="M32">
        <v>1.2</v>
      </c>
      <c r="N32">
        <v>0</v>
      </c>
      <c r="O32">
        <v>0.1</v>
      </c>
      <c r="P32">
        <v>0.2</v>
      </c>
      <c r="Q32">
        <v>0.1</v>
      </c>
      <c r="R32">
        <v>0.2</v>
      </c>
      <c r="S32">
        <v>0.1</v>
      </c>
      <c r="T32">
        <v>0.2</v>
      </c>
      <c r="U32">
        <v>0.1</v>
      </c>
      <c r="V32">
        <v>0.1</v>
      </c>
      <c r="W32">
        <v>0</v>
      </c>
      <c r="X32">
        <v>0.2</v>
      </c>
      <c r="Y32">
        <v>0.8</v>
      </c>
      <c r="Z32">
        <v>2.6</v>
      </c>
      <c r="AA32">
        <v>1.2</v>
      </c>
      <c r="AB32">
        <v>1.4</v>
      </c>
      <c r="AC32">
        <v>5.3</v>
      </c>
      <c r="AD32">
        <v>5.2</v>
      </c>
      <c r="AE32">
        <v>3.3</v>
      </c>
      <c r="AF32">
        <v>8.6999999999999993</v>
      </c>
      <c r="AG32">
        <v>13.3</v>
      </c>
      <c r="AH32">
        <v>35.799999999999997</v>
      </c>
      <c r="AI32">
        <v>64.599999999999994</v>
      </c>
      <c r="AJ32">
        <v>33</v>
      </c>
      <c r="AK32">
        <v>26.4</v>
      </c>
      <c r="AL32">
        <v>11.7</v>
      </c>
      <c r="AM32">
        <v>7.3</v>
      </c>
      <c r="AN32">
        <v>4.3</v>
      </c>
      <c r="AO32">
        <v>1</v>
      </c>
      <c r="AP32">
        <v>10.7</v>
      </c>
      <c r="AQ32">
        <v>7.9</v>
      </c>
      <c r="AR32">
        <v>19.399999999999999</v>
      </c>
      <c r="AS32">
        <v>34.1</v>
      </c>
      <c r="AT32">
        <v>32.200000000000003</v>
      </c>
    </row>
    <row r="33" spans="1:46" x14ac:dyDescent="0.25">
      <c r="A33">
        <v>12837</v>
      </c>
      <c r="B33" t="s">
        <v>1030</v>
      </c>
      <c r="D33">
        <v>573</v>
      </c>
      <c r="E33">
        <v>5.4</v>
      </c>
      <c r="F33">
        <v>25.8</v>
      </c>
      <c r="G33">
        <v>33.4</v>
      </c>
      <c r="H33">
        <v>67.8</v>
      </c>
      <c r="I33">
        <v>1.2</v>
      </c>
      <c r="J33">
        <v>4</v>
      </c>
      <c r="K33">
        <v>16.100000000000001</v>
      </c>
      <c r="L33">
        <v>5.8</v>
      </c>
      <c r="M33">
        <v>21.7</v>
      </c>
      <c r="N33">
        <v>0.7</v>
      </c>
      <c r="O33">
        <v>0.2</v>
      </c>
      <c r="P33">
        <v>0.2</v>
      </c>
      <c r="Q33">
        <v>0</v>
      </c>
      <c r="R33">
        <v>0</v>
      </c>
      <c r="S33">
        <v>0</v>
      </c>
      <c r="T33">
        <v>0.1</v>
      </c>
      <c r="U33">
        <v>0</v>
      </c>
      <c r="V33">
        <v>0</v>
      </c>
      <c r="W33">
        <v>0</v>
      </c>
      <c r="X33">
        <v>0</v>
      </c>
      <c r="Y33">
        <v>0.3</v>
      </c>
      <c r="Z33">
        <v>0</v>
      </c>
      <c r="AA33">
        <v>0</v>
      </c>
      <c r="AB33">
        <v>0</v>
      </c>
      <c r="AC33">
        <v>0</v>
      </c>
      <c r="AD33">
        <v>0</v>
      </c>
      <c r="AE33">
        <v>0.1</v>
      </c>
      <c r="AF33">
        <v>0.5</v>
      </c>
      <c r="AG33">
        <v>0.8</v>
      </c>
      <c r="AH33">
        <v>1.6</v>
      </c>
      <c r="AI33">
        <v>2.5</v>
      </c>
      <c r="AJ33">
        <v>3.8</v>
      </c>
      <c r="AK33">
        <v>7.6</v>
      </c>
      <c r="AL33">
        <v>5.5</v>
      </c>
      <c r="AM33">
        <v>9.4</v>
      </c>
      <c r="AN33">
        <v>4.7</v>
      </c>
      <c r="AO33">
        <v>1.8</v>
      </c>
      <c r="AP33">
        <v>12.2</v>
      </c>
      <c r="AQ33">
        <v>27.4</v>
      </c>
      <c r="AR33">
        <v>36.6</v>
      </c>
      <c r="AS33">
        <v>27</v>
      </c>
      <c r="AT33">
        <v>12.4</v>
      </c>
    </row>
    <row r="34" spans="1:46" x14ac:dyDescent="0.25">
      <c r="A34">
        <v>12842</v>
      </c>
      <c r="B34" t="s">
        <v>52</v>
      </c>
      <c r="C34" t="s">
        <v>1241</v>
      </c>
      <c r="D34">
        <v>1816</v>
      </c>
      <c r="E34">
        <v>0.1</v>
      </c>
      <c r="F34">
        <v>1</v>
      </c>
      <c r="G34">
        <v>1.3</v>
      </c>
      <c r="H34">
        <v>1.1000000000000001</v>
      </c>
      <c r="I34">
        <v>0.9</v>
      </c>
      <c r="J34">
        <v>0.8</v>
      </c>
      <c r="K34">
        <v>2.2999999999999998</v>
      </c>
      <c r="L34">
        <v>1.1000000000000001</v>
      </c>
      <c r="M34">
        <v>1</v>
      </c>
      <c r="N34">
        <v>0.1</v>
      </c>
      <c r="O34">
        <v>0.8</v>
      </c>
      <c r="P34">
        <v>0.2</v>
      </c>
      <c r="Q34">
        <v>0.2</v>
      </c>
      <c r="R34">
        <v>0.1</v>
      </c>
      <c r="S34">
        <v>0.4</v>
      </c>
      <c r="T34">
        <v>0.1</v>
      </c>
      <c r="U34">
        <v>0.1</v>
      </c>
      <c r="V34">
        <v>0.5</v>
      </c>
      <c r="W34">
        <v>0.1</v>
      </c>
      <c r="X34">
        <v>0.3</v>
      </c>
      <c r="Y34">
        <v>0.4</v>
      </c>
      <c r="Z34">
        <v>0.4</v>
      </c>
      <c r="AA34">
        <v>0.3</v>
      </c>
      <c r="AB34">
        <v>0.3</v>
      </c>
      <c r="AC34">
        <v>0.3</v>
      </c>
      <c r="AD34">
        <v>0.3</v>
      </c>
      <c r="AE34">
        <v>1.2</v>
      </c>
      <c r="AF34">
        <v>2.2999999999999998</v>
      </c>
      <c r="AG34">
        <v>3.7</v>
      </c>
      <c r="AH34">
        <v>6.5</v>
      </c>
      <c r="AI34">
        <v>9.6</v>
      </c>
      <c r="AJ34">
        <v>15.5</v>
      </c>
      <c r="AK34">
        <v>9.6</v>
      </c>
      <c r="AL34">
        <v>4.5</v>
      </c>
      <c r="AM34">
        <v>6.5</v>
      </c>
      <c r="AN34">
        <v>5.7</v>
      </c>
      <c r="AO34">
        <v>14.9</v>
      </c>
      <c r="AP34">
        <v>4.5999999999999996</v>
      </c>
      <c r="AQ34">
        <v>5.0999999999999996</v>
      </c>
      <c r="AR34">
        <v>6.9</v>
      </c>
      <c r="AS34">
        <v>12.1</v>
      </c>
      <c r="AT34">
        <v>13</v>
      </c>
    </row>
    <row r="35" spans="1:46" x14ac:dyDescent="0.25">
      <c r="A35">
        <v>12841</v>
      </c>
      <c r="B35" t="s">
        <v>49</v>
      </c>
      <c r="C35" t="s">
        <v>1241</v>
      </c>
      <c r="D35">
        <v>1367</v>
      </c>
      <c r="E35">
        <v>1.4</v>
      </c>
      <c r="F35">
        <v>10.8</v>
      </c>
      <c r="G35">
        <v>20.8</v>
      </c>
      <c r="H35">
        <v>56.1</v>
      </c>
      <c r="I35">
        <v>16.2</v>
      </c>
      <c r="J35">
        <v>5.6</v>
      </c>
      <c r="K35">
        <v>18.899999999999999</v>
      </c>
      <c r="L35">
        <v>7.4</v>
      </c>
      <c r="M35">
        <v>15.8</v>
      </c>
      <c r="N35">
        <v>0.3</v>
      </c>
      <c r="O35">
        <v>0.4</v>
      </c>
      <c r="P35">
        <v>0.6</v>
      </c>
      <c r="Q35">
        <v>0.3</v>
      </c>
      <c r="R35">
        <v>0.1</v>
      </c>
      <c r="S35">
        <v>0.2</v>
      </c>
      <c r="T35">
        <v>0.3</v>
      </c>
      <c r="U35">
        <v>0.1</v>
      </c>
      <c r="V35">
        <v>0.2</v>
      </c>
      <c r="W35">
        <v>0.3</v>
      </c>
      <c r="X35">
        <v>0.2</v>
      </c>
      <c r="Y35">
        <v>0</v>
      </c>
      <c r="Z35">
        <v>0</v>
      </c>
      <c r="AA35">
        <v>0.1</v>
      </c>
      <c r="AB35">
        <v>0</v>
      </c>
      <c r="AC35">
        <v>0.1</v>
      </c>
      <c r="AD35">
        <v>0</v>
      </c>
      <c r="AE35">
        <v>0</v>
      </c>
      <c r="AF35">
        <v>0.1</v>
      </c>
      <c r="AG35">
        <v>0.1</v>
      </c>
      <c r="AH35">
        <v>0.1</v>
      </c>
      <c r="AI35">
        <v>0.2</v>
      </c>
      <c r="AJ35">
        <v>0.3</v>
      </c>
      <c r="AK35">
        <v>0.3</v>
      </c>
      <c r="AL35">
        <v>0.4</v>
      </c>
      <c r="AM35">
        <v>0.5</v>
      </c>
      <c r="AN35">
        <v>0.3</v>
      </c>
      <c r="AO35">
        <v>0.5</v>
      </c>
      <c r="AP35">
        <v>1.7</v>
      </c>
      <c r="AQ35">
        <v>7.1</v>
      </c>
      <c r="AR35">
        <v>12.2</v>
      </c>
      <c r="AS35">
        <v>11.5</v>
      </c>
      <c r="AT35">
        <v>8.9</v>
      </c>
    </row>
    <row r="36" spans="1:46" x14ac:dyDescent="0.25">
      <c r="A36">
        <v>31268</v>
      </c>
      <c r="B36" t="s">
        <v>101</v>
      </c>
      <c r="C36" t="s">
        <v>1241</v>
      </c>
      <c r="D36">
        <v>584</v>
      </c>
      <c r="E36">
        <v>0.1</v>
      </c>
      <c r="F36">
        <v>1.2</v>
      </c>
      <c r="G36">
        <v>13.6</v>
      </c>
      <c r="H36">
        <v>27.4</v>
      </c>
      <c r="I36">
        <v>1.1000000000000001</v>
      </c>
      <c r="J36">
        <v>0.3</v>
      </c>
      <c r="K36">
        <v>10.199999999999999</v>
      </c>
      <c r="L36">
        <v>0.2</v>
      </c>
      <c r="M36">
        <v>5</v>
      </c>
      <c r="N36">
        <v>0.4</v>
      </c>
      <c r="O36">
        <v>0.1</v>
      </c>
      <c r="P36">
        <v>0</v>
      </c>
      <c r="Q36">
        <v>0</v>
      </c>
      <c r="R36">
        <v>0</v>
      </c>
      <c r="S36">
        <v>0.1</v>
      </c>
      <c r="T36">
        <v>0</v>
      </c>
      <c r="U36">
        <v>0</v>
      </c>
      <c r="V36">
        <v>0.1</v>
      </c>
      <c r="W36">
        <v>0</v>
      </c>
      <c r="X36">
        <v>0.7</v>
      </c>
      <c r="Y36">
        <v>26.2</v>
      </c>
      <c r="Z36">
        <v>11.5</v>
      </c>
      <c r="AA36">
        <v>5.8</v>
      </c>
      <c r="AB36">
        <v>3.7</v>
      </c>
      <c r="AC36">
        <v>0.7</v>
      </c>
      <c r="AD36">
        <v>2.5</v>
      </c>
      <c r="AE36">
        <v>2.6</v>
      </c>
      <c r="AF36">
        <v>1.9</v>
      </c>
      <c r="AG36">
        <v>2.1</v>
      </c>
      <c r="AH36">
        <v>4.2</v>
      </c>
      <c r="AI36">
        <v>5.3</v>
      </c>
      <c r="AJ36">
        <v>10.1</v>
      </c>
      <c r="AK36">
        <v>23.4</v>
      </c>
      <c r="AL36">
        <v>20.6</v>
      </c>
      <c r="AM36">
        <v>25.8</v>
      </c>
      <c r="AN36">
        <v>27.3</v>
      </c>
      <c r="AO36">
        <v>5.7</v>
      </c>
      <c r="AP36">
        <v>49.6</v>
      </c>
      <c r="AQ36">
        <v>79.3</v>
      </c>
      <c r="AR36">
        <v>43.3</v>
      </c>
      <c r="AS36">
        <v>20.399999999999999</v>
      </c>
      <c r="AT36">
        <v>0.9</v>
      </c>
    </row>
    <row r="37" spans="1:46" x14ac:dyDescent="0.25">
      <c r="A37">
        <v>10691</v>
      </c>
      <c r="B37" t="s">
        <v>37</v>
      </c>
      <c r="C37" t="s">
        <v>1243</v>
      </c>
      <c r="D37">
        <v>1115</v>
      </c>
      <c r="E37">
        <v>0.3</v>
      </c>
      <c r="F37">
        <v>2</v>
      </c>
      <c r="G37">
        <v>4</v>
      </c>
      <c r="H37">
        <v>3</v>
      </c>
      <c r="I37">
        <v>3.3</v>
      </c>
      <c r="J37">
        <v>3.4</v>
      </c>
      <c r="K37">
        <v>5.6</v>
      </c>
      <c r="L37">
        <v>4.5999999999999996</v>
      </c>
      <c r="M37">
        <v>5.4</v>
      </c>
      <c r="N37">
        <v>2.2999999999999998</v>
      </c>
      <c r="O37">
        <v>0.3</v>
      </c>
      <c r="P37">
        <v>0.3</v>
      </c>
      <c r="Q37">
        <v>0.4</v>
      </c>
      <c r="R37">
        <v>1.1000000000000001</v>
      </c>
      <c r="S37">
        <v>1.6</v>
      </c>
      <c r="T37">
        <v>0.8</v>
      </c>
      <c r="U37">
        <v>0.2</v>
      </c>
      <c r="V37">
        <v>0.1</v>
      </c>
      <c r="W37">
        <v>0.4</v>
      </c>
      <c r="X37">
        <v>1</v>
      </c>
      <c r="Y37">
        <v>388.3</v>
      </c>
      <c r="Z37">
        <v>690.7</v>
      </c>
      <c r="AA37">
        <v>80.599999999999994</v>
      </c>
      <c r="AB37">
        <v>240.7</v>
      </c>
      <c r="AC37">
        <v>564.9</v>
      </c>
      <c r="AD37">
        <v>1054</v>
      </c>
      <c r="AE37">
        <v>404.5</v>
      </c>
      <c r="AF37">
        <v>154.80000000000001</v>
      </c>
      <c r="AG37">
        <v>171.3</v>
      </c>
      <c r="AH37">
        <v>323.2</v>
      </c>
      <c r="AI37">
        <v>548.70000000000005</v>
      </c>
      <c r="AJ37">
        <v>442</v>
      </c>
      <c r="AK37">
        <v>180.8</v>
      </c>
      <c r="AL37">
        <v>82.7</v>
      </c>
      <c r="AM37">
        <v>46.4</v>
      </c>
      <c r="AN37">
        <v>29</v>
      </c>
      <c r="AO37">
        <v>1.4</v>
      </c>
      <c r="AP37">
        <v>204.4</v>
      </c>
      <c r="AQ37">
        <v>36</v>
      </c>
      <c r="AR37">
        <v>278</v>
      </c>
      <c r="AS37">
        <v>97.7</v>
      </c>
      <c r="AT37">
        <v>68.3</v>
      </c>
    </row>
    <row r="38" spans="1:46" x14ac:dyDescent="0.25">
      <c r="A38">
        <v>1745</v>
      </c>
      <c r="B38" t="s">
        <v>17</v>
      </c>
      <c r="C38" t="s">
        <v>1243</v>
      </c>
      <c r="D38">
        <v>5932</v>
      </c>
      <c r="E38">
        <v>0</v>
      </c>
      <c r="F38">
        <v>0.1</v>
      </c>
      <c r="G38">
        <v>0</v>
      </c>
      <c r="H38">
        <v>0</v>
      </c>
      <c r="I38">
        <v>0</v>
      </c>
      <c r="J38">
        <v>0.1</v>
      </c>
      <c r="K38">
        <v>0.1</v>
      </c>
      <c r="L38">
        <v>0.1</v>
      </c>
      <c r="M38">
        <v>0.2</v>
      </c>
      <c r="N38">
        <v>0.2</v>
      </c>
      <c r="O38">
        <v>2.8</v>
      </c>
      <c r="P38">
        <v>1.7</v>
      </c>
      <c r="Q38">
        <v>2.2000000000000002</v>
      </c>
      <c r="R38">
        <v>1.6</v>
      </c>
      <c r="S38">
        <v>1</v>
      </c>
      <c r="T38">
        <v>1.8</v>
      </c>
      <c r="U38">
        <v>0.8</v>
      </c>
      <c r="V38">
        <v>0.3</v>
      </c>
      <c r="W38">
        <v>0.4</v>
      </c>
      <c r="X38">
        <v>0.3</v>
      </c>
      <c r="Y38">
        <v>0.5</v>
      </c>
      <c r="Z38">
        <v>0.5</v>
      </c>
      <c r="AA38">
        <v>1</v>
      </c>
      <c r="AB38">
        <v>1</v>
      </c>
      <c r="AC38">
        <v>1.3</v>
      </c>
      <c r="AD38">
        <v>1.5</v>
      </c>
      <c r="AE38">
        <v>10.8</v>
      </c>
      <c r="AF38">
        <v>78.900000000000006</v>
      </c>
      <c r="AG38">
        <v>84.3</v>
      </c>
      <c r="AH38">
        <v>77</v>
      </c>
      <c r="AI38">
        <v>59.3</v>
      </c>
      <c r="AJ38">
        <v>15.5</v>
      </c>
      <c r="AK38">
        <v>9.5</v>
      </c>
      <c r="AL38">
        <v>1.1000000000000001</v>
      </c>
      <c r="AM38">
        <v>0.4</v>
      </c>
      <c r="AN38">
        <v>0.4</v>
      </c>
      <c r="AO38">
        <v>0.1</v>
      </c>
      <c r="AP38">
        <v>3.9</v>
      </c>
      <c r="AQ38">
        <v>1.6</v>
      </c>
      <c r="AR38">
        <v>12</v>
      </c>
      <c r="AS38">
        <v>27.7</v>
      </c>
      <c r="AT38">
        <v>25.8</v>
      </c>
    </row>
    <row r="39" spans="1:46" x14ac:dyDescent="0.25">
      <c r="A39">
        <v>12835</v>
      </c>
      <c r="B39" t="s">
        <v>44</v>
      </c>
      <c r="C39" t="s">
        <v>1241</v>
      </c>
      <c r="D39">
        <v>645</v>
      </c>
      <c r="E39">
        <v>4.9000000000000004</v>
      </c>
      <c r="F39">
        <v>28.2</v>
      </c>
      <c r="G39">
        <v>50.1</v>
      </c>
      <c r="H39">
        <v>52.8</v>
      </c>
      <c r="I39">
        <v>21.5</v>
      </c>
      <c r="J39">
        <v>22</v>
      </c>
      <c r="K39">
        <v>49.8</v>
      </c>
      <c r="L39">
        <v>15.7</v>
      </c>
      <c r="M39">
        <v>33.5</v>
      </c>
      <c r="N39">
        <v>2.7</v>
      </c>
      <c r="O39">
        <v>1</v>
      </c>
      <c r="P39">
        <v>0.4</v>
      </c>
      <c r="Q39">
        <v>0.3</v>
      </c>
      <c r="R39">
        <v>0.1</v>
      </c>
      <c r="S39">
        <v>0.1</v>
      </c>
      <c r="T39">
        <v>0.6</v>
      </c>
      <c r="U39">
        <v>0</v>
      </c>
      <c r="V39">
        <v>0</v>
      </c>
      <c r="W39">
        <v>0.1</v>
      </c>
      <c r="X39">
        <v>0</v>
      </c>
      <c r="Y39">
        <v>0.4</v>
      </c>
      <c r="Z39">
        <v>0.3</v>
      </c>
      <c r="AA39">
        <v>0.1</v>
      </c>
      <c r="AB39">
        <v>0.1</v>
      </c>
      <c r="AC39">
        <v>0.1</v>
      </c>
      <c r="AD39">
        <v>0.2</v>
      </c>
      <c r="AE39">
        <v>0.2</v>
      </c>
      <c r="AF39">
        <v>1.1000000000000001</v>
      </c>
      <c r="AG39">
        <v>0.7</v>
      </c>
      <c r="AH39">
        <v>2.5</v>
      </c>
      <c r="AI39">
        <v>3.5</v>
      </c>
      <c r="AJ39">
        <v>5.9</v>
      </c>
      <c r="AK39">
        <v>9.4</v>
      </c>
      <c r="AL39">
        <v>9.5</v>
      </c>
      <c r="AM39">
        <v>11.1</v>
      </c>
      <c r="AN39">
        <v>8</v>
      </c>
      <c r="AO39">
        <v>2.8</v>
      </c>
      <c r="AP39">
        <v>6.9</v>
      </c>
      <c r="AQ39">
        <v>22.7</v>
      </c>
      <c r="AR39">
        <v>39.6</v>
      </c>
      <c r="AS39">
        <v>31.6</v>
      </c>
      <c r="AT39">
        <v>13.3</v>
      </c>
    </row>
    <row r="40" spans="1:46" x14ac:dyDescent="0.25">
      <c r="A40">
        <v>12833</v>
      </c>
      <c r="B40" t="s">
        <v>43</v>
      </c>
      <c r="C40" t="s">
        <v>1241</v>
      </c>
      <c r="D40">
        <v>309</v>
      </c>
      <c r="E40">
        <v>0</v>
      </c>
      <c r="F40">
        <v>0</v>
      </c>
      <c r="G40">
        <v>0.2</v>
      </c>
      <c r="H40">
        <v>0</v>
      </c>
      <c r="I40">
        <v>0</v>
      </c>
      <c r="J40">
        <v>0</v>
      </c>
      <c r="K40">
        <v>0.1</v>
      </c>
      <c r="L40">
        <v>0</v>
      </c>
      <c r="M40">
        <v>0</v>
      </c>
      <c r="N40">
        <v>0</v>
      </c>
      <c r="O40">
        <v>0</v>
      </c>
      <c r="P40">
        <v>0</v>
      </c>
      <c r="Q40">
        <v>0</v>
      </c>
      <c r="R40">
        <v>0</v>
      </c>
      <c r="S40">
        <v>0</v>
      </c>
      <c r="T40">
        <v>0.2</v>
      </c>
      <c r="U40">
        <v>0</v>
      </c>
      <c r="V40">
        <v>0.2</v>
      </c>
      <c r="W40">
        <v>0</v>
      </c>
      <c r="X40">
        <v>0</v>
      </c>
      <c r="Y40">
        <v>0</v>
      </c>
      <c r="Z40">
        <v>0</v>
      </c>
      <c r="AA40">
        <v>0</v>
      </c>
      <c r="AB40">
        <v>0</v>
      </c>
      <c r="AC40">
        <v>0.4</v>
      </c>
      <c r="AD40">
        <v>0.4</v>
      </c>
      <c r="AE40">
        <v>0</v>
      </c>
      <c r="AF40">
        <v>0</v>
      </c>
      <c r="AG40">
        <v>0</v>
      </c>
      <c r="AH40">
        <v>0</v>
      </c>
      <c r="AI40">
        <v>0</v>
      </c>
      <c r="AJ40">
        <v>0</v>
      </c>
      <c r="AK40">
        <v>0</v>
      </c>
      <c r="AL40">
        <v>0</v>
      </c>
      <c r="AM40">
        <v>0.1</v>
      </c>
      <c r="AN40">
        <v>0.1</v>
      </c>
      <c r="AO40">
        <v>0</v>
      </c>
      <c r="AP40">
        <v>0.1</v>
      </c>
      <c r="AQ40">
        <v>11.9</v>
      </c>
      <c r="AR40">
        <v>52.3</v>
      </c>
      <c r="AS40">
        <v>1.5</v>
      </c>
      <c r="AT40">
        <v>0.4</v>
      </c>
    </row>
    <row r="41" spans="1:46" x14ac:dyDescent="0.25">
      <c r="A41">
        <v>12840</v>
      </c>
      <c r="B41" t="s">
        <v>796</v>
      </c>
      <c r="D41">
        <v>601</v>
      </c>
      <c r="E41">
        <v>1.4</v>
      </c>
      <c r="F41">
        <v>9.1</v>
      </c>
      <c r="G41">
        <v>20.9</v>
      </c>
      <c r="H41">
        <v>17.600000000000001</v>
      </c>
      <c r="I41">
        <v>5.7</v>
      </c>
      <c r="J41">
        <v>5.3</v>
      </c>
      <c r="K41">
        <v>13.8</v>
      </c>
      <c r="L41">
        <v>12.3</v>
      </c>
      <c r="M41">
        <v>17.2</v>
      </c>
      <c r="N41">
        <v>0.5</v>
      </c>
      <c r="O41">
        <v>0.2</v>
      </c>
      <c r="P41">
        <v>0.1</v>
      </c>
      <c r="Q41">
        <v>0</v>
      </c>
      <c r="R41">
        <v>0.1</v>
      </c>
      <c r="S41">
        <v>0.2</v>
      </c>
      <c r="T41">
        <v>0</v>
      </c>
      <c r="U41">
        <v>0</v>
      </c>
      <c r="V41">
        <v>0</v>
      </c>
      <c r="W41">
        <v>0</v>
      </c>
      <c r="X41">
        <v>0</v>
      </c>
      <c r="Y41">
        <v>0</v>
      </c>
      <c r="Z41">
        <v>0</v>
      </c>
      <c r="AA41">
        <v>0</v>
      </c>
      <c r="AB41">
        <v>0.1</v>
      </c>
      <c r="AC41">
        <v>0.1</v>
      </c>
      <c r="AD41">
        <v>0</v>
      </c>
      <c r="AE41">
        <v>0</v>
      </c>
      <c r="AF41">
        <v>0</v>
      </c>
      <c r="AG41">
        <v>0</v>
      </c>
      <c r="AH41">
        <v>0.2</v>
      </c>
      <c r="AI41">
        <v>0</v>
      </c>
      <c r="AJ41">
        <v>0.1</v>
      </c>
      <c r="AK41">
        <v>0.1</v>
      </c>
      <c r="AL41">
        <v>0.5</v>
      </c>
      <c r="AM41">
        <v>0.6</v>
      </c>
      <c r="AN41">
        <v>0.8</v>
      </c>
      <c r="AO41">
        <v>0</v>
      </c>
      <c r="AP41">
        <v>1.2</v>
      </c>
      <c r="AQ41">
        <v>2.1</v>
      </c>
      <c r="AR41">
        <v>2.5</v>
      </c>
      <c r="AS41">
        <v>7.2</v>
      </c>
      <c r="AT41">
        <v>6.6</v>
      </c>
    </row>
    <row r="42" spans="1:46" x14ac:dyDescent="0.25">
      <c r="A42">
        <v>7690</v>
      </c>
      <c r="B42" t="s">
        <v>1037</v>
      </c>
      <c r="D42">
        <v>494</v>
      </c>
      <c r="E42">
        <v>0</v>
      </c>
      <c r="F42">
        <v>0</v>
      </c>
      <c r="G42">
        <v>3.6</v>
      </c>
      <c r="H42">
        <v>1.6</v>
      </c>
      <c r="I42">
        <v>0.8</v>
      </c>
      <c r="J42">
        <v>3.5</v>
      </c>
      <c r="K42">
        <v>3.5</v>
      </c>
      <c r="L42">
        <v>1.9</v>
      </c>
      <c r="M42">
        <v>1</v>
      </c>
      <c r="N42">
        <v>0</v>
      </c>
      <c r="O42">
        <v>0</v>
      </c>
      <c r="P42">
        <v>0.1</v>
      </c>
      <c r="Q42">
        <v>0</v>
      </c>
      <c r="R42">
        <v>0</v>
      </c>
      <c r="S42">
        <v>0</v>
      </c>
      <c r="T42">
        <v>0</v>
      </c>
      <c r="U42">
        <v>0</v>
      </c>
      <c r="V42">
        <v>0</v>
      </c>
      <c r="W42">
        <v>0</v>
      </c>
      <c r="X42">
        <v>0</v>
      </c>
      <c r="Y42">
        <v>0</v>
      </c>
      <c r="Z42">
        <v>0.2</v>
      </c>
      <c r="AA42">
        <v>0.1</v>
      </c>
      <c r="AB42">
        <v>0.3</v>
      </c>
      <c r="AC42">
        <v>0.2</v>
      </c>
      <c r="AD42">
        <v>0.1</v>
      </c>
      <c r="AE42">
        <v>0.3</v>
      </c>
      <c r="AF42">
        <v>0.2</v>
      </c>
      <c r="AG42">
        <v>0.2</v>
      </c>
      <c r="AH42">
        <v>0.1</v>
      </c>
      <c r="AI42">
        <v>0</v>
      </c>
      <c r="AJ42">
        <v>0.1</v>
      </c>
      <c r="AK42">
        <v>0.3</v>
      </c>
      <c r="AL42">
        <v>0.2</v>
      </c>
      <c r="AM42">
        <v>0.2</v>
      </c>
      <c r="AN42">
        <v>0.1</v>
      </c>
      <c r="AO42">
        <v>0.3</v>
      </c>
      <c r="AP42">
        <v>0.3</v>
      </c>
      <c r="AQ42">
        <v>2.2999999999999998</v>
      </c>
      <c r="AR42">
        <v>8.4</v>
      </c>
      <c r="AS42">
        <v>0.4</v>
      </c>
      <c r="AT42">
        <v>1.4</v>
      </c>
    </row>
    <row r="43" spans="1:46" x14ac:dyDescent="0.25">
      <c r="A43">
        <v>23398</v>
      </c>
      <c r="B43" t="s">
        <v>85</v>
      </c>
      <c r="C43" t="s">
        <v>1243</v>
      </c>
      <c r="D43">
        <v>2289</v>
      </c>
      <c r="E43">
        <v>0</v>
      </c>
      <c r="F43">
        <v>0.3</v>
      </c>
      <c r="G43">
        <v>0.2</v>
      </c>
      <c r="H43">
        <v>0.4</v>
      </c>
      <c r="I43">
        <v>0.3</v>
      </c>
      <c r="J43">
        <v>0.8</v>
      </c>
      <c r="K43">
        <v>1.6</v>
      </c>
      <c r="L43">
        <v>1</v>
      </c>
      <c r="M43">
        <v>1.4</v>
      </c>
      <c r="N43">
        <v>0.3</v>
      </c>
      <c r="O43">
        <v>0</v>
      </c>
      <c r="P43">
        <v>0.2</v>
      </c>
      <c r="Q43">
        <v>0.1</v>
      </c>
      <c r="R43">
        <v>0.1</v>
      </c>
      <c r="S43">
        <v>0.1</v>
      </c>
      <c r="T43">
        <v>0.1</v>
      </c>
      <c r="U43">
        <v>0.1</v>
      </c>
      <c r="V43">
        <v>0</v>
      </c>
      <c r="W43">
        <v>0.1</v>
      </c>
      <c r="X43">
        <v>4.8</v>
      </c>
      <c r="Y43">
        <v>31.8</v>
      </c>
      <c r="Z43">
        <v>53.2</v>
      </c>
      <c r="AA43">
        <v>104.3</v>
      </c>
      <c r="AB43">
        <v>150.5</v>
      </c>
      <c r="AC43">
        <v>164.7</v>
      </c>
      <c r="AD43">
        <v>185.6</v>
      </c>
      <c r="AE43">
        <v>268.3</v>
      </c>
      <c r="AF43">
        <v>255.6</v>
      </c>
      <c r="AG43">
        <v>205.8</v>
      </c>
      <c r="AH43">
        <v>142.5</v>
      </c>
      <c r="AI43">
        <v>65.900000000000006</v>
      </c>
      <c r="AJ43">
        <v>14</v>
      </c>
      <c r="AK43">
        <v>20.3</v>
      </c>
      <c r="AL43">
        <v>1.7</v>
      </c>
      <c r="AM43">
        <v>1.9</v>
      </c>
      <c r="AN43">
        <v>1.9</v>
      </c>
      <c r="AO43">
        <v>0.9</v>
      </c>
      <c r="AP43">
        <v>43.6</v>
      </c>
      <c r="AQ43">
        <v>122.8</v>
      </c>
      <c r="AR43">
        <v>98.7</v>
      </c>
      <c r="AS43">
        <v>330.6</v>
      </c>
      <c r="AT43">
        <v>95.8</v>
      </c>
    </row>
    <row r="44" spans="1:46" x14ac:dyDescent="0.25">
      <c r="A44">
        <v>21736</v>
      </c>
      <c r="B44" t="s">
        <v>79</v>
      </c>
      <c r="C44" t="s">
        <v>1244</v>
      </c>
      <c r="D44">
        <v>2216</v>
      </c>
      <c r="E44">
        <v>0</v>
      </c>
      <c r="F44">
        <v>0.6</v>
      </c>
      <c r="G44">
        <v>1.3</v>
      </c>
      <c r="H44">
        <v>1.5</v>
      </c>
      <c r="I44">
        <v>2</v>
      </c>
      <c r="J44">
        <v>0.9</v>
      </c>
      <c r="K44">
        <v>0.8</v>
      </c>
      <c r="L44">
        <v>1.1000000000000001</v>
      </c>
      <c r="M44">
        <v>0.8</v>
      </c>
      <c r="N44">
        <v>0.1</v>
      </c>
      <c r="O44">
        <v>0.6</v>
      </c>
      <c r="P44">
        <v>0.6</v>
      </c>
      <c r="Q44">
        <v>1.3</v>
      </c>
      <c r="R44">
        <v>0.2</v>
      </c>
      <c r="S44">
        <v>0.2</v>
      </c>
      <c r="T44">
        <v>0.2</v>
      </c>
      <c r="U44">
        <v>0.2</v>
      </c>
      <c r="V44">
        <v>0.1</v>
      </c>
      <c r="W44">
        <v>0</v>
      </c>
      <c r="X44">
        <v>0.2</v>
      </c>
      <c r="Y44">
        <v>0.5</v>
      </c>
      <c r="Z44">
        <v>0.2</v>
      </c>
      <c r="AA44">
        <v>0.1</v>
      </c>
      <c r="AB44">
        <v>0</v>
      </c>
      <c r="AC44">
        <v>0</v>
      </c>
      <c r="AD44">
        <v>0.1</v>
      </c>
      <c r="AE44">
        <v>0.1</v>
      </c>
      <c r="AF44">
        <v>9.5</v>
      </c>
      <c r="AG44">
        <v>12</v>
      </c>
      <c r="AH44">
        <v>17.8</v>
      </c>
      <c r="AI44">
        <v>11.7</v>
      </c>
      <c r="AJ44">
        <v>4.0999999999999996</v>
      </c>
      <c r="AK44">
        <v>2.1</v>
      </c>
      <c r="AL44">
        <v>0.2</v>
      </c>
      <c r="AM44">
        <v>0.2</v>
      </c>
      <c r="AN44">
        <v>0.2</v>
      </c>
      <c r="AO44">
        <v>0.2</v>
      </c>
      <c r="AP44">
        <v>3.7</v>
      </c>
      <c r="AQ44">
        <v>1.3</v>
      </c>
      <c r="AR44">
        <v>11</v>
      </c>
      <c r="AS44">
        <v>13.7</v>
      </c>
      <c r="AT44">
        <v>8.9</v>
      </c>
    </row>
    <row r="45" spans="1:46" x14ac:dyDescent="0.25">
      <c r="A45">
        <v>2047</v>
      </c>
      <c r="B45" t="s">
        <v>1034</v>
      </c>
      <c r="C45" t="s">
        <v>1241</v>
      </c>
      <c r="D45">
        <v>6541</v>
      </c>
      <c r="E45">
        <v>0</v>
      </c>
      <c r="F45">
        <v>0.2</v>
      </c>
      <c r="G45">
        <v>0</v>
      </c>
      <c r="H45">
        <v>0</v>
      </c>
      <c r="I45">
        <v>0</v>
      </c>
      <c r="J45">
        <v>0</v>
      </c>
      <c r="K45">
        <v>0</v>
      </c>
      <c r="L45">
        <v>0</v>
      </c>
      <c r="M45">
        <v>0</v>
      </c>
      <c r="N45">
        <v>0</v>
      </c>
      <c r="O45">
        <v>0</v>
      </c>
      <c r="P45">
        <v>0</v>
      </c>
      <c r="Q45">
        <v>0</v>
      </c>
      <c r="R45">
        <v>0</v>
      </c>
      <c r="S45">
        <v>0</v>
      </c>
      <c r="T45">
        <v>0.1</v>
      </c>
      <c r="U45">
        <v>0.1</v>
      </c>
      <c r="V45">
        <v>0</v>
      </c>
      <c r="W45">
        <v>0</v>
      </c>
      <c r="X45">
        <v>0</v>
      </c>
      <c r="Y45">
        <v>0</v>
      </c>
      <c r="Z45">
        <v>0</v>
      </c>
      <c r="AA45">
        <v>0</v>
      </c>
      <c r="AB45">
        <v>0</v>
      </c>
      <c r="AC45">
        <v>0</v>
      </c>
      <c r="AD45">
        <v>0</v>
      </c>
      <c r="AE45">
        <v>0</v>
      </c>
      <c r="AF45">
        <v>0</v>
      </c>
      <c r="AG45">
        <v>0</v>
      </c>
      <c r="AH45">
        <v>0</v>
      </c>
      <c r="AI45">
        <v>0.1</v>
      </c>
      <c r="AJ45">
        <v>0</v>
      </c>
      <c r="AK45">
        <v>0.1</v>
      </c>
      <c r="AL45">
        <v>0.1</v>
      </c>
      <c r="AM45">
        <v>0</v>
      </c>
      <c r="AN45">
        <v>0</v>
      </c>
      <c r="AO45">
        <v>0</v>
      </c>
      <c r="AP45">
        <v>0</v>
      </c>
      <c r="AQ45">
        <v>0</v>
      </c>
      <c r="AR45">
        <v>0</v>
      </c>
      <c r="AS45">
        <v>0</v>
      </c>
      <c r="AT45">
        <v>0</v>
      </c>
    </row>
    <row r="46" spans="1:46" x14ac:dyDescent="0.25">
      <c r="A46">
        <v>12838</v>
      </c>
      <c r="B46" t="s">
        <v>47</v>
      </c>
      <c r="C46" t="s">
        <v>1241</v>
      </c>
      <c r="D46">
        <v>1594</v>
      </c>
      <c r="E46">
        <v>0</v>
      </c>
      <c r="F46">
        <v>0.5</v>
      </c>
      <c r="G46">
        <v>1.4</v>
      </c>
      <c r="H46">
        <v>2.4</v>
      </c>
      <c r="I46">
        <v>1</v>
      </c>
      <c r="J46">
        <v>0.8</v>
      </c>
      <c r="K46">
        <v>2.7</v>
      </c>
      <c r="L46">
        <v>1.1000000000000001</v>
      </c>
      <c r="M46">
        <v>1.3</v>
      </c>
      <c r="N46">
        <v>0.1</v>
      </c>
      <c r="O46">
        <v>0</v>
      </c>
      <c r="P46">
        <v>0</v>
      </c>
      <c r="Q46">
        <v>0</v>
      </c>
      <c r="R46">
        <v>0.1</v>
      </c>
      <c r="S46">
        <v>0</v>
      </c>
      <c r="T46">
        <v>0</v>
      </c>
      <c r="U46">
        <v>0</v>
      </c>
      <c r="V46">
        <v>0</v>
      </c>
      <c r="W46">
        <v>0</v>
      </c>
      <c r="X46">
        <v>0.1</v>
      </c>
      <c r="Y46">
        <v>0.1</v>
      </c>
      <c r="Z46">
        <v>0.1</v>
      </c>
      <c r="AA46">
        <v>0.3</v>
      </c>
      <c r="AB46">
        <v>0</v>
      </c>
      <c r="AC46">
        <v>0</v>
      </c>
      <c r="AD46">
        <v>0</v>
      </c>
      <c r="AE46">
        <v>0.3</v>
      </c>
      <c r="AF46">
        <v>0.3</v>
      </c>
      <c r="AG46">
        <v>0.2</v>
      </c>
      <c r="AH46">
        <v>0</v>
      </c>
      <c r="AI46">
        <v>0</v>
      </c>
      <c r="AJ46">
        <v>0</v>
      </c>
      <c r="AK46">
        <v>0</v>
      </c>
      <c r="AL46">
        <v>0</v>
      </c>
      <c r="AM46">
        <v>0</v>
      </c>
      <c r="AN46">
        <v>0</v>
      </c>
      <c r="AO46">
        <v>0.1</v>
      </c>
      <c r="AP46">
        <v>0.6</v>
      </c>
      <c r="AQ46">
        <v>3</v>
      </c>
      <c r="AR46">
        <v>5.5</v>
      </c>
      <c r="AS46">
        <v>5.3</v>
      </c>
      <c r="AT46">
        <v>4.2</v>
      </c>
    </row>
    <row r="47" spans="1:46" x14ac:dyDescent="0.25">
      <c r="A47">
        <v>1723</v>
      </c>
      <c r="B47" t="s">
        <v>15</v>
      </c>
      <c r="C47" t="s">
        <v>1241</v>
      </c>
      <c r="D47">
        <v>4943</v>
      </c>
      <c r="E47">
        <v>0.1</v>
      </c>
      <c r="F47">
        <v>1.4</v>
      </c>
      <c r="G47">
        <v>0.3</v>
      </c>
      <c r="H47">
        <v>0.6</v>
      </c>
      <c r="I47">
        <v>0.9</v>
      </c>
      <c r="J47">
        <v>0.7</v>
      </c>
      <c r="K47">
        <v>0.8</v>
      </c>
      <c r="L47">
        <v>0.8</v>
      </c>
      <c r="M47">
        <v>1</v>
      </c>
      <c r="N47">
        <v>0.1</v>
      </c>
      <c r="O47">
        <v>1</v>
      </c>
      <c r="P47">
        <v>0.4</v>
      </c>
      <c r="Q47">
        <v>0.3</v>
      </c>
      <c r="R47">
        <v>0.1</v>
      </c>
      <c r="S47">
        <v>0.3</v>
      </c>
      <c r="T47">
        <v>0.6</v>
      </c>
      <c r="U47">
        <v>0.4</v>
      </c>
      <c r="V47">
        <v>0.5</v>
      </c>
      <c r="W47">
        <v>0.6</v>
      </c>
      <c r="X47">
        <v>0.7</v>
      </c>
      <c r="Y47">
        <v>4.0999999999999996</v>
      </c>
      <c r="Z47">
        <v>2.7</v>
      </c>
      <c r="AA47">
        <v>2</v>
      </c>
      <c r="AB47">
        <v>2.8</v>
      </c>
      <c r="AC47">
        <v>1.7</v>
      </c>
      <c r="AD47">
        <v>2.8</v>
      </c>
      <c r="AE47">
        <v>3.1</v>
      </c>
      <c r="AF47">
        <v>10.5</v>
      </c>
      <c r="AG47">
        <v>10</v>
      </c>
      <c r="AH47">
        <v>12.3</v>
      </c>
      <c r="AI47">
        <v>13.3</v>
      </c>
      <c r="AJ47">
        <v>5.7</v>
      </c>
      <c r="AK47">
        <v>4.9000000000000004</v>
      </c>
      <c r="AL47">
        <v>4.0999999999999996</v>
      </c>
      <c r="AM47">
        <v>2.4</v>
      </c>
      <c r="AN47">
        <v>2.7</v>
      </c>
      <c r="AO47">
        <v>6.8</v>
      </c>
      <c r="AP47">
        <v>4.8</v>
      </c>
      <c r="AQ47">
        <v>4.0999999999999996</v>
      </c>
      <c r="AR47">
        <v>4.8</v>
      </c>
      <c r="AS47">
        <v>11.9</v>
      </c>
      <c r="AT47">
        <v>8.4</v>
      </c>
    </row>
    <row r="48" spans="1:46" x14ac:dyDescent="0.25">
      <c r="A48">
        <v>13478</v>
      </c>
      <c r="B48" t="s">
        <v>63</v>
      </c>
      <c r="C48" t="s">
        <v>1245</v>
      </c>
      <c r="D48">
        <v>3312</v>
      </c>
      <c r="E48">
        <v>4.9000000000000004</v>
      </c>
      <c r="F48">
        <v>6.6</v>
      </c>
      <c r="G48">
        <v>4.5999999999999996</v>
      </c>
      <c r="H48">
        <v>7.6</v>
      </c>
      <c r="I48">
        <v>3.9</v>
      </c>
      <c r="J48">
        <v>7.4</v>
      </c>
      <c r="K48">
        <v>18.8</v>
      </c>
      <c r="L48">
        <v>18.7</v>
      </c>
      <c r="M48">
        <v>9</v>
      </c>
      <c r="N48">
        <v>1.8</v>
      </c>
      <c r="O48">
        <v>21.7</v>
      </c>
      <c r="P48">
        <v>4.0999999999999996</v>
      </c>
      <c r="Q48">
        <v>2.2000000000000002</v>
      </c>
      <c r="R48">
        <v>2.6</v>
      </c>
      <c r="S48">
        <v>6.4</v>
      </c>
      <c r="T48">
        <v>6.2</v>
      </c>
      <c r="U48">
        <v>0.5</v>
      </c>
      <c r="V48">
        <v>1.5</v>
      </c>
      <c r="W48">
        <v>0.9</v>
      </c>
      <c r="X48">
        <v>0.4</v>
      </c>
      <c r="Y48">
        <v>0.4</v>
      </c>
      <c r="Z48">
        <v>0.6</v>
      </c>
      <c r="AA48">
        <v>1.3</v>
      </c>
      <c r="AB48">
        <v>1.7</v>
      </c>
      <c r="AC48">
        <v>2.6</v>
      </c>
      <c r="AD48">
        <v>2.8</v>
      </c>
      <c r="AE48">
        <v>2.9</v>
      </c>
      <c r="AF48">
        <v>5</v>
      </c>
      <c r="AG48">
        <v>5.6</v>
      </c>
      <c r="AH48">
        <v>7</v>
      </c>
      <c r="AI48">
        <v>14.5</v>
      </c>
      <c r="AJ48">
        <v>11.6</v>
      </c>
      <c r="AK48">
        <v>14.6</v>
      </c>
      <c r="AL48">
        <v>18.3</v>
      </c>
      <c r="AM48">
        <v>14.5</v>
      </c>
      <c r="AN48">
        <v>10.6</v>
      </c>
      <c r="AO48">
        <v>22</v>
      </c>
      <c r="AP48">
        <v>6.9</v>
      </c>
      <c r="AQ48">
        <v>7.1</v>
      </c>
      <c r="AR48">
        <v>13.7</v>
      </c>
      <c r="AS48">
        <v>11.4</v>
      </c>
      <c r="AT48">
        <v>9.9</v>
      </c>
    </row>
    <row r="49" spans="1:46" x14ac:dyDescent="0.25">
      <c r="A49">
        <v>1103</v>
      </c>
      <c r="B49" t="s">
        <v>11</v>
      </c>
      <c r="C49" t="s">
        <v>1241</v>
      </c>
      <c r="D49">
        <v>574</v>
      </c>
      <c r="E49">
        <v>630.9</v>
      </c>
      <c r="F49">
        <v>0</v>
      </c>
      <c r="G49">
        <v>0</v>
      </c>
      <c r="H49">
        <v>0</v>
      </c>
      <c r="I49">
        <v>0</v>
      </c>
      <c r="J49">
        <v>0</v>
      </c>
      <c r="K49">
        <v>0</v>
      </c>
      <c r="L49">
        <v>0</v>
      </c>
      <c r="M49">
        <v>0</v>
      </c>
      <c r="N49">
        <v>0</v>
      </c>
      <c r="O49">
        <v>0</v>
      </c>
      <c r="P49">
        <v>0</v>
      </c>
      <c r="Q49">
        <v>0</v>
      </c>
      <c r="R49">
        <v>0</v>
      </c>
      <c r="S49">
        <v>0</v>
      </c>
      <c r="T49">
        <v>0</v>
      </c>
      <c r="U49">
        <v>0</v>
      </c>
      <c r="V49">
        <v>0</v>
      </c>
      <c r="W49">
        <v>0</v>
      </c>
      <c r="X49">
        <v>0</v>
      </c>
      <c r="Y49">
        <v>0</v>
      </c>
      <c r="Z49">
        <v>0</v>
      </c>
      <c r="AA49">
        <v>0.1</v>
      </c>
      <c r="AB49">
        <v>0</v>
      </c>
      <c r="AC49">
        <v>0</v>
      </c>
      <c r="AD49">
        <v>0</v>
      </c>
      <c r="AE49">
        <v>0</v>
      </c>
      <c r="AF49">
        <v>0</v>
      </c>
      <c r="AG49">
        <v>0</v>
      </c>
      <c r="AH49">
        <v>0</v>
      </c>
      <c r="AI49">
        <v>0</v>
      </c>
      <c r="AJ49">
        <v>0</v>
      </c>
      <c r="AK49">
        <v>0</v>
      </c>
      <c r="AL49">
        <v>0</v>
      </c>
      <c r="AM49">
        <v>0</v>
      </c>
      <c r="AN49">
        <v>0</v>
      </c>
      <c r="AO49">
        <v>0</v>
      </c>
      <c r="AP49">
        <v>0</v>
      </c>
      <c r="AQ49">
        <v>0</v>
      </c>
      <c r="AR49">
        <v>0</v>
      </c>
      <c r="AS49">
        <v>0.7</v>
      </c>
      <c r="AT49">
        <v>0</v>
      </c>
    </row>
    <row r="50" spans="1:46" x14ac:dyDescent="0.25">
      <c r="A50">
        <v>31259</v>
      </c>
      <c r="B50" t="s">
        <v>93</v>
      </c>
      <c r="C50" t="s">
        <v>1241</v>
      </c>
      <c r="D50">
        <v>757</v>
      </c>
      <c r="E50">
        <v>1</v>
      </c>
      <c r="F50">
        <v>7.5</v>
      </c>
      <c r="G50">
        <v>16.899999999999999</v>
      </c>
      <c r="H50">
        <v>46.1</v>
      </c>
      <c r="I50">
        <v>5</v>
      </c>
      <c r="J50">
        <v>4.9000000000000004</v>
      </c>
      <c r="K50">
        <v>17</v>
      </c>
      <c r="L50">
        <v>7.5</v>
      </c>
      <c r="M50">
        <v>12.3</v>
      </c>
      <c r="N50">
        <v>1.5</v>
      </c>
      <c r="O50">
        <v>1.2</v>
      </c>
      <c r="P50">
        <v>0.7</v>
      </c>
      <c r="Q50">
        <v>0.3</v>
      </c>
      <c r="R50">
        <v>0.4</v>
      </c>
      <c r="S50">
        <v>0.5</v>
      </c>
      <c r="T50">
        <v>0.9</v>
      </c>
      <c r="U50">
        <v>0.9</v>
      </c>
      <c r="V50">
        <v>0.6</v>
      </c>
      <c r="W50">
        <v>0.3</v>
      </c>
      <c r="X50">
        <v>0.5</v>
      </c>
      <c r="Y50">
        <v>0.2</v>
      </c>
      <c r="Z50">
        <v>0.1</v>
      </c>
      <c r="AA50">
        <v>0.1</v>
      </c>
      <c r="AB50">
        <v>0</v>
      </c>
      <c r="AC50">
        <v>0</v>
      </c>
      <c r="AD50">
        <v>0.2</v>
      </c>
      <c r="AE50">
        <v>0.2</v>
      </c>
      <c r="AF50">
        <v>0.3</v>
      </c>
      <c r="AG50">
        <v>0.4</v>
      </c>
      <c r="AH50">
        <v>0.6</v>
      </c>
      <c r="AI50">
        <v>0.7</v>
      </c>
      <c r="AJ50">
        <v>1.9</v>
      </c>
      <c r="AK50">
        <v>1.5</v>
      </c>
      <c r="AL50">
        <v>2.1</v>
      </c>
      <c r="AM50">
        <v>1.6</v>
      </c>
      <c r="AN50">
        <v>1.5</v>
      </c>
      <c r="AO50">
        <v>0.1</v>
      </c>
      <c r="AP50">
        <v>1</v>
      </c>
      <c r="AQ50">
        <v>12</v>
      </c>
      <c r="AR50">
        <v>12.4</v>
      </c>
      <c r="AS50">
        <v>9.4</v>
      </c>
      <c r="AT50">
        <v>1.1000000000000001</v>
      </c>
    </row>
    <row r="51" spans="1:46" x14ac:dyDescent="0.25">
      <c r="A51">
        <v>2049</v>
      </c>
      <c r="B51" t="s">
        <v>1035</v>
      </c>
      <c r="C51" t="s">
        <v>1241</v>
      </c>
      <c r="D51">
        <v>4875</v>
      </c>
      <c r="E51">
        <v>0</v>
      </c>
      <c r="F51">
        <v>0.1</v>
      </c>
      <c r="G51">
        <v>0</v>
      </c>
      <c r="H51">
        <v>0</v>
      </c>
      <c r="I51">
        <v>0</v>
      </c>
      <c r="J51">
        <v>0</v>
      </c>
      <c r="K51">
        <v>0</v>
      </c>
      <c r="L51">
        <v>0</v>
      </c>
      <c r="M51">
        <v>0</v>
      </c>
      <c r="N51">
        <v>0</v>
      </c>
      <c r="O51">
        <v>0.1</v>
      </c>
      <c r="P51">
        <v>0</v>
      </c>
      <c r="Q51">
        <v>0</v>
      </c>
      <c r="R51">
        <v>0</v>
      </c>
      <c r="S51">
        <v>0</v>
      </c>
      <c r="T51">
        <v>0</v>
      </c>
      <c r="U51">
        <v>0</v>
      </c>
      <c r="V51">
        <v>0</v>
      </c>
      <c r="W51">
        <v>0</v>
      </c>
      <c r="X51">
        <v>0</v>
      </c>
      <c r="Y51">
        <v>0</v>
      </c>
      <c r="Z51">
        <v>0</v>
      </c>
      <c r="AA51">
        <v>0</v>
      </c>
      <c r="AB51">
        <v>0</v>
      </c>
      <c r="AC51">
        <v>0</v>
      </c>
      <c r="AD51">
        <v>0</v>
      </c>
      <c r="AE51">
        <v>0</v>
      </c>
      <c r="AF51">
        <v>0</v>
      </c>
      <c r="AG51">
        <v>0</v>
      </c>
      <c r="AH51">
        <v>0</v>
      </c>
      <c r="AI51">
        <v>0</v>
      </c>
      <c r="AJ51">
        <v>0</v>
      </c>
      <c r="AK51">
        <v>0</v>
      </c>
      <c r="AL51">
        <v>0.1</v>
      </c>
      <c r="AM51">
        <v>0</v>
      </c>
      <c r="AN51">
        <v>0.1</v>
      </c>
      <c r="AO51">
        <v>0</v>
      </c>
      <c r="AP51">
        <v>0</v>
      </c>
      <c r="AQ51">
        <v>0</v>
      </c>
      <c r="AR51">
        <v>0</v>
      </c>
      <c r="AS51">
        <v>0</v>
      </c>
      <c r="AT51">
        <v>0</v>
      </c>
    </row>
    <row r="52" spans="1:46" x14ac:dyDescent="0.25">
      <c r="A52">
        <v>9532</v>
      </c>
      <c r="B52" t="s">
        <v>490</v>
      </c>
      <c r="C52" t="s">
        <v>1241</v>
      </c>
      <c r="D52">
        <v>552</v>
      </c>
      <c r="E52">
        <v>7811.2</v>
      </c>
      <c r="F52">
        <v>6.1</v>
      </c>
      <c r="G52">
        <v>1.5</v>
      </c>
      <c r="H52">
        <v>0</v>
      </c>
      <c r="I52">
        <v>0.1</v>
      </c>
      <c r="J52">
        <v>0.1</v>
      </c>
      <c r="K52">
        <v>0.1</v>
      </c>
      <c r="L52">
        <v>0.1</v>
      </c>
      <c r="M52">
        <v>0.2</v>
      </c>
      <c r="N52">
        <v>0</v>
      </c>
      <c r="O52">
        <v>0</v>
      </c>
      <c r="P52">
        <v>0</v>
      </c>
      <c r="Q52">
        <v>0</v>
      </c>
      <c r="R52">
        <v>0</v>
      </c>
      <c r="S52">
        <v>0</v>
      </c>
      <c r="T52">
        <v>0</v>
      </c>
      <c r="U52">
        <v>0</v>
      </c>
      <c r="V52">
        <v>0</v>
      </c>
      <c r="W52">
        <v>0</v>
      </c>
      <c r="X52">
        <v>0</v>
      </c>
      <c r="Y52">
        <v>0</v>
      </c>
      <c r="Z52">
        <v>0</v>
      </c>
      <c r="AA52">
        <v>0</v>
      </c>
      <c r="AB52">
        <v>0</v>
      </c>
      <c r="AC52">
        <v>0</v>
      </c>
      <c r="AD52">
        <v>0</v>
      </c>
      <c r="AE52">
        <v>0</v>
      </c>
      <c r="AF52">
        <v>0</v>
      </c>
      <c r="AG52">
        <v>0.1</v>
      </c>
      <c r="AH52">
        <v>0</v>
      </c>
      <c r="AI52">
        <v>0</v>
      </c>
      <c r="AJ52">
        <v>0</v>
      </c>
      <c r="AK52">
        <v>0.2</v>
      </c>
      <c r="AL52">
        <v>0</v>
      </c>
      <c r="AM52">
        <v>0</v>
      </c>
      <c r="AN52">
        <v>0</v>
      </c>
      <c r="AO52">
        <v>0</v>
      </c>
      <c r="AP52">
        <v>0</v>
      </c>
      <c r="AQ52">
        <v>0</v>
      </c>
      <c r="AR52">
        <v>0</v>
      </c>
      <c r="AS52">
        <v>13.8</v>
      </c>
      <c r="AT52">
        <v>0</v>
      </c>
    </row>
    <row r="53" spans="1:46" x14ac:dyDescent="0.25">
      <c r="A53">
        <v>5977</v>
      </c>
      <c r="B53" t="s">
        <v>27</v>
      </c>
      <c r="C53" t="s">
        <v>1241</v>
      </c>
      <c r="D53">
        <v>554</v>
      </c>
      <c r="E53">
        <v>0</v>
      </c>
      <c r="F53">
        <v>0</v>
      </c>
      <c r="G53">
        <v>0.2</v>
      </c>
      <c r="H53">
        <v>0.1</v>
      </c>
      <c r="I53">
        <v>0</v>
      </c>
      <c r="J53">
        <v>0</v>
      </c>
      <c r="K53">
        <v>0.1</v>
      </c>
      <c r="L53">
        <v>0.1</v>
      </c>
      <c r="M53">
        <v>0.1</v>
      </c>
      <c r="N53">
        <v>0.1</v>
      </c>
      <c r="O53">
        <v>0</v>
      </c>
      <c r="P53">
        <v>0</v>
      </c>
      <c r="Q53">
        <v>0</v>
      </c>
      <c r="R53">
        <v>0</v>
      </c>
      <c r="S53">
        <v>0</v>
      </c>
      <c r="T53">
        <v>0</v>
      </c>
      <c r="U53">
        <v>0</v>
      </c>
      <c r="V53">
        <v>0</v>
      </c>
      <c r="W53">
        <v>0</v>
      </c>
      <c r="X53">
        <v>0</v>
      </c>
      <c r="Y53">
        <v>0</v>
      </c>
      <c r="Z53">
        <v>0</v>
      </c>
      <c r="AA53">
        <v>0</v>
      </c>
      <c r="AB53">
        <v>0</v>
      </c>
      <c r="AC53">
        <v>0</v>
      </c>
      <c r="AD53">
        <v>0</v>
      </c>
      <c r="AE53">
        <v>0</v>
      </c>
      <c r="AF53">
        <v>0</v>
      </c>
      <c r="AG53">
        <v>0</v>
      </c>
      <c r="AH53">
        <v>0</v>
      </c>
      <c r="AI53">
        <v>0</v>
      </c>
      <c r="AJ53">
        <v>0</v>
      </c>
      <c r="AK53">
        <v>0</v>
      </c>
      <c r="AL53">
        <v>0</v>
      </c>
      <c r="AM53">
        <v>0</v>
      </c>
      <c r="AN53">
        <v>0</v>
      </c>
      <c r="AO53">
        <v>0.1</v>
      </c>
      <c r="AP53">
        <v>0</v>
      </c>
      <c r="AQ53">
        <v>0</v>
      </c>
      <c r="AR53">
        <v>0</v>
      </c>
      <c r="AS53">
        <v>0</v>
      </c>
      <c r="AT53">
        <v>0</v>
      </c>
    </row>
    <row r="54" spans="1:46" x14ac:dyDescent="0.25">
      <c r="A54">
        <v>505</v>
      </c>
      <c r="B54" t="s">
        <v>7</v>
      </c>
      <c r="C54" t="s">
        <v>1241</v>
      </c>
      <c r="D54">
        <v>755</v>
      </c>
      <c r="E54">
        <v>5.5</v>
      </c>
      <c r="F54">
        <v>9.4</v>
      </c>
      <c r="G54">
        <v>881</v>
      </c>
      <c r="H54">
        <v>620.4</v>
      </c>
      <c r="I54">
        <v>647.20000000000005</v>
      </c>
      <c r="J54">
        <v>370</v>
      </c>
      <c r="K54">
        <v>208.5</v>
      </c>
      <c r="L54">
        <v>503.2</v>
      </c>
      <c r="M54">
        <v>544.20000000000005</v>
      </c>
      <c r="N54">
        <v>9.6</v>
      </c>
      <c r="O54">
        <v>4.3</v>
      </c>
      <c r="P54">
        <v>9</v>
      </c>
      <c r="Q54">
        <v>5.5</v>
      </c>
      <c r="R54">
        <v>2.2000000000000002</v>
      </c>
      <c r="S54">
        <v>3</v>
      </c>
      <c r="T54">
        <v>6.3</v>
      </c>
      <c r="U54">
        <v>0.1</v>
      </c>
      <c r="V54">
        <v>0</v>
      </c>
      <c r="W54">
        <v>0</v>
      </c>
      <c r="X54">
        <v>0</v>
      </c>
      <c r="Y54">
        <v>0.1</v>
      </c>
      <c r="Z54">
        <v>0.1</v>
      </c>
      <c r="AA54">
        <v>0</v>
      </c>
      <c r="AB54">
        <v>0</v>
      </c>
      <c r="AC54">
        <v>0</v>
      </c>
      <c r="AD54">
        <v>0</v>
      </c>
      <c r="AE54">
        <v>0</v>
      </c>
      <c r="AF54">
        <v>0.1</v>
      </c>
      <c r="AG54">
        <v>0</v>
      </c>
      <c r="AH54">
        <v>0</v>
      </c>
      <c r="AI54">
        <v>0</v>
      </c>
      <c r="AJ54">
        <v>0</v>
      </c>
      <c r="AK54">
        <v>0.2</v>
      </c>
      <c r="AL54">
        <v>0.1</v>
      </c>
      <c r="AM54">
        <v>0.2</v>
      </c>
      <c r="AN54">
        <v>0.1</v>
      </c>
      <c r="AO54">
        <v>2.1</v>
      </c>
      <c r="AP54">
        <v>2.2999999999999998</v>
      </c>
      <c r="AQ54">
        <v>7.8</v>
      </c>
      <c r="AR54">
        <v>79</v>
      </c>
      <c r="AS54">
        <v>22.8</v>
      </c>
      <c r="AT54">
        <v>56.9</v>
      </c>
    </row>
    <row r="55" spans="1:46" x14ac:dyDescent="0.25">
      <c r="A55">
        <v>31257</v>
      </c>
      <c r="B55" t="s">
        <v>91</v>
      </c>
      <c r="C55" t="s">
        <v>1241</v>
      </c>
      <c r="D55">
        <v>736</v>
      </c>
      <c r="E55">
        <v>0</v>
      </c>
      <c r="F55">
        <v>0.1</v>
      </c>
      <c r="G55">
        <v>0.9</v>
      </c>
      <c r="H55">
        <v>3</v>
      </c>
      <c r="I55">
        <v>0.2</v>
      </c>
      <c r="J55">
        <v>0.1</v>
      </c>
      <c r="K55">
        <v>1.5</v>
      </c>
      <c r="L55">
        <v>0</v>
      </c>
      <c r="M55">
        <v>0.7</v>
      </c>
      <c r="N55">
        <v>0.2</v>
      </c>
      <c r="O55">
        <v>0</v>
      </c>
      <c r="P55">
        <v>0</v>
      </c>
      <c r="Q55">
        <v>0</v>
      </c>
      <c r="R55">
        <v>0</v>
      </c>
      <c r="S55">
        <v>0</v>
      </c>
      <c r="T55">
        <v>0</v>
      </c>
      <c r="U55">
        <v>0</v>
      </c>
      <c r="V55">
        <v>0</v>
      </c>
      <c r="W55">
        <v>0</v>
      </c>
      <c r="X55">
        <v>0.1</v>
      </c>
      <c r="Y55">
        <v>2.2999999999999998</v>
      </c>
      <c r="Z55">
        <v>1.3</v>
      </c>
      <c r="AA55">
        <v>0.5</v>
      </c>
      <c r="AB55">
        <v>1</v>
      </c>
      <c r="AC55">
        <v>0.5</v>
      </c>
      <c r="AD55">
        <v>0.7</v>
      </c>
      <c r="AE55">
        <v>0.4</v>
      </c>
      <c r="AF55">
        <v>0.4</v>
      </c>
      <c r="AG55">
        <v>0.5</v>
      </c>
      <c r="AH55">
        <v>1.8</v>
      </c>
      <c r="AI55">
        <v>1.8</v>
      </c>
      <c r="AJ55">
        <v>3.6</v>
      </c>
      <c r="AK55">
        <v>2.9</v>
      </c>
      <c r="AL55">
        <v>4.4000000000000004</v>
      </c>
      <c r="AM55">
        <v>5.4</v>
      </c>
      <c r="AN55">
        <v>6.6</v>
      </c>
      <c r="AO55">
        <v>0.8</v>
      </c>
      <c r="AP55">
        <v>5.4</v>
      </c>
      <c r="AQ55">
        <v>8.1999999999999993</v>
      </c>
      <c r="AR55">
        <v>5.0999999999999996</v>
      </c>
      <c r="AS55">
        <v>2.2000000000000002</v>
      </c>
      <c r="AT55">
        <v>0.1</v>
      </c>
    </row>
    <row r="56" spans="1:46" x14ac:dyDescent="0.25">
      <c r="A56">
        <v>8945</v>
      </c>
      <c r="B56" t="s">
        <v>32</v>
      </c>
      <c r="C56" t="s">
        <v>1241</v>
      </c>
      <c r="D56">
        <v>904</v>
      </c>
      <c r="E56">
        <v>0</v>
      </c>
      <c r="F56">
        <v>1.7</v>
      </c>
      <c r="G56">
        <v>1.7</v>
      </c>
      <c r="H56">
        <v>0.6</v>
      </c>
      <c r="I56">
        <v>1.7</v>
      </c>
      <c r="J56">
        <v>1.4</v>
      </c>
      <c r="K56">
        <v>2.2000000000000002</v>
      </c>
      <c r="L56">
        <v>1.4</v>
      </c>
      <c r="M56">
        <v>2.6</v>
      </c>
      <c r="N56">
        <v>0.4</v>
      </c>
      <c r="O56">
        <v>0</v>
      </c>
      <c r="P56">
        <v>0</v>
      </c>
      <c r="Q56">
        <v>0</v>
      </c>
      <c r="R56">
        <v>0</v>
      </c>
      <c r="S56">
        <v>0</v>
      </c>
      <c r="T56">
        <v>0.1</v>
      </c>
      <c r="U56">
        <v>0</v>
      </c>
      <c r="V56">
        <v>0.1</v>
      </c>
      <c r="W56">
        <v>0</v>
      </c>
      <c r="X56">
        <v>0</v>
      </c>
      <c r="Y56">
        <v>0</v>
      </c>
      <c r="Z56">
        <v>0</v>
      </c>
      <c r="AA56">
        <v>0</v>
      </c>
      <c r="AB56">
        <v>0</v>
      </c>
      <c r="AC56">
        <v>0</v>
      </c>
      <c r="AD56">
        <v>0.1</v>
      </c>
      <c r="AE56">
        <v>0</v>
      </c>
      <c r="AF56">
        <v>0</v>
      </c>
      <c r="AG56">
        <v>0</v>
      </c>
      <c r="AH56">
        <v>0.4</v>
      </c>
      <c r="AI56">
        <v>0.3</v>
      </c>
      <c r="AJ56">
        <v>0.2</v>
      </c>
      <c r="AK56">
        <v>0.2</v>
      </c>
      <c r="AL56">
        <v>0.6</v>
      </c>
      <c r="AM56">
        <v>0.5</v>
      </c>
      <c r="AN56">
        <v>0.6</v>
      </c>
      <c r="AO56">
        <v>0.5</v>
      </c>
      <c r="AP56">
        <v>0.2</v>
      </c>
      <c r="AQ56">
        <v>0.4</v>
      </c>
      <c r="AR56">
        <v>1.3</v>
      </c>
      <c r="AS56">
        <v>1.6</v>
      </c>
      <c r="AT56">
        <v>0.8</v>
      </c>
    </row>
    <row r="59" spans="1:46" x14ac:dyDescent="0.25">
      <c r="A59" t="s">
        <v>1194</v>
      </c>
      <c r="B59" t="s">
        <v>1195</v>
      </c>
      <c r="C59" t="s">
        <v>1196</v>
      </c>
      <c r="D59" t="s">
        <v>1197</v>
      </c>
      <c r="E59" t="s">
        <v>1198</v>
      </c>
      <c r="F59" t="s">
        <v>1199</v>
      </c>
      <c r="G59" t="s">
        <v>1200</v>
      </c>
      <c r="H59" t="s">
        <v>1201</v>
      </c>
      <c r="I59" t="s">
        <v>1202</v>
      </c>
      <c r="J59" t="s">
        <v>1203</v>
      </c>
      <c r="K59" t="s">
        <v>1204</v>
      </c>
      <c r="L59" t="s">
        <v>1205</v>
      </c>
      <c r="M59" t="s">
        <v>1206</v>
      </c>
      <c r="N59" t="s">
        <v>1207</v>
      </c>
      <c r="O59" t="s">
        <v>1208</v>
      </c>
      <c r="P59" t="s">
        <v>1209</v>
      </c>
      <c r="Q59" t="s">
        <v>1210</v>
      </c>
      <c r="R59" t="s">
        <v>1211</v>
      </c>
      <c r="S59" t="s">
        <v>1212</v>
      </c>
      <c r="T59" t="s">
        <v>1213</v>
      </c>
      <c r="U59" t="s">
        <v>1214</v>
      </c>
      <c r="V59" t="s">
        <v>1215</v>
      </c>
      <c r="W59" t="s">
        <v>1216</v>
      </c>
      <c r="X59" t="s">
        <v>1217</v>
      </c>
      <c r="Y59" t="s">
        <v>1218</v>
      </c>
      <c r="Z59" t="s">
        <v>1219</v>
      </c>
      <c r="AA59" t="s">
        <v>1220</v>
      </c>
      <c r="AB59" t="s">
        <v>1221</v>
      </c>
      <c r="AC59" t="s">
        <v>1222</v>
      </c>
      <c r="AD59" t="s">
        <v>1223</v>
      </c>
      <c r="AE59" t="s">
        <v>1224</v>
      </c>
      <c r="AF59" t="s">
        <v>1225</v>
      </c>
      <c r="AG59" t="s">
        <v>1226</v>
      </c>
      <c r="AH59" t="s">
        <v>1227</v>
      </c>
      <c r="AI59" t="s">
        <v>1228</v>
      </c>
      <c r="AJ59" t="s">
        <v>1229</v>
      </c>
      <c r="AK59" t="s">
        <v>1230</v>
      </c>
      <c r="AL59" t="s">
        <v>1231</v>
      </c>
      <c r="AM59" t="s">
        <v>1232</v>
      </c>
      <c r="AN59" t="s">
        <v>1233</v>
      </c>
      <c r="AO59" t="s">
        <v>1234</v>
      </c>
      <c r="AP59" t="s">
        <v>1235</v>
      </c>
      <c r="AQ59" t="s">
        <v>1236</v>
      </c>
      <c r="AR59" t="s">
        <v>1237</v>
      </c>
      <c r="AS59" t="s">
        <v>1238</v>
      </c>
      <c r="AT59" t="s">
        <v>1239</v>
      </c>
    </row>
    <row r="60" spans="1:46" x14ac:dyDescent="0.25">
      <c r="B60" t="s">
        <v>34</v>
      </c>
      <c r="E60" s="9">
        <f>IF(E4=0,0,LOG10(1+E4))</f>
        <v>0</v>
      </c>
      <c r="F60" s="9">
        <f t="shared" ref="F60:AI68" si="0">IF(F4=0,0,LOG10(1+F4))</f>
        <v>0</v>
      </c>
      <c r="G60" s="9">
        <f t="shared" si="0"/>
        <v>0.11394335230683679</v>
      </c>
      <c r="H60" s="9">
        <f t="shared" si="0"/>
        <v>0.70757017609793638</v>
      </c>
      <c r="I60" s="9">
        <f t="shared" si="0"/>
        <v>0.54406804435027567</v>
      </c>
      <c r="J60" s="9">
        <f t="shared" si="0"/>
        <v>0.11394335230683679</v>
      </c>
      <c r="K60" s="9">
        <f t="shared" si="0"/>
        <v>7.9181246047624818E-2</v>
      </c>
      <c r="L60" s="9">
        <f t="shared" si="0"/>
        <v>7.9181246047624818E-2</v>
      </c>
      <c r="M60" s="9">
        <f t="shared" si="0"/>
        <v>0.17609125905568124</v>
      </c>
      <c r="N60" s="9">
        <f t="shared" si="0"/>
        <v>4.1392685158225077E-2</v>
      </c>
      <c r="O60" s="9">
        <f t="shared" si="0"/>
        <v>4.1392685158225077E-2</v>
      </c>
      <c r="P60" s="9">
        <f t="shared" si="0"/>
        <v>4.1392685158225077E-2</v>
      </c>
      <c r="Q60" s="9">
        <f t="shared" si="0"/>
        <v>0</v>
      </c>
      <c r="R60" s="9">
        <f t="shared" si="0"/>
        <v>4.1392685158225077E-2</v>
      </c>
      <c r="S60" s="9">
        <f t="shared" si="0"/>
        <v>4.1392685158225077E-2</v>
      </c>
      <c r="T60" s="9">
        <f t="shared" si="0"/>
        <v>4.1392685158225077E-2</v>
      </c>
      <c r="U60" s="9">
        <f t="shared" si="0"/>
        <v>0</v>
      </c>
      <c r="V60" s="9">
        <f t="shared" si="0"/>
        <v>0</v>
      </c>
      <c r="W60" s="9">
        <f t="shared" si="0"/>
        <v>0</v>
      </c>
      <c r="X60" s="9">
        <f t="shared" si="0"/>
        <v>0</v>
      </c>
      <c r="Y60" s="9">
        <f t="shared" si="0"/>
        <v>0.85125834871907524</v>
      </c>
      <c r="Z60" s="9">
        <f t="shared" si="0"/>
        <v>1</v>
      </c>
      <c r="AA60" s="9">
        <f t="shared" si="0"/>
        <v>0.9493900066449128</v>
      </c>
      <c r="AB60" s="9">
        <f t="shared" si="0"/>
        <v>0.7323937598229685</v>
      </c>
      <c r="AC60" s="9">
        <f t="shared" si="0"/>
        <v>0.3010299956639812</v>
      </c>
      <c r="AD60" s="9">
        <f t="shared" si="0"/>
        <v>0.17609125905568124</v>
      </c>
      <c r="AE60" s="9">
        <f t="shared" si="0"/>
        <v>0.61278385671973545</v>
      </c>
      <c r="AF60" s="9">
        <f t="shared" si="0"/>
        <v>0.71600334363479923</v>
      </c>
      <c r="AG60" s="9">
        <f t="shared" si="0"/>
        <v>0.67209785793571752</v>
      </c>
      <c r="AH60" s="9">
        <f t="shared" si="0"/>
        <v>4.1392685158225077E-2</v>
      </c>
      <c r="AI60" s="9">
        <f t="shared" si="0"/>
        <v>0.14612803567823801</v>
      </c>
      <c r="AJ60" s="9">
        <f>IF(AJ4=0,0,LOG10(1+AJ4))</f>
        <v>0.17609125905568124</v>
      </c>
      <c r="AK60" s="9">
        <f t="shared" ref="AK60:AT75" si="1">IF(AK4=0,0,LOG10(1+AK4))</f>
        <v>0.41497334797081797</v>
      </c>
      <c r="AL60" s="9">
        <f t="shared" si="1"/>
        <v>7.9181246047624818E-2</v>
      </c>
      <c r="AM60" s="9">
        <f t="shared" si="1"/>
        <v>7.9181246047624818E-2</v>
      </c>
      <c r="AN60" s="9">
        <f t="shared" si="1"/>
        <v>4.1392685158225077E-2</v>
      </c>
      <c r="AO60" s="9">
        <f t="shared" si="1"/>
        <v>0</v>
      </c>
      <c r="AP60" s="9">
        <f t="shared" si="1"/>
        <v>0.11394335230683679</v>
      </c>
      <c r="AQ60" s="9">
        <f t="shared" si="1"/>
        <v>1.9273703630390235</v>
      </c>
      <c r="AR60" s="9">
        <f t="shared" si="1"/>
        <v>1.5965970956264601</v>
      </c>
      <c r="AS60" s="9">
        <f t="shared" si="1"/>
        <v>0.46239799789895608</v>
      </c>
      <c r="AT60" s="9">
        <f t="shared" si="1"/>
        <v>0.63346845557958653</v>
      </c>
    </row>
    <row r="61" spans="1:46" x14ac:dyDescent="0.25">
      <c r="B61" t="s">
        <v>104</v>
      </c>
      <c r="E61" s="9">
        <f t="shared" ref="E61:T76" si="2">IF(E5=0,0,LOG10(1+E5))</f>
        <v>4.1392685158225077E-2</v>
      </c>
      <c r="F61" s="9">
        <f t="shared" si="2"/>
        <v>0</v>
      </c>
      <c r="G61" s="9">
        <f t="shared" si="2"/>
        <v>2.0972573096934197</v>
      </c>
      <c r="H61" s="9">
        <f t="shared" si="2"/>
        <v>1.8041394323353503</v>
      </c>
      <c r="I61" s="9">
        <f t="shared" si="2"/>
        <v>1.9929950984313416</v>
      </c>
      <c r="J61" s="9">
        <f t="shared" si="2"/>
        <v>1.887054378050957</v>
      </c>
      <c r="K61" s="9">
        <f t="shared" si="2"/>
        <v>2.0633333589517497</v>
      </c>
      <c r="L61" s="9">
        <f t="shared" si="2"/>
        <v>2.2709116394104809</v>
      </c>
      <c r="M61" s="9">
        <f t="shared" si="2"/>
        <v>2.3199384399803087</v>
      </c>
      <c r="N61" s="9">
        <f t="shared" si="2"/>
        <v>0</v>
      </c>
      <c r="O61" s="9">
        <f t="shared" si="2"/>
        <v>0</v>
      </c>
      <c r="P61" s="9">
        <f t="shared" si="2"/>
        <v>0</v>
      </c>
      <c r="Q61" s="9">
        <f t="shared" si="2"/>
        <v>0</v>
      </c>
      <c r="R61" s="9">
        <f t="shared" si="2"/>
        <v>0</v>
      </c>
      <c r="S61" s="9">
        <f t="shared" si="2"/>
        <v>4.1392685158225077E-2</v>
      </c>
      <c r="T61" s="9">
        <f t="shared" si="2"/>
        <v>0</v>
      </c>
      <c r="U61" s="9">
        <f t="shared" si="0"/>
        <v>0</v>
      </c>
      <c r="V61" s="9">
        <f t="shared" si="0"/>
        <v>0</v>
      </c>
      <c r="W61" s="9">
        <f t="shared" si="0"/>
        <v>0</v>
      </c>
      <c r="X61" s="9">
        <f t="shared" si="0"/>
        <v>4.1392685158225077E-2</v>
      </c>
      <c r="Y61" s="9">
        <f t="shared" si="0"/>
        <v>0</v>
      </c>
      <c r="Z61" s="9">
        <f t="shared" si="0"/>
        <v>0</v>
      </c>
      <c r="AA61" s="9">
        <f t="shared" si="0"/>
        <v>0</v>
      </c>
      <c r="AB61" s="9">
        <f t="shared" si="0"/>
        <v>0</v>
      </c>
      <c r="AC61" s="9">
        <f t="shared" si="0"/>
        <v>0</v>
      </c>
      <c r="AD61" s="9">
        <f t="shared" si="0"/>
        <v>0</v>
      </c>
      <c r="AE61" s="9">
        <f t="shared" si="0"/>
        <v>4.1392685158225077E-2</v>
      </c>
      <c r="AF61" s="9">
        <f t="shared" si="0"/>
        <v>0</v>
      </c>
      <c r="AG61" s="9">
        <f t="shared" si="0"/>
        <v>0</v>
      </c>
      <c r="AH61" s="9">
        <f t="shared" si="0"/>
        <v>0</v>
      </c>
      <c r="AI61" s="9">
        <f t="shared" si="0"/>
        <v>4.1392685158225077E-2</v>
      </c>
      <c r="AJ61" s="9">
        <f t="shared" ref="AJ61:AT76" si="3">IF(AJ5=0,0,LOG10(1+AJ5))</f>
        <v>0</v>
      </c>
      <c r="AK61" s="9">
        <f t="shared" si="3"/>
        <v>0</v>
      </c>
      <c r="AL61" s="9">
        <f t="shared" si="3"/>
        <v>0</v>
      </c>
      <c r="AM61" s="9">
        <f t="shared" si="3"/>
        <v>0</v>
      </c>
      <c r="AN61" s="9">
        <f t="shared" si="3"/>
        <v>0</v>
      </c>
      <c r="AO61" s="9">
        <f t="shared" si="3"/>
        <v>4.1392685158225077E-2</v>
      </c>
      <c r="AP61" s="9">
        <f t="shared" si="3"/>
        <v>0</v>
      </c>
      <c r="AQ61" s="9">
        <f t="shared" si="3"/>
        <v>4.1392685158225077E-2</v>
      </c>
      <c r="AR61" s="9">
        <f t="shared" si="3"/>
        <v>0</v>
      </c>
      <c r="AS61" s="9">
        <f t="shared" si="3"/>
        <v>0</v>
      </c>
      <c r="AT61" s="9">
        <f t="shared" si="3"/>
        <v>0</v>
      </c>
    </row>
    <row r="62" spans="1:46" x14ac:dyDescent="0.25">
      <c r="B62" t="s">
        <v>799</v>
      </c>
      <c r="E62" s="9">
        <f t="shared" si="2"/>
        <v>4.1392685158225077E-2</v>
      </c>
      <c r="F62" s="9">
        <f t="shared" si="0"/>
        <v>0</v>
      </c>
      <c r="G62" s="9">
        <f t="shared" si="0"/>
        <v>4.1392685158225077E-2</v>
      </c>
      <c r="H62" s="9">
        <f t="shared" si="0"/>
        <v>4.1392685158225077E-2</v>
      </c>
      <c r="I62" s="9">
        <f t="shared" si="0"/>
        <v>0</v>
      </c>
      <c r="J62" s="9">
        <f t="shared" si="0"/>
        <v>0</v>
      </c>
      <c r="K62" s="9">
        <f t="shared" si="0"/>
        <v>0</v>
      </c>
      <c r="L62" s="9">
        <f t="shared" si="0"/>
        <v>0.14612803567823801</v>
      </c>
      <c r="M62" s="9">
        <f t="shared" si="0"/>
        <v>4.1392685158225077E-2</v>
      </c>
      <c r="N62" s="9">
        <f t="shared" si="0"/>
        <v>0</v>
      </c>
      <c r="O62" s="9">
        <f t="shared" si="0"/>
        <v>0</v>
      </c>
      <c r="P62" s="9">
        <f t="shared" si="0"/>
        <v>0</v>
      </c>
      <c r="Q62" s="9">
        <f t="shared" si="0"/>
        <v>0</v>
      </c>
      <c r="R62" s="9">
        <f t="shared" si="0"/>
        <v>0</v>
      </c>
      <c r="S62" s="9">
        <f t="shared" si="0"/>
        <v>0</v>
      </c>
      <c r="T62" s="9">
        <f t="shared" si="0"/>
        <v>0</v>
      </c>
      <c r="U62" s="9">
        <f t="shared" si="0"/>
        <v>0</v>
      </c>
      <c r="V62" s="9">
        <f t="shared" si="0"/>
        <v>0</v>
      </c>
      <c r="W62" s="9">
        <f t="shared" si="0"/>
        <v>0</v>
      </c>
      <c r="X62" s="9">
        <f t="shared" si="0"/>
        <v>0</v>
      </c>
      <c r="Y62" s="9">
        <f t="shared" si="0"/>
        <v>4.1392685158225077E-2</v>
      </c>
      <c r="Z62" s="9">
        <f t="shared" si="0"/>
        <v>4.1392685158225077E-2</v>
      </c>
      <c r="AA62" s="9">
        <f t="shared" si="0"/>
        <v>0</v>
      </c>
      <c r="AB62" s="9">
        <f t="shared" si="0"/>
        <v>0</v>
      </c>
      <c r="AC62" s="9">
        <f t="shared" si="0"/>
        <v>0</v>
      </c>
      <c r="AD62" s="9">
        <f t="shared" si="0"/>
        <v>0</v>
      </c>
      <c r="AE62" s="9">
        <f t="shared" si="0"/>
        <v>4.1392685158225077E-2</v>
      </c>
      <c r="AF62" s="9">
        <f t="shared" si="0"/>
        <v>0</v>
      </c>
      <c r="AG62" s="9">
        <f t="shared" si="0"/>
        <v>0</v>
      </c>
      <c r="AH62" s="9">
        <f t="shared" si="0"/>
        <v>4.1392685158225077E-2</v>
      </c>
      <c r="AI62" s="9">
        <f t="shared" si="0"/>
        <v>4.1392685158225077E-2</v>
      </c>
      <c r="AJ62" s="9">
        <f t="shared" si="3"/>
        <v>4.1392685158225077E-2</v>
      </c>
      <c r="AK62" s="9">
        <f t="shared" si="1"/>
        <v>4.1392685158225077E-2</v>
      </c>
      <c r="AL62" s="9">
        <f t="shared" si="1"/>
        <v>7.9181246047624818E-2</v>
      </c>
      <c r="AM62" s="9">
        <f t="shared" si="1"/>
        <v>0.25527250510330607</v>
      </c>
      <c r="AN62" s="9">
        <f t="shared" si="1"/>
        <v>7.9181246047624818E-2</v>
      </c>
      <c r="AO62" s="9">
        <f t="shared" si="1"/>
        <v>0</v>
      </c>
      <c r="AP62" s="9">
        <f t="shared" si="1"/>
        <v>4.1392685158225077E-2</v>
      </c>
      <c r="AQ62" s="9">
        <f t="shared" si="1"/>
        <v>4.1392685158225077E-2</v>
      </c>
      <c r="AR62" s="9">
        <f t="shared" si="1"/>
        <v>7.9181246047624818E-2</v>
      </c>
      <c r="AS62" s="9">
        <f t="shared" si="1"/>
        <v>0</v>
      </c>
      <c r="AT62" s="9">
        <f t="shared" si="1"/>
        <v>0</v>
      </c>
    </row>
    <row r="63" spans="1:46" x14ac:dyDescent="0.25">
      <c r="B63" t="s">
        <v>110</v>
      </c>
      <c r="E63" s="9">
        <f t="shared" si="2"/>
        <v>1.1789769472931695</v>
      </c>
      <c r="F63" s="9">
        <f t="shared" si="0"/>
        <v>0.91907809237607396</v>
      </c>
      <c r="G63" s="9">
        <f t="shared" si="0"/>
        <v>1.0293837776852097</v>
      </c>
      <c r="H63" s="9">
        <f t="shared" si="0"/>
        <v>1.3117538610557542</v>
      </c>
      <c r="I63" s="9">
        <f t="shared" si="0"/>
        <v>1.2764618041732441</v>
      </c>
      <c r="J63" s="9">
        <f t="shared" si="0"/>
        <v>1.6404814369704219</v>
      </c>
      <c r="K63" s="9">
        <f t="shared" si="0"/>
        <v>1.7874604745184151</v>
      </c>
      <c r="L63" s="9">
        <f t="shared" si="0"/>
        <v>1.4927603890268375</v>
      </c>
      <c r="M63" s="9">
        <f t="shared" si="0"/>
        <v>1.2013971243204515</v>
      </c>
      <c r="N63" s="9">
        <f t="shared" si="0"/>
        <v>0.36172783601759284</v>
      </c>
      <c r="O63" s="9">
        <f t="shared" si="0"/>
        <v>0.50514997831990605</v>
      </c>
      <c r="P63" s="9">
        <f t="shared" si="0"/>
        <v>0.36172783601759284</v>
      </c>
      <c r="Q63" s="9">
        <f t="shared" si="0"/>
        <v>0.46239799789895608</v>
      </c>
      <c r="R63" s="9">
        <f t="shared" si="0"/>
        <v>0.46239799789895608</v>
      </c>
      <c r="S63" s="9">
        <f t="shared" si="0"/>
        <v>0.36172783601759284</v>
      </c>
      <c r="T63" s="9">
        <f t="shared" si="0"/>
        <v>0.44715803134221921</v>
      </c>
      <c r="U63" s="9">
        <f t="shared" si="0"/>
        <v>0.50514997831990605</v>
      </c>
      <c r="V63" s="9">
        <f t="shared" si="0"/>
        <v>0.3979400086720376</v>
      </c>
      <c r="W63" s="9">
        <f t="shared" si="0"/>
        <v>0.34242268082220628</v>
      </c>
      <c r="X63" s="9">
        <f t="shared" si="0"/>
        <v>0.3222192947339193</v>
      </c>
      <c r="Y63" s="9">
        <f t="shared" si="0"/>
        <v>0.74818802700620035</v>
      </c>
      <c r="Z63" s="9">
        <f t="shared" si="0"/>
        <v>0.77815125038364363</v>
      </c>
      <c r="AA63" s="9">
        <f t="shared" si="0"/>
        <v>0.56820172406699498</v>
      </c>
      <c r="AB63" s="9">
        <f t="shared" si="0"/>
        <v>0.54406804435027567</v>
      </c>
      <c r="AC63" s="9">
        <f t="shared" si="0"/>
        <v>0.34242268082220628</v>
      </c>
      <c r="AD63" s="9">
        <f t="shared" si="0"/>
        <v>0.3222192947339193</v>
      </c>
      <c r="AE63" s="9">
        <f t="shared" si="0"/>
        <v>0.47712125471966244</v>
      </c>
      <c r="AF63" s="9">
        <f t="shared" si="0"/>
        <v>0.44715803134221921</v>
      </c>
      <c r="AG63" s="9">
        <f t="shared" si="0"/>
        <v>0.49136169383427269</v>
      </c>
      <c r="AH63" s="9">
        <f t="shared" si="0"/>
        <v>0.27875360095282892</v>
      </c>
      <c r="AI63" s="9">
        <f t="shared" si="0"/>
        <v>0.20411998265592479</v>
      </c>
      <c r="AJ63" s="9">
        <f t="shared" si="3"/>
        <v>0.25527250510330607</v>
      </c>
      <c r="AK63" s="9">
        <f t="shared" si="1"/>
        <v>0.49136169383427269</v>
      </c>
      <c r="AL63" s="9">
        <f t="shared" si="1"/>
        <v>0.34242268082220628</v>
      </c>
      <c r="AM63" s="9">
        <f t="shared" si="1"/>
        <v>0.3010299956639812</v>
      </c>
      <c r="AN63" s="9">
        <f t="shared" si="1"/>
        <v>0.20411998265592479</v>
      </c>
      <c r="AO63" s="9">
        <f t="shared" si="1"/>
        <v>0.14612803567823801</v>
      </c>
      <c r="AP63" s="9">
        <f t="shared" si="1"/>
        <v>0.64345267648618742</v>
      </c>
      <c r="AQ63" s="9">
        <f t="shared" si="1"/>
        <v>0.96848294855393513</v>
      </c>
      <c r="AR63" s="9">
        <f t="shared" si="1"/>
        <v>0.81954393554186866</v>
      </c>
      <c r="AS63" s="9">
        <f t="shared" si="1"/>
        <v>0.86332286012045589</v>
      </c>
      <c r="AT63" s="9">
        <f t="shared" si="1"/>
        <v>0.79239168949825389</v>
      </c>
    </row>
    <row r="64" spans="1:46" x14ac:dyDescent="0.25">
      <c r="B64" t="s">
        <v>107</v>
      </c>
      <c r="E64" s="9">
        <f t="shared" si="2"/>
        <v>7.9181246047624818E-2</v>
      </c>
      <c r="F64" s="9">
        <f t="shared" si="0"/>
        <v>0</v>
      </c>
      <c r="G64" s="9">
        <f t="shared" si="0"/>
        <v>1.6532125137753437</v>
      </c>
      <c r="H64" s="9">
        <f t="shared" si="0"/>
        <v>1.6138418218760693</v>
      </c>
      <c r="I64" s="9">
        <f t="shared" si="0"/>
        <v>1.5428254269591799</v>
      </c>
      <c r="J64" s="9">
        <f t="shared" si="0"/>
        <v>1.667452952889954</v>
      </c>
      <c r="K64" s="9">
        <f t="shared" si="0"/>
        <v>1.930949031167523</v>
      </c>
      <c r="L64" s="9">
        <f t="shared" si="0"/>
        <v>2.1360860973840974</v>
      </c>
      <c r="M64" s="9">
        <f t="shared" si="0"/>
        <v>1.8518696007297664</v>
      </c>
      <c r="N64" s="9">
        <f t="shared" si="0"/>
        <v>7.9181246047624818E-2</v>
      </c>
      <c r="O64" s="9">
        <f t="shared" si="0"/>
        <v>0</v>
      </c>
      <c r="P64" s="9">
        <f t="shared" si="0"/>
        <v>0</v>
      </c>
      <c r="Q64" s="9">
        <f t="shared" si="0"/>
        <v>0</v>
      </c>
      <c r="R64" s="9">
        <f t="shared" si="0"/>
        <v>0</v>
      </c>
      <c r="S64" s="9">
        <f t="shared" si="0"/>
        <v>0</v>
      </c>
      <c r="T64" s="9">
        <f t="shared" si="0"/>
        <v>0</v>
      </c>
      <c r="U64" s="9">
        <f t="shared" si="0"/>
        <v>0</v>
      </c>
      <c r="V64" s="9">
        <f t="shared" si="0"/>
        <v>0</v>
      </c>
      <c r="W64" s="9">
        <f t="shared" si="0"/>
        <v>0</v>
      </c>
      <c r="X64" s="9">
        <f t="shared" si="0"/>
        <v>0</v>
      </c>
      <c r="Y64" s="9">
        <f t="shared" si="0"/>
        <v>0</v>
      </c>
      <c r="Z64" s="9">
        <f t="shared" si="0"/>
        <v>0</v>
      </c>
      <c r="AA64" s="9">
        <f t="shared" si="0"/>
        <v>0</v>
      </c>
      <c r="AB64" s="9">
        <f t="shared" si="0"/>
        <v>0</v>
      </c>
      <c r="AC64" s="9">
        <f t="shared" si="0"/>
        <v>0</v>
      </c>
      <c r="AD64" s="9">
        <f t="shared" si="0"/>
        <v>0</v>
      </c>
      <c r="AE64" s="9">
        <f t="shared" si="0"/>
        <v>0</v>
      </c>
      <c r="AF64" s="9">
        <f t="shared" si="0"/>
        <v>0</v>
      </c>
      <c r="AG64" s="9">
        <f t="shared" si="0"/>
        <v>0</v>
      </c>
      <c r="AH64" s="9">
        <f t="shared" si="0"/>
        <v>0</v>
      </c>
      <c r="AI64" s="9">
        <f t="shared" si="0"/>
        <v>0</v>
      </c>
      <c r="AJ64" s="9">
        <f t="shared" si="3"/>
        <v>0</v>
      </c>
      <c r="AK64" s="9">
        <f t="shared" si="1"/>
        <v>0</v>
      </c>
      <c r="AL64" s="9">
        <f t="shared" si="1"/>
        <v>0</v>
      </c>
      <c r="AM64" s="9">
        <f t="shared" si="1"/>
        <v>0</v>
      </c>
      <c r="AN64" s="9">
        <f t="shared" si="1"/>
        <v>0</v>
      </c>
      <c r="AO64" s="9">
        <f t="shared" si="1"/>
        <v>0</v>
      </c>
      <c r="AP64" s="9">
        <f t="shared" si="1"/>
        <v>0</v>
      </c>
      <c r="AQ64" s="9">
        <f t="shared" si="1"/>
        <v>0</v>
      </c>
      <c r="AR64" s="9">
        <f t="shared" si="1"/>
        <v>0</v>
      </c>
      <c r="AS64" s="9">
        <f t="shared" si="1"/>
        <v>0</v>
      </c>
      <c r="AT64" s="9">
        <f t="shared" si="1"/>
        <v>0</v>
      </c>
    </row>
    <row r="65" spans="2:46" x14ac:dyDescent="0.25">
      <c r="B65" t="s">
        <v>112</v>
      </c>
      <c r="E65" s="9">
        <f t="shared" si="2"/>
        <v>1.0718820073061255</v>
      </c>
      <c r="F65" s="9">
        <f t="shared" si="0"/>
        <v>0.68124123737558717</v>
      </c>
      <c r="G65" s="9">
        <f t="shared" si="0"/>
        <v>0.86332286012045589</v>
      </c>
      <c r="H65" s="9">
        <f t="shared" si="0"/>
        <v>0.82607480270082645</v>
      </c>
      <c r="I65" s="9">
        <f t="shared" si="0"/>
        <v>0.6020599913279624</v>
      </c>
      <c r="J65" s="9">
        <f t="shared" si="0"/>
        <v>0.66275783168157409</v>
      </c>
      <c r="K65" s="9">
        <f t="shared" si="0"/>
        <v>1.1583624920952498</v>
      </c>
      <c r="L65" s="9">
        <f t="shared" si="0"/>
        <v>1.1038037209559568</v>
      </c>
      <c r="M65" s="9">
        <f t="shared" si="0"/>
        <v>0.88649072517248184</v>
      </c>
      <c r="N65" s="9">
        <f t="shared" si="0"/>
        <v>0</v>
      </c>
      <c r="O65" s="9">
        <f t="shared" si="0"/>
        <v>0</v>
      </c>
      <c r="P65" s="9">
        <f t="shared" si="0"/>
        <v>0</v>
      </c>
      <c r="Q65" s="9">
        <f t="shared" si="0"/>
        <v>0</v>
      </c>
      <c r="R65" s="9">
        <f t="shared" si="0"/>
        <v>4.1392685158225077E-2</v>
      </c>
      <c r="S65" s="9">
        <f t="shared" si="0"/>
        <v>0</v>
      </c>
      <c r="T65" s="9">
        <f t="shared" si="0"/>
        <v>4.1392685158225077E-2</v>
      </c>
      <c r="U65" s="9">
        <f t="shared" si="0"/>
        <v>0</v>
      </c>
      <c r="V65" s="9">
        <f t="shared" si="0"/>
        <v>0</v>
      </c>
      <c r="W65" s="9">
        <f t="shared" si="0"/>
        <v>7.9181246047624818E-2</v>
      </c>
      <c r="X65" s="9">
        <f t="shared" si="0"/>
        <v>7.9181246047624818E-2</v>
      </c>
      <c r="Y65" s="9">
        <f t="shared" si="0"/>
        <v>4.1392685158225077E-2</v>
      </c>
      <c r="Z65" s="9">
        <f t="shared" si="0"/>
        <v>7.9181246047624818E-2</v>
      </c>
      <c r="AA65" s="9">
        <f t="shared" si="0"/>
        <v>0</v>
      </c>
      <c r="AB65" s="9">
        <f t="shared" si="0"/>
        <v>0</v>
      </c>
      <c r="AC65" s="9">
        <f t="shared" si="0"/>
        <v>4.1392685158225077E-2</v>
      </c>
      <c r="AD65" s="9">
        <f t="shared" si="0"/>
        <v>0</v>
      </c>
      <c r="AE65" s="9">
        <f t="shared" si="0"/>
        <v>4.1392685158225077E-2</v>
      </c>
      <c r="AF65" s="9">
        <f t="shared" si="0"/>
        <v>0.23044892137827391</v>
      </c>
      <c r="AG65" s="9">
        <f t="shared" si="0"/>
        <v>0.27875360095282892</v>
      </c>
      <c r="AH65" s="9">
        <f t="shared" si="0"/>
        <v>0.11394335230683679</v>
      </c>
      <c r="AI65" s="9">
        <f t="shared" si="0"/>
        <v>0.17609125905568124</v>
      </c>
      <c r="AJ65" s="9">
        <f t="shared" si="3"/>
        <v>0.20411998265592479</v>
      </c>
      <c r="AK65" s="9">
        <f t="shared" si="1"/>
        <v>0.51851393987788741</v>
      </c>
      <c r="AL65" s="9">
        <f t="shared" si="1"/>
        <v>0.20411998265592479</v>
      </c>
      <c r="AM65" s="9">
        <f t="shared" si="1"/>
        <v>0.3010299956639812</v>
      </c>
      <c r="AN65" s="9">
        <f t="shared" si="1"/>
        <v>0.3010299956639812</v>
      </c>
      <c r="AO65" s="9">
        <f t="shared" si="1"/>
        <v>0.25527250510330607</v>
      </c>
      <c r="AP65" s="9">
        <f t="shared" si="1"/>
        <v>0.3222192947339193</v>
      </c>
      <c r="AQ65" s="9">
        <f t="shared" si="1"/>
        <v>0.70757017609793638</v>
      </c>
      <c r="AR65" s="9">
        <f t="shared" si="1"/>
        <v>0.57978359661681012</v>
      </c>
      <c r="AS65" s="9">
        <f t="shared" si="1"/>
        <v>0.25527250510330607</v>
      </c>
      <c r="AT65" s="9">
        <f t="shared" si="1"/>
        <v>0.23044892137827391</v>
      </c>
    </row>
    <row r="66" spans="2:46" x14ac:dyDescent="0.25">
      <c r="B66" t="s">
        <v>491</v>
      </c>
      <c r="E66" s="9">
        <f t="shared" si="2"/>
        <v>0.44715803134221921</v>
      </c>
      <c r="F66" s="9">
        <f t="shared" si="0"/>
        <v>0.7323937598229685</v>
      </c>
      <c r="G66" s="9">
        <f t="shared" si="0"/>
        <v>0.14612803567823801</v>
      </c>
      <c r="H66" s="9">
        <f t="shared" si="0"/>
        <v>0.50514997831990605</v>
      </c>
      <c r="I66" s="9">
        <f t="shared" si="0"/>
        <v>0.49136169383427269</v>
      </c>
      <c r="J66" s="9">
        <f t="shared" si="0"/>
        <v>0.55630250076728727</v>
      </c>
      <c r="K66" s="9">
        <f t="shared" si="0"/>
        <v>0.70757017609793638</v>
      </c>
      <c r="L66" s="9">
        <f t="shared" si="0"/>
        <v>0.67209785793571752</v>
      </c>
      <c r="M66" s="9">
        <f t="shared" si="0"/>
        <v>0.49136169383427269</v>
      </c>
      <c r="N66" s="9">
        <f t="shared" si="0"/>
        <v>0</v>
      </c>
      <c r="O66" s="9">
        <f t="shared" si="0"/>
        <v>0.20411998265592479</v>
      </c>
      <c r="P66" s="9">
        <f t="shared" si="0"/>
        <v>0.27875360095282892</v>
      </c>
      <c r="Q66" s="9">
        <f t="shared" si="0"/>
        <v>0.17609125905568124</v>
      </c>
      <c r="R66" s="9">
        <f t="shared" si="0"/>
        <v>0.41497334797081797</v>
      </c>
      <c r="S66" s="9">
        <f t="shared" si="0"/>
        <v>0.44715803134221921</v>
      </c>
      <c r="T66" s="9">
        <f t="shared" si="0"/>
        <v>0.3222192947339193</v>
      </c>
      <c r="U66" s="9">
        <f t="shared" si="0"/>
        <v>0.25527250510330607</v>
      </c>
      <c r="V66" s="9">
        <f t="shared" si="0"/>
        <v>0.25527250510330607</v>
      </c>
      <c r="W66" s="9">
        <f t="shared" si="0"/>
        <v>0.41497334797081797</v>
      </c>
      <c r="X66" s="9">
        <f t="shared" si="0"/>
        <v>0.61278385671973545</v>
      </c>
      <c r="Y66" s="9">
        <f t="shared" si="0"/>
        <v>0.27875360095282892</v>
      </c>
      <c r="Z66" s="9">
        <f t="shared" si="0"/>
        <v>0.43136376415898736</v>
      </c>
      <c r="AA66" s="9">
        <f t="shared" si="0"/>
        <v>0.63346845557958653</v>
      </c>
      <c r="AB66" s="9">
        <f t="shared" si="0"/>
        <v>0.72427586960078905</v>
      </c>
      <c r="AC66" s="9">
        <f t="shared" si="0"/>
        <v>1.167317334748176</v>
      </c>
      <c r="AD66" s="9">
        <f t="shared" si="0"/>
        <v>0.9493900066449128</v>
      </c>
      <c r="AE66" s="9">
        <f t="shared" si="0"/>
        <v>0.82607480270082645</v>
      </c>
      <c r="AF66" s="9">
        <f t="shared" si="0"/>
        <v>0.9956351945975499</v>
      </c>
      <c r="AG66" s="9">
        <f t="shared" si="0"/>
        <v>0.96378782734555524</v>
      </c>
      <c r="AH66" s="9">
        <f t="shared" si="0"/>
        <v>0.9242792860618817</v>
      </c>
      <c r="AI66" s="9">
        <f t="shared" si="0"/>
        <v>1.0863598306747482</v>
      </c>
      <c r="AJ66" s="9">
        <f t="shared" si="3"/>
        <v>0.6020599913279624</v>
      </c>
      <c r="AK66" s="9">
        <f t="shared" si="1"/>
        <v>0.79239168949825389</v>
      </c>
      <c r="AL66" s="9">
        <f t="shared" si="1"/>
        <v>0.79239168949825389</v>
      </c>
      <c r="AM66" s="9">
        <f t="shared" si="1"/>
        <v>0.50514997831990605</v>
      </c>
      <c r="AN66" s="9">
        <f t="shared" si="1"/>
        <v>0.3979400086720376</v>
      </c>
      <c r="AO66" s="9">
        <f t="shared" si="1"/>
        <v>0.25527250510330607</v>
      </c>
      <c r="AP66" s="9">
        <f t="shared" si="1"/>
        <v>0.53147891704225514</v>
      </c>
      <c r="AQ66" s="9">
        <f t="shared" si="1"/>
        <v>0.54406804435027567</v>
      </c>
      <c r="AR66" s="9">
        <f t="shared" si="1"/>
        <v>0.7323937598229685</v>
      </c>
      <c r="AS66" s="9">
        <f t="shared" si="1"/>
        <v>0.79934054945358168</v>
      </c>
      <c r="AT66" s="9">
        <f t="shared" si="1"/>
        <v>0.66275783168157409</v>
      </c>
    </row>
    <row r="67" spans="2:46" x14ac:dyDescent="0.25">
      <c r="B67" t="s">
        <v>19</v>
      </c>
      <c r="E67" s="9">
        <f t="shared" si="2"/>
        <v>0.51851393987788741</v>
      </c>
      <c r="F67" s="9">
        <f t="shared" si="0"/>
        <v>0.82607480270082645</v>
      </c>
      <c r="G67" s="9">
        <f t="shared" si="0"/>
        <v>0.99122607569249488</v>
      </c>
      <c r="H67" s="9">
        <f t="shared" si="0"/>
        <v>1.2855573090077739</v>
      </c>
      <c r="I67" s="9">
        <f t="shared" si="0"/>
        <v>0.77085201164214423</v>
      </c>
      <c r="J67" s="9">
        <f t="shared" si="0"/>
        <v>0.85125834871907524</v>
      </c>
      <c r="K67" s="9">
        <f t="shared" si="0"/>
        <v>1.1139433523068367</v>
      </c>
      <c r="L67" s="9">
        <f t="shared" si="0"/>
        <v>1.0253058652647702</v>
      </c>
      <c r="M67" s="9">
        <f t="shared" si="0"/>
        <v>0.98227123303956843</v>
      </c>
      <c r="N67" s="9">
        <f t="shared" si="0"/>
        <v>0.25527250510330607</v>
      </c>
      <c r="O67" s="9">
        <f t="shared" si="0"/>
        <v>4.1392685158225077E-2</v>
      </c>
      <c r="P67" s="9">
        <f t="shared" si="0"/>
        <v>0</v>
      </c>
      <c r="Q67" s="9">
        <f t="shared" si="0"/>
        <v>7.9181246047624818E-2</v>
      </c>
      <c r="R67" s="9">
        <f t="shared" si="0"/>
        <v>0</v>
      </c>
      <c r="S67" s="9">
        <f t="shared" si="0"/>
        <v>4.1392685158225077E-2</v>
      </c>
      <c r="T67" s="9">
        <f t="shared" si="0"/>
        <v>0.11394335230683679</v>
      </c>
      <c r="U67" s="9">
        <f t="shared" si="0"/>
        <v>0</v>
      </c>
      <c r="V67" s="9">
        <f t="shared" si="0"/>
        <v>0</v>
      </c>
      <c r="W67" s="9">
        <f t="shared" si="0"/>
        <v>0</v>
      </c>
      <c r="X67" s="9">
        <f t="shared" si="0"/>
        <v>0</v>
      </c>
      <c r="Y67" s="9">
        <f t="shared" si="0"/>
        <v>0.51851393987788741</v>
      </c>
      <c r="Z67" s="9">
        <f t="shared" si="0"/>
        <v>0.53147891704225514</v>
      </c>
      <c r="AA67" s="9">
        <f t="shared" si="0"/>
        <v>0.63346845557958653</v>
      </c>
      <c r="AB67" s="9">
        <f t="shared" si="0"/>
        <v>0.34242268082220628</v>
      </c>
      <c r="AC67" s="9">
        <f t="shared" si="0"/>
        <v>0.17609125905568124</v>
      </c>
      <c r="AD67" s="9">
        <f t="shared" si="0"/>
        <v>0.46239799789895608</v>
      </c>
      <c r="AE67" s="9">
        <f t="shared" si="0"/>
        <v>0.43136376415898736</v>
      </c>
      <c r="AF67" s="9">
        <f t="shared" si="0"/>
        <v>0.44715803134221921</v>
      </c>
      <c r="AG67" s="9">
        <f t="shared" si="0"/>
        <v>0.43136376415898736</v>
      </c>
      <c r="AH67" s="9">
        <f t="shared" si="0"/>
        <v>0.36172783601759284</v>
      </c>
      <c r="AI67" s="9">
        <f t="shared" si="0"/>
        <v>0.38021124171160603</v>
      </c>
      <c r="AJ67" s="9">
        <f t="shared" si="3"/>
        <v>0.34242268082220628</v>
      </c>
      <c r="AK67" s="9">
        <f t="shared" si="1"/>
        <v>0.25527250510330607</v>
      </c>
      <c r="AL67" s="9">
        <f t="shared" si="1"/>
        <v>0.20411998265592479</v>
      </c>
      <c r="AM67" s="9">
        <f t="shared" si="1"/>
        <v>0.17609125905568124</v>
      </c>
      <c r="AN67" s="9">
        <f t="shared" si="1"/>
        <v>4.1392685158225077E-2</v>
      </c>
      <c r="AO67" s="9">
        <f t="shared" si="1"/>
        <v>4.1392685158225077E-2</v>
      </c>
      <c r="AP67" s="9">
        <f t="shared" si="1"/>
        <v>0.3010299956639812</v>
      </c>
      <c r="AQ67" s="9">
        <f t="shared" si="1"/>
        <v>0.63346845557958653</v>
      </c>
      <c r="AR67" s="9">
        <f t="shared" si="1"/>
        <v>0.53147891704225514</v>
      </c>
      <c r="AS67" s="9">
        <f t="shared" si="1"/>
        <v>0.69897000433601886</v>
      </c>
      <c r="AT67" s="9">
        <f t="shared" si="1"/>
        <v>0.69019608002851374</v>
      </c>
    </row>
    <row r="68" spans="2:46" x14ac:dyDescent="0.25">
      <c r="B68" t="s">
        <v>798</v>
      </c>
      <c r="E68" s="9">
        <f t="shared" si="2"/>
        <v>3.3344537511509307</v>
      </c>
      <c r="F68" s="9">
        <f t="shared" si="0"/>
        <v>0.25527250510330607</v>
      </c>
      <c r="G68" s="9">
        <f t="shared" si="0"/>
        <v>0</v>
      </c>
      <c r="H68" s="9">
        <f t="shared" si="0"/>
        <v>0</v>
      </c>
      <c r="I68" s="9">
        <f t="shared" si="0"/>
        <v>0</v>
      </c>
      <c r="J68" s="9">
        <f t="shared" si="0"/>
        <v>0</v>
      </c>
      <c r="K68" s="9">
        <f t="shared" si="0"/>
        <v>4.1392685158225077E-2</v>
      </c>
      <c r="L68" s="9">
        <f t="shared" si="0"/>
        <v>0</v>
      </c>
      <c r="M68" s="9">
        <f t="shared" si="0"/>
        <v>0</v>
      </c>
      <c r="N68" s="9">
        <f t="shared" si="0"/>
        <v>4.1392685158225077E-2</v>
      </c>
      <c r="O68" s="9">
        <f t="shared" si="0"/>
        <v>0.17609125905568124</v>
      </c>
      <c r="P68" s="9">
        <f t="shared" si="0"/>
        <v>0.43136376415898736</v>
      </c>
      <c r="Q68" s="9">
        <f t="shared" si="0"/>
        <v>0.27875360095282892</v>
      </c>
      <c r="R68" s="9">
        <f t="shared" si="0"/>
        <v>0.11394335230683679</v>
      </c>
      <c r="S68" s="9">
        <f t="shared" si="0"/>
        <v>0.14612803567823801</v>
      </c>
      <c r="T68" s="9">
        <f t="shared" si="0"/>
        <v>0.17609125905568124</v>
      </c>
      <c r="U68" s="9">
        <f t="shared" si="0"/>
        <v>0.14612803567823801</v>
      </c>
      <c r="V68" s="9">
        <f t="shared" si="0"/>
        <v>7.9181246047624818E-2</v>
      </c>
      <c r="W68" s="9">
        <f t="shared" si="0"/>
        <v>4.1392685158225077E-2</v>
      </c>
      <c r="X68" s="9">
        <f t="shared" si="0"/>
        <v>0</v>
      </c>
      <c r="Y68" s="9">
        <f t="shared" si="0"/>
        <v>0</v>
      </c>
      <c r="Z68" s="9">
        <f t="shared" si="0"/>
        <v>0</v>
      </c>
      <c r="AA68" s="9">
        <f t="shared" si="0"/>
        <v>0</v>
      </c>
      <c r="AB68" s="9">
        <f t="shared" si="0"/>
        <v>0</v>
      </c>
      <c r="AC68" s="9">
        <f t="shared" si="0"/>
        <v>4.1392685158225077E-2</v>
      </c>
      <c r="AD68" s="9">
        <f t="shared" si="0"/>
        <v>7.9181246047624818E-2</v>
      </c>
      <c r="AE68" s="9">
        <f t="shared" si="0"/>
        <v>4.1392685158225077E-2</v>
      </c>
      <c r="AF68" s="9">
        <f t="shared" si="0"/>
        <v>4.1392685158225077E-2</v>
      </c>
      <c r="AG68" s="9">
        <f t="shared" si="0"/>
        <v>0</v>
      </c>
      <c r="AH68" s="9">
        <f t="shared" si="0"/>
        <v>0</v>
      </c>
      <c r="AI68" s="9">
        <f t="shared" si="0"/>
        <v>4.1392685158225077E-2</v>
      </c>
      <c r="AJ68" s="9">
        <f t="shared" si="3"/>
        <v>4.1392685158225077E-2</v>
      </c>
      <c r="AK68" s="9">
        <f t="shared" si="1"/>
        <v>0.11394335230683679</v>
      </c>
      <c r="AL68" s="9">
        <f t="shared" si="1"/>
        <v>4.1392685158225077E-2</v>
      </c>
      <c r="AM68" s="9">
        <f t="shared" si="1"/>
        <v>4.1392685158225077E-2</v>
      </c>
      <c r="AN68" s="9">
        <f t="shared" si="1"/>
        <v>0.11394335230683679</v>
      </c>
      <c r="AO68" s="9">
        <f t="shared" si="1"/>
        <v>0</v>
      </c>
      <c r="AP68" s="9">
        <f t="shared" si="1"/>
        <v>0</v>
      </c>
      <c r="AQ68" s="9">
        <f t="shared" si="1"/>
        <v>0</v>
      </c>
      <c r="AR68" s="9">
        <f t="shared" si="1"/>
        <v>0</v>
      </c>
      <c r="AS68" s="9">
        <f t="shared" si="1"/>
        <v>0.63346845557958653</v>
      </c>
      <c r="AT68" s="9">
        <f t="shared" si="1"/>
        <v>0</v>
      </c>
    </row>
    <row r="69" spans="2:46" x14ac:dyDescent="0.25">
      <c r="B69" t="s">
        <v>82</v>
      </c>
      <c r="E69" s="9">
        <f t="shared" si="2"/>
        <v>0.34242268082220628</v>
      </c>
      <c r="F69" s="9">
        <f t="shared" si="2"/>
        <v>0.69897000433601886</v>
      </c>
      <c r="G69" s="9">
        <f t="shared" si="2"/>
        <v>1.4166405073382811</v>
      </c>
      <c r="H69" s="9">
        <f t="shared" si="2"/>
        <v>1.0863598306747482</v>
      </c>
      <c r="I69" s="9">
        <f t="shared" si="2"/>
        <v>0.87506126339170009</v>
      </c>
      <c r="J69" s="9">
        <f t="shared" si="2"/>
        <v>0.34242268082220628</v>
      </c>
      <c r="K69" s="9">
        <f t="shared" si="2"/>
        <v>1.0569048513364727</v>
      </c>
      <c r="L69" s="9">
        <f t="shared" si="2"/>
        <v>1.0211892990699381</v>
      </c>
      <c r="M69" s="9">
        <f t="shared" si="2"/>
        <v>1.2304489213782739</v>
      </c>
      <c r="N69" s="9">
        <f t="shared" si="2"/>
        <v>0.11394335230683679</v>
      </c>
      <c r="O69" s="9">
        <f t="shared" si="2"/>
        <v>4.1392685158225077E-2</v>
      </c>
      <c r="P69" s="9">
        <f t="shared" si="2"/>
        <v>0</v>
      </c>
      <c r="Q69" s="9">
        <f t="shared" si="2"/>
        <v>4.1392685158225077E-2</v>
      </c>
      <c r="R69" s="9">
        <f t="shared" si="2"/>
        <v>0</v>
      </c>
      <c r="S69" s="9">
        <f t="shared" si="2"/>
        <v>0</v>
      </c>
      <c r="T69" s="9">
        <f t="shared" si="2"/>
        <v>0.20411998265592479</v>
      </c>
      <c r="U69" s="9">
        <f t="shared" ref="F69:AX77" si="4">IF(U13=0,0,LOG10(1+U13))</f>
        <v>0</v>
      </c>
      <c r="V69" s="9">
        <f t="shared" si="4"/>
        <v>0</v>
      </c>
      <c r="W69" s="9">
        <f t="shared" si="4"/>
        <v>0</v>
      </c>
      <c r="X69" s="9">
        <f t="shared" si="4"/>
        <v>0</v>
      </c>
      <c r="Y69" s="9">
        <f t="shared" si="4"/>
        <v>7.9181246047624818E-2</v>
      </c>
      <c r="Z69" s="9">
        <f t="shared" si="4"/>
        <v>4.1392685158225077E-2</v>
      </c>
      <c r="AA69" s="9">
        <f t="shared" si="4"/>
        <v>4.1392685158225077E-2</v>
      </c>
      <c r="AB69" s="9">
        <f t="shared" si="4"/>
        <v>0</v>
      </c>
      <c r="AC69" s="9">
        <f t="shared" si="4"/>
        <v>0</v>
      </c>
      <c r="AD69" s="9">
        <f t="shared" si="4"/>
        <v>0</v>
      </c>
      <c r="AE69" s="9">
        <f t="shared" si="4"/>
        <v>4.1392685158225077E-2</v>
      </c>
      <c r="AF69" s="9">
        <f t="shared" si="4"/>
        <v>4.1392685158225077E-2</v>
      </c>
      <c r="AG69" s="9">
        <f t="shared" si="4"/>
        <v>4.1392685158225077E-2</v>
      </c>
      <c r="AH69" s="9">
        <f t="shared" si="4"/>
        <v>0</v>
      </c>
      <c r="AI69" s="9">
        <f t="shared" si="4"/>
        <v>0</v>
      </c>
      <c r="AJ69" s="9">
        <f t="shared" si="3"/>
        <v>4.1392685158225077E-2</v>
      </c>
      <c r="AK69" s="9">
        <f t="shared" si="1"/>
        <v>4.1392685158225077E-2</v>
      </c>
      <c r="AL69" s="9">
        <f t="shared" si="1"/>
        <v>0</v>
      </c>
      <c r="AM69" s="9">
        <f t="shared" si="1"/>
        <v>0</v>
      </c>
      <c r="AN69" s="9">
        <f t="shared" si="1"/>
        <v>0</v>
      </c>
      <c r="AO69" s="9">
        <f t="shared" si="1"/>
        <v>0</v>
      </c>
      <c r="AP69" s="9">
        <f t="shared" si="1"/>
        <v>0</v>
      </c>
      <c r="AQ69" s="9">
        <f t="shared" si="1"/>
        <v>0.6020599913279624</v>
      </c>
      <c r="AR69" s="9">
        <f t="shared" si="1"/>
        <v>1.4199557484897578</v>
      </c>
      <c r="AS69" s="9">
        <f t="shared" si="1"/>
        <v>1.146128035678238</v>
      </c>
      <c r="AT69" s="9">
        <f t="shared" si="1"/>
        <v>1.3521825181113625</v>
      </c>
    </row>
    <row r="70" spans="2:46" x14ac:dyDescent="0.25">
      <c r="B70" t="s">
        <v>40</v>
      </c>
      <c r="E70" s="9">
        <f t="shared" si="2"/>
        <v>0.43136376415898736</v>
      </c>
      <c r="F70" s="9">
        <f t="shared" si="4"/>
        <v>1.1522883443830565</v>
      </c>
      <c r="G70" s="9">
        <f t="shared" si="4"/>
        <v>1.2329961103921538</v>
      </c>
      <c r="H70" s="9">
        <f t="shared" si="4"/>
        <v>1.5658478186735176</v>
      </c>
      <c r="I70" s="9">
        <f t="shared" si="4"/>
        <v>0.6020599913279624</v>
      </c>
      <c r="J70" s="9">
        <f t="shared" si="4"/>
        <v>0.77085201164214423</v>
      </c>
      <c r="K70" s="9">
        <f t="shared" si="4"/>
        <v>1.6424645202421213</v>
      </c>
      <c r="L70" s="9">
        <f t="shared" si="4"/>
        <v>0.14612803567823801</v>
      </c>
      <c r="M70" s="9">
        <f t="shared" si="4"/>
        <v>0.86923171973097624</v>
      </c>
      <c r="N70" s="9">
        <f t="shared" si="4"/>
        <v>0.14612803567823801</v>
      </c>
      <c r="O70" s="9">
        <f t="shared" si="4"/>
        <v>0</v>
      </c>
      <c r="P70" s="9">
        <f t="shared" si="4"/>
        <v>4.1392685158225077E-2</v>
      </c>
      <c r="Q70" s="9">
        <f t="shared" si="4"/>
        <v>0</v>
      </c>
      <c r="R70" s="9">
        <f t="shared" si="4"/>
        <v>0</v>
      </c>
      <c r="S70" s="9">
        <f t="shared" si="4"/>
        <v>0</v>
      </c>
      <c r="T70" s="9">
        <f t="shared" si="4"/>
        <v>0</v>
      </c>
      <c r="U70" s="9">
        <f t="shared" si="4"/>
        <v>0</v>
      </c>
      <c r="V70" s="9">
        <f t="shared" si="4"/>
        <v>0</v>
      </c>
      <c r="W70" s="9">
        <f t="shared" si="4"/>
        <v>0</v>
      </c>
      <c r="X70" s="9">
        <f t="shared" si="4"/>
        <v>0</v>
      </c>
      <c r="Y70" s="9">
        <f t="shared" si="4"/>
        <v>0</v>
      </c>
      <c r="Z70" s="9">
        <f t="shared" si="4"/>
        <v>4.1392685158225077E-2</v>
      </c>
      <c r="AA70" s="9">
        <f t="shared" si="4"/>
        <v>7.9181246047624818E-2</v>
      </c>
      <c r="AB70" s="9">
        <f t="shared" si="4"/>
        <v>7.9181246047624818E-2</v>
      </c>
      <c r="AC70" s="9">
        <f t="shared" si="4"/>
        <v>4.1392685158225077E-2</v>
      </c>
      <c r="AD70" s="9">
        <f t="shared" si="4"/>
        <v>4.1392685158225077E-2</v>
      </c>
      <c r="AE70" s="9">
        <f t="shared" si="4"/>
        <v>0.17609125905568124</v>
      </c>
      <c r="AF70" s="9">
        <f t="shared" si="4"/>
        <v>0.11394335230683679</v>
      </c>
      <c r="AG70" s="9">
        <f t="shared" si="4"/>
        <v>0.17609125905568124</v>
      </c>
      <c r="AH70" s="9">
        <f t="shared" si="4"/>
        <v>4.1392685158225077E-2</v>
      </c>
      <c r="AI70" s="9">
        <f t="shared" si="4"/>
        <v>0</v>
      </c>
      <c r="AJ70" s="9">
        <f t="shared" si="3"/>
        <v>0</v>
      </c>
      <c r="AK70" s="9">
        <f t="shared" si="1"/>
        <v>0.25527250510330607</v>
      </c>
      <c r="AL70" s="9">
        <f t="shared" si="1"/>
        <v>0.23044892137827391</v>
      </c>
      <c r="AM70" s="9">
        <f t="shared" si="1"/>
        <v>0.25527250510330607</v>
      </c>
      <c r="AN70" s="9">
        <f t="shared" si="1"/>
        <v>0.17609125905568124</v>
      </c>
      <c r="AO70" s="9">
        <f t="shared" si="1"/>
        <v>7.9181246047624818E-2</v>
      </c>
      <c r="AP70" s="9">
        <f t="shared" si="1"/>
        <v>0</v>
      </c>
      <c r="AQ70" s="9">
        <f t="shared" si="1"/>
        <v>0.77085201164214423</v>
      </c>
      <c r="AR70" s="9">
        <f t="shared" si="1"/>
        <v>1.3909351071033791</v>
      </c>
      <c r="AS70" s="9">
        <f t="shared" si="1"/>
        <v>1.5440680443502757</v>
      </c>
      <c r="AT70" s="9">
        <f t="shared" si="1"/>
        <v>1.0827853703164501</v>
      </c>
    </row>
    <row r="71" spans="2:46" x14ac:dyDescent="0.25">
      <c r="B71" t="s">
        <v>13</v>
      </c>
      <c r="E71" s="9">
        <f t="shared" si="2"/>
        <v>4.1392685158225077E-2</v>
      </c>
      <c r="F71" s="9">
        <f t="shared" si="4"/>
        <v>0.88081359228079137</v>
      </c>
      <c r="G71" s="9">
        <f t="shared" si="4"/>
        <v>0.36172783601759284</v>
      </c>
      <c r="H71" s="9">
        <f t="shared" si="4"/>
        <v>0.6020599913279624</v>
      </c>
      <c r="I71" s="9">
        <f t="shared" si="4"/>
        <v>0.63346845557958653</v>
      </c>
      <c r="J71" s="9">
        <f t="shared" si="4"/>
        <v>0.74036268949424389</v>
      </c>
      <c r="K71" s="9">
        <f t="shared" si="4"/>
        <v>0.89209460269048035</v>
      </c>
      <c r="L71" s="9">
        <f t="shared" si="4"/>
        <v>0.88649072517248184</v>
      </c>
      <c r="M71" s="9">
        <f t="shared" si="4"/>
        <v>0.77085201164214423</v>
      </c>
      <c r="N71" s="9">
        <f t="shared" si="4"/>
        <v>4.1392685158225077E-2</v>
      </c>
      <c r="O71" s="9">
        <f t="shared" si="4"/>
        <v>0.23044892137827391</v>
      </c>
      <c r="P71" s="9">
        <f t="shared" si="4"/>
        <v>0.3010299956639812</v>
      </c>
      <c r="Q71" s="9">
        <f t="shared" si="4"/>
        <v>7.9181246047624818E-2</v>
      </c>
      <c r="R71" s="9">
        <f t="shared" si="4"/>
        <v>0.46239799789895608</v>
      </c>
      <c r="S71" s="9">
        <f t="shared" si="4"/>
        <v>0.59106460702649921</v>
      </c>
      <c r="T71" s="9">
        <f t="shared" si="4"/>
        <v>0.3979400086720376</v>
      </c>
      <c r="U71" s="9">
        <f t="shared" si="4"/>
        <v>0.36172783601759284</v>
      </c>
      <c r="V71" s="9">
        <f t="shared" si="4"/>
        <v>0.3979400086720376</v>
      </c>
      <c r="W71" s="9">
        <f t="shared" si="4"/>
        <v>0.43136376415898736</v>
      </c>
      <c r="X71" s="9">
        <f t="shared" si="4"/>
        <v>0.41497334797081797</v>
      </c>
      <c r="Y71" s="9">
        <f t="shared" si="4"/>
        <v>0.3222192947339193</v>
      </c>
      <c r="Z71" s="9">
        <f t="shared" si="4"/>
        <v>0.25527250510330607</v>
      </c>
      <c r="AA71" s="9">
        <f t="shared" si="4"/>
        <v>0.14612803567823801</v>
      </c>
      <c r="AB71" s="9">
        <f t="shared" si="4"/>
        <v>0.14612803567823801</v>
      </c>
      <c r="AC71" s="9">
        <f t="shared" si="4"/>
        <v>0.11394335230683679</v>
      </c>
      <c r="AD71" s="9">
        <f t="shared" si="4"/>
        <v>0.11394335230683679</v>
      </c>
      <c r="AE71" s="9">
        <f t="shared" si="4"/>
        <v>0.36172783601759284</v>
      </c>
      <c r="AF71" s="9">
        <f t="shared" si="4"/>
        <v>0.88081359228079137</v>
      </c>
      <c r="AG71" s="9">
        <f t="shared" si="4"/>
        <v>0.91381385238371671</v>
      </c>
      <c r="AH71" s="9">
        <f t="shared" si="4"/>
        <v>0.85125834871907524</v>
      </c>
      <c r="AI71" s="9">
        <f t="shared" si="4"/>
        <v>1.110589710299249</v>
      </c>
      <c r="AJ71" s="9">
        <f t="shared" si="3"/>
        <v>1.0374264979406236</v>
      </c>
      <c r="AK71" s="9">
        <f t="shared" si="1"/>
        <v>1.2041199826559248</v>
      </c>
      <c r="AL71" s="9">
        <f t="shared" si="1"/>
        <v>1.3242824552976926</v>
      </c>
      <c r="AM71" s="9">
        <f t="shared" si="1"/>
        <v>1.1760912590556813</v>
      </c>
      <c r="AN71" s="9">
        <f t="shared" si="1"/>
        <v>1.0530784434834197</v>
      </c>
      <c r="AO71" s="9">
        <f t="shared" si="1"/>
        <v>0.72427586960078905</v>
      </c>
      <c r="AP71" s="9">
        <f t="shared" si="1"/>
        <v>0.62324929039790045</v>
      </c>
      <c r="AQ71" s="9">
        <f t="shared" si="1"/>
        <v>0.36172783601759284</v>
      </c>
      <c r="AR71" s="9">
        <f t="shared" si="1"/>
        <v>0.49136169383427269</v>
      </c>
      <c r="AS71" s="9">
        <f t="shared" si="1"/>
        <v>0.95904139232109353</v>
      </c>
      <c r="AT71" s="9">
        <f t="shared" si="1"/>
        <v>0.66275783168157409</v>
      </c>
    </row>
    <row r="72" spans="2:46" x14ac:dyDescent="0.25">
      <c r="B72" t="s">
        <v>22</v>
      </c>
      <c r="E72" s="9">
        <f t="shared" si="2"/>
        <v>0.75587485567249146</v>
      </c>
      <c r="F72" s="9">
        <f t="shared" si="4"/>
        <v>0.96848294855393513</v>
      </c>
      <c r="G72" s="9">
        <f t="shared" si="4"/>
        <v>0.25527250510330607</v>
      </c>
      <c r="H72" s="9">
        <f t="shared" si="4"/>
        <v>0.92941892571429274</v>
      </c>
      <c r="I72" s="9">
        <f t="shared" si="4"/>
        <v>0.77815125038364363</v>
      </c>
      <c r="J72" s="9">
        <f t="shared" si="4"/>
        <v>0.77085201164214423</v>
      </c>
      <c r="K72" s="9">
        <f t="shared" si="4"/>
        <v>1.0211892990699381</v>
      </c>
      <c r="L72" s="9">
        <f t="shared" si="4"/>
        <v>0.95904139232109353</v>
      </c>
      <c r="M72" s="9">
        <f t="shared" si="4"/>
        <v>0.83884909073725533</v>
      </c>
      <c r="N72" s="9">
        <f t="shared" si="4"/>
        <v>0.25527250510330607</v>
      </c>
      <c r="O72" s="9">
        <f t="shared" si="4"/>
        <v>1.3364597338485296</v>
      </c>
      <c r="P72" s="9">
        <f t="shared" si="4"/>
        <v>1.3222192947339193</v>
      </c>
      <c r="Q72" s="9">
        <f t="shared" si="4"/>
        <v>1.0681858617461617</v>
      </c>
      <c r="R72" s="9">
        <f t="shared" si="4"/>
        <v>1.3979400086720377</v>
      </c>
      <c r="S72" s="9">
        <f t="shared" si="4"/>
        <v>1.4424797690644486</v>
      </c>
      <c r="T72" s="9">
        <f t="shared" si="4"/>
        <v>1.354108439147401</v>
      </c>
      <c r="U72" s="9">
        <f t="shared" si="4"/>
        <v>1.2504200023088941</v>
      </c>
      <c r="V72" s="9">
        <f t="shared" si="4"/>
        <v>1.6074550232146685</v>
      </c>
      <c r="W72" s="9">
        <f t="shared" si="4"/>
        <v>1.608526033577194</v>
      </c>
      <c r="X72" s="9">
        <f t="shared" si="4"/>
        <v>1.5514499979728751</v>
      </c>
      <c r="Y72" s="9">
        <f t="shared" si="4"/>
        <v>1.3979400086720377</v>
      </c>
      <c r="Z72" s="9">
        <f t="shared" si="4"/>
        <v>1.5289167002776547</v>
      </c>
      <c r="AA72" s="9">
        <f t="shared" si="4"/>
        <v>1.6404814369704219</v>
      </c>
      <c r="AB72" s="9">
        <f t="shared" si="4"/>
        <v>1.2855573090077739</v>
      </c>
      <c r="AC72" s="9">
        <f t="shared" si="4"/>
        <v>1.7824726241662863</v>
      </c>
      <c r="AD72" s="9">
        <f t="shared" si="4"/>
        <v>1.6334684555795864</v>
      </c>
      <c r="AE72" s="9">
        <f t="shared" si="4"/>
        <v>1.5327543789924978</v>
      </c>
      <c r="AF72" s="9">
        <f t="shared" si="4"/>
        <v>1.69284691927723</v>
      </c>
      <c r="AG72" s="9">
        <f t="shared" si="4"/>
        <v>1.6424645202421213</v>
      </c>
      <c r="AH72" s="9">
        <f t="shared" si="4"/>
        <v>1.5740312677277188</v>
      </c>
      <c r="AI72" s="9">
        <f t="shared" si="4"/>
        <v>1.6384892569546374</v>
      </c>
      <c r="AJ72" s="9">
        <f t="shared" si="3"/>
        <v>0.91381385238371671</v>
      </c>
      <c r="AK72" s="9">
        <f t="shared" si="1"/>
        <v>1.2855573090077739</v>
      </c>
      <c r="AL72" s="9">
        <f t="shared" si="1"/>
        <v>1.307496037913213</v>
      </c>
      <c r="AM72" s="9">
        <f t="shared" si="1"/>
        <v>0.88081359228079137</v>
      </c>
      <c r="AN72" s="9">
        <f t="shared" si="1"/>
        <v>0.68124123737558717</v>
      </c>
      <c r="AO72" s="9">
        <f t="shared" si="1"/>
        <v>0.78532983501076703</v>
      </c>
      <c r="AP72" s="9">
        <f t="shared" si="1"/>
        <v>0.93449845124356767</v>
      </c>
      <c r="AQ72" s="9">
        <f t="shared" si="1"/>
        <v>1.1398790864012365</v>
      </c>
      <c r="AR72" s="9">
        <f t="shared" si="1"/>
        <v>1.2068258760318498</v>
      </c>
      <c r="AS72" s="9">
        <f t="shared" si="1"/>
        <v>1.1139433523068367</v>
      </c>
      <c r="AT72" s="9">
        <f t="shared" si="1"/>
        <v>0.95904139232109353</v>
      </c>
    </row>
    <row r="73" spans="2:46" x14ac:dyDescent="0.25">
      <c r="B73" t="s">
        <v>65</v>
      </c>
      <c r="E73" s="9">
        <f t="shared" si="2"/>
        <v>7.9181246047624818E-2</v>
      </c>
      <c r="F73" s="9">
        <f t="shared" si="4"/>
        <v>0.56820172406699498</v>
      </c>
      <c r="G73" s="9">
        <f t="shared" si="4"/>
        <v>0.11394335230683679</v>
      </c>
      <c r="H73" s="9">
        <f t="shared" si="4"/>
        <v>0.34242268082220628</v>
      </c>
      <c r="I73" s="9">
        <f t="shared" si="4"/>
        <v>0.27875360095282892</v>
      </c>
      <c r="J73" s="9">
        <f t="shared" si="4"/>
        <v>0.3222192947339193</v>
      </c>
      <c r="K73" s="9">
        <f t="shared" si="4"/>
        <v>0.54406804435027567</v>
      </c>
      <c r="L73" s="9">
        <f t="shared" si="4"/>
        <v>0.51851393987788741</v>
      </c>
      <c r="M73" s="9">
        <f t="shared" si="4"/>
        <v>0.38021124171160603</v>
      </c>
      <c r="N73" s="9">
        <f t="shared" si="4"/>
        <v>0</v>
      </c>
      <c r="O73" s="9">
        <f t="shared" si="4"/>
        <v>0.17609125905568124</v>
      </c>
      <c r="P73" s="9">
        <f t="shared" si="4"/>
        <v>7.9181246047624818E-2</v>
      </c>
      <c r="Q73" s="9">
        <f t="shared" si="4"/>
        <v>0.11394335230683679</v>
      </c>
      <c r="R73" s="9">
        <f t="shared" si="4"/>
        <v>0.17609125905568124</v>
      </c>
      <c r="S73" s="9">
        <f t="shared" si="4"/>
        <v>0.27875360095282892</v>
      </c>
      <c r="T73" s="9">
        <f t="shared" si="4"/>
        <v>0.14612803567823801</v>
      </c>
      <c r="U73" s="9">
        <f t="shared" si="4"/>
        <v>4.1392685158225077E-2</v>
      </c>
      <c r="V73" s="9">
        <f t="shared" si="4"/>
        <v>0</v>
      </c>
      <c r="W73" s="9">
        <f t="shared" si="4"/>
        <v>0.54406804435027567</v>
      </c>
      <c r="X73" s="9">
        <f t="shared" si="4"/>
        <v>1.146128035678238</v>
      </c>
      <c r="Y73" s="9">
        <f t="shared" si="4"/>
        <v>1.6095944092252201</v>
      </c>
      <c r="Z73" s="9">
        <f t="shared" si="4"/>
        <v>1.6627578316815741</v>
      </c>
      <c r="AA73" s="9">
        <f t="shared" si="4"/>
        <v>1.6711728427150832</v>
      </c>
      <c r="AB73" s="9">
        <f t="shared" si="4"/>
        <v>1.3944516808262162</v>
      </c>
      <c r="AC73" s="9">
        <f t="shared" si="4"/>
        <v>1.7084209001347128</v>
      </c>
      <c r="AD73" s="9">
        <f t="shared" si="4"/>
        <v>1.5065050324048721</v>
      </c>
      <c r="AE73" s="9">
        <f t="shared" si="4"/>
        <v>1.6404814369704219</v>
      </c>
      <c r="AF73" s="9">
        <f t="shared" si="4"/>
        <v>2.022840610876528</v>
      </c>
      <c r="AG73" s="9">
        <f t="shared" si="4"/>
        <v>2.0068937079479006</v>
      </c>
      <c r="AH73" s="9">
        <f t="shared" si="4"/>
        <v>2.0047511555910011</v>
      </c>
      <c r="AI73" s="9">
        <f t="shared" si="4"/>
        <v>1.9474337218870508</v>
      </c>
      <c r="AJ73" s="9">
        <f t="shared" si="3"/>
        <v>1.1875207208364631</v>
      </c>
      <c r="AK73" s="9">
        <f t="shared" si="1"/>
        <v>1.307496037913213</v>
      </c>
      <c r="AL73" s="9">
        <f t="shared" si="1"/>
        <v>0.72427586960078905</v>
      </c>
      <c r="AM73" s="9">
        <f t="shared" si="1"/>
        <v>0.47712125471966244</v>
      </c>
      <c r="AN73" s="9">
        <f t="shared" si="1"/>
        <v>0.36172783601759284</v>
      </c>
      <c r="AO73" s="9">
        <f t="shared" si="1"/>
        <v>0.62324929039790045</v>
      </c>
      <c r="AP73" s="9">
        <f t="shared" si="1"/>
        <v>1.0211892990699381</v>
      </c>
      <c r="AQ73" s="9">
        <f t="shared" si="1"/>
        <v>0.95904139232109353</v>
      </c>
      <c r="AR73" s="9">
        <f t="shared" si="1"/>
        <v>1.3747483460101038</v>
      </c>
      <c r="AS73" s="9">
        <f t="shared" si="1"/>
        <v>1.5809249756756194</v>
      </c>
      <c r="AT73" s="9">
        <f t="shared" si="1"/>
        <v>1.5352941200427705</v>
      </c>
    </row>
    <row r="74" spans="2:46" x14ac:dyDescent="0.25">
      <c r="B74" t="s">
        <v>4</v>
      </c>
      <c r="E74" s="9">
        <f t="shared" si="2"/>
        <v>0</v>
      </c>
      <c r="F74" s="9">
        <f t="shared" si="4"/>
        <v>0.76342799356293722</v>
      </c>
      <c r="G74" s="9">
        <f t="shared" si="4"/>
        <v>0.98677173426624487</v>
      </c>
      <c r="H74" s="9">
        <f t="shared" si="4"/>
        <v>0.53147891704225514</v>
      </c>
      <c r="I74" s="9">
        <f t="shared" si="4"/>
        <v>0.65321251377534373</v>
      </c>
      <c r="J74" s="9">
        <f t="shared" si="4"/>
        <v>0.69019608002851374</v>
      </c>
      <c r="K74" s="9">
        <f t="shared" si="4"/>
        <v>0.74818802700620035</v>
      </c>
      <c r="L74" s="9">
        <f t="shared" si="4"/>
        <v>0.83250891270623628</v>
      </c>
      <c r="M74" s="9">
        <f t="shared" si="4"/>
        <v>1.0334237554869496</v>
      </c>
      <c r="N74" s="9">
        <f t="shared" si="4"/>
        <v>4.1392685158225077E-2</v>
      </c>
      <c r="O74" s="9">
        <f t="shared" si="4"/>
        <v>0</v>
      </c>
      <c r="P74" s="9">
        <f t="shared" si="4"/>
        <v>0</v>
      </c>
      <c r="Q74" s="9">
        <f t="shared" si="4"/>
        <v>0</v>
      </c>
      <c r="R74" s="9">
        <f t="shared" si="4"/>
        <v>0</v>
      </c>
      <c r="S74" s="9">
        <f t="shared" si="4"/>
        <v>0</v>
      </c>
      <c r="T74" s="9">
        <f t="shared" si="4"/>
        <v>4.1392685158225077E-2</v>
      </c>
      <c r="U74" s="9">
        <f t="shared" si="4"/>
        <v>0</v>
      </c>
      <c r="V74" s="9">
        <f t="shared" si="4"/>
        <v>7.9181246047624818E-2</v>
      </c>
      <c r="W74" s="9">
        <f t="shared" si="4"/>
        <v>4.1392685158225077E-2</v>
      </c>
      <c r="X74" s="9">
        <f t="shared" si="4"/>
        <v>0.11394335230683679</v>
      </c>
      <c r="Y74" s="9">
        <f t="shared" si="4"/>
        <v>0.11394335230683679</v>
      </c>
      <c r="Z74" s="9">
        <f t="shared" si="4"/>
        <v>4.1392685158225077E-2</v>
      </c>
      <c r="AA74" s="9">
        <f t="shared" si="4"/>
        <v>0</v>
      </c>
      <c r="AB74" s="9">
        <f t="shared" si="4"/>
        <v>7.9181246047624818E-2</v>
      </c>
      <c r="AC74" s="9">
        <f t="shared" si="4"/>
        <v>4.1392685158225077E-2</v>
      </c>
      <c r="AD74" s="9">
        <f t="shared" si="4"/>
        <v>0</v>
      </c>
      <c r="AE74" s="9">
        <f t="shared" si="4"/>
        <v>4.1392685158225077E-2</v>
      </c>
      <c r="AF74" s="9">
        <f t="shared" si="4"/>
        <v>4.1392685158225077E-2</v>
      </c>
      <c r="AG74" s="9">
        <f t="shared" si="4"/>
        <v>0</v>
      </c>
      <c r="AH74" s="9">
        <f t="shared" si="4"/>
        <v>0</v>
      </c>
      <c r="AI74" s="9">
        <f t="shared" si="4"/>
        <v>0</v>
      </c>
      <c r="AJ74" s="9">
        <f t="shared" si="3"/>
        <v>4.1392685158225077E-2</v>
      </c>
      <c r="AK74" s="9">
        <f t="shared" si="1"/>
        <v>4.1392685158225077E-2</v>
      </c>
      <c r="AL74" s="9">
        <f t="shared" si="1"/>
        <v>4.1392685158225077E-2</v>
      </c>
      <c r="AM74" s="9">
        <f t="shared" si="1"/>
        <v>4.1392685158225077E-2</v>
      </c>
      <c r="AN74" s="9">
        <f t="shared" si="1"/>
        <v>7.9181246047624818E-2</v>
      </c>
      <c r="AO74" s="9">
        <f t="shared" si="1"/>
        <v>4.1392685158225077E-2</v>
      </c>
      <c r="AP74" s="9">
        <f t="shared" si="1"/>
        <v>0</v>
      </c>
      <c r="AQ74" s="9">
        <f t="shared" si="1"/>
        <v>4.1392685158225077E-2</v>
      </c>
      <c r="AR74" s="9">
        <f t="shared" si="1"/>
        <v>0</v>
      </c>
      <c r="AS74" s="9">
        <f t="shared" si="1"/>
        <v>4.1392685158225077E-2</v>
      </c>
      <c r="AT74" s="9">
        <f t="shared" si="1"/>
        <v>0</v>
      </c>
    </row>
    <row r="75" spans="2:46" x14ac:dyDescent="0.25">
      <c r="B75" t="s">
        <v>29</v>
      </c>
      <c r="E75" s="9">
        <f t="shared" si="2"/>
        <v>2.4900990050633052</v>
      </c>
      <c r="F75" s="9">
        <f t="shared" si="4"/>
        <v>7.9181246047624818E-2</v>
      </c>
      <c r="G75" s="9">
        <f t="shared" si="4"/>
        <v>7.9181246047624818E-2</v>
      </c>
      <c r="H75" s="9">
        <f t="shared" si="4"/>
        <v>0</v>
      </c>
      <c r="I75" s="9">
        <f t="shared" si="4"/>
        <v>0</v>
      </c>
      <c r="J75" s="9">
        <f t="shared" si="4"/>
        <v>0</v>
      </c>
      <c r="K75" s="9">
        <f t="shared" si="4"/>
        <v>0</v>
      </c>
      <c r="L75" s="9">
        <f t="shared" si="4"/>
        <v>0</v>
      </c>
      <c r="M75" s="9">
        <f t="shared" si="4"/>
        <v>0</v>
      </c>
      <c r="N75" s="9">
        <f t="shared" si="4"/>
        <v>0.3979400086720376</v>
      </c>
      <c r="O75" s="9">
        <f t="shared" si="4"/>
        <v>0.17609125905568124</v>
      </c>
      <c r="P75" s="9">
        <f t="shared" si="4"/>
        <v>0.11394335230683679</v>
      </c>
      <c r="Q75" s="9">
        <f t="shared" si="4"/>
        <v>0.36172783601759284</v>
      </c>
      <c r="R75" s="9">
        <f t="shared" si="4"/>
        <v>4.1392685158225077E-2</v>
      </c>
      <c r="S75" s="9">
        <f t="shared" si="4"/>
        <v>0.11394335230683679</v>
      </c>
      <c r="T75" s="9">
        <f t="shared" si="4"/>
        <v>0.20411998265592479</v>
      </c>
      <c r="U75" s="9">
        <f t="shared" si="4"/>
        <v>0.25527250510330607</v>
      </c>
      <c r="V75" s="9">
        <f t="shared" si="4"/>
        <v>0.38021124171160603</v>
      </c>
      <c r="W75" s="9">
        <f t="shared" si="4"/>
        <v>0.27875360095282892</v>
      </c>
      <c r="X75" s="9">
        <f t="shared" si="4"/>
        <v>0.17609125905568124</v>
      </c>
      <c r="Y75" s="9">
        <f t="shared" si="4"/>
        <v>7.9181246047624818E-2</v>
      </c>
      <c r="Z75" s="9">
        <f t="shared" si="4"/>
        <v>4.1392685158225077E-2</v>
      </c>
      <c r="AA75" s="9">
        <f t="shared" si="4"/>
        <v>4.1392685158225077E-2</v>
      </c>
      <c r="AB75" s="9">
        <f t="shared" si="4"/>
        <v>0</v>
      </c>
      <c r="AC75" s="9">
        <f t="shared" si="4"/>
        <v>0</v>
      </c>
      <c r="AD75" s="9">
        <f t="shared" si="4"/>
        <v>0</v>
      </c>
      <c r="AE75" s="9">
        <f t="shared" si="4"/>
        <v>7.9181246047624818E-2</v>
      </c>
      <c r="AF75" s="9">
        <f t="shared" si="4"/>
        <v>4.1392685158225077E-2</v>
      </c>
      <c r="AG75" s="9">
        <f t="shared" si="4"/>
        <v>4.1392685158225077E-2</v>
      </c>
      <c r="AH75" s="9">
        <f t="shared" si="4"/>
        <v>0</v>
      </c>
      <c r="AI75" s="9">
        <f t="shared" si="4"/>
        <v>0</v>
      </c>
      <c r="AJ75" s="9">
        <f t="shared" si="3"/>
        <v>0</v>
      </c>
      <c r="AK75" s="9">
        <f t="shared" si="1"/>
        <v>4.1392685158225077E-2</v>
      </c>
      <c r="AL75" s="9">
        <f t="shared" si="1"/>
        <v>0</v>
      </c>
      <c r="AM75" s="9">
        <f t="shared" si="1"/>
        <v>0</v>
      </c>
      <c r="AN75" s="9">
        <f t="shared" si="1"/>
        <v>0</v>
      </c>
      <c r="AO75" s="9">
        <f t="shared" si="1"/>
        <v>4.1392685158225077E-2</v>
      </c>
      <c r="AP75" s="9">
        <f t="shared" si="1"/>
        <v>0</v>
      </c>
      <c r="AQ75" s="9">
        <f t="shared" si="1"/>
        <v>0</v>
      </c>
      <c r="AR75" s="9">
        <f t="shared" si="1"/>
        <v>4.1392685158225077E-2</v>
      </c>
      <c r="AS75" s="9">
        <f t="shared" si="1"/>
        <v>0.11394335230683679</v>
      </c>
      <c r="AT75" s="9">
        <f t="shared" si="1"/>
        <v>0</v>
      </c>
    </row>
    <row r="76" spans="2:46" x14ac:dyDescent="0.25">
      <c r="B76" t="s">
        <v>24</v>
      </c>
      <c r="E76" s="9">
        <f t="shared" si="2"/>
        <v>0</v>
      </c>
      <c r="F76" s="9">
        <f t="shared" si="4"/>
        <v>0</v>
      </c>
      <c r="G76" s="9">
        <f t="shared" si="4"/>
        <v>0</v>
      </c>
      <c r="H76" s="9">
        <f t="shared" si="4"/>
        <v>0</v>
      </c>
      <c r="I76" s="9">
        <f t="shared" si="4"/>
        <v>0</v>
      </c>
      <c r="J76" s="9">
        <f t="shared" si="4"/>
        <v>0</v>
      </c>
      <c r="K76" s="9">
        <f t="shared" si="4"/>
        <v>0</v>
      </c>
      <c r="L76" s="9">
        <f t="shared" si="4"/>
        <v>0</v>
      </c>
      <c r="M76" s="9">
        <f t="shared" si="4"/>
        <v>0</v>
      </c>
      <c r="N76" s="9">
        <f t="shared" si="4"/>
        <v>0</v>
      </c>
      <c r="O76" s="9">
        <f t="shared" si="4"/>
        <v>0</v>
      </c>
      <c r="P76" s="9">
        <f t="shared" si="4"/>
        <v>0</v>
      </c>
      <c r="Q76" s="9">
        <f t="shared" si="4"/>
        <v>0</v>
      </c>
      <c r="R76" s="9">
        <f t="shared" si="4"/>
        <v>4.1392685158225077E-2</v>
      </c>
      <c r="S76" s="9">
        <f t="shared" si="4"/>
        <v>0</v>
      </c>
      <c r="T76" s="9">
        <f t="shared" si="4"/>
        <v>0</v>
      </c>
      <c r="U76" s="9">
        <f t="shared" si="4"/>
        <v>0</v>
      </c>
      <c r="V76" s="9">
        <f t="shared" si="4"/>
        <v>0</v>
      </c>
      <c r="W76" s="9">
        <f t="shared" si="4"/>
        <v>0</v>
      </c>
      <c r="X76" s="9">
        <f t="shared" si="4"/>
        <v>0</v>
      </c>
      <c r="Y76" s="9">
        <f t="shared" si="4"/>
        <v>0</v>
      </c>
      <c r="Z76" s="9">
        <f t="shared" si="4"/>
        <v>0</v>
      </c>
      <c r="AA76" s="9">
        <f t="shared" si="4"/>
        <v>0</v>
      </c>
      <c r="AB76" s="9">
        <f t="shared" si="4"/>
        <v>0</v>
      </c>
      <c r="AC76" s="9">
        <f t="shared" si="4"/>
        <v>0</v>
      </c>
      <c r="AD76" s="9">
        <f t="shared" si="4"/>
        <v>0</v>
      </c>
      <c r="AE76" s="9">
        <f t="shared" si="4"/>
        <v>0</v>
      </c>
      <c r="AF76" s="9">
        <f t="shared" si="4"/>
        <v>4.1392685158225077E-2</v>
      </c>
      <c r="AG76" s="9">
        <f t="shared" si="4"/>
        <v>0</v>
      </c>
      <c r="AH76" s="9">
        <f t="shared" si="4"/>
        <v>0</v>
      </c>
      <c r="AI76" s="9">
        <f t="shared" si="4"/>
        <v>0</v>
      </c>
      <c r="AJ76" s="9">
        <f t="shared" si="3"/>
        <v>0</v>
      </c>
      <c r="AK76" s="9">
        <f t="shared" si="3"/>
        <v>0</v>
      </c>
      <c r="AL76" s="9">
        <f t="shared" si="3"/>
        <v>0.23044892137827391</v>
      </c>
      <c r="AM76" s="9">
        <f t="shared" si="3"/>
        <v>0.25527250510330607</v>
      </c>
      <c r="AN76" s="9">
        <f t="shared" si="3"/>
        <v>0.20411998265592479</v>
      </c>
      <c r="AO76" s="9">
        <f t="shared" si="3"/>
        <v>4.1392685158225077E-2</v>
      </c>
      <c r="AP76" s="9">
        <f t="shared" si="3"/>
        <v>0.17609125905568124</v>
      </c>
      <c r="AQ76" s="9">
        <f t="shared" si="3"/>
        <v>1.4116197059632303</v>
      </c>
      <c r="AR76" s="9">
        <f t="shared" si="3"/>
        <v>0.69019608002851374</v>
      </c>
      <c r="AS76" s="9">
        <f t="shared" si="3"/>
        <v>0</v>
      </c>
      <c r="AT76" s="9">
        <f t="shared" si="3"/>
        <v>0</v>
      </c>
    </row>
    <row r="77" spans="2:46" x14ac:dyDescent="0.25">
      <c r="B77" t="s">
        <v>76</v>
      </c>
      <c r="E77" s="9">
        <f t="shared" ref="E77:T92" si="5">IF(E21=0,0,LOG10(1+E21))</f>
        <v>0.3222192947339193</v>
      </c>
      <c r="F77" s="9">
        <f t="shared" si="4"/>
        <v>0.54406804435027567</v>
      </c>
      <c r="G77" s="9">
        <f t="shared" si="4"/>
        <v>0.68124123737558717</v>
      </c>
      <c r="H77" s="9">
        <f t="shared" si="4"/>
        <v>0.85125834871907524</v>
      </c>
      <c r="I77" s="9">
        <f t="shared" si="4"/>
        <v>0.77085201164214423</v>
      </c>
      <c r="J77" s="9">
        <f t="shared" si="4"/>
        <v>0.87506126339170009</v>
      </c>
      <c r="K77" s="9">
        <f t="shared" si="4"/>
        <v>1.0934216851622351</v>
      </c>
      <c r="L77" s="9">
        <f t="shared" si="4"/>
        <v>1.1303337684950061</v>
      </c>
      <c r="M77" s="9">
        <f t="shared" si="4"/>
        <v>0.59106460702649921</v>
      </c>
      <c r="N77" s="9">
        <f t="shared" si="4"/>
        <v>0.11394335230683679</v>
      </c>
      <c r="O77" s="9">
        <f t="shared" si="4"/>
        <v>0.36172783601759284</v>
      </c>
      <c r="P77" s="9">
        <f t="shared" si="4"/>
        <v>0.46239799789895608</v>
      </c>
      <c r="Q77" s="9">
        <f t="shared" si="4"/>
        <v>0.23044892137827391</v>
      </c>
      <c r="R77" s="9">
        <f t="shared" si="4"/>
        <v>0.11394335230683679</v>
      </c>
      <c r="S77" s="9">
        <f t="shared" si="4"/>
        <v>0.3010299956639812</v>
      </c>
      <c r="T77" s="9">
        <f t="shared" si="4"/>
        <v>0.14612803567823801</v>
      </c>
      <c r="U77" s="9">
        <f t="shared" si="4"/>
        <v>0.11394335230683679</v>
      </c>
      <c r="V77" s="9">
        <f t="shared" si="4"/>
        <v>0.14612803567823801</v>
      </c>
      <c r="W77" s="9">
        <f t="shared" si="4"/>
        <v>0.14612803567823801</v>
      </c>
      <c r="X77" s="9">
        <f t="shared" si="4"/>
        <v>0.14612803567823801</v>
      </c>
      <c r="Y77" s="9">
        <f t="shared" si="4"/>
        <v>0.11394335230683679</v>
      </c>
      <c r="Z77" s="9">
        <f t="shared" si="4"/>
        <v>7.9181246047624818E-2</v>
      </c>
      <c r="AA77" s="9">
        <f t="shared" si="4"/>
        <v>4.1392685158225077E-2</v>
      </c>
      <c r="AB77" s="9">
        <f t="shared" si="4"/>
        <v>4.1392685158225077E-2</v>
      </c>
      <c r="AC77" s="9">
        <f t="shared" si="4"/>
        <v>0</v>
      </c>
      <c r="AD77" s="9">
        <f t="shared" si="4"/>
        <v>0</v>
      </c>
      <c r="AE77" s="9">
        <f t="shared" si="4"/>
        <v>7.9181246047624818E-2</v>
      </c>
      <c r="AF77" s="9">
        <f t="shared" si="4"/>
        <v>4.1392685158225077E-2</v>
      </c>
      <c r="AG77" s="9">
        <f t="shared" si="4"/>
        <v>4.1392685158225077E-2</v>
      </c>
      <c r="AH77" s="9">
        <f t="shared" si="4"/>
        <v>4.1392685158225077E-2</v>
      </c>
      <c r="AI77" s="9">
        <f t="shared" si="4"/>
        <v>4.1392685158225077E-2</v>
      </c>
      <c r="AJ77" s="9">
        <f t="shared" ref="AJ77:AT92" si="6">IF(AJ21=0,0,LOG10(1+AJ21))</f>
        <v>0.3010299956639812</v>
      </c>
      <c r="AK77" s="9">
        <f t="shared" si="6"/>
        <v>0.88649072517248184</v>
      </c>
      <c r="AL77" s="9">
        <f t="shared" si="6"/>
        <v>0.88081359228079137</v>
      </c>
      <c r="AM77" s="9">
        <f t="shared" si="6"/>
        <v>1.1760912590556813</v>
      </c>
      <c r="AN77" s="9">
        <f t="shared" si="6"/>
        <v>1.3424226808222062</v>
      </c>
      <c r="AO77" s="9">
        <f t="shared" si="6"/>
        <v>1.3117538610557542</v>
      </c>
      <c r="AP77" s="9">
        <f t="shared" si="6"/>
        <v>1.0492180226701815</v>
      </c>
      <c r="AQ77" s="9">
        <f t="shared" si="6"/>
        <v>1.1986570869544226</v>
      </c>
      <c r="AR77" s="9">
        <f t="shared" si="6"/>
        <v>0.3222192947339193</v>
      </c>
      <c r="AS77" s="9">
        <f t="shared" si="6"/>
        <v>1.0934216851622351</v>
      </c>
      <c r="AT77" s="9">
        <f t="shared" si="6"/>
        <v>0.47712125471966244</v>
      </c>
    </row>
    <row r="78" spans="2:46" x14ac:dyDescent="0.25">
      <c r="B78" t="s">
        <v>67</v>
      </c>
      <c r="E78" s="9">
        <f t="shared" si="5"/>
        <v>0.77085201164214423</v>
      </c>
      <c r="F78" s="9">
        <f t="shared" si="5"/>
        <v>1.7032913781186614</v>
      </c>
      <c r="G78" s="9">
        <f t="shared" si="5"/>
        <v>1.5010592622177514</v>
      </c>
      <c r="H78" s="9">
        <f t="shared" si="5"/>
        <v>1.5575072019056579</v>
      </c>
      <c r="I78" s="9">
        <f t="shared" si="5"/>
        <v>1.3138672203691535</v>
      </c>
      <c r="J78" s="9">
        <f t="shared" si="5"/>
        <v>1.3443922736851108</v>
      </c>
      <c r="K78" s="9">
        <f t="shared" si="5"/>
        <v>1.6830470382388496</v>
      </c>
      <c r="L78" s="9">
        <f t="shared" si="5"/>
        <v>1.7363965022766426</v>
      </c>
      <c r="M78" s="9">
        <f t="shared" si="5"/>
        <v>1.6646419755561255</v>
      </c>
      <c r="N78" s="9">
        <f t="shared" si="5"/>
        <v>0.3010299956639812</v>
      </c>
      <c r="O78" s="9">
        <f t="shared" si="5"/>
        <v>0.93951925261861846</v>
      </c>
      <c r="P78" s="9">
        <f t="shared" si="5"/>
        <v>0.68124123737558717</v>
      </c>
      <c r="Q78" s="9">
        <f t="shared" si="5"/>
        <v>0.61278385671973545</v>
      </c>
      <c r="R78" s="9">
        <f t="shared" si="5"/>
        <v>0.53147891704225514</v>
      </c>
      <c r="S78" s="9">
        <f t="shared" si="5"/>
        <v>0.76342799356293722</v>
      </c>
      <c r="T78" s="9">
        <f t="shared" si="5"/>
        <v>0.71600334363479923</v>
      </c>
      <c r="U78" s="9">
        <f t="shared" ref="F78:AX86" si="7">IF(U22=0,0,LOG10(1+U22))</f>
        <v>0.36172783601759284</v>
      </c>
      <c r="V78" s="9">
        <f t="shared" si="7"/>
        <v>0.41497334797081797</v>
      </c>
      <c r="W78" s="9">
        <f t="shared" si="7"/>
        <v>0.44715803134221921</v>
      </c>
      <c r="X78" s="9">
        <f t="shared" si="7"/>
        <v>0.25527250510330607</v>
      </c>
      <c r="Y78" s="9">
        <f t="shared" si="7"/>
        <v>0.77085201164214423</v>
      </c>
      <c r="Z78" s="9">
        <f t="shared" si="7"/>
        <v>1.0128372247051722</v>
      </c>
      <c r="AA78" s="9">
        <f t="shared" si="7"/>
        <v>0.79934054945358168</v>
      </c>
      <c r="AB78" s="9">
        <f t="shared" si="7"/>
        <v>1.1522883443830565</v>
      </c>
      <c r="AC78" s="9">
        <f t="shared" si="7"/>
        <v>1.4983105537896004</v>
      </c>
      <c r="AD78" s="9">
        <f t="shared" si="7"/>
        <v>1.9894498176666917</v>
      </c>
      <c r="AE78" s="9">
        <f t="shared" si="7"/>
        <v>2.1212314551496214</v>
      </c>
      <c r="AF78" s="9">
        <f t="shared" si="7"/>
        <v>1.8579352647194289</v>
      </c>
      <c r="AG78" s="9">
        <f t="shared" si="7"/>
        <v>1.8773713458697741</v>
      </c>
      <c r="AH78" s="9">
        <f t="shared" si="7"/>
        <v>2.1504494094608808</v>
      </c>
      <c r="AI78" s="9">
        <f t="shared" si="7"/>
        <v>2.8152455919165633</v>
      </c>
      <c r="AJ78" s="9">
        <f t="shared" si="6"/>
        <v>3.070037866607755</v>
      </c>
      <c r="AK78" s="9">
        <f t="shared" si="6"/>
        <v>2.7264011621029223</v>
      </c>
      <c r="AL78" s="9">
        <f t="shared" si="6"/>
        <v>2.3079237036118818</v>
      </c>
      <c r="AM78" s="9">
        <f t="shared" si="6"/>
        <v>2.1328997699444829</v>
      </c>
      <c r="AN78" s="9">
        <f t="shared" si="6"/>
        <v>1.8633228601204559</v>
      </c>
      <c r="AO78" s="9">
        <f t="shared" si="6"/>
        <v>1.3031960574204888</v>
      </c>
      <c r="AP78" s="9">
        <f t="shared" si="6"/>
        <v>2.3946267642722092</v>
      </c>
      <c r="AQ78" s="9">
        <f t="shared" si="6"/>
        <v>2.2931414834509307</v>
      </c>
      <c r="AR78" s="9">
        <f t="shared" si="6"/>
        <v>2.4412236742426123</v>
      </c>
      <c r="AS78" s="9">
        <f t="shared" si="6"/>
        <v>2.307496037913213</v>
      </c>
      <c r="AT78" s="9">
        <f t="shared" si="6"/>
        <v>2.315130317183602</v>
      </c>
    </row>
    <row r="79" spans="2:46" x14ac:dyDescent="0.25">
      <c r="B79" t="s">
        <v>70</v>
      </c>
      <c r="E79" s="9">
        <f t="shared" si="5"/>
        <v>0.14612803567823801</v>
      </c>
      <c r="F79" s="9">
        <f t="shared" si="7"/>
        <v>1.2479732663618066</v>
      </c>
      <c r="G79" s="9">
        <f t="shared" si="7"/>
        <v>0.82607480270082645</v>
      </c>
      <c r="H79" s="9">
        <f t="shared" si="7"/>
        <v>0.56820172406699498</v>
      </c>
      <c r="I79" s="9">
        <f t="shared" si="7"/>
        <v>0.66275783168157409</v>
      </c>
      <c r="J79" s="9">
        <f t="shared" si="7"/>
        <v>0.89209460269048035</v>
      </c>
      <c r="K79" s="9">
        <f t="shared" si="7"/>
        <v>0.92941892571429274</v>
      </c>
      <c r="L79" s="9">
        <f t="shared" si="7"/>
        <v>0.89209460269048035</v>
      </c>
      <c r="M79" s="9">
        <f t="shared" si="7"/>
        <v>1.0606978403536116</v>
      </c>
      <c r="N79" s="9">
        <f t="shared" si="7"/>
        <v>0.14612803567823801</v>
      </c>
      <c r="O79" s="9">
        <f t="shared" si="7"/>
        <v>0.59106460702649921</v>
      </c>
      <c r="P79" s="9">
        <f t="shared" si="7"/>
        <v>0.54406804435027567</v>
      </c>
      <c r="Q79" s="9">
        <f t="shared" si="7"/>
        <v>0.43136376415898736</v>
      </c>
      <c r="R79" s="9">
        <f t="shared" si="7"/>
        <v>0.3979400086720376</v>
      </c>
      <c r="S79" s="9">
        <f t="shared" si="7"/>
        <v>0.63346845557958653</v>
      </c>
      <c r="T79" s="9">
        <f t="shared" si="7"/>
        <v>0.53147891704225514</v>
      </c>
      <c r="U79" s="9">
        <f t="shared" si="7"/>
        <v>0.49136169383427269</v>
      </c>
      <c r="V79" s="9">
        <f t="shared" si="7"/>
        <v>0.46239799789895608</v>
      </c>
      <c r="W79" s="9">
        <f t="shared" si="7"/>
        <v>0.43136376415898736</v>
      </c>
      <c r="X79" s="9">
        <f t="shared" si="7"/>
        <v>0.20411998265592479</v>
      </c>
      <c r="Y79" s="9">
        <f t="shared" si="7"/>
        <v>0.11394335230683679</v>
      </c>
      <c r="Z79" s="9">
        <f t="shared" si="7"/>
        <v>4.1392685158225077E-2</v>
      </c>
      <c r="AA79" s="9">
        <f t="shared" si="7"/>
        <v>4.1392685158225077E-2</v>
      </c>
      <c r="AB79" s="9">
        <f t="shared" si="7"/>
        <v>4.1392685158225077E-2</v>
      </c>
      <c r="AC79" s="9">
        <f t="shared" si="7"/>
        <v>0.25527250510330607</v>
      </c>
      <c r="AD79" s="9">
        <f t="shared" si="7"/>
        <v>0.70757017609793638</v>
      </c>
      <c r="AE79" s="9">
        <f t="shared" si="7"/>
        <v>1.3654879848908996</v>
      </c>
      <c r="AF79" s="9">
        <f t="shared" si="7"/>
        <v>2.0170333392987803</v>
      </c>
      <c r="AG79" s="9">
        <f t="shared" si="7"/>
        <v>2.143014800254095</v>
      </c>
      <c r="AH79" s="9">
        <f t="shared" si="7"/>
        <v>2.5194341949137029</v>
      </c>
      <c r="AI79" s="9">
        <f t="shared" si="7"/>
        <v>2.7777167386096258</v>
      </c>
      <c r="AJ79" s="9">
        <f t="shared" si="6"/>
        <v>2.5911759503117913</v>
      </c>
      <c r="AK79" s="9">
        <f t="shared" si="6"/>
        <v>2.3738311450738303</v>
      </c>
      <c r="AL79" s="9">
        <f t="shared" si="6"/>
        <v>2.0362295440862948</v>
      </c>
      <c r="AM79" s="9">
        <f t="shared" si="6"/>
        <v>1.741939077729199</v>
      </c>
      <c r="AN79" s="9">
        <f t="shared" si="6"/>
        <v>1.6242820958356683</v>
      </c>
      <c r="AO79" s="9">
        <f t="shared" si="6"/>
        <v>1.469822015978163</v>
      </c>
      <c r="AP79" s="9">
        <f t="shared" si="6"/>
        <v>2.0726174765452368</v>
      </c>
      <c r="AQ79" s="9">
        <f t="shared" si="6"/>
        <v>1.541579243946581</v>
      </c>
      <c r="AR79" s="9">
        <f t="shared" si="6"/>
        <v>1.9934362304976116</v>
      </c>
      <c r="AS79" s="9">
        <f t="shared" si="6"/>
        <v>2.4861469968065726</v>
      </c>
      <c r="AT79" s="9">
        <f t="shared" si="6"/>
        <v>2.4779889762508893</v>
      </c>
    </row>
    <row r="80" spans="2:46" x14ac:dyDescent="0.25">
      <c r="B80" t="s">
        <v>73</v>
      </c>
      <c r="E80" s="9">
        <f t="shared" si="5"/>
        <v>0</v>
      </c>
      <c r="F80" s="9">
        <f t="shared" si="7"/>
        <v>0</v>
      </c>
      <c r="G80" s="9">
        <f t="shared" si="7"/>
        <v>0</v>
      </c>
      <c r="H80" s="9">
        <f t="shared" si="7"/>
        <v>0</v>
      </c>
      <c r="I80" s="9">
        <f t="shared" si="7"/>
        <v>0</v>
      </c>
      <c r="J80" s="9">
        <f t="shared" si="7"/>
        <v>0</v>
      </c>
      <c r="K80" s="9">
        <f t="shared" si="7"/>
        <v>0</v>
      </c>
      <c r="L80" s="9">
        <f t="shared" si="7"/>
        <v>0</v>
      </c>
      <c r="M80" s="9">
        <f t="shared" si="7"/>
        <v>0</v>
      </c>
      <c r="N80" s="9">
        <f t="shared" si="7"/>
        <v>0</v>
      </c>
      <c r="O80" s="9">
        <f t="shared" si="7"/>
        <v>0</v>
      </c>
      <c r="P80" s="9">
        <f t="shared" si="7"/>
        <v>0</v>
      </c>
      <c r="Q80" s="9">
        <f t="shared" si="7"/>
        <v>0</v>
      </c>
      <c r="R80" s="9">
        <f t="shared" si="7"/>
        <v>0</v>
      </c>
      <c r="S80" s="9">
        <f t="shared" si="7"/>
        <v>0</v>
      </c>
      <c r="T80" s="9">
        <f t="shared" si="7"/>
        <v>0</v>
      </c>
      <c r="U80" s="9">
        <f t="shared" si="7"/>
        <v>0</v>
      </c>
      <c r="V80" s="9">
        <f t="shared" si="7"/>
        <v>0</v>
      </c>
      <c r="W80" s="9">
        <f t="shared" si="7"/>
        <v>0</v>
      </c>
      <c r="X80" s="9">
        <f t="shared" si="7"/>
        <v>0</v>
      </c>
      <c r="Y80" s="9">
        <f t="shared" si="7"/>
        <v>0</v>
      </c>
      <c r="Z80" s="9">
        <f t="shared" si="7"/>
        <v>4.1392685158225077E-2</v>
      </c>
      <c r="AA80" s="9">
        <f t="shared" si="7"/>
        <v>0</v>
      </c>
      <c r="AB80" s="9">
        <f t="shared" si="7"/>
        <v>0</v>
      </c>
      <c r="AC80" s="9">
        <f t="shared" si="7"/>
        <v>4.1392685158225077E-2</v>
      </c>
      <c r="AD80" s="9">
        <f t="shared" si="7"/>
        <v>4.1392685158225077E-2</v>
      </c>
      <c r="AE80" s="9">
        <f t="shared" si="7"/>
        <v>4.1392685158225077E-2</v>
      </c>
      <c r="AF80" s="9">
        <f t="shared" si="7"/>
        <v>0</v>
      </c>
      <c r="AG80" s="9">
        <f t="shared" si="7"/>
        <v>0</v>
      </c>
      <c r="AH80" s="9">
        <f t="shared" si="7"/>
        <v>7.9181246047624818E-2</v>
      </c>
      <c r="AI80" s="9">
        <f t="shared" si="7"/>
        <v>4.1392685158225077E-2</v>
      </c>
      <c r="AJ80" s="9">
        <f t="shared" si="6"/>
        <v>4.1392685158225077E-2</v>
      </c>
      <c r="AK80" s="9">
        <f t="shared" si="6"/>
        <v>4.1392685158225077E-2</v>
      </c>
      <c r="AL80" s="9">
        <f t="shared" si="6"/>
        <v>0</v>
      </c>
      <c r="AM80" s="9">
        <f t="shared" si="6"/>
        <v>0</v>
      </c>
      <c r="AN80" s="9">
        <f t="shared" si="6"/>
        <v>0</v>
      </c>
      <c r="AO80" s="9">
        <f t="shared" si="6"/>
        <v>4.1392685158225077E-2</v>
      </c>
      <c r="AP80" s="9">
        <f t="shared" si="6"/>
        <v>0.20411998265592479</v>
      </c>
      <c r="AQ80" s="9">
        <f t="shared" si="6"/>
        <v>1.608526033577194</v>
      </c>
      <c r="AR80" s="9">
        <f t="shared" si="6"/>
        <v>1.4563660331290431</v>
      </c>
      <c r="AS80" s="9">
        <f t="shared" si="6"/>
        <v>0.14612803567823801</v>
      </c>
      <c r="AT80" s="9">
        <f t="shared" si="6"/>
        <v>0</v>
      </c>
    </row>
    <row r="81" spans="2:46" x14ac:dyDescent="0.25">
      <c r="B81" t="s">
        <v>98</v>
      </c>
      <c r="E81" s="9">
        <f t="shared" si="5"/>
        <v>7.9181246047624818E-2</v>
      </c>
      <c r="F81" s="9">
        <f t="shared" si="7"/>
        <v>4.1392685158225077E-2</v>
      </c>
      <c r="G81" s="9">
        <f t="shared" si="7"/>
        <v>0.20411998265592479</v>
      </c>
      <c r="H81" s="9">
        <f t="shared" si="7"/>
        <v>0.20411998265592479</v>
      </c>
      <c r="I81" s="9">
        <f t="shared" si="7"/>
        <v>0.17609125905568124</v>
      </c>
      <c r="J81" s="9">
        <f t="shared" si="7"/>
        <v>0.17609125905568124</v>
      </c>
      <c r="K81" s="9">
        <f t="shared" si="7"/>
        <v>0.20411998265592479</v>
      </c>
      <c r="L81" s="9">
        <f t="shared" si="7"/>
        <v>0.14612803567823801</v>
      </c>
      <c r="M81" s="9">
        <f t="shared" si="7"/>
        <v>0.14612803567823801</v>
      </c>
      <c r="N81" s="9">
        <f t="shared" si="7"/>
        <v>0.56820172406699498</v>
      </c>
      <c r="O81" s="9">
        <f t="shared" si="7"/>
        <v>0.23044892137827391</v>
      </c>
      <c r="P81" s="9">
        <f t="shared" si="7"/>
        <v>4.1392685158225077E-2</v>
      </c>
      <c r="Q81" s="9">
        <f t="shared" si="7"/>
        <v>4.1392685158225077E-2</v>
      </c>
      <c r="R81" s="9">
        <f t="shared" si="7"/>
        <v>7.9181246047624818E-2</v>
      </c>
      <c r="S81" s="9">
        <f t="shared" si="7"/>
        <v>7.9181246047624818E-2</v>
      </c>
      <c r="T81" s="9">
        <f t="shared" si="7"/>
        <v>0.14612803567823801</v>
      </c>
      <c r="U81" s="9">
        <f t="shared" si="7"/>
        <v>7.9181246047624818E-2</v>
      </c>
      <c r="V81" s="9">
        <f t="shared" si="7"/>
        <v>4.1392685158225077E-2</v>
      </c>
      <c r="W81" s="9">
        <f t="shared" si="7"/>
        <v>0</v>
      </c>
      <c r="X81" s="9">
        <f t="shared" si="7"/>
        <v>0.20411998265592479</v>
      </c>
      <c r="Y81" s="9">
        <f t="shared" si="7"/>
        <v>0.14612803567823801</v>
      </c>
      <c r="Z81" s="9">
        <f t="shared" si="7"/>
        <v>4.1392685158225077E-2</v>
      </c>
      <c r="AA81" s="9">
        <f t="shared" si="7"/>
        <v>4.1392685158225077E-2</v>
      </c>
      <c r="AB81" s="9">
        <f t="shared" si="7"/>
        <v>0.14612803567823801</v>
      </c>
      <c r="AC81" s="9">
        <f t="shared" si="7"/>
        <v>0.20411998265592479</v>
      </c>
      <c r="AD81" s="9">
        <f t="shared" si="7"/>
        <v>0.51851393987788741</v>
      </c>
      <c r="AE81" s="9">
        <f t="shared" si="7"/>
        <v>0.3222192947339193</v>
      </c>
      <c r="AF81" s="9">
        <f t="shared" si="7"/>
        <v>0.41497334797081797</v>
      </c>
      <c r="AG81" s="9">
        <f t="shared" si="7"/>
        <v>0.3010299956639812</v>
      </c>
      <c r="AH81" s="9">
        <f t="shared" si="7"/>
        <v>1.4885507165004443</v>
      </c>
      <c r="AI81" s="9">
        <f t="shared" si="7"/>
        <v>1.5477747053878226</v>
      </c>
      <c r="AJ81" s="9">
        <f t="shared" si="6"/>
        <v>1.3053513694466237</v>
      </c>
      <c r="AK81" s="9">
        <f t="shared" si="6"/>
        <v>0.44715803134221921</v>
      </c>
      <c r="AL81" s="9">
        <f t="shared" si="6"/>
        <v>0.65321251377534373</v>
      </c>
      <c r="AM81" s="9">
        <f t="shared" si="6"/>
        <v>0.87506126339170009</v>
      </c>
      <c r="AN81" s="9">
        <f t="shared" si="6"/>
        <v>0.66275783168157409</v>
      </c>
      <c r="AO81" s="9">
        <f t="shared" si="6"/>
        <v>4.1392685158225077E-2</v>
      </c>
      <c r="AP81" s="9">
        <f t="shared" si="6"/>
        <v>1.5250448070368452</v>
      </c>
      <c r="AQ81" s="9">
        <f t="shared" si="6"/>
        <v>1.2833012287035497</v>
      </c>
      <c r="AR81" s="9">
        <f t="shared" si="6"/>
        <v>0.97772360528884772</v>
      </c>
      <c r="AS81" s="9">
        <f t="shared" si="6"/>
        <v>0.14612803567823801</v>
      </c>
      <c r="AT81" s="9">
        <f t="shared" si="6"/>
        <v>4.1392685158225077E-2</v>
      </c>
    </row>
    <row r="82" spans="2:46" x14ac:dyDescent="0.25">
      <c r="B82" t="s">
        <v>95</v>
      </c>
      <c r="E82" s="9">
        <f t="shared" si="5"/>
        <v>0.20411998265592479</v>
      </c>
      <c r="F82" s="9">
        <f t="shared" si="7"/>
        <v>0</v>
      </c>
      <c r="G82" s="9">
        <f t="shared" si="7"/>
        <v>0.11394335230683679</v>
      </c>
      <c r="H82" s="9">
        <f t="shared" si="7"/>
        <v>4.1392685158225077E-2</v>
      </c>
      <c r="I82" s="9">
        <f t="shared" si="7"/>
        <v>0.11394335230683679</v>
      </c>
      <c r="J82" s="9">
        <f t="shared" si="7"/>
        <v>4.1392685158225077E-2</v>
      </c>
      <c r="K82" s="9">
        <f t="shared" si="7"/>
        <v>7.9181246047624818E-2</v>
      </c>
      <c r="L82" s="9">
        <f t="shared" si="7"/>
        <v>4.1392685158225077E-2</v>
      </c>
      <c r="M82" s="9">
        <f t="shared" si="7"/>
        <v>7.9181246047624818E-2</v>
      </c>
      <c r="N82" s="9">
        <f t="shared" si="7"/>
        <v>1.1072099696478683</v>
      </c>
      <c r="O82" s="9">
        <f t="shared" si="7"/>
        <v>0.49136169383427269</v>
      </c>
      <c r="P82" s="9">
        <f t="shared" si="7"/>
        <v>0.36172783601759284</v>
      </c>
      <c r="Q82" s="9">
        <f t="shared" si="7"/>
        <v>0.23044892137827391</v>
      </c>
      <c r="R82" s="9">
        <f t="shared" si="7"/>
        <v>0.25527250510330607</v>
      </c>
      <c r="S82" s="9">
        <f t="shared" si="7"/>
        <v>0.3979400086720376</v>
      </c>
      <c r="T82" s="9">
        <f t="shared" si="7"/>
        <v>0.34242268082220628</v>
      </c>
      <c r="U82" s="9">
        <f t="shared" si="7"/>
        <v>0.34242268082220628</v>
      </c>
      <c r="V82" s="9">
        <f t="shared" si="7"/>
        <v>0.11394335230683679</v>
      </c>
      <c r="W82" s="9">
        <f t="shared" si="7"/>
        <v>0.20411998265592479</v>
      </c>
      <c r="X82" s="9">
        <f t="shared" si="7"/>
        <v>0.50514997831990605</v>
      </c>
      <c r="Y82" s="9">
        <f t="shared" si="7"/>
        <v>0.34242268082220628</v>
      </c>
      <c r="Z82" s="9">
        <f t="shared" si="7"/>
        <v>4.1392685158225077E-2</v>
      </c>
      <c r="AA82" s="9">
        <f t="shared" si="7"/>
        <v>7.9181246047624818E-2</v>
      </c>
      <c r="AB82" s="9">
        <f t="shared" si="7"/>
        <v>0.14612803567823801</v>
      </c>
      <c r="AC82" s="9">
        <f t="shared" si="7"/>
        <v>0.25527250510330607</v>
      </c>
      <c r="AD82" s="9">
        <f t="shared" si="7"/>
        <v>0.41497334797081797</v>
      </c>
      <c r="AE82" s="9">
        <f t="shared" si="7"/>
        <v>0.11394335230683679</v>
      </c>
      <c r="AF82" s="9">
        <f t="shared" si="7"/>
        <v>0.11394335230683679</v>
      </c>
      <c r="AG82" s="9">
        <f t="shared" si="7"/>
        <v>0.14612803567823801</v>
      </c>
      <c r="AH82" s="9">
        <f t="shared" si="7"/>
        <v>1.4533183400470377</v>
      </c>
      <c r="AI82" s="9">
        <f t="shared" si="7"/>
        <v>1.5774917998372253</v>
      </c>
      <c r="AJ82" s="9">
        <f t="shared" si="6"/>
        <v>1.3283796034387378</v>
      </c>
      <c r="AK82" s="9">
        <f t="shared" si="6"/>
        <v>0.20411998265592479</v>
      </c>
      <c r="AL82" s="9">
        <f t="shared" si="6"/>
        <v>0.64345267648618742</v>
      </c>
      <c r="AM82" s="9">
        <f t="shared" si="6"/>
        <v>0.87506126339170009</v>
      </c>
      <c r="AN82" s="9">
        <f t="shared" si="6"/>
        <v>0.61278385671973545</v>
      </c>
      <c r="AO82" s="9">
        <f t="shared" si="6"/>
        <v>0</v>
      </c>
      <c r="AP82" s="9">
        <f t="shared" si="6"/>
        <v>1.8609366207000937</v>
      </c>
      <c r="AQ82" s="9">
        <f t="shared" si="6"/>
        <v>1.7092699609758308</v>
      </c>
      <c r="AR82" s="9">
        <f t="shared" si="6"/>
        <v>1.1789769472931695</v>
      </c>
      <c r="AS82" s="9">
        <f t="shared" si="6"/>
        <v>4.1392685158225077E-2</v>
      </c>
      <c r="AT82" s="9">
        <f t="shared" si="6"/>
        <v>7.9181246047624818E-2</v>
      </c>
    </row>
    <row r="83" spans="2:46" x14ac:dyDescent="0.25">
      <c r="B83" t="s">
        <v>88</v>
      </c>
      <c r="E83" s="9">
        <f t="shared" si="5"/>
        <v>0.17609125905568124</v>
      </c>
      <c r="F83" s="9">
        <f t="shared" si="7"/>
        <v>0.75587485567249146</v>
      </c>
      <c r="G83" s="9">
        <f t="shared" si="7"/>
        <v>1.3404441148401183</v>
      </c>
      <c r="H83" s="9">
        <f t="shared" si="7"/>
        <v>1.5786392099680724</v>
      </c>
      <c r="I83" s="9">
        <f t="shared" si="7"/>
        <v>1.4941545940184429</v>
      </c>
      <c r="J83" s="9">
        <f t="shared" si="7"/>
        <v>1.5314789170422551</v>
      </c>
      <c r="K83" s="9">
        <f t="shared" si="7"/>
        <v>1.7234556720351857</v>
      </c>
      <c r="L83" s="9">
        <f t="shared" si="7"/>
        <v>1.4683473304121573</v>
      </c>
      <c r="M83" s="9">
        <f t="shared" si="7"/>
        <v>1.3802112417116059</v>
      </c>
      <c r="N83" s="9">
        <f t="shared" si="7"/>
        <v>0.14612803567823801</v>
      </c>
      <c r="O83" s="9">
        <f t="shared" si="7"/>
        <v>0.23044892137827391</v>
      </c>
      <c r="P83" s="9">
        <f t="shared" si="7"/>
        <v>7.9181246047624818E-2</v>
      </c>
      <c r="Q83" s="9">
        <f t="shared" si="7"/>
        <v>4.1392685158225077E-2</v>
      </c>
      <c r="R83" s="9">
        <f t="shared" si="7"/>
        <v>0</v>
      </c>
      <c r="S83" s="9">
        <f t="shared" si="7"/>
        <v>4.1392685158225077E-2</v>
      </c>
      <c r="T83" s="9">
        <f t="shared" si="7"/>
        <v>7.9181246047624818E-2</v>
      </c>
      <c r="U83" s="9">
        <f t="shared" si="7"/>
        <v>0</v>
      </c>
      <c r="V83" s="9">
        <f t="shared" si="7"/>
        <v>4.1392685158225077E-2</v>
      </c>
      <c r="W83" s="9">
        <f t="shared" si="7"/>
        <v>4.1392685158225077E-2</v>
      </c>
      <c r="X83" s="9">
        <f t="shared" si="7"/>
        <v>0</v>
      </c>
      <c r="Y83" s="9">
        <f t="shared" si="7"/>
        <v>0</v>
      </c>
      <c r="Z83" s="9">
        <f t="shared" si="7"/>
        <v>4.1392685158225077E-2</v>
      </c>
      <c r="AA83" s="9">
        <f t="shared" si="7"/>
        <v>0</v>
      </c>
      <c r="AB83" s="9">
        <f t="shared" si="7"/>
        <v>0</v>
      </c>
      <c r="AC83" s="9">
        <f t="shared" si="7"/>
        <v>0</v>
      </c>
      <c r="AD83" s="9">
        <f t="shared" si="7"/>
        <v>0</v>
      </c>
      <c r="AE83" s="9">
        <f t="shared" si="7"/>
        <v>0</v>
      </c>
      <c r="AF83" s="9">
        <f t="shared" si="7"/>
        <v>0</v>
      </c>
      <c r="AG83" s="9">
        <f t="shared" si="7"/>
        <v>0</v>
      </c>
      <c r="AH83" s="9">
        <f t="shared" si="7"/>
        <v>0</v>
      </c>
      <c r="AI83" s="9">
        <f t="shared" si="7"/>
        <v>0</v>
      </c>
      <c r="AJ83" s="9">
        <f t="shared" si="6"/>
        <v>0</v>
      </c>
      <c r="AK83" s="9">
        <f t="shared" si="6"/>
        <v>0</v>
      </c>
      <c r="AL83" s="9">
        <f t="shared" si="6"/>
        <v>7.9181246047624818E-2</v>
      </c>
      <c r="AM83" s="9">
        <f t="shared" si="6"/>
        <v>4.1392685158225077E-2</v>
      </c>
      <c r="AN83" s="9">
        <f t="shared" si="6"/>
        <v>4.1392685158225077E-2</v>
      </c>
      <c r="AO83" s="9">
        <f t="shared" si="6"/>
        <v>0</v>
      </c>
      <c r="AP83" s="9">
        <f t="shared" si="6"/>
        <v>0</v>
      </c>
      <c r="AQ83" s="9">
        <f t="shared" si="6"/>
        <v>4.1392685158225077E-2</v>
      </c>
      <c r="AR83" s="9">
        <f t="shared" si="6"/>
        <v>4.1392685158225077E-2</v>
      </c>
      <c r="AS83" s="9">
        <f t="shared" si="6"/>
        <v>0.69019608002851374</v>
      </c>
      <c r="AT83" s="9">
        <f t="shared" si="6"/>
        <v>0.14612803567823801</v>
      </c>
    </row>
    <row r="84" spans="2:46" x14ac:dyDescent="0.25">
      <c r="B84" t="s">
        <v>797</v>
      </c>
      <c r="E84" s="9">
        <f t="shared" si="5"/>
        <v>0.3222192947339193</v>
      </c>
      <c r="F84" s="9">
        <f t="shared" si="7"/>
        <v>0.83884909073725533</v>
      </c>
      <c r="G84" s="9">
        <f t="shared" si="7"/>
        <v>1.2504200023088941</v>
      </c>
      <c r="H84" s="9">
        <f t="shared" si="7"/>
        <v>1.5877109650189114</v>
      </c>
      <c r="I84" s="9">
        <f t="shared" si="7"/>
        <v>1.4548448600085102</v>
      </c>
      <c r="J84" s="9">
        <f t="shared" si="7"/>
        <v>1.5820633629117087</v>
      </c>
      <c r="K84" s="9">
        <f t="shared" si="7"/>
        <v>1.6148972160331345</v>
      </c>
      <c r="L84" s="9">
        <f t="shared" si="7"/>
        <v>1.0606978403536116</v>
      </c>
      <c r="M84" s="9">
        <f t="shared" si="7"/>
        <v>0.9242792860618817</v>
      </c>
      <c r="N84" s="9">
        <f t="shared" si="7"/>
        <v>1.3961993470957363</v>
      </c>
      <c r="O84" s="9">
        <f t="shared" si="7"/>
        <v>0.96848294855393513</v>
      </c>
      <c r="P84" s="9">
        <f t="shared" si="7"/>
        <v>0.71600334363479923</v>
      </c>
      <c r="Q84" s="9">
        <f t="shared" si="7"/>
        <v>0.74036268949424389</v>
      </c>
      <c r="R84" s="9">
        <f t="shared" si="7"/>
        <v>0.77085201164214423</v>
      </c>
      <c r="S84" s="9">
        <f t="shared" si="7"/>
        <v>0.88081359228079137</v>
      </c>
      <c r="T84" s="9">
        <f t="shared" si="7"/>
        <v>0.66275783168157409</v>
      </c>
      <c r="U84" s="9">
        <f t="shared" si="7"/>
        <v>0.70757017609793638</v>
      </c>
      <c r="V84" s="9">
        <f t="shared" si="7"/>
        <v>0.79239168949825389</v>
      </c>
      <c r="W84" s="9">
        <f t="shared" si="7"/>
        <v>0.62324929039790045</v>
      </c>
      <c r="X84" s="9">
        <f t="shared" si="7"/>
        <v>0.44715803134221921</v>
      </c>
      <c r="Y84" s="9">
        <f t="shared" si="7"/>
        <v>0.27875360095282892</v>
      </c>
      <c r="Z84" s="9">
        <f t="shared" si="7"/>
        <v>0.27875360095282892</v>
      </c>
      <c r="AA84" s="9">
        <f t="shared" si="7"/>
        <v>0.3222192947339193</v>
      </c>
      <c r="AB84" s="9">
        <f t="shared" si="7"/>
        <v>0.3222192947339193</v>
      </c>
      <c r="AC84" s="9">
        <f t="shared" si="7"/>
        <v>0.50514997831990605</v>
      </c>
      <c r="AD84" s="9">
        <f t="shared" si="7"/>
        <v>0.56820172406699498</v>
      </c>
      <c r="AE84" s="9">
        <f t="shared" si="7"/>
        <v>0.79934054945358168</v>
      </c>
      <c r="AF84" s="9">
        <f t="shared" si="7"/>
        <v>0.72427586960078905</v>
      </c>
      <c r="AG84" s="9">
        <f t="shared" si="7"/>
        <v>0.76342799356293722</v>
      </c>
      <c r="AH84" s="9">
        <f t="shared" si="7"/>
        <v>0.62324929039790045</v>
      </c>
      <c r="AI84" s="9">
        <f t="shared" si="7"/>
        <v>0.68124123737558717</v>
      </c>
      <c r="AJ84" s="9">
        <f t="shared" si="6"/>
        <v>0.75587485567249146</v>
      </c>
      <c r="AK84" s="9">
        <f t="shared" si="6"/>
        <v>1.0569048513364727</v>
      </c>
      <c r="AL84" s="9">
        <f t="shared" si="6"/>
        <v>0.3979400086720376</v>
      </c>
      <c r="AM84" s="9">
        <f t="shared" si="6"/>
        <v>0.38021124171160603</v>
      </c>
      <c r="AN84" s="9">
        <f t="shared" si="6"/>
        <v>0.3010299956639812</v>
      </c>
      <c r="AO84" s="9">
        <f t="shared" si="6"/>
        <v>0.11394335230683679</v>
      </c>
      <c r="AP84" s="9">
        <f t="shared" si="6"/>
        <v>0.20411998265592479</v>
      </c>
      <c r="AQ84" s="9">
        <f t="shared" si="6"/>
        <v>1.2253092817258628</v>
      </c>
      <c r="AR84" s="9">
        <f t="shared" si="6"/>
        <v>1.6608654780038692</v>
      </c>
      <c r="AS84" s="9">
        <f t="shared" si="6"/>
        <v>0.87506126339170009</v>
      </c>
      <c r="AT84" s="9">
        <f t="shared" si="6"/>
        <v>0.79934054945358168</v>
      </c>
    </row>
    <row r="85" spans="2:46" x14ac:dyDescent="0.25">
      <c r="B85" t="s">
        <v>58</v>
      </c>
      <c r="E85" s="9">
        <f t="shared" si="5"/>
        <v>0.3222192947339193</v>
      </c>
      <c r="F85" s="9">
        <f t="shared" si="7"/>
        <v>0.87506126339170009</v>
      </c>
      <c r="G85" s="9">
        <f t="shared" si="7"/>
        <v>0.81954393554186866</v>
      </c>
      <c r="H85" s="9">
        <f t="shared" si="7"/>
        <v>0.66275783168157409</v>
      </c>
      <c r="I85" s="9">
        <f t="shared" si="7"/>
        <v>0.49136169383427269</v>
      </c>
      <c r="J85" s="9">
        <f t="shared" si="7"/>
        <v>0.62324929039790045</v>
      </c>
      <c r="K85" s="9">
        <f t="shared" si="7"/>
        <v>1.0334237554869496</v>
      </c>
      <c r="L85" s="9">
        <f t="shared" si="7"/>
        <v>0.69019608002851374</v>
      </c>
      <c r="M85" s="9">
        <f t="shared" si="7"/>
        <v>0.65321251377534373</v>
      </c>
      <c r="N85" s="9">
        <f t="shared" si="7"/>
        <v>0.17609125905568124</v>
      </c>
      <c r="O85" s="9">
        <f t="shared" si="7"/>
        <v>0</v>
      </c>
      <c r="P85" s="9">
        <f t="shared" si="7"/>
        <v>4.1392685158225077E-2</v>
      </c>
      <c r="Q85" s="9">
        <f t="shared" si="7"/>
        <v>0</v>
      </c>
      <c r="R85" s="9">
        <f t="shared" si="7"/>
        <v>0</v>
      </c>
      <c r="S85" s="9">
        <f t="shared" si="7"/>
        <v>0</v>
      </c>
      <c r="T85" s="9">
        <f t="shared" si="7"/>
        <v>4.1392685158225077E-2</v>
      </c>
      <c r="U85" s="9">
        <f t="shared" si="7"/>
        <v>0</v>
      </c>
      <c r="V85" s="9">
        <f t="shared" si="7"/>
        <v>0</v>
      </c>
      <c r="W85" s="9">
        <f t="shared" si="7"/>
        <v>0</v>
      </c>
      <c r="X85" s="9">
        <f t="shared" si="7"/>
        <v>0</v>
      </c>
      <c r="Y85" s="9">
        <f t="shared" si="7"/>
        <v>0</v>
      </c>
      <c r="Z85" s="9">
        <f t="shared" si="7"/>
        <v>0</v>
      </c>
      <c r="AA85" s="9">
        <f t="shared" si="7"/>
        <v>0</v>
      </c>
      <c r="AB85" s="9">
        <f t="shared" si="7"/>
        <v>0</v>
      </c>
      <c r="AC85" s="9">
        <f t="shared" si="7"/>
        <v>0</v>
      </c>
      <c r="AD85" s="9">
        <f t="shared" si="7"/>
        <v>0</v>
      </c>
      <c r="AE85" s="9">
        <f t="shared" si="7"/>
        <v>4.1392685158225077E-2</v>
      </c>
      <c r="AF85" s="9">
        <f t="shared" si="7"/>
        <v>0</v>
      </c>
      <c r="AG85" s="9">
        <f t="shared" si="7"/>
        <v>7.9181246047624818E-2</v>
      </c>
      <c r="AH85" s="9">
        <f t="shared" si="7"/>
        <v>4.1392685158225077E-2</v>
      </c>
      <c r="AI85" s="9">
        <f t="shared" si="7"/>
        <v>4.1392685158225077E-2</v>
      </c>
      <c r="AJ85" s="9">
        <f t="shared" si="6"/>
        <v>0.11394335230683679</v>
      </c>
      <c r="AK85" s="9">
        <f t="shared" si="6"/>
        <v>7.9181246047624818E-2</v>
      </c>
      <c r="AL85" s="9">
        <f t="shared" si="6"/>
        <v>7.9181246047624818E-2</v>
      </c>
      <c r="AM85" s="9">
        <f t="shared" si="6"/>
        <v>0.14612803567823801</v>
      </c>
      <c r="AN85" s="9">
        <f t="shared" si="6"/>
        <v>4.1392685158225077E-2</v>
      </c>
      <c r="AO85" s="9">
        <f t="shared" si="6"/>
        <v>4.1392685158225077E-2</v>
      </c>
      <c r="AP85" s="9">
        <f t="shared" si="6"/>
        <v>4.1392685158225077E-2</v>
      </c>
      <c r="AQ85" s="9">
        <f t="shared" si="6"/>
        <v>0.44715803134221921</v>
      </c>
      <c r="AR85" s="9">
        <f t="shared" si="6"/>
        <v>0.41497334797081797</v>
      </c>
      <c r="AS85" s="9">
        <f t="shared" si="6"/>
        <v>0.81291335664285558</v>
      </c>
      <c r="AT85" s="9">
        <f t="shared" si="6"/>
        <v>0.55630250076728727</v>
      </c>
    </row>
    <row r="86" spans="2:46" x14ac:dyDescent="0.25">
      <c r="B86" t="s">
        <v>61</v>
      </c>
      <c r="E86" s="9">
        <f t="shared" si="5"/>
        <v>0.65321251377534373</v>
      </c>
      <c r="F86" s="9">
        <f t="shared" si="7"/>
        <v>1.6263403673750423</v>
      </c>
      <c r="G86" s="9">
        <f t="shared" si="7"/>
        <v>1.5954962218255742</v>
      </c>
      <c r="H86" s="9">
        <f t="shared" si="7"/>
        <v>1.2944662261615929</v>
      </c>
      <c r="I86" s="9">
        <f t="shared" si="7"/>
        <v>1.2479732663618066</v>
      </c>
      <c r="J86" s="9">
        <f t="shared" si="7"/>
        <v>1.2013971243204515</v>
      </c>
      <c r="K86" s="9">
        <f t="shared" si="7"/>
        <v>1.2576785748691846</v>
      </c>
      <c r="L86" s="9">
        <f t="shared" si="7"/>
        <v>1.110589710299249</v>
      </c>
      <c r="M86" s="9">
        <f t="shared" si="7"/>
        <v>1.2576785748691846</v>
      </c>
      <c r="N86" s="9">
        <f t="shared" si="7"/>
        <v>0.49136169383427269</v>
      </c>
      <c r="O86" s="9">
        <f t="shared" si="7"/>
        <v>7.9181246047624818E-2</v>
      </c>
      <c r="P86" s="9">
        <f t="shared" si="7"/>
        <v>0.3010299956639812</v>
      </c>
      <c r="Q86" s="9">
        <f t="shared" si="7"/>
        <v>7.9181246047624818E-2</v>
      </c>
      <c r="R86" s="9">
        <f t="shared" si="7"/>
        <v>0.25527250510330607</v>
      </c>
      <c r="S86" s="9">
        <f t="shared" si="7"/>
        <v>0.17609125905568124</v>
      </c>
      <c r="T86" s="9">
        <f t="shared" si="7"/>
        <v>0.17609125905568124</v>
      </c>
      <c r="U86" s="9">
        <f t="shared" si="7"/>
        <v>7.9181246047624818E-2</v>
      </c>
      <c r="V86" s="9">
        <f t="shared" si="7"/>
        <v>0.20411998265592479</v>
      </c>
      <c r="W86" s="9">
        <f t="shared" si="7"/>
        <v>0.38021124171160603</v>
      </c>
      <c r="X86" s="9">
        <f t="shared" si="7"/>
        <v>0.20411998265592479</v>
      </c>
      <c r="Y86" s="9">
        <f t="shared" si="7"/>
        <v>0</v>
      </c>
      <c r="Z86" s="9">
        <f t="shared" si="7"/>
        <v>4.1392685158225077E-2</v>
      </c>
      <c r="AA86" s="9">
        <f t="shared" si="7"/>
        <v>0</v>
      </c>
      <c r="AB86" s="9">
        <f t="shared" si="7"/>
        <v>0</v>
      </c>
      <c r="AC86" s="9">
        <f t="shared" si="7"/>
        <v>4.1392685158225077E-2</v>
      </c>
      <c r="AD86" s="9">
        <f t="shared" si="7"/>
        <v>7.9181246047624818E-2</v>
      </c>
      <c r="AE86" s="9">
        <f t="shared" si="7"/>
        <v>0.50514997831990605</v>
      </c>
      <c r="AF86" s="9">
        <f t="shared" si="7"/>
        <v>0.96848294855393513</v>
      </c>
      <c r="AG86" s="9">
        <f t="shared" si="7"/>
        <v>0.99122607569249488</v>
      </c>
      <c r="AH86" s="9">
        <f t="shared" si="7"/>
        <v>0.89209460269048035</v>
      </c>
      <c r="AI86" s="9">
        <f t="shared" si="7"/>
        <v>0.81291335664285558</v>
      </c>
      <c r="AJ86" s="9">
        <f t="shared" si="6"/>
        <v>0.96848294855393513</v>
      </c>
      <c r="AK86" s="9">
        <f t="shared" si="6"/>
        <v>1.0934216851622351</v>
      </c>
      <c r="AL86" s="9">
        <f t="shared" si="6"/>
        <v>0.84509804001425681</v>
      </c>
      <c r="AM86" s="9">
        <f t="shared" si="6"/>
        <v>0.75587485567249146</v>
      </c>
      <c r="AN86" s="9">
        <f t="shared" si="6"/>
        <v>0.7323937598229685</v>
      </c>
      <c r="AO86" s="9">
        <f t="shared" si="6"/>
        <v>0.27875360095282892</v>
      </c>
      <c r="AP86" s="9">
        <f t="shared" si="6"/>
        <v>0.14612803567823801</v>
      </c>
      <c r="AQ86" s="9">
        <f t="shared" si="6"/>
        <v>0.59106460702649921</v>
      </c>
      <c r="AR86" s="9">
        <f t="shared" si="6"/>
        <v>1.3263358609287514</v>
      </c>
      <c r="AS86" s="9">
        <f t="shared" si="6"/>
        <v>1.3010299956639813</v>
      </c>
      <c r="AT86" s="9">
        <f t="shared" si="6"/>
        <v>0.98677173426624487</v>
      </c>
    </row>
    <row r="87" spans="2:46" x14ac:dyDescent="0.25">
      <c r="B87" t="s">
        <v>951</v>
      </c>
      <c r="E87" s="9">
        <f t="shared" si="5"/>
        <v>0</v>
      </c>
      <c r="F87" s="9">
        <f t="shared" si="5"/>
        <v>0</v>
      </c>
      <c r="G87" s="9">
        <f t="shared" si="5"/>
        <v>7.9181246047624818E-2</v>
      </c>
      <c r="H87" s="9">
        <f t="shared" si="5"/>
        <v>4.1392685158225077E-2</v>
      </c>
      <c r="I87" s="9">
        <f t="shared" si="5"/>
        <v>4.1392685158225077E-2</v>
      </c>
      <c r="J87" s="9">
        <f t="shared" si="5"/>
        <v>0.17609125905568124</v>
      </c>
      <c r="K87" s="9">
        <f t="shared" si="5"/>
        <v>0.11394335230683679</v>
      </c>
      <c r="L87" s="9">
        <f t="shared" si="5"/>
        <v>4.1392685158225077E-2</v>
      </c>
      <c r="M87" s="9">
        <f t="shared" si="5"/>
        <v>4.1392685158225077E-2</v>
      </c>
      <c r="N87" s="9">
        <f t="shared" si="5"/>
        <v>0.74818802700620035</v>
      </c>
      <c r="O87" s="9">
        <f t="shared" si="5"/>
        <v>0.36172783601759284</v>
      </c>
      <c r="P87" s="9">
        <f t="shared" si="5"/>
        <v>0.47712125471966244</v>
      </c>
      <c r="Q87" s="9">
        <f t="shared" si="5"/>
        <v>0.41497334797081797</v>
      </c>
      <c r="R87" s="9">
        <f t="shared" si="5"/>
        <v>0.43136376415898736</v>
      </c>
      <c r="S87" s="9">
        <f t="shared" si="5"/>
        <v>0.36172783601759284</v>
      </c>
      <c r="T87" s="9">
        <f t="shared" si="5"/>
        <v>0.44715803134221921</v>
      </c>
      <c r="U87" s="9">
        <f t="shared" ref="F87:AX95" si="8">IF(U31=0,0,LOG10(1+U31))</f>
        <v>0.54406804435027567</v>
      </c>
      <c r="V87" s="9">
        <f t="shared" si="8"/>
        <v>0.69019608002851374</v>
      </c>
      <c r="W87" s="9">
        <f t="shared" si="8"/>
        <v>0.6020599913279624</v>
      </c>
      <c r="X87" s="9">
        <f t="shared" si="8"/>
        <v>0.36172783601759284</v>
      </c>
      <c r="Y87" s="9">
        <f t="shared" si="8"/>
        <v>0.14612803567823801</v>
      </c>
      <c r="Z87" s="9">
        <f t="shared" si="8"/>
        <v>4.1392685158225077E-2</v>
      </c>
      <c r="AA87" s="9">
        <f t="shared" si="8"/>
        <v>0</v>
      </c>
      <c r="AB87" s="9">
        <f t="shared" si="8"/>
        <v>0</v>
      </c>
      <c r="AC87" s="9">
        <f t="shared" si="8"/>
        <v>0</v>
      </c>
      <c r="AD87" s="9">
        <f t="shared" si="8"/>
        <v>0</v>
      </c>
      <c r="AE87" s="9">
        <f t="shared" si="8"/>
        <v>4.1392685158225077E-2</v>
      </c>
      <c r="AF87" s="9">
        <f t="shared" si="8"/>
        <v>4.1392685158225077E-2</v>
      </c>
      <c r="AG87" s="9">
        <f t="shared" si="8"/>
        <v>0</v>
      </c>
      <c r="AH87" s="9">
        <f t="shared" si="8"/>
        <v>0</v>
      </c>
      <c r="AI87" s="9">
        <f t="shared" si="8"/>
        <v>0</v>
      </c>
      <c r="AJ87" s="9">
        <f t="shared" si="6"/>
        <v>4.1392685158225077E-2</v>
      </c>
      <c r="AK87" s="9">
        <f t="shared" si="6"/>
        <v>7.9181246047624818E-2</v>
      </c>
      <c r="AL87" s="9">
        <f t="shared" si="6"/>
        <v>0</v>
      </c>
      <c r="AM87" s="9">
        <f t="shared" si="6"/>
        <v>0</v>
      </c>
      <c r="AN87" s="9">
        <f t="shared" si="6"/>
        <v>0</v>
      </c>
      <c r="AO87" s="9">
        <f t="shared" si="6"/>
        <v>0</v>
      </c>
      <c r="AP87" s="9">
        <f t="shared" si="6"/>
        <v>4.1392685158225077E-2</v>
      </c>
      <c r="AQ87" s="9">
        <f t="shared" si="6"/>
        <v>0.86332286012045589</v>
      </c>
      <c r="AR87" s="9">
        <f t="shared" si="6"/>
        <v>1.6618126855372612</v>
      </c>
      <c r="AS87" s="9">
        <f t="shared" si="6"/>
        <v>0.14612803567823801</v>
      </c>
      <c r="AT87" s="9">
        <f t="shared" si="6"/>
        <v>7.9181246047624818E-2</v>
      </c>
    </row>
    <row r="88" spans="2:46" x14ac:dyDescent="0.25">
      <c r="B88" t="s">
        <v>55</v>
      </c>
      <c r="E88" s="9">
        <f t="shared" si="5"/>
        <v>0.14612803567823801</v>
      </c>
      <c r="F88" s="9">
        <f t="shared" si="8"/>
        <v>0.46239799789895608</v>
      </c>
      <c r="G88" s="9">
        <f t="shared" si="8"/>
        <v>0.14612803567823801</v>
      </c>
      <c r="H88" s="9">
        <f t="shared" si="8"/>
        <v>0.17609125905568124</v>
      </c>
      <c r="I88" s="9">
        <f t="shared" si="8"/>
        <v>0.23044892137827391</v>
      </c>
      <c r="J88" s="9">
        <f t="shared" si="8"/>
        <v>0.36172783601759284</v>
      </c>
      <c r="K88" s="9">
        <f t="shared" si="8"/>
        <v>0.41497334797081797</v>
      </c>
      <c r="L88" s="9">
        <f t="shared" si="8"/>
        <v>0.41497334797081797</v>
      </c>
      <c r="M88" s="9">
        <f t="shared" si="8"/>
        <v>0.34242268082220628</v>
      </c>
      <c r="N88" s="9">
        <f t="shared" si="8"/>
        <v>0</v>
      </c>
      <c r="O88" s="9">
        <f t="shared" si="8"/>
        <v>4.1392685158225077E-2</v>
      </c>
      <c r="P88" s="9">
        <f t="shared" si="8"/>
        <v>7.9181246047624818E-2</v>
      </c>
      <c r="Q88" s="9">
        <f t="shared" si="8"/>
        <v>4.1392685158225077E-2</v>
      </c>
      <c r="R88" s="9">
        <f t="shared" si="8"/>
        <v>7.9181246047624818E-2</v>
      </c>
      <c r="S88" s="9">
        <f t="shared" si="8"/>
        <v>4.1392685158225077E-2</v>
      </c>
      <c r="T88" s="9">
        <f t="shared" si="8"/>
        <v>7.9181246047624818E-2</v>
      </c>
      <c r="U88" s="9">
        <f t="shared" si="8"/>
        <v>4.1392685158225077E-2</v>
      </c>
      <c r="V88" s="9">
        <f t="shared" si="8"/>
        <v>4.1392685158225077E-2</v>
      </c>
      <c r="W88" s="9">
        <f t="shared" si="8"/>
        <v>0</v>
      </c>
      <c r="X88" s="9">
        <f t="shared" si="8"/>
        <v>7.9181246047624818E-2</v>
      </c>
      <c r="Y88" s="9">
        <f t="shared" si="8"/>
        <v>0.25527250510330607</v>
      </c>
      <c r="Z88" s="9">
        <f t="shared" si="8"/>
        <v>0.55630250076728727</v>
      </c>
      <c r="AA88" s="9">
        <f t="shared" si="8"/>
        <v>0.34242268082220628</v>
      </c>
      <c r="AB88" s="9">
        <f t="shared" si="8"/>
        <v>0.38021124171160603</v>
      </c>
      <c r="AC88" s="9">
        <f t="shared" si="8"/>
        <v>0.79934054945358168</v>
      </c>
      <c r="AD88" s="9">
        <f t="shared" si="8"/>
        <v>0.79239168949825389</v>
      </c>
      <c r="AE88" s="9">
        <f t="shared" si="8"/>
        <v>0.63346845557958653</v>
      </c>
      <c r="AF88" s="9">
        <f t="shared" si="8"/>
        <v>0.98677173426624487</v>
      </c>
      <c r="AG88" s="9">
        <f t="shared" si="8"/>
        <v>1.1553360374650619</v>
      </c>
      <c r="AH88" s="9">
        <f t="shared" si="8"/>
        <v>1.5658478186735176</v>
      </c>
      <c r="AI88" s="9">
        <f t="shared" si="8"/>
        <v>1.8169038393756602</v>
      </c>
      <c r="AJ88" s="9">
        <f t="shared" si="6"/>
        <v>1.5314789170422551</v>
      </c>
      <c r="AK88" s="9">
        <f t="shared" si="6"/>
        <v>1.4377505628203879</v>
      </c>
      <c r="AL88" s="9">
        <f t="shared" si="6"/>
        <v>1.1038037209559568</v>
      </c>
      <c r="AM88" s="9">
        <f t="shared" si="6"/>
        <v>0.91907809237607396</v>
      </c>
      <c r="AN88" s="9">
        <f t="shared" si="6"/>
        <v>0.72427586960078905</v>
      </c>
      <c r="AO88" s="9">
        <f t="shared" si="6"/>
        <v>0.3010299956639812</v>
      </c>
      <c r="AP88" s="9">
        <f t="shared" si="6"/>
        <v>1.0681858617461617</v>
      </c>
      <c r="AQ88" s="9">
        <f t="shared" si="6"/>
        <v>0.9493900066449128</v>
      </c>
      <c r="AR88" s="9">
        <f t="shared" si="6"/>
        <v>1.3096301674258988</v>
      </c>
      <c r="AS88" s="9">
        <f t="shared" si="6"/>
        <v>1.5453071164658241</v>
      </c>
      <c r="AT88" s="9">
        <f t="shared" si="6"/>
        <v>1.5211380837040362</v>
      </c>
    </row>
    <row r="89" spans="2:46" x14ac:dyDescent="0.25">
      <c r="B89" t="s">
        <v>1030</v>
      </c>
      <c r="E89" s="9">
        <f t="shared" si="5"/>
        <v>0.80617997398388719</v>
      </c>
      <c r="F89" s="9">
        <f t="shared" si="8"/>
        <v>1.4281347940287887</v>
      </c>
      <c r="G89" s="9">
        <f t="shared" si="8"/>
        <v>1.5365584425715302</v>
      </c>
      <c r="H89" s="9">
        <f t="shared" si="8"/>
        <v>1.8375884382355112</v>
      </c>
      <c r="I89" s="9">
        <f t="shared" si="8"/>
        <v>0.34242268082220628</v>
      </c>
      <c r="J89" s="9">
        <f t="shared" si="8"/>
        <v>0.69897000433601886</v>
      </c>
      <c r="K89" s="9">
        <f t="shared" si="8"/>
        <v>1.2329961103921538</v>
      </c>
      <c r="L89" s="9">
        <f t="shared" si="8"/>
        <v>0.83250891270623628</v>
      </c>
      <c r="M89" s="9">
        <f t="shared" si="8"/>
        <v>1.3560258571931227</v>
      </c>
      <c r="N89" s="9">
        <f t="shared" si="8"/>
        <v>0.23044892137827391</v>
      </c>
      <c r="O89" s="9">
        <f t="shared" si="8"/>
        <v>7.9181246047624818E-2</v>
      </c>
      <c r="P89" s="9">
        <f t="shared" si="8"/>
        <v>7.9181246047624818E-2</v>
      </c>
      <c r="Q89" s="9">
        <f t="shared" si="8"/>
        <v>0</v>
      </c>
      <c r="R89" s="9">
        <f t="shared" si="8"/>
        <v>0</v>
      </c>
      <c r="S89" s="9">
        <f t="shared" si="8"/>
        <v>0</v>
      </c>
      <c r="T89" s="9">
        <f t="shared" si="8"/>
        <v>4.1392685158225077E-2</v>
      </c>
      <c r="U89" s="9">
        <f t="shared" si="8"/>
        <v>0</v>
      </c>
      <c r="V89" s="9">
        <f t="shared" si="8"/>
        <v>0</v>
      </c>
      <c r="W89" s="9">
        <f t="shared" si="8"/>
        <v>0</v>
      </c>
      <c r="X89" s="9">
        <f t="shared" si="8"/>
        <v>0</v>
      </c>
      <c r="Y89" s="9">
        <f t="shared" si="8"/>
        <v>0.11394335230683679</v>
      </c>
      <c r="Z89" s="9">
        <f t="shared" si="8"/>
        <v>0</v>
      </c>
      <c r="AA89" s="9">
        <f t="shared" si="8"/>
        <v>0</v>
      </c>
      <c r="AB89" s="9">
        <f t="shared" si="8"/>
        <v>0</v>
      </c>
      <c r="AC89" s="9">
        <f t="shared" si="8"/>
        <v>0</v>
      </c>
      <c r="AD89" s="9">
        <f t="shared" si="8"/>
        <v>0</v>
      </c>
      <c r="AE89" s="9">
        <f t="shared" si="8"/>
        <v>4.1392685158225077E-2</v>
      </c>
      <c r="AF89" s="9">
        <f t="shared" si="8"/>
        <v>0.17609125905568124</v>
      </c>
      <c r="AG89" s="9">
        <f t="shared" si="8"/>
        <v>0.25527250510330607</v>
      </c>
      <c r="AH89" s="9">
        <f t="shared" si="8"/>
        <v>0.41497334797081797</v>
      </c>
      <c r="AI89" s="9">
        <f t="shared" si="8"/>
        <v>0.54406804435027567</v>
      </c>
      <c r="AJ89" s="9">
        <f t="shared" si="6"/>
        <v>0.68124123737558717</v>
      </c>
      <c r="AK89" s="9">
        <f t="shared" si="6"/>
        <v>0.93449845124356767</v>
      </c>
      <c r="AL89" s="9">
        <f t="shared" si="6"/>
        <v>0.81291335664285558</v>
      </c>
      <c r="AM89" s="9">
        <f t="shared" si="6"/>
        <v>1.0170333392987803</v>
      </c>
      <c r="AN89" s="9">
        <f t="shared" si="6"/>
        <v>0.75587485567249146</v>
      </c>
      <c r="AO89" s="9">
        <f t="shared" si="6"/>
        <v>0.44715803134221921</v>
      </c>
      <c r="AP89" s="9">
        <f t="shared" si="6"/>
        <v>1.1205739312058498</v>
      </c>
      <c r="AQ89" s="9">
        <f t="shared" si="6"/>
        <v>1.4533183400470377</v>
      </c>
      <c r="AR89" s="9">
        <f t="shared" si="6"/>
        <v>1.5751878449276611</v>
      </c>
      <c r="AS89" s="9">
        <f t="shared" si="6"/>
        <v>1.4471580313422192</v>
      </c>
      <c r="AT89" s="9">
        <f t="shared" si="6"/>
        <v>1.1271047983648077</v>
      </c>
    </row>
    <row r="90" spans="2:46" x14ac:dyDescent="0.25">
      <c r="B90" t="s">
        <v>52</v>
      </c>
      <c r="E90" s="9">
        <f t="shared" si="5"/>
        <v>4.1392685158225077E-2</v>
      </c>
      <c r="F90" s="9">
        <f t="shared" si="8"/>
        <v>0.3010299956639812</v>
      </c>
      <c r="G90" s="9">
        <f t="shared" si="8"/>
        <v>0.36172783601759284</v>
      </c>
      <c r="H90" s="9">
        <f t="shared" si="8"/>
        <v>0.3222192947339193</v>
      </c>
      <c r="I90" s="9">
        <f t="shared" si="8"/>
        <v>0.27875360095282892</v>
      </c>
      <c r="J90" s="9">
        <f t="shared" si="8"/>
        <v>0.25527250510330607</v>
      </c>
      <c r="K90" s="9">
        <f t="shared" si="8"/>
        <v>0.51851393987788741</v>
      </c>
      <c r="L90" s="9">
        <f t="shared" si="8"/>
        <v>0.3222192947339193</v>
      </c>
      <c r="M90" s="9">
        <f t="shared" si="8"/>
        <v>0.3010299956639812</v>
      </c>
      <c r="N90" s="9">
        <f t="shared" si="8"/>
        <v>4.1392685158225077E-2</v>
      </c>
      <c r="O90" s="9">
        <f t="shared" si="8"/>
        <v>0.25527250510330607</v>
      </c>
      <c r="P90" s="9">
        <f t="shared" si="8"/>
        <v>7.9181246047624818E-2</v>
      </c>
      <c r="Q90" s="9">
        <f t="shared" si="8"/>
        <v>7.9181246047624818E-2</v>
      </c>
      <c r="R90" s="9">
        <f t="shared" si="8"/>
        <v>4.1392685158225077E-2</v>
      </c>
      <c r="S90" s="9">
        <f t="shared" si="8"/>
        <v>0.14612803567823801</v>
      </c>
      <c r="T90" s="9">
        <f t="shared" si="8"/>
        <v>4.1392685158225077E-2</v>
      </c>
      <c r="U90" s="9">
        <f t="shared" si="8"/>
        <v>4.1392685158225077E-2</v>
      </c>
      <c r="V90" s="9">
        <f t="shared" si="8"/>
        <v>0.17609125905568124</v>
      </c>
      <c r="W90" s="9">
        <f t="shared" si="8"/>
        <v>4.1392685158225077E-2</v>
      </c>
      <c r="X90" s="9">
        <f t="shared" si="8"/>
        <v>0.11394335230683679</v>
      </c>
      <c r="Y90" s="9">
        <f t="shared" si="8"/>
        <v>0.14612803567823801</v>
      </c>
      <c r="Z90" s="9">
        <f t="shared" si="8"/>
        <v>0.14612803567823801</v>
      </c>
      <c r="AA90" s="9">
        <f t="shared" si="8"/>
        <v>0.11394335230683679</v>
      </c>
      <c r="AB90" s="9">
        <f t="shared" si="8"/>
        <v>0.11394335230683679</v>
      </c>
      <c r="AC90" s="9">
        <f t="shared" si="8"/>
        <v>0.11394335230683679</v>
      </c>
      <c r="AD90" s="9">
        <f t="shared" si="8"/>
        <v>0.11394335230683679</v>
      </c>
      <c r="AE90" s="9">
        <f t="shared" si="8"/>
        <v>0.34242268082220628</v>
      </c>
      <c r="AF90" s="9">
        <f t="shared" si="8"/>
        <v>0.51851393987788741</v>
      </c>
      <c r="AG90" s="9">
        <f t="shared" si="8"/>
        <v>0.67209785793571752</v>
      </c>
      <c r="AH90" s="9">
        <f t="shared" si="8"/>
        <v>0.87506126339170009</v>
      </c>
      <c r="AI90" s="9">
        <f t="shared" si="8"/>
        <v>1.0253058652647702</v>
      </c>
      <c r="AJ90" s="9">
        <f t="shared" si="6"/>
        <v>1.2174839442139063</v>
      </c>
      <c r="AK90" s="9">
        <f t="shared" si="6"/>
        <v>1.0253058652647702</v>
      </c>
      <c r="AL90" s="9">
        <f t="shared" si="6"/>
        <v>0.74036268949424389</v>
      </c>
      <c r="AM90" s="9">
        <f t="shared" si="6"/>
        <v>0.87506126339170009</v>
      </c>
      <c r="AN90" s="9">
        <f t="shared" si="6"/>
        <v>0.82607480270082645</v>
      </c>
      <c r="AO90" s="9">
        <f t="shared" si="6"/>
        <v>1.2013971243204515</v>
      </c>
      <c r="AP90" s="9">
        <f t="shared" si="6"/>
        <v>0.74818802700620035</v>
      </c>
      <c r="AQ90" s="9">
        <f t="shared" si="6"/>
        <v>0.78532983501076703</v>
      </c>
      <c r="AR90" s="9">
        <f t="shared" si="6"/>
        <v>0.89762709129044149</v>
      </c>
      <c r="AS90" s="9">
        <f t="shared" si="6"/>
        <v>1.1172712956557642</v>
      </c>
      <c r="AT90" s="9">
        <f t="shared" si="6"/>
        <v>1.146128035678238</v>
      </c>
    </row>
    <row r="91" spans="2:46" x14ac:dyDescent="0.25">
      <c r="B91" t="s">
        <v>49</v>
      </c>
      <c r="E91" s="9">
        <f t="shared" si="5"/>
        <v>0.38021124171160603</v>
      </c>
      <c r="F91" s="9">
        <f t="shared" si="8"/>
        <v>1.0718820073061255</v>
      </c>
      <c r="G91" s="9">
        <f t="shared" si="8"/>
        <v>1.3384564936046048</v>
      </c>
      <c r="H91" s="9">
        <f t="shared" si="8"/>
        <v>1.7566361082458481</v>
      </c>
      <c r="I91" s="9">
        <f t="shared" si="8"/>
        <v>1.2355284469075489</v>
      </c>
      <c r="J91" s="9">
        <f t="shared" si="8"/>
        <v>0.81954393554186866</v>
      </c>
      <c r="K91" s="9">
        <f t="shared" si="8"/>
        <v>1.2988530764097066</v>
      </c>
      <c r="L91" s="9">
        <f t="shared" si="8"/>
        <v>0.9242792860618817</v>
      </c>
      <c r="M91" s="9">
        <f t="shared" si="8"/>
        <v>1.2253092817258628</v>
      </c>
      <c r="N91" s="9">
        <f t="shared" si="8"/>
        <v>0.11394335230683679</v>
      </c>
      <c r="O91" s="9">
        <f t="shared" si="8"/>
        <v>0.14612803567823801</v>
      </c>
      <c r="P91" s="9">
        <f t="shared" si="8"/>
        <v>0.20411998265592479</v>
      </c>
      <c r="Q91" s="9">
        <f t="shared" si="8"/>
        <v>0.11394335230683679</v>
      </c>
      <c r="R91" s="9">
        <f t="shared" si="8"/>
        <v>4.1392685158225077E-2</v>
      </c>
      <c r="S91" s="9">
        <f t="shared" si="8"/>
        <v>7.9181246047624818E-2</v>
      </c>
      <c r="T91" s="9">
        <f t="shared" si="8"/>
        <v>0.11394335230683679</v>
      </c>
      <c r="U91" s="9">
        <f t="shared" si="8"/>
        <v>4.1392685158225077E-2</v>
      </c>
      <c r="V91" s="9">
        <f t="shared" si="8"/>
        <v>7.9181246047624818E-2</v>
      </c>
      <c r="W91" s="9">
        <f t="shared" si="8"/>
        <v>0.11394335230683679</v>
      </c>
      <c r="X91" s="9">
        <f t="shared" si="8"/>
        <v>7.9181246047624818E-2</v>
      </c>
      <c r="Y91" s="9">
        <f t="shared" si="8"/>
        <v>0</v>
      </c>
      <c r="Z91" s="9">
        <f t="shared" si="8"/>
        <v>0</v>
      </c>
      <c r="AA91" s="9">
        <f t="shared" si="8"/>
        <v>4.1392685158225077E-2</v>
      </c>
      <c r="AB91" s="9">
        <f t="shared" si="8"/>
        <v>0</v>
      </c>
      <c r="AC91" s="9">
        <f t="shared" si="8"/>
        <v>4.1392685158225077E-2</v>
      </c>
      <c r="AD91" s="9">
        <f t="shared" si="8"/>
        <v>0</v>
      </c>
      <c r="AE91" s="9">
        <f t="shared" si="8"/>
        <v>0</v>
      </c>
      <c r="AF91" s="9">
        <f t="shared" si="8"/>
        <v>4.1392685158225077E-2</v>
      </c>
      <c r="AG91" s="9">
        <f t="shared" si="8"/>
        <v>4.1392685158225077E-2</v>
      </c>
      <c r="AH91" s="9">
        <f t="shared" si="8"/>
        <v>4.1392685158225077E-2</v>
      </c>
      <c r="AI91" s="9">
        <f t="shared" si="8"/>
        <v>7.9181246047624818E-2</v>
      </c>
      <c r="AJ91" s="9">
        <f t="shared" si="6"/>
        <v>0.11394335230683679</v>
      </c>
      <c r="AK91" s="9">
        <f t="shared" si="6"/>
        <v>0.11394335230683679</v>
      </c>
      <c r="AL91" s="9">
        <f t="shared" si="6"/>
        <v>0.14612803567823801</v>
      </c>
      <c r="AM91" s="9">
        <f t="shared" si="6"/>
        <v>0.17609125905568124</v>
      </c>
      <c r="AN91" s="9">
        <f t="shared" si="6"/>
        <v>0.11394335230683679</v>
      </c>
      <c r="AO91" s="9">
        <f t="shared" si="6"/>
        <v>0.17609125905568124</v>
      </c>
      <c r="AP91" s="9">
        <f t="shared" si="6"/>
        <v>0.43136376415898736</v>
      </c>
      <c r="AQ91" s="9">
        <f t="shared" si="6"/>
        <v>0.90848501887864974</v>
      </c>
      <c r="AR91" s="9">
        <f t="shared" si="6"/>
        <v>1.1205739312058498</v>
      </c>
      <c r="AS91" s="9">
        <f t="shared" si="6"/>
        <v>1.0969100130080565</v>
      </c>
      <c r="AT91" s="9">
        <f t="shared" si="6"/>
        <v>0.9956351945975499</v>
      </c>
    </row>
    <row r="92" spans="2:46" x14ac:dyDescent="0.25">
      <c r="B92" t="s">
        <v>101</v>
      </c>
      <c r="E92" s="9">
        <f t="shared" si="5"/>
        <v>4.1392685158225077E-2</v>
      </c>
      <c r="F92" s="9">
        <f t="shared" si="8"/>
        <v>0.34242268082220628</v>
      </c>
      <c r="G92" s="9">
        <f t="shared" si="8"/>
        <v>1.1643528557844371</v>
      </c>
      <c r="H92" s="9">
        <f t="shared" si="8"/>
        <v>1.4533183400470377</v>
      </c>
      <c r="I92" s="9">
        <f t="shared" si="8"/>
        <v>0.3222192947339193</v>
      </c>
      <c r="J92" s="9">
        <f t="shared" si="8"/>
        <v>0.11394335230683679</v>
      </c>
      <c r="K92" s="9">
        <f t="shared" si="8"/>
        <v>1.0492180226701815</v>
      </c>
      <c r="L92" s="9">
        <f t="shared" si="8"/>
        <v>7.9181246047624818E-2</v>
      </c>
      <c r="M92" s="9">
        <f t="shared" si="8"/>
        <v>0.77815125038364363</v>
      </c>
      <c r="N92" s="9">
        <f t="shared" si="8"/>
        <v>0.14612803567823801</v>
      </c>
      <c r="O92" s="9">
        <f t="shared" si="8"/>
        <v>4.1392685158225077E-2</v>
      </c>
      <c r="P92" s="9">
        <f t="shared" si="8"/>
        <v>0</v>
      </c>
      <c r="Q92" s="9">
        <f t="shared" si="8"/>
        <v>0</v>
      </c>
      <c r="R92" s="9">
        <f t="shared" si="8"/>
        <v>0</v>
      </c>
      <c r="S92" s="9">
        <f t="shared" si="8"/>
        <v>4.1392685158225077E-2</v>
      </c>
      <c r="T92" s="9">
        <f t="shared" si="8"/>
        <v>0</v>
      </c>
      <c r="U92" s="9">
        <f t="shared" si="8"/>
        <v>0</v>
      </c>
      <c r="V92" s="9">
        <f t="shared" si="8"/>
        <v>4.1392685158225077E-2</v>
      </c>
      <c r="W92" s="9">
        <f t="shared" si="8"/>
        <v>0</v>
      </c>
      <c r="X92" s="9">
        <f t="shared" si="8"/>
        <v>0.23044892137827391</v>
      </c>
      <c r="Y92" s="9">
        <f t="shared" si="8"/>
        <v>1.4345689040341987</v>
      </c>
      <c r="Z92" s="9">
        <f t="shared" si="8"/>
        <v>1.0969100130080565</v>
      </c>
      <c r="AA92" s="9">
        <f t="shared" si="8"/>
        <v>0.83250891270623628</v>
      </c>
      <c r="AB92" s="9">
        <f t="shared" si="8"/>
        <v>0.67209785793571752</v>
      </c>
      <c r="AC92" s="9">
        <f t="shared" si="8"/>
        <v>0.23044892137827391</v>
      </c>
      <c r="AD92" s="9">
        <f t="shared" si="8"/>
        <v>0.54406804435027567</v>
      </c>
      <c r="AE92" s="9">
        <f t="shared" si="8"/>
        <v>0.55630250076728727</v>
      </c>
      <c r="AF92" s="9">
        <f t="shared" si="8"/>
        <v>0.46239799789895608</v>
      </c>
      <c r="AG92" s="9">
        <f t="shared" si="8"/>
        <v>0.49136169383427269</v>
      </c>
      <c r="AH92" s="9">
        <f t="shared" si="8"/>
        <v>0.71600334363479923</v>
      </c>
      <c r="AI92" s="9">
        <f t="shared" si="8"/>
        <v>0.79934054945358168</v>
      </c>
      <c r="AJ92" s="9">
        <f t="shared" si="6"/>
        <v>1.0453229787866574</v>
      </c>
      <c r="AK92" s="9">
        <f t="shared" si="6"/>
        <v>1.3873898263387294</v>
      </c>
      <c r="AL92" s="9">
        <f t="shared" si="6"/>
        <v>1.3344537511509309</v>
      </c>
      <c r="AM92" s="9">
        <f t="shared" si="6"/>
        <v>1.4281347940287887</v>
      </c>
      <c r="AN92" s="9">
        <f t="shared" si="6"/>
        <v>1.4517864355242902</v>
      </c>
      <c r="AO92" s="9">
        <f t="shared" si="6"/>
        <v>0.82607480270082645</v>
      </c>
      <c r="AP92" s="9">
        <f t="shared" si="6"/>
        <v>1.7041505168397992</v>
      </c>
      <c r="AQ92" s="9">
        <f t="shared" si="6"/>
        <v>1.904715545278681</v>
      </c>
      <c r="AR92" s="9">
        <f t="shared" si="6"/>
        <v>1.6464037262230695</v>
      </c>
      <c r="AS92" s="9">
        <f t="shared" si="6"/>
        <v>1.3304137733491908</v>
      </c>
      <c r="AT92" s="9">
        <f t="shared" si="6"/>
        <v>0.27875360095282892</v>
      </c>
    </row>
    <row r="93" spans="2:46" x14ac:dyDescent="0.25">
      <c r="B93" t="s">
        <v>37</v>
      </c>
      <c r="E93" s="9">
        <f t="shared" ref="E93:T108" si="9">IF(E37=0,0,LOG10(1+E37))</f>
        <v>0.11394335230683679</v>
      </c>
      <c r="F93" s="9">
        <f t="shared" si="8"/>
        <v>0.47712125471966244</v>
      </c>
      <c r="G93" s="9">
        <f t="shared" si="8"/>
        <v>0.69897000433601886</v>
      </c>
      <c r="H93" s="9">
        <f t="shared" si="8"/>
        <v>0.6020599913279624</v>
      </c>
      <c r="I93" s="9">
        <f t="shared" si="8"/>
        <v>0.63346845557958653</v>
      </c>
      <c r="J93" s="9">
        <f t="shared" si="8"/>
        <v>0.64345267648618742</v>
      </c>
      <c r="K93" s="9">
        <f t="shared" si="8"/>
        <v>0.81954393554186866</v>
      </c>
      <c r="L93" s="9">
        <f t="shared" si="8"/>
        <v>0.74818802700620035</v>
      </c>
      <c r="M93" s="9">
        <f t="shared" si="8"/>
        <v>0.80617997398388719</v>
      </c>
      <c r="N93" s="9">
        <f t="shared" si="8"/>
        <v>0.51851393987788741</v>
      </c>
      <c r="O93" s="9">
        <f t="shared" si="8"/>
        <v>0.11394335230683679</v>
      </c>
      <c r="P93" s="9">
        <f t="shared" si="8"/>
        <v>0.11394335230683679</v>
      </c>
      <c r="Q93" s="9">
        <f t="shared" si="8"/>
        <v>0.14612803567823801</v>
      </c>
      <c r="R93" s="9">
        <f t="shared" si="8"/>
        <v>0.3222192947339193</v>
      </c>
      <c r="S93" s="9">
        <f t="shared" si="8"/>
        <v>0.41497334797081797</v>
      </c>
      <c r="T93" s="9">
        <f t="shared" si="8"/>
        <v>0.25527250510330607</v>
      </c>
      <c r="U93" s="9">
        <f t="shared" si="8"/>
        <v>7.9181246047624818E-2</v>
      </c>
      <c r="V93" s="9">
        <f t="shared" si="8"/>
        <v>4.1392685158225077E-2</v>
      </c>
      <c r="W93" s="9">
        <f t="shared" si="8"/>
        <v>0.14612803567823801</v>
      </c>
      <c r="X93" s="9">
        <f t="shared" si="8"/>
        <v>0.3010299956639812</v>
      </c>
      <c r="Y93" s="9">
        <f t="shared" si="8"/>
        <v>2.590284403718162</v>
      </c>
      <c r="Z93" s="9">
        <f t="shared" si="8"/>
        <v>2.8399177756786811</v>
      </c>
      <c r="AA93" s="9">
        <f t="shared" si="8"/>
        <v>1.9116901587538611</v>
      </c>
      <c r="AB93" s="9">
        <f t="shared" si="8"/>
        <v>2.3832766504076504</v>
      </c>
      <c r="AC93" s="9">
        <f t="shared" si="8"/>
        <v>2.7527396939353279</v>
      </c>
      <c r="AD93" s="9">
        <f t="shared" si="8"/>
        <v>3.0232524596337114</v>
      </c>
      <c r="AE93" s="9">
        <f t="shared" si="8"/>
        <v>2.6079908585471747</v>
      </c>
      <c r="AF93" s="9">
        <f t="shared" si="8"/>
        <v>2.1925674533365456</v>
      </c>
      <c r="AG93" s="9">
        <f t="shared" si="8"/>
        <v>2.2362852774480286</v>
      </c>
      <c r="AH93" s="9">
        <f t="shared" si="8"/>
        <v>2.5108130105124959</v>
      </c>
      <c r="AI93" s="9">
        <f t="shared" si="8"/>
        <v>2.7401257369657306</v>
      </c>
      <c r="AJ93" s="9">
        <f t="shared" si="8"/>
        <v>2.6464037262230695</v>
      </c>
      <c r="AK93" s="9">
        <f t="shared" si="8"/>
        <v>2.2595938788859486</v>
      </c>
      <c r="AL93" s="9">
        <f t="shared" si="8"/>
        <v>1.92272545799326</v>
      </c>
      <c r="AM93" s="9">
        <f t="shared" si="8"/>
        <v>1.675778341674085</v>
      </c>
      <c r="AN93" s="9">
        <f t="shared" si="8"/>
        <v>1.4771212547196624</v>
      </c>
      <c r="AO93" s="9">
        <f t="shared" si="8"/>
        <v>0.38021124171160603</v>
      </c>
      <c r="AP93" s="9">
        <f t="shared" si="8"/>
        <v>2.3126004392612596</v>
      </c>
      <c r="AQ93" s="9">
        <f t="shared" si="8"/>
        <v>1.568201724066995</v>
      </c>
      <c r="AR93" s="9">
        <f t="shared" si="8"/>
        <v>2.4456042032735974</v>
      </c>
      <c r="AS93" s="9">
        <f t="shared" si="8"/>
        <v>1.9943171526696368</v>
      </c>
      <c r="AT93" s="9">
        <f t="shared" si="8"/>
        <v>1.8407332346118068</v>
      </c>
    </row>
    <row r="94" spans="2:46" x14ac:dyDescent="0.25">
      <c r="B94" t="s">
        <v>17</v>
      </c>
      <c r="E94" s="9">
        <f t="shared" si="9"/>
        <v>0</v>
      </c>
      <c r="F94" s="9">
        <f t="shared" si="8"/>
        <v>4.1392685158225077E-2</v>
      </c>
      <c r="G94" s="9">
        <f t="shared" si="8"/>
        <v>0</v>
      </c>
      <c r="H94" s="9">
        <f t="shared" si="8"/>
        <v>0</v>
      </c>
      <c r="I94" s="9">
        <f t="shared" si="8"/>
        <v>0</v>
      </c>
      <c r="J94" s="9">
        <f t="shared" si="8"/>
        <v>4.1392685158225077E-2</v>
      </c>
      <c r="K94" s="9">
        <f t="shared" si="8"/>
        <v>4.1392685158225077E-2</v>
      </c>
      <c r="L94" s="9">
        <f t="shared" si="8"/>
        <v>4.1392685158225077E-2</v>
      </c>
      <c r="M94" s="9">
        <f t="shared" si="8"/>
        <v>7.9181246047624818E-2</v>
      </c>
      <c r="N94" s="9">
        <f t="shared" si="8"/>
        <v>7.9181246047624818E-2</v>
      </c>
      <c r="O94" s="9">
        <f t="shared" si="8"/>
        <v>0.57978359661681012</v>
      </c>
      <c r="P94" s="9">
        <f t="shared" si="8"/>
        <v>0.43136376415898736</v>
      </c>
      <c r="Q94" s="9">
        <f t="shared" si="8"/>
        <v>0.50514997831990605</v>
      </c>
      <c r="R94" s="9">
        <f t="shared" si="8"/>
        <v>0.41497334797081797</v>
      </c>
      <c r="S94" s="9">
        <f t="shared" si="8"/>
        <v>0.3010299956639812</v>
      </c>
      <c r="T94" s="9">
        <f t="shared" si="8"/>
        <v>0.44715803134221921</v>
      </c>
      <c r="U94" s="9">
        <f t="shared" si="8"/>
        <v>0.25527250510330607</v>
      </c>
      <c r="V94" s="9">
        <f t="shared" si="8"/>
        <v>0.11394335230683679</v>
      </c>
      <c r="W94" s="9">
        <f t="shared" si="8"/>
        <v>0.14612803567823801</v>
      </c>
      <c r="X94" s="9">
        <f t="shared" si="8"/>
        <v>0.11394335230683679</v>
      </c>
      <c r="Y94" s="9">
        <f t="shared" si="8"/>
        <v>0.17609125905568124</v>
      </c>
      <c r="Z94" s="9">
        <f t="shared" si="8"/>
        <v>0.17609125905568124</v>
      </c>
      <c r="AA94" s="9">
        <f t="shared" si="8"/>
        <v>0.3010299956639812</v>
      </c>
      <c r="AB94" s="9">
        <f t="shared" si="8"/>
        <v>0.3010299956639812</v>
      </c>
      <c r="AC94" s="9">
        <f t="shared" si="8"/>
        <v>0.36172783601759284</v>
      </c>
      <c r="AD94" s="9">
        <f t="shared" si="8"/>
        <v>0.3979400086720376</v>
      </c>
      <c r="AE94" s="9">
        <f t="shared" si="8"/>
        <v>1.0718820073061255</v>
      </c>
      <c r="AF94" s="9">
        <f t="shared" si="8"/>
        <v>1.9025467793139914</v>
      </c>
      <c r="AG94" s="9">
        <f t="shared" si="8"/>
        <v>1.930949031167523</v>
      </c>
      <c r="AH94" s="9">
        <f t="shared" si="8"/>
        <v>1.8920946026904804</v>
      </c>
      <c r="AI94" s="9">
        <f t="shared" si="8"/>
        <v>1.7803173121401512</v>
      </c>
      <c r="AJ94" s="9">
        <f t="shared" si="8"/>
        <v>1.2174839442139063</v>
      </c>
      <c r="AK94" s="9">
        <f t="shared" si="8"/>
        <v>1.0211892990699381</v>
      </c>
      <c r="AL94" s="9">
        <f t="shared" si="8"/>
        <v>0.3222192947339193</v>
      </c>
      <c r="AM94" s="9">
        <f t="shared" si="8"/>
        <v>0.14612803567823801</v>
      </c>
      <c r="AN94" s="9">
        <f t="shared" si="8"/>
        <v>0.14612803567823801</v>
      </c>
      <c r="AO94" s="9">
        <f t="shared" si="8"/>
        <v>4.1392685158225077E-2</v>
      </c>
      <c r="AP94" s="9">
        <f t="shared" si="8"/>
        <v>0.69019608002851374</v>
      </c>
      <c r="AQ94" s="9">
        <f t="shared" si="8"/>
        <v>0.41497334797081797</v>
      </c>
      <c r="AR94" s="9">
        <f t="shared" si="8"/>
        <v>1.1139433523068367</v>
      </c>
      <c r="AS94" s="9">
        <f t="shared" si="8"/>
        <v>1.4578818967339924</v>
      </c>
      <c r="AT94" s="9">
        <f t="shared" si="8"/>
        <v>1.4281347940287887</v>
      </c>
    </row>
    <row r="95" spans="2:46" x14ac:dyDescent="0.25">
      <c r="B95" t="s">
        <v>44</v>
      </c>
      <c r="E95" s="9">
        <f t="shared" si="9"/>
        <v>0.77085201164214423</v>
      </c>
      <c r="F95" s="9">
        <f t="shared" si="8"/>
        <v>1.4653828514484182</v>
      </c>
      <c r="G95" s="9">
        <f t="shared" si="8"/>
        <v>1.7084209001347128</v>
      </c>
      <c r="H95" s="9">
        <f t="shared" si="8"/>
        <v>1.7307822756663891</v>
      </c>
      <c r="I95" s="9">
        <f t="shared" si="8"/>
        <v>1.3521825181113625</v>
      </c>
      <c r="J95" s="9">
        <f t="shared" si="8"/>
        <v>1.3617278360175928</v>
      </c>
      <c r="K95" s="9">
        <f t="shared" si="8"/>
        <v>1.7058637122839193</v>
      </c>
      <c r="L95" s="9">
        <f t="shared" si="8"/>
        <v>1.2227164711475833</v>
      </c>
      <c r="M95" s="9">
        <f t="shared" si="8"/>
        <v>1.5378190950732742</v>
      </c>
      <c r="N95" s="9">
        <f t="shared" ref="F95:AT101" si="10">IF(N39=0,0,LOG10(1+N39))</f>
        <v>0.56820172406699498</v>
      </c>
      <c r="O95" s="9">
        <f t="shared" si="10"/>
        <v>0.3010299956639812</v>
      </c>
      <c r="P95" s="9">
        <f t="shared" si="10"/>
        <v>0.14612803567823801</v>
      </c>
      <c r="Q95" s="9">
        <f t="shared" si="10"/>
        <v>0.11394335230683679</v>
      </c>
      <c r="R95" s="9">
        <f t="shared" si="10"/>
        <v>4.1392685158225077E-2</v>
      </c>
      <c r="S95" s="9">
        <f t="shared" si="10"/>
        <v>4.1392685158225077E-2</v>
      </c>
      <c r="T95" s="9">
        <f t="shared" si="10"/>
        <v>0.20411998265592479</v>
      </c>
      <c r="U95" s="9">
        <f t="shared" si="10"/>
        <v>0</v>
      </c>
      <c r="V95" s="9">
        <f t="shared" si="10"/>
        <v>0</v>
      </c>
      <c r="W95" s="9">
        <f t="shared" si="10"/>
        <v>4.1392685158225077E-2</v>
      </c>
      <c r="X95" s="9">
        <f t="shared" si="10"/>
        <v>0</v>
      </c>
      <c r="Y95" s="9">
        <f t="shared" si="10"/>
        <v>0.14612803567823801</v>
      </c>
      <c r="Z95" s="9">
        <f t="shared" si="10"/>
        <v>0.11394335230683679</v>
      </c>
      <c r="AA95" s="9">
        <f t="shared" si="10"/>
        <v>4.1392685158225077E-2</v>
      </c>
      <c r="AB95" s="9">
        <f t="shared" si="10"/>
        <v>4.1392685158225077E-2</v>
      </c>
      <c r="AC95" s="9">
        <f t="shared" si="10"/>
        <v>4.1392685158225077E-2</v>
      </c>
      <c r="AD95" s="9">
        <f t="shared" si="10"/>
        <v>7.9181246047624818E-2</v>
      </c>
      <c r="AE95" s="9">
        <f t="shared" si="10"/>
        <v>7.9181246047624818E-2</v>
      </c>
      <c r="AF95" s="9">
        <f t="shared" si="10"/>
        <v>0.3222192947339193</v>
      </c>
      <c r="AG95" s="9">
        <f t="shared" si="10"/>
        <v>0.23044892137827391</v>
      </c>
      <c r="AH95" s="9">
        <f t="shared" si="10"/>
        <v>0.54406804435027567</v>
      </c>
      <c r="AI95" s="9">
        <f t="shared" si="10"/>
        <v>0.65321251377534373</v>
      </c>
      <c r="AJ95" s="9">
        <f t="shared" si="10"/>
        <v>0.83884909073725533</v>
      </c>
      <c r="AK95" s="9">
        <f t="shared" si="10"/>
        <v>1.0170333392987803</v>
      </c>
      <c r="AL95" s="9">
        <f t="shared" si="10"/>
        <v>1.0211892990699381</v>
      </c>
      <c r="AM95" s="9">
        <f t="shared" si="10"/>
        <v>1.0827853703164501</v>
      </c>
      <c r="AN95" s="9">
        <f t="shared" si="10"/>
        <v>0.95424250943932487</v>
      </c>
      <c r="AO95" s="9">
        <f t="shared" si="10"/>
        <v>0.57978359661681012</v>
      </c>
      <c r="AP95" s="9">
        <f t="shared" si="10"/>
        <v>0.89762709129044149</v>
      </c>
      <c r="AQ95" s="9">
        <f t="shared" si="10"/>
        <v>1.3747483460101038</v>
      </c>
      <c r="AR95" s="9">
        <f t="shared" si="10"/>
        <v>1.608526033577194</v>
      </c>
      <c r="AS95" s="9">
        <f t="shared" si="10"/>
        <v>1.5132176000679389</v>
      </c>
      <c r="AT95" s="9">
        <f t="shared" si="10"/>
        <v>1.1553360374650619</v>
      </c>
    </row>
    <row r="96" spans="2:46" x14ac:dyDescent="0.25">
      <c r="B96" t="s">
        <v>43</v>
      </c>
      <c r="E96" s="9">
        <f t="shared" si="9"/>
        <v>0</v>
      </c>
      <c r="F96" s="9">
        <f t="shared" si="10"/>
        <v>0</v>
      </c>
      <c r="G96" s="9">
        <f t="shared" si="10"/>
        <v>7.9181246047624818E-2</v>
      </c>
      <c r="H96" s="9">
        <f t="shared" si="10"/>
        <v>0</v>
      </c>
      <c r="I96" s="9">
        <f t="shared" si="10"/>
        <v>0</v>
      </c>
      <c r="J96" s="9">
        <f t="shared" si="10"/>
        <v>0</v>
      </c>
      <c r="K96" s="9">
        <f t="shared" si="10"/>
        <v>4.1392685158225077E-2</v>
      </c>
      <c r="L96" s="9">
        <f t="shared" si="10"/>
        <v>0</v>
      </c>
      <c r="M96" s="9">
        <f t="shared" si="10"/>
        <v>0</v>
      </c>
      <c r="N96" s="9">
        <f t="shared" si="10"/>
        <v>0</v>
      </c>
      <c r="O96" s="9">
        <f t="shared" si="10"/>
        <v>0</v>
      </c>
      <c r="P96" s="9">
        <f t="shared" si="10"/>
        <v>0</v>
      </c>
      <c r="Q96" s="9">
        <f t="shared" si="10"/>
        <v>0</v>
      </c>
      <c r="R96" s="9">
        <f t="shared" si="10"/>
        <v>0</v>
      </c>
      <c r="S96" s="9">
        <f t="shared" si="10"/>
        <v>0</v>
      </c>
      <c r="T96" s="9">
        <f t="shared" si="10"/>
        <v>7.9181246047624818E-2</v>
      </c>
      <c r="U96" s="9">
        <f t="shared" si="10"/>
        <v>0</v>
      </c>
      <c r="V96" s="9">
        <f t="shared" si="10"/>
        <v>7.9181246047624818E-2</v>
      </c>
      <c r="W96" s="9">
        <f t="shared" si="10"/>
        <v>0</v>
      </c>
      <c r="X96" s="9">
        <f t="shared" si="10"/>
        <v>0</v>
      </c>
      <c r="Y96" s="9">
        <f t="shared" si="10"/>
        <v>0</v>
      </c>
      <c r="Z96" s="9">
        <f t="shared" si="10"/>
        <v>0</v>
      </c>
      <c r="AA96" s="9">
        <f t="shared" si="10"/>
        <v>0</v>
      </c>
      <c r="AB96" s="9">
        <f t="shared" si="10"/>
        <v>0</v>
      </c>
      <c r="AC96" s="9">
        <f t="shared" si="10"/>
        <v>0.14612803567823801</v>
      </c>
      <c r="AD96" s="9">
        <f t="shared" si="10"/>
        <v>0.14612803567823801</v>
      </c>
      <c r="AE96" s="9">
        <f t="shared" si="10"/>
        <v>0</v>
      </c>
      <c r="AF96" s="9">
        <f t="shared" si="10"/>
        <v>0</v>
      </c>
      <c r="AG96" s="9">
        <f t="shared" si="10"/>
        <v>0</v>
      </c>
      <c r="AH96" s="9">
        <f t="shared" si="10"/>
        <v>0</v>
      </c>
      <c r="AI96" s="9">
        <f t="shared" si="10"/>
        <v>0</v>
      </c>
      <c r="AJ96" s="9">
        <f t="shared" si="10"/>
        <v>0</v>
      </c>
      <c r="AK96" s="9">
        <f t="shared" si="10"/>
        <v>0</v>
      </c>
      <c r="AL96" s="9">
        <f t="shared" si="10"/>
        <v>0</v>
      </c>
      <c r="AM96" s="9">
        <f t="shared" si="10"/>
        <v>4.1392685158225077E-2</v>
      </c>
      <c r="AN96" s="9">
        <f t="shared" si="10"/>
        <v>4.1392685158225077E-2</v>
      </c>
      <c r="AO96" s="9">
        <f t="shared" si="10"/>
        <v>0</v>
      </c>
      <c r="AP96" s="9">
        <f t="shared" si="10"/>
        <v>4.1392685158225077E-2</v>
      </c>
      <c r="AQ96" s="9">
        <f t="shared" si="10"/>
        <v>1.110589710299249</v>
      </c>
      <c r="AR96" s="9">
        <f t="shared" si="10"/>
        <v>1.7267272090265722</v>
      </c>
      <c r="AS96" s="9">
        <f t="shared" si="10"/>
        <v>0.3979400086720376</v>
      </c>
      <c r="AT96" s="9">
        <f t="shared" si="10"/>
        <v>0.14612803567823801</v>
      </c>
    </row>
    <row r="97" spans="2:46" x14ac:dyDescent="0.25">
      <c r="B97" t="s">
        <v>796</v>
      </c>
      <c r="E97" s="9">
        <f t="shared" si="9"/>
        <v>0.38021124171160603</v>
      </c>
      <c r="F97" s="9">
        <f t="shared" si="10"/>
        <v>1.0043213737826426</v>
      </c>
      <c r="G97" s="9">
        <f t="shared" si="10"/>
        <v>1.3404441148401183</v>
      </c>
      <c r="H97" s="9">
        <f t="shared" si="10"/>
        <v>1.2695129442179163</v>
      </c>
      <c r="I97" s="9">
        <f t="shared" si="10"/>
        <v>0.82607480270082645</v>
      </c>
      <c r="J97" s="9">
        <f t="shared" si="10"/>
        <v>0.79934054945358168</v>
      </c>
      <c r="K97" s="9">
        <f t="shared" si="10"/>
        <v>1.1702617153949575</v>
      </c>
      <c r="L97" s="9">
        <f t="shared" si="10"/>
        <v>1.1238516409670858</v>
      </c>
      <c r="M97" s="9">
        <f t="shared" si="10"/>
        <v>1.2600713879850747</v>
      </c>
      <c r="N97" s="9">
        <f t="shared" si="10"/>
        <v>0.17609125905568124</v>
      </c>
      <c r="O97" s="9">
        <f t="shared" si="10"/>
        <v>7.9181246047624818E-2</v>
      </c>
      <c r="P97" s="9">
        <f t="shared" si="10"/>
        <v>4.1392685158225077E-2</v>
      </c>
      <c r="Q97" s="9">
        <f t="shared" si="10"/>
        <v>0</v>
      </c>
      <c r="R97" s="9">
        <f t="shared" si="10"/>
        <v>4.1392685158225077E-2</v>
      </c>
      <c r="S97" s="9">
        <f t="shared" si="10"/>
        <v>7.9181246047624818E-2</v>
      </c>
      <c r="T97" s="9">
        <f t="shared" si="10"/>
        <v>0</v>
      </c>
      <c r="U97" s="9">
        <f t="shared" si="10"/>
        <v>0</v>
      </c>
      <c r="V97" s="9">
        <f t="shared" si="10"/>
        <v>0</v>
      </c>
      <c r="W97" s="9">
        <f t="shared" si="10"/>
        <v>0</v>
      </c>
      <c r="X97" s="9">
        <f t="shared" si="10"/>
        <v>0</v>
      </c>
      <c r="Y97" s="9">
        <f t="shared" si="10"/>
        <v>0</v>
      </c>
      <c r="Z97" s="9">
        <f t="shared" si="10"/>
        <v>0</v>
      </c>
      <c r="AA97" s="9">
        <f t="shared" si="10"/>
        <v>0</v>
      </c>
      <c r="AB97" s="9">
        <f t="shared" si="10"/>
        <v>4.1392685158225077E-2</v>
      </c>
      <c r="AC97" s="9">
        <f t="shared" si="10"/>
        <v>4.1392685158225077E-2</v>
      </c>
      <c r="AD97" s="9">
        <f t="shared" si="10"/>
        <v>0</v>
      </c>
      <c r="AE97" s="9">
        <f t="shared" si="10"/>
        <v>0</v>
      </c>
      <c r="AF97" s="9">
        <f t="shared" si="10"/>
        <v>0</v>
      </c>
      <c r="AG97" s="9">
        <f t="shared" si="10"/>
        <v>0</v>
      </c>
      <c r="AH97" s="9">
        <f t="shared" si="10"/>
        <v>7.9181246047624818E-2</v>
      </c>
      <c r="AI97" s="9">
        <f t="shared" si="10"/>
        <v>0</v>
      </c>
      <c r="AJ97" s="9">
        <f t="shared" si="10"/>
        <v>4.1392685158225077E-2</v>
      </c>
      <c r="AK97" s="9">
        <f t="shared" si="10"/>
        <v>4.1392685158225077E-2</v>
      </c>
      <c r="AL97" s="9">
        <f t="shared" si="10"/>
        <v>0.17609125905568124</v>
      </c>
      <c r="AM97" s="9">
        <f t="shared" si="10"/>
        <v>0.20411998265592479</v>
      </c>
      <c r="AN97" s="9">
        <f t="shared" si="10"/>
        <v>0.25527250510330607</v>
      </c>
      <c r="AO97" s="9">
        <f t="shared" si="10"/>
        <v>0</v>
      </c>
      <c r="AP97" s="9">
        <f t="shared" si="10"/>
        <v>0.34242268082220628</v>
      </c>
      <c r="AQ97" s="9">
        <f t="shared" si="10"/>
        <v>0.49136169383427269</v>
      </c>
      <c r="AR97" s="9">
        <f t="shared" si="10"/>
        <v>0.54406804435027567</v>
      </c>
      <c r="AS97" s="9">
        <f t="shared" si="10"/>
        <v>0.91381385238371671</v>
      </c>
      <c r="AT97" s="9">
        <f t="shared" si="10"/>
        <v>0.88081359228079137</v>
      </c>
    </row>
    <row r="98" spans="2:46" x14ac:dyDescent="0.25">
      <c r="B98" t="s">
        <v>1037</v>
      </c>
      <c r="E98" s="9">
        <f t="shared" si="9"/>
        <v>0</v>
      </c>
      <c r="F98" s="9">
        <f t="shared" si="10"/>
        <v>0</v>
      </c>
      <c r="G98" s="9">
        <f t="shared" si="10"/>
        <v>0.66275783168157409</v>
      </c>
      <c r="H98" s="9">
        <f t="shared" si="10"/>
        <v>0.41497334797081797</v>
      </c>
      <c r="I98" s="9">
        <f t="shared" si="10"/>
        <v>0.25527250510330607</v>
      </c>
      <c r="J98" s="9">
        <f t="shared" si="10"/>
        <v>0.65321251377534373</v>
      </c>
      <c r="K98" s="9">
        <f t="shared" si="10"/>
        <v>0.65321251377534373</v>
      </c>
      <c r="L98" s="9">
        <f t="shared" si="10"/>
        <v>0.46239799789895608</v>
      </c>
      <c r="M98" s="9">
        <f t="shared" si="10"/>
        <v>0.3010299956639812</v>
      </c>
      <c r="N98" s="9">
        <f t="shared" si="10"/>
        <v>0</v>
      </c>
      <c r="O98" s="9">
        <f t="shared" si="10"/>
        <v>0</v>
      </c>
      <c r="P98" s="9">
        <f t="shared" si="10"/>
        <v>4.1392685158225077E-2</v>
      </c>
      <c r="Q98" s="9">
        <f t="shared" si="10"/>
        <v>0</v>
      </c>
      <c r="R98" s="9">
        <f t="shared" si="10"/>
        <v>0</v>
      </c>
      <c r="S98" s="9">
        <f t="shared" si="10"/>
        <v>0</v>
      </c>
      <c r="T98" s="9">
        <f t="shared" si="10"/>
        <v>0</v>
      </c>
      <c r="U98" s="9">
        <f t="shared" si="10"/>
        <v>0</v>
      </c>
      <c r="V98" s="9">
        <f t="shared" si="10"/>
        <v>0</v>
      </c>
      <c r="W98" s="9">
        <f t="shared" si="10"/>
        <v>0</v>
      </c>
      <c r="X98" s="9">
        <f t="shared" si="10"/>
        <v>0</v>
      </c>
      <c r="Y98" s="9">
        <f t="shared" si="10"/>
        <v>0</v>
      </c>
      <c r="Z98" s="9">
        <f t="shared" si="10"/>
        <v>7.9181246047624818E-2</v>
      </c>
      <c r="AA98" s="9">
        <f t="shared" si="10"/>
        <v>4.1392685158225077E-2</v>
      </c>
      <c r="AB98" s="9">
        <f t="shared" si="10"/>
        <v>0.11394335230683679</v>
      </c>
      <c r="AC98" s="9">
        <f t="shared" si="10"/>
        <v>7.9181246047624818E-2</v>
      </c>
      <c r="AD98" s="9">
        <f t="shared" si="10"/>
        <v>4.1392685158225077E-2</v>
      </c>
      <c r="AE98" s="9">
        <f t="shared" si="10"/>
        <v>0.11394335230683679</v>
      </c>
      <c r="AF98" s="9">
        <f t="shared" si="10"/>
        <v>7.9181246047624818E-2</v>
      </c>
      <c r="AG98" s="9">
        <f t="shared" si="10"/>
        <v>7.9181246047624818E-2</v>
      </c>
      <c r="AH98" s="9">
        <f t="shared" si="10"/>
        <v>4.1392685158225077E-2</v>
      </c>
      <c r="AI98" s="9">
        <f t="shared" si="10"/>
        <v>0</v>
      </c>
      <c r="AJ98" s="9">
        <f t="shared" si="10"/>
        <v>4.1392685158225077E-2</v>
      </c>
      <c r="AK98" s="9">
        <f t="shared" si="10"/>
        <v>0.11394335230683679</v>
      </c>
      <c r="AL98" s="9">
        <f t="shared" si="10"/>
        <v>7.9181246047624818E-2</v>
      </c>
      <c r="AM98" s="9">
        <f t="shared" si="10"/>
        <v>7.9181246047624818E-2</v>
      </c>
      <c r="AN98" s="9">
        <f t="shared" si="10"/>
        <v>4.1392685158225077E-2</v>
      </c>
      <c r="AO98" s="9">
        <f t="shared" si="10"/>
        <v>0.11394335230683679</v>
      </c>
      <c r="AP98" s="9">
        <f t="shared" si="10"/>
        <v>0.11394335230683679</v>
      </c>
      <c r="AQ98" s="9">
        <f t="shared" si="10"/>
        <v>0.51851393987788741</v>
      </c>
      <c r="AR98" s="9">
        <f t="shared" si="10"/>
        <v>0.97312785359969867</v>
      </c>
      <c r="AS98" s="9">
        <f t="shared" si="10"/>
        <v>0.14612803567823801</v>
      </c>
      <c r="AT98" s="9">
        <f t="shared" si="10"/>
        <v>0.38021124171160603</v>
      </c>
    </row>
    <row r="99" spans="2:46" x14ac:dyDescent="0.25">
      <c r="B99" t="s">
        <v>85</v>
      </c>
      <c r="E99" s="9">
        <f t="shared" si="9"/>
        <v>0</v>
      </c>
      <c r="F99" s="9">
        <f t="shared" si="10"/>
        <v>0.11394335230683679</v>
      </c>
      <c r="G99" s="9">
        <f t="shared" si="10"/>
        <v>7.9181246047624818E-2</v>
      </c>
      <c r="H99" s="9">
        <f t="shared" si="10"/>
        <v>0.14612803567823801</v>
      </c>
      <c r="I99" s="9">
        <f t="shared" si="10"/>
        <v>0.11394335230683679</v>
      </c>
      <c r="J99" s="9">
        <f t="shared" si="10"/>
        <v>0.25527250510330607</v>
      </c>
      <c r="K99" s="9">
        <f t="shared" si="10"/>
        <v>0.41497334797081797</v>
      </c>
      <c r="L99" s="9">
        <f t="shared" si="10"/>
        <v>0.3010299956639812</v>
      </c>
      <c r="M99" s="9">
        <f t="shared" si="10"/>
        <v>0.38021124171160603</v>
      </c>
      <c r="N99" s="9">
        <f t="shared" si="10"/>
        <v>0.11394335230683679</v>
      </c>
      <c r="O99" s="9">
        <f t="shared" si="10"/>
        <v>0</v>
      </c>
      <c r="P99" s="9">
        <f t="shared" si="10"/>
        <v>7.9181246047624818E-2</v>
      </c>
      <c r="Q99" s="9">
        <f t="shared" si="10"/>
        <v>4.1392685158225077E-2</v>
      </c>
      <c r="R99" s="9">
        <f t="shared" si="10"/>
        <v>4.1392685158225077E-2</v>
      </c>
      <c r="S99" s="9">
        <f t="shared" si="10"/>
        <v>4.1392685158225077E-2</v>
      </c>
      <c r="T99" s="9">
        <f t="shared" si="10"/>
        <v>4.1392685158225077E-2</v>
      </c>
      <c r="U99" s="9">
        <f t="shared" si="10"/>
        <v>4.1392685158225077E-2</v>
      </c>
      <c r="V99" s="9">
        <f t="shared" si="10"/>
        <v>0</v>
      </c>
      <c r="W99" s="9">
        <f t="shared" si="10"/>
        <v>4.1392685158225077E-2</v>
      </c>
      <c r="X99" s="9">
        <f t="shared" si="10"/>
        <v>0.76342799356293722</v>
      </c>
      <c r="Y99" s="9">
        <f t="shared" si="10"/>
        <v>1.515873843711679</v>
      </c>
      <c r="Z99" s="9">
        <f t="shared" si="10"/>
        <v>1.7339992865383869</v>
      </c>
      <c r="AA99" s="9">
        <f t="shared" si="10"/>
        <v>2.0224283711854865</v>
      </c>
      <c r="AB99" s="9">
        <f t="shared" si="10"/>
        <v>2.180412632838324</v>
      </c>
      <c r="AC99" s="9">
        <f t="shared" si="10"/>
        <v>2.2193225084193369</v>
      </c>
      <c r="AD99" s="9">
        <f t="shared" si="10"/>
        <v>2.2709116394104809</v>
      </c>
      <c r="AE99" s="9">
        <f t="shared" si="10"/>
        <v>2.4302363534115106</v>
      </c>
      <c r="AF99" s="9">
        <f t="shared" si="10"/>
        <v>2.4092566520389096</v>
      </c>
      <c r="AG99" s="9">
        <f t="shared" si="10"/>
        <v>2.3155505344219049</v>
      </c>
      <c r="AH99" s="9">
        <f t="shared" si="10"/>
        <v>2.1568519010700111</v>
      </c>
      <c r="AI99" s="9">
        <f t="shared" si="10"/>
        <v>1.825426117767823</v>
      </c>
      <c r="AJ99" s="9">
        <f t="shared" si="10"/>
        <v>1.1760912590556813</v>
      </c>
      <c r="AK99" s="9">
        <f t="shared" si="10"/>
        <v>1.3283796034387378</v>
      </c>
      <c r="AL99" s="9">
        <f t="shared" si="10"/>
        <v>0.43136376415898736</v>
      </c>
      <c r="AM99" s="9">
        <f t="shared" si="10"/>
        <v>0.46239799789895608</v>
      </c>
      <c r="AN99" s="9">
        <f t="shared" si="10"/>
        <v>0.46239799789895608</v>
      </c>
      <c r="AO99" s="9">
        <f t="shared" si="10"/>
        <v>0.27875360095282892</v>
      </c>
      <c r="AP99" s="9">
        <f t="shared" si="10"/>
        <v>1.6493348587121419</v>
      </c>
      <c r="AQ99" s="9">
        <f t="shared" si="10"/>
        <v>2.0927206446840994</v>
      </c>
      <c r="AR99" s="9">
        <f t="shared" si="10"/>
        <v>1.9986951583116557</v>
      </c>
      <c r="AS99" s="9">
        <f t="shared" si="10"/>
        <v>2.5206145218782359</v>
      </c>
      <c r="AT99" s="9">
        <f t="shared" si="10"/>
        <v>1.9858753573083936</v>
      </c>
    </row>
    <row r="100" spans="2:46" x14ac:dyDescent="0.25">
      <c r="B100" t="s">
        <v>79</v>
      </c>
      <c r="E100" s="9">
        <f t="shared" si="9"/>
        <v>0</v>
      </c>
      <c r="F100" s="9">
        <f t="shared" si="10"/>
        <v>0.20411998265592479</v>
      </c>
      <c r="G100" s="9">
        <f t="shared" si="10"/>
        <v>0.36172783601759284</v>
      </c>
      <c r="H100" s="9">
        <f t="shared" si="10"/>
        <v>0.3979400086720376</v>
      </c>
      <c r="I100" s="9">
        <f t="shared" si="10"/>
        <v>0.47712125471966244</v>
      </c>
      <c r="J100" s="9">
        <f t="shared" si="10"/>
        <v>0.27875360095282892</v>
      </c>
      <c r="K100" s="9">
        <f t="shared" si="10"/>
        <v>0.25527250510330607</v>
      </c>
      <c r="L100" s="9">
        <f t="shared" si="10"/>
        <v>0.3222192947339193</v>
      </c>
      <c r="M100" s="9">
        <f t="shared" si="10"/>
        <v>0.25527250510330607</v>
      </c>
      <c r="N100" s="9">
        <f t="shared" si="10"/>
        <v>4.1392685158225077E-2</v>
      </c>
      <c r="O100" s="9">
        <f t="shared" si="10"/>
        <v>0.20411998265592479</v>
      </c>
      <c r="P100" s="9">
        <f t="shared" si="10"/>
        <v>0.20411998265592479</v>
      </c>
      <c r="Q100" s="9">
        <f t="shared" si="10"/>
        <v>0.36172783601759284</v>
      </c>
      <c r="R100" s="9">
        <f t="shared" si="10"/>
        <v>7.9181246047624818E-2</v>
      </c>
      <c r="S100" s="9">
        <f t="shared" si="10"/>
        <v>7.9181246047624818E-2</v>
      </c>
      <c r="T100" s="9">
        <f t="shared" si="10"/>
        <v>7.9181246047624818E-2</v>
      </c>
      <c r="U100" s="9">
        <f t="shared" si="10"/>
        <v>7.9181246047624818E-2</v>
      </c>
      <c r="V100" s="9">
        <f t="shared" si="10"/>
        <v>4.1392685158225077E-2</v>
      </c>
      <c r="W100" s="9">
        <f t="shared" si="10"/>
        <v>0</v>
      </c>
      <c r="X100" s="9">
        <f t="shared" si="10"/>
        <v>7.9181246047624818E-2</v>
      </c>
      <c r="Y100" s="9">
        <f t="shared" si="10"/>
        <v>0.17609125905568124</v>
      </c>
      <c r="Z100" s="9">
        <f t="shared" si="10"/>
        <v>7.9181246047624818E-2</v>
      </c>
      <c r="AA100" s="9">
        <f t="shared" si="10"/>
        <v>4.1392685158225077E-2</v>
      </c>
      <c r="AB100" s="9">
        <f t="shared" si="10"/>
        <v>0</v>
      </c>
      <c r="AC100" s="9">
        <f t="shared" si="10"/>
        <v>0</v>
      </c>
      <c r="AD100" s="9">
        <f t="shared" si="10"/>
        <v>4.1392685158225077E-2</v>
      </c>
      <c r="AE100" s="9">
        <f t="shared" si="10"/>
        <v>4.1392685158225077E-2</v>
      </c>
      <c r="AF100" s="9">
        <f t="shared" si="10"/>
        <v>1.0211892990699381</v>
      </c>
      <c r="AG100" s="9">
        <f t="shared" si="10"/>
        <v>1.1139433523068367</v>
      </c>
      <c r="AH100" s="9">
        <f t="shared" si="10"/>
        <v>1.2741578492636798</v>
      </c>
      <c r="AI100" s="9">
        <f t="shared" si="10"/>
        <v>1.1038037209559568</v>
      </c>
      <c r="AJ100" s="9">
        <f t="shared" si="10"/>
        <v>0.70757017609793638</v>
      </c>
      <c r="AK100" s="9">
        <f t="shared" si="10"/>
        <v>0.49136169383427269</v>
      </c>
      <c r="AL100" s="9">
        <f t="shared" si="10"/>
        <v>7.9181246047624818E-2</v>
      </c>
      <c r="AM100" s="9">
        <f t="shared" si="10"/>
        <v>7.9181246047624818E-2</v>
      </c>
      <c r="AN100" s="9">
        <f t="shared" si="10"/>
        <v>7.9181246047624818E-2</v>
      </c>
      <c r="AO100" s="9">
        <f t="shared" si="10"/>
        <v>7.9181246047624818E-2</v>
      </c>
      <c r="AP100" s="9">
        <f t="shared" si="10"/>
        <v>0.67209785793571752</v>
      </c>
      <c r="AQ100" s="9">
        <f t="shared" si="10"/>
        <v>0.36172783601759284</v>
      </c>
      <c r="AR100" s="9">
        <f t="shared" si="10"/>
        <v>1.0791812460476249</v>
      </c>
      <c r="AS100" s="9">
        <f t="shared" si="10"/>
        <v>1.167317334748176</v>
      </c>
      <c r="AT100" s="9">
        <f t="shared" si="10"/>
        <v>0.9956351945975499</v>
      </c>
    </row>
    <row r="101" spans="2:46" x14ac:dyDescent="0.25">
      <c r="B101" t="s">
        <v>1034</v>
      </c>
      <c r="E101" s="9">
        <f t="shared" si="9"/>
        <v>0</v>
      </c>
      <c r="F101" s="9">
        <f t="shared" si="10"/>
        <v>7.9181246047624818E-2</v>
      </c>
      <c r="G101" s="9">
        <f t="shared" si="10"/>
        <v>0</v>
      </c>
      <c r="H101" s="9">
        <f t="shared" si="10"/>
        <v>0</v>
      </c>
      <c r="I101" s="9">
        <f t="shared" si="10"/>
        <v>0</v>
      </c>
      <c r="J101" s="9">
        <f t="shared" si="10"/>
        <v>0</v>
      </c>
      <c r="K101" s="9">
        <f t="shared" si="10"/>
        <v>0</v>
      </c>
      <c r="L101" s="9">
        <f t="shared" si="10"/>
        <v>0</v>
      </c>
      <c r="M101" s="9">
        <f t="shared" si="10"/>
        <v>0</v>
      </c>
      <c r="N101" s="9">
        <f t="shared" si="10"/>
        <v>0</v>
      </c>
      <c r="O101" s="9">
        <f t="shared" si="10"/>
        <v>0</v>
      </c>
      <c r="P101" s="9">
        <f t="shared" si="10"/>
        <v>0</v>
      </c>
      <c r="Q101" s="9">
        <f t="shared" si="10"/>
        <v>0</v>
      </c>
      <c r="R101" s="9">
        <f t="shared" si="10"/>
        <v>0</v>
      </c>
      <c r="S101" s="9">
        <f t="shared" si="10"/>
        <v>0</v>
      </c>
      <c r="T101" s="9">
        <f t="shared" si="10"/>
        <v>4.1392685158225077E-2</v>
      </c>
      <c r="U101" s="9">
        <f t="shared" si="10"/>
        <v>4.1392685158225077E-2</v>
      </c>
      <c r="V101" s="9">
        <f t="shared" si="10"/>
        <v>0</v>
      </c>
      <c r="W101" s="9">
        <f t="shared" ref="F101:AZ107" si="11">IF(W45=0,0,LOG10(1+W45))</f>
        <v>0</v>
      </c>
      <c r="X101" s="9">
        <f t="shared" si="11"/>
        <v>0</v>
      </c>
      <c r="Y101" s="9">
        <f t="shared" si="11"/>
        <v>0</v>
      </c>
      <c r="Z101" s="9">
        <f t="shared" si="11"/>
        <v>0</v>
      </c>
      <c r="AA101" s="9">
        <f t="shared" si="11"/>
        <v>0</v>
      </c>
      <c r="AB101" s="9">
        <f t="shared" si="11"/>
        <v>0</v>
      </c>
      <c r="AC101" s="9">
        <f t="shared" si="11"/>
        <v>0</v>
      </c>
      <c r="AD101" s="9">
        <f t="shared" si="11"/>
        <v>0</v>
      </c>
      <c r="AE101" s="9">
        <f t="shared" si="11"/>
        <v>0</v>
      </c>
      <c r="AF101" s="9">
        <f t="shared" si="11"/>
        <v>0</v>
      </c>
      <c r="AG101" s="9">
        <f t="shared" si="11"/>
        <v>0</v>
      </c>
      <c r="AH101" s="9">
        <f t="shared" si="11"/>
        <v>0</v>
      </c>
      <c r="AI101" s="9">
        <f t="shared" si="11"/>
        <v>4.1392685158225077E-2</v>
      </c>
      <c r="AJ101" s="9">
        <f t="shared" si="11"/>
        <v>0</v>
      </c>
      <c r="AK101" s="9">
        <f t="shared" si="11"/>
        <v>4.1392685158225077E-2</v>
      </c>
      <c r="AL101" s="9">
        <f t="shared" si="11"/>
        <v>4.1392685158225077E-2</v>
      </c>
      <c r="AM101" s="9">
        <f t="shared" si="11"/>
        <v>0</v>
      </c>
      <c r="AN101" s="9">
        <f t="shared" si="11"/>
        <v>0</v>
      </c>
      <c r="AO101" s="9">
        <f t="shared" si="11"/>
        <v>0</v>
      </c>
      <c r="AP101" s="9">
        <f t="shared" si="11"/>
        <v>0</v>
      </c>
      <c r="AQ101" s="9">
        <f t="shared" si="11"/>
        <v>0</v>
      </c>
      <c r="AR101" s="9">
        <f t="shared" si="11"/>
        <v>0</v>
      </c>
      <c r="AS101" s="9">
        <f t="shared" si="11"/>
        <v>0</v>
      </c>
      <c r="AT101" s="9">
        <f t="shared" si="11"/>
        <v>0</v>
      </c>
    </row>
    <row r="102" spans="2:46" x14ac:dyDescent="0.25">
      <c r="B102" t="s">
        <v>47</v>
      </c>
      <c r="E102" s="9">
        <f t="shared" si="9"/>
        <v>0</v>
      </c>
      <c r="F102" s="9">
        <f t="shared" si="11"/>
        <v>0.17609125905568124</v>
      </c>
      <c r="G102" s="9">
        <f t="shared" si="11"/>
        <v>0.38021124171160603</v>
      </c>
      <c r="H102" s="9">
        <f t="shared" si="11"/>
        <v>0.53147891704225514</v>
      </c>
      <c r="I102" s="9">
        <f t="shared" si="11"/>
        <v>0.3010299956639812</v>
      </c>
      <c r="J102" s="9">
        <f t="shared" si="11"/>
        <v>0.25527250510330607</v>
      </c>
      <c r="K102" s="9">
        <f t="shared" si="11"/>
        <v>0.56820172406699498</v>
      </c>
      <c r="L102" s="9">
        <f t="shared" si="11"/>
        <v>0.3222192947339193</v>
      </c>
      <c r="M102" s="9">
        <f t="shared" si="11"/>
        <v>0.36172783601759284</v>
      </c>
      <c r="N102" s="9">
        <f t="shared" si="11"/>
        <v>4.1392685158225077E-2</v>
      </c>
      <c r="O102" s="9">
        <f t="shared" si="11"/>
        <v>0</v>
      </c>
      <c r="P102" s="9">
        <f t="shared" si="11"/>
        <v>0</v>
      </c>
      <c r="Q102" s="9">
        <f t="shared" si="11"/>
        <v>0</v>
      </c>
      <c r="R102" s="9">
        <f t="shared" si="11"/>
        <v>4.1392685158225077E-2</v>
      </c>
      <c r="S102" s="9">
        <f t="shared" si="11"/>
        <v>0</v>
      </c>
      <c r="T102" s="9">
        <f t="shared" si="11"/>
        <v>0</v>
      </c>
      <c r="U102" s="9">
        <f t="shared" si="11"/>
        <v>0</v>
      </c>
      <c r="V102" s="9">
        <f t="shared" si="11"/>
        <v>0</v>
      </c>
      <c r="W102" s="9">
        <f t="shared" si="11"/>
        <v>0</v>
      </c>
      <c r="X102" s="9">
        <f t="shared" si="11"/>
        <v>4.1392685158225077E-2</v>
      </c>
      <c r="Y102" s="9">
        <f t="shared" si="11"/>
        <v>4.1392685158225077E-2</v>
      </c>
      <c r="Z102" s="9">
        <f t="shared" si="11"/>
        <v>4.1392685158225077E-2</v>
      </c>
      <c r="AA102" s="9">
        <f t="shared" si="11"/>
        <v>0.11394335230683679</v>
      </c>
      <c r="AB102" s="9">
        <f t="shared" si="11"/>
        <v>0</v>
      </c>
      <c r="AC102" s="9">
        <f t="shared" si="11"/>
        <v>0</v>
      </c>
      <c r="AD102" s="9">
        <f t="shared" si="11"/>
        <v>0</v>
      </c>
      <c r="AE102" s="9">
        <f t="shared" si="11"/>
        <v>0.11394335230683679</v>
      </c>
      <c r="AF102" s="9">
        <f t="shared" si="11"/>
        <v>0.11394335230683679</v>
      </c>
      <c r="AG102" s="9">
        <f t="shared" si="11"/>
        <v>7.9181246047624818E-2</v>
      </c>
      <c r="AH102" s="9">
        <f t="shared" si="11"/>
        <v>0</v>
      </c>
      <c r="AI102" s="9">
        <f t="shared" si="11"/>
        <v>0</v>
      </c>
      <c r="AJ102" s="9">
        <f t="shared" si="11"/>
        <v>0</v>
      </c>
      <c r="AK102" s="9">
        <f t="shared" si="11"/>
        <v>0</v>
      </c>
      <c r="AL102" s="9">
        <f t="shared" si="11"/>
        <v>0</v>
      </c>
      <c r="AM102" s="9">
        <f t="shared" si="11"/>
        <v>0</v>
      </c>
      <c r="AN102" s="9">
        <f t="shared" si="11"/>
        <v>0</v>
      </c>
      <c r="AO102" s="9">
        <f t="shared" si="11"/>
        <v>4.1392685158225077E-2</v>
      </c>
      <c r="AP102" s="9">
        <f t="shared" si="11"/>
        <v>0.20411998265592479</v>
      </c>
      <c r="AQ102" s="9">
        <f t="shared" si="11"/>
        <v>0.6020599913279624</v>
      </c>
      <c r="AR102" s="9">
        <f t="shared" si="11"/>
        <v>0.81291335664285558</v>
      </c>
      <c r="AS102" s="9">
        <f t="shared" si="11"/>
        <v>0.79934054945358168</v>
      </c>
      <c r="AT102" s="9">
        <f t="shared" si="11"/>
        <v>0.71600334363479923</v>
      </c>
    </row>
    <row r="103" spans="2:46" x14ac:dyDescent="0.25">
      <c r="B103" t="s">
        <v>15</v>
      </c>
      <c r="E103" s="9">
        <f t="shared" si="9"/>
        <v>4.1392685158225077E-2</v>
      </c>
      <c r="F103" s="9">
        <f t="shared" si="11"/>
        <v>0.38021124171160603</v>
      </c>
      <c r="G103" s="9">
        <f t="shared" si="11"/>
        <v>0.11394335230683679</v>
      </c>
      <c r="H103" s="9">
        <f t="shared" si="11"/>
        <v>0.20411998265592479</v>
      </c>
      <c r="I103" s="9">
        <f t="shared" si="11"/>
        <v>0.27875360095282892</v>
      </c>
      <c r="J103" s="9">
        <f t="shared" si="11"/>
        <v>0.23044892137827391</v>
      </c>
      <c r="K103" s="9">
        <f t="shared" si="11"/>
        <v>0.25527250510330607</v>
      </c>
      <c r="L103" s="9">
        <f t="shared" si="11"/>
        <v>0.25527250510330607</v>
      </c>
      <c r="M103" s="9">
        <f t="shared" si="11"/>
        <v>0.3010299956639812</v>
      </c>
      <c r="N103" s="9">
        <f t="shared" si="11"/>
        <v>4.1392685158225077E-2</v>
      </c>
      <c r="O103" s="9">
        <f t="shared" si="11"/>
        <v>0.3010299956639812</v>
      </c>
      <c r="P103" s="9">
        <f t="shared" si="11"/>
        <v>0.14612803567823801</v>
      </c>
      <c r="Q103" s="9">
        <f t="shared" si="11"/>
        <v>0.11394335230683679</v>
      </c>
      <c r="R103" s="9">
        <f t="shared" si="11"/>
        <v>4.1392685158225077E-2</v>
      </c>
      <c r="S103" s="9">
        <f t="shared" si="11"/>
        <v>0.11394335230683679</v>
      </c>
      <c r="T103" s="9">
        <f t="shared" si="11"/>
        <v>0.20411998265592479</v>
      </c>
      <c r="U103" s="9">
        <f t="shared" si="11"/>
        <v>0.14612803567823801</v>
      </c>
      <c r="V103" s="9">
        <f t="shared" si="11"/>
        <v>0.17609125905568124</v>
      </c>
      <c r="W103" s="9">
        <f t="shared" si="11"/>
        <v>0.20411998265592479</v>
      </c>
      <c r="X103" s="9">
        <f t="shared" si="11"/>
        <v>0.23044892137827391</v>
      </c>
      <c r="Y103" s="9">
        <f t="shared" si="11"/>
        <v>0.70757017609793638</v>
      </c>
      <c r="Z103" s="9">
        <f t="shared" si="11"/>
        <v>0.56820172406699498</v>
      </c>
      <c r="AA103" s="9">
        <f t="shared" si="11"/>
        <v>0.47712125471966244</v>
      </c>
      <c r="AB103" s="9">
        <f t="shared" si="11"/>
        <v>0.57978359661681012</v>
      </c>
      <c r="AC103" s="9">
        <f t="shared" si="11"/>
        <v>0.43136376415898736</v>
      </c>
      <c r="AD103" s="9">
        <f t="shared" si="11"/>
        <v>0.57978359661681012</v>
      </c>
      <c r="AE103" s="9">
        <f t="shared" si="11"/>
        <v>0.61278385671973545</v>
      </c>
      <c r="AF103" s="9">
        <f t="shared" si="11"/>
        <v>1.0606978403536116</v>
      </c>
      <c r="AG103" s="9">
        <f t="shared" si="11"/>
        <v>1.0413926851582251</v>
      </c>
      <c r="AH103" s="9">
        <f t="shared" si="11"/>
        <v>1.1238516409670858</v>
      </c>
      <c r="AI103" s="9">
        <f t="shared" si="11"/>
        <v>1.1553360374650619</v>
      </c>
      <c r="AJ103" s="9">
        <f t="shared" si="11"/>
        <v>0.82607480270082645</v>
      </c>
      <c r="AK103" s="9">
        <f t="shared" si="11"/>
        <v>0.77085201164214423</v>
      </c>
      <c r="AL103" s="9">
        <f t="shared" si="11"/>
        <v>0.70757017609793638</v>
      </c>
      <c r="AM103" s="9">
        <f t="shared" si="11"/>
        <v>0.53147891704225514</v>
      </c>
      <c r="AN103" s="9">
        <f t="shared" si="11"/>
        <v>0.56820172406699498</v>
      </c>
      <c r="AO103" s="9">
        <f t="shared" si="11"/>
        <v>0.89209460269048035</v>
      </c>
      <c r="AP103" s="9">
        <f t="shared" si="11"/>
        <v>0.76342799356293722</v>
      </c>
      <c r="AQ103" s="9">
        <f t="shared" si="11"/>
        <v>0.70757017609793638</v>
      </c>
      <c r="AR103" s="9">
        <f t="shared" si="11"/>
        <v>0.76342799356293722</v>
      </c>
      <c r="AS103" s="9">
        <f t="shared" si="11"/>
        <v>1.110589710299249</v>
      </c>
      <c r="AT103" s="9">
        <f t="shared" si="11"/>
        <v>0.97312785359969867</v>
      </c>
    </row>
    <row r="104" spans="2:46" x14ac:dyDescent="0.25">
      <c r="B104" t="s">
        <v>63</v>
      </c>
      <c r="E104" s="9">
        <f t="shared" si="9"/>
        <v>0.77085201164214423</v>
      </c>
      <c r="F104" s="9">
        <f t="shared" si="11"/>
        <v>0.88081359228079137</v>
      </c>
      <c r="G104" s="9">
        <f t="shared" si="11"/>
        <v>0.74818802700620035</v>
      </c>
      <c r="H104" s="9">
        <f t="shared" si="11"/>
        <v>0.93449845124356767</v>
      </c>
      <c r="I104" s="9">
        <f t="shared" si="11"/>
        <v>0.69019608002851374</v>
      </c>
      <c r="J104" s="9">
        <f t="shared" si="11"/>
        <v>0.9242792860618817</v>
      </c>
      <c r="K104" s="9">
        <f t="shared" si="11"/>
        <v>1.2966651902615312</v>
      </c>
      <c r="L104" s="9">
        <f t="shared" si="11"/>
        <v>1.2944662261615929</v>
      </c>
      <c r="M104" s="9">
        <f t="shared" si="11"/>
        <v>1</v>
      </c>
      <c r="N104" s="9">
        <f t="shared" si="11"/>
        <v>0.44715803134221921</v>
      </c>
      <c r="O104" s="9">
        <f t="shared" si="11"/>
        <v>1.3560258571931227</v>
      </c>
      <c r="P104" s="9">
        <f t="shared" si="11"/>
        <v>0.70757017609793638</v>
      </c>
      <c r="Q104" s="9">
        <f t="shared" si="11"/>
        <v>0.50514997831990605</v>
      </c>
      <c r="R104" s="9">
        <f t="shared" si="11"/>
        <v>0.55630250076728727</v>
      </c>
      <c r="S104" s="9">
        <f t="shared" si="11"/>
        <v>0.86923171973097624</v>
      </c>
      <c r="T104" s="9">
        <f t="shared" si="11"/>
        <v>0.85733249643126852</v>
      </c>
      <c r="U104" s="9">
        <f t="shared" si="11"/>
        <v>0.17609125905568124</v>
      </c>
      <c r="V104" s="9">
        <f t="shared" si="11"/>
        <v>0.3979400086720376</v>
      </c>
      <c r="W104" s="9">
        <f t="shared" si="11"/>
        <v>0.27875360095282892</v>
      </c>
      <c r="X104" s="9">
        <f t="shared" si="11"/>
        <v>0.14612803567823801</v>
      </c>
      <c r="Y104" s="9">
        <f t="shared" si="11"/>
        <v>0.14612803567823801</v>
      </c>
      <c r="Z104" s="9">
        <f t="shared" si="11"/>
        <v>0.20411998265592479</v>
      </c>
      <c r="AA104" s="9">
        <f t="shared" si="11"/>
        <v>0.36172783601759284</v>
      </c>
      <c r="AB104" s="9">
        <f t="shared" si="11"/>
        <v>0.43136376415898736</v>
      </c>
      <c r="AC104" s="9">
        <f t="shared" si="11"/>
        <v>0.55630250076728727</v>
      </c>
      <c r="AD104" s="9">
        <f t="shared" si="11"/>
        <v>0.57978359661681012</v>
      </c>
      <c r="AE104" s="9">
        <f t="shared" si="11"/>
        <v>0.59106460702649921</v>
      </c>
      <c r="AF104" s="9">
        <f t="shared" si="11"/>
        <v>0.77815125038364363</v>
      </c>
      <c r="AG104" s="9">
        <f t="shared" si="11"/>
        <v>0.81954393554186866</v>
      </c>
      <c r="AH104" s="9">
        <f t="shared" si="11"/>
        <v>0.90308998699194354</v>
      </c>
      <c r="AI104" s="9">
        <f t="shared" si="11"/>
        <v>1.1903316981702914</v>
      </c>
      <c r="AJ104" s="9">
        <f t="shared" si="11"/>
        <v>1.1003705451175629</v>
      </c>
      <c r="AK104" s="9">
        <f t="shared" si="11"/>
        <v>1.1931245983544616</v>
      </c>
      <c r="AL104" s="9">
        <f t="shared" si="11"/>
        <v>1.2855573090077739</v>
      </c>
      <c r="AM104" s="9">
        <f t="shared" si="11"/>
        <v>1.1903316981702914</v>
      </c>
      <c r="AN104" s="9">
        <f t="shared" si="11"/>
        <v>1.0644579892269184</v>
      </c>
      <c r="AO104" s="9">
        <f t="shared" si="11"/>
        <v>1.3617278360175928</v>
      </c>
      <c r="AP104" s="9">
        <f t="shared" si="11"/>
        <v>0.89762709129044149</v>
      </c>
      <c r="AQ104" s="9">
        <f t="shared" si="11"/>
        <v>0.90848501887864974</v>
      </c>
      <c r="AR104" s="9">
        <f t="shared" si="11"/>
        <v>1.167317334748176</v>
      </c>
      <c r="AS104" s="9">
        <f t="shared" si="11"/>
        <v>1.0934216851622351</v>
      </c>
      <c r="AT104" s="9">
        <f t="shared" si="11"/>
        <v>1.0374264979406236</v>
      </c>
    </row>
    <row r="105" spans="2:46" x14ac:dyDescent="0.25">
      <c r="B105" t="s">
        <v>11</v>
      </c>
      <c r="E105" s="9">
        <f t="shared" si="9"/>
        <v>2.8006483553639883</v>
      </c>
      <c r="F105" s="9">
        <f t="shared" si="11"/>
        <v>0</v>
      </c>
      <c r="G105" s="9">
        <f t="shared" si="11"/>
        <v>0</v>
      </c>
      <c r="H105" s="9">
        <f t="shared" si="11"/>
        <v>0</v>
      </c>
      <c r="I105" s="9">
        <f t="shared" si="11"/>
        <v>0</v>
      </c>
      <c r="J105" s="9">
        <f t="shared" si="11"/>
        <v>0</v>
      </c>
      <c r="K105" s="9">
        <f t="shared" si="11"/>
        <v>0</v>
      </c>
      <c r="L105" s="9">
        <f t="shared" si="11"/>
        <v>0</v>
      </c>
      <c r="M105" s="9">
        <f t="shared" si="11"/>
        <v>0</v>
      </c>
      <c r="N105" s="9">
        <f t="shared" si="11"/>
        <v>0</v>
      </c>
      <c r="O105" s="9">
        <f t="shared" si="11"/>
        <v>0</v>
      </c>
      <c r="P105" s="9">
        <f t="shared" si="11"/>
        <v>0</v>
      </c>
      <c r="Q105" s="9">
        <f t="shared" si="11"/>
        <v>0</v>
      </c>
      <c r="R105" s="9">
        <f t="shared" si="11"/>
        <v>0</v>
      </c>
      <c r="S105" s="9">
        <f t="shared" si="11"/>
        <v>0</v>
      </c>
      <c r="T105" s="9">
        <f t="shared" si="11"/>
        <v>0</v>
      </c>
      <c r="U105" s="9">
        <f t="shared" si="11"/>
        <v>0</v>
      </c>
      <c r="V105" s="9">
        <f t="shared" si="11"/>
        <v>0</v>
      </c>
      <c r="W105" s="9">
        <f t="shared" si="11"/>
        <v>0</v>
      </c>
      <c r="X105" s="9">
        <f t="shared" si="11"/>
        <v>0</v>
      </c>
      <c r="Y105" s="9">
        <f t="shared" si="11"/>
        <v>0</v>
      </c>
      <c r="Z105" s="9">
        <f t="shared" si="11"/>
        <v>0</v>
      </c>
      <c r="AA105" s="9">
        <f t="shared" si="11"/>
        <v>4.1392685158225077E-2</v>
      </c>
      <c r="AB105" s="9">
        <f t="shared" si="11"/>
        <v>0</v>
      </c>
      <c r="AC105" s="9">
        <f t="shared" si="11"/>
        <v>0</v>
      </c>
      <c r="AD105" s="9">
        <f t="shared" si="11"/>
        <v>0</v>
      </c>
      <c r="AE105" s="9">
        <f t="shared" si="11"/>
        <v>0</v>
      </c>
      <c r="AF105" s="9">
        <f t="shared" si="11"/>
        <v>0</v>
      </c>
      <c r="AG105" s="9">
        <f t="shared" si="11"/>
        <v>0</v>
      </c>
      <c r="AH105" s="9">
        <f t="shared" si="11"/>
        <v>0</v>
      </c>
      <c r="AI105" s="9">
        <f t="shared" si="11"/>
        <v>0</v>
      </c>
      <c r="AJ105" s="9">
        <f t="shared" si="11"/>
        <v>0</v>
      </c>
      <c r="AK105" s="9">
        <f t="shared" si="11"/>
        <v>0</v>
      </c>
      <c r="AL105" s="9">
        <f t="shared" si="11"/>
        <v>0</v>
      </c>
      <c r="AM105" s="9">
        <f t="shared" si="11"/>
        <v>0</v>
      </c>
      <c r="AN105" s="9">
        <f t="shared" si="11"/>
        <v>0</v>
      </c>
      <c r="AO105" s="9">
        <f t="shared" si="11"/>
        <v>0</v>
      </c>
      <c r="AP105" s="9">
        <f t="shared" si="11"/>
        <v>0</v>
      </c>
      <c r="AQ105" s="9">
        <f t="shared" si="11"/>
        <v>0</v>
      </c>
      <c r="AR105" s="9">
        <f t="shared" si="11"/>
        <v>0</v>
      </c>
      <c r="AS105" s="9">
        <f t="shared" si="11"/>
        <v>0.23044892137827391</v>
      </c>
      <c r="AT105" s="9">
        <f t="shared" si="11"/>
        <v>0</v>
      </c>
    </row>
    <row r="106" spans="2:46" x14ac:dyDescent="0.25">
      <c r="B106" t="s">
        <v>93</v>
      </c>
      <c r="E106" s="9">
        <f t="shared" si="9"/>
        <v>0.3010299956639812</v>
      </c>
      <c r="F106" s="9">
        <f t="shared" si="11"/>
        <v>0.92941892571429274</v>
      </c>
      <c r="G106" s="9">
        <f t="shared" si="11"/>
        <v>1.2528530309798931</v>
      </c>
      <c r="H106" s="9">
        <f t="shared" si="11"/>
        <v>1.6730209071288962</v>
      </c>
      <c r="I106" s="9">
        <f t="shared" si="11"/>
        <v>0.77815125038364363</v>
      </c>
      <c r="J106" s="9">
        <f t="shared" si="11"/>
        <v>0.77085201164214423</v>
      </c>
      <c r="K106" s="9">
        <f t="shared" si="11"/>
        <v>1.255272505103306</v>
      </c>
      <c r="L106" s="9">
        <f t="shared" si="11"/>
        <v>0.92941892571429274</v>
      </c>
      <c r="M106" s="9">
        <f t="shared" si="11"/>
        <v>1.1238516409670858</v>
      </c>
      <c r="N106" s="9">
        <f t="shared" si="11"/>
        <v>0.3979400086720376</v>
      </c>
      <c r="O106" s="9">
        <f t="shared" si="11"/>
        <v>0.34242268082220628</v>
      </c>
      <c r="P106" s="9">
        <f t="shared" si="11"/>
        <v>0.23044892137827391</v>
      </c>
      <c r="Q106" s="9">
        <f t="shared" si="11"/>
        <v>0.11394335230683679</v>
      </c>
      <c r="R106" s="9">
        <f t="shared" si="11"/>
        <v>0.14612803567823801</v>
      </c>
      <c r="S106" s="9">
        <f t="shared" si="11"/>
        <v>0.17609125905568124</v>
      </c>
      <c r="T106" s="9">
        <f t="shared" si="11"/>
        <v>0.27875360095282892</v>
      </c>
      <c r="U106" s="9">
        <f t="shared" si="11"/>
        <v>0.27875360095282892</v>
      </c>
      <c r="V106" s="9">
        <f t="shared" si="11"/>
        <v>0.20411998265592479</v>
      </c>
      <c r="W106" s="9">
        <f t="shared" si="11"/>
        <v>0.11394335230683679</v>
      </c>
      <c r="X106" s="9">
        <f t="shared" si="11"/>
        <v>0.17609125905568124</v>
      </c>
      <c r="Y106" s="9">
        <f t="shared" si="11"/>
        <v>7.9181246047624818E-2</v>
      </c>
      <c r="Z106" s="9">
        <f t="shared" si="11"/>
        <v>4.1392685158225077E-2</v>
      </c>
      <c r="AA106" s="9">
        <f t="shared" si="11"/>
        <v>4.1392685158225077E-2</v>
      </c>
      <c r="AB106" s="9">
        <f t="shared" si="11"/>
        <v>0</v>
      </c>
      <c r="AC106" s="9">
        <f t="shared" si="11"/>
        <v>0</v>
      </c>
      <c r="AD106" s="9">
        <f t="shared" si="11"/>
        <v>7.9181246047624818E-2</v>
      </c>
      <c r="AE106" s="9">
        <f t="shared" si="11"/>
        <v>7.9181246047624818E-2</v>
      </c>
      <c r="AF106" s="9">
        <f t="shared" si="11"/>
        <v>0.11394335230683679</v>
      </c>
      <c r="AG106" s="9">
        <f t="shared" si="11"/>
        <v>0.14612803567823801</v>
      </c>
      <c r="AH106" s="9">
        <f t="shared" si="11"/>
        <v>0.20411998265592479</v>
      </c>
      <c r="AI106" s="9">
        <f t="shared" si="11"/>
        <v>0.23044892137827391</v>
      </c>
      <c r="AJ106" s="9">
        <f t="shared" si="11"/>
        <v>0.46239799789895608</v>
      </c>
      <c r="AK106" s="9">
        <f t="shared" si="11"/>
        <v>0.3979400086720376</v>
      </c>
      <c r="AL106" s="9">
        <f t="shared" si="11"/>
        <v>0.49136169383427269</v>
      </c>
      <c r="AM106" s="9">
        <f t="shared" si="11"/>
        <v>0.41497334797081797</v>
      </c>
      <c r="AN106" s="9">
        <f t="shared" si="11"/>
        <v>0.3979400086720376</v>
      </c>
      <c r="AO106" s="9">
        <f t="shared" si="11"/>
        <v>4.1392685158225077E-2</v>
      </c>
      <c r="AP106" s="9">
        <f t="shared" si="11"/>
        <v>0.3010299956639812</v>
      </c>
      <c r="AQ106" s="9">
        <f t="shared" si="11"/>
        <v>1.1139433523068367</v>
      </c>
      <c r="AR106" s="9">
        <f t="shared" si="11"/>
        <v>1.1271047983648077</v>
      </c>
      <c r="AS106" s="9">
        <f t="shared" si="11"/>
        <v>1.0170333392987803</v>
      </c>
      <c r="AT106" s="9">
        <f t="shared" si="11"/>
        <v>0.3222192947339193</v>
      </c>
    </row>
    <row r="107" spans="2:46" x14ac:dyDescent="0.25">
      <c r="B107" t="s">
        <v>1035</v>
      </c>
      <c r="E107" s="9">
        <f t="shared" si="9"/>
        <v>0</v>
      </c>
      <c r="F107" s="9">
        <f t="shared" si="11"/>
        <v>4.1392685158225077E-2</v>
      </c>
      <c r="G107" s="9">
        <f t="shared" si="11"/>
        <v>0</v>
      </c>
      <c r="H107" s="9">
        <f t="shared" si="11"/>
        <v>0</v>
      </c>
      <c r="I107" s="9">
        <f t="shared" si="11"/>
        <v>0</v>
      </c>
      <c r="J107" s="9">
        <f t="shared" si="11"/>
        <v>0</v>
      </c>
      <c r="K107" s="9">
        <f t="shared" si="11"/>
        <v>0</v>
      </c>
      <c r="L107" s="9">
        <f t="shared" si="11"/>
        <v>0</v>
      </c>
      <c r="M107" s="9">
        <f t="shared" si="11"/>
        <v>0</v>
      </c>
      <c r="N107" s="9">
        <f t="shared" si="11"/>
        <v>0</v>
      </c>
      <c r="O107" s="9">
        <f t="shared" si="11"/>
        <v>4.1392685158225077E-2</v>
      </c>
      <c r="P107" s="9">
        <f t="shared" si="11"/>
        <v>0</v>
      </c>
      <c r="Q107" s="9">
        <f t="shared" si="11"/>
        <v>0</v>
      </c>
      <c r="R107" s="9">
        <f t="shared" si="11"/>
        <v>0</v>
      </c>
      <c r="S107" s="9">
        <f t="shared" si="11"/>
        <v>0</v>
      </c>
      <c r="T107" s="9">
        <f t="shared" si="11"/>
        <v>0</v>
      </c>
      <c r="U107" s="9">
        <f t="shared" si="11"/>
        <v>0</v>
      </c>
      <c r="V107" s="9">
        <f t="shared" si="11"/>
        <v>0</v>
      </c>
      <c r="W107" s="9">
        <f t="shared" si="11"/>
        <v>0</v>
      </c>
      <c r="X107" s="9">
        <f t="shared" si="11"/>
        <v>0</v>
      </c>
      <c r="Y107" s="9">
        <f t="shared" si="11"/>
        <v>0</v>
      </c>
      <c r="Z107" s="9">
        <f t="shared" si="11"/>
        <v>0</v>
      </c>
      <c r="AA107" s="9">
        <f t="shared" si="11"/>
        <v>0</v>
      </c>
      <c r="AB107" s="9">
        <f t="shared" si="11"/>
        <v>0</v>
      </c>
      <c r="AC107" s="9">
        <f t="shared" si="11"/>
        <v>0</v>
      </c>
      <c r="AD107" s="9">
        <f t="shared" si="11"/>
        <v>0</v>
      </c>
      <c r="AE107" s="9">
        <f t="shared" si="11"/>
        <v>0</v>
      </c>
      <c r="AF107" s="9">
        <f t="shared" ref="F107:BI112" si="12">IF(AF51=0,0,LOG10(1+AF51))</f>
        <v>0</v>
      </c>
      <c r="AG107" s="9">
        <f t="shared" si="12"/>
        <v>0</v>
      </c>
      <c r="AH107" s="9">
        <f t="shared" si="12"/>
        <v>0</v>
      </c>
      <c r="AI107" s="9">
        <f t="shared" si="12"/>
        <v>0</v>
      </c>
      <c r="AJ107" s="9">
        <f t="shared" si="12"/>
        <v>0</v>
      </c>
      <c r="AK107" s="9">
        <f t="shared" si="12"/>
        <v>0</v>
      </c>
      <c r="AL107" s="9">
        <f t="shared" si="12"/>
        <v>4.1392685158225077E-2</v>
      </c>
      <c r="AM107" s="9">
        <f t="shared" si="12"/>
        <v>0</v>
      </c>
      <c r="AN107" s="9">
        <f t="shared" si="12"/>
        <v>4.1392685158225077E-2</v>
      </c>
      <c r="AO107" s="9">
        <f t="shared" si="12"/>
        <v>0</v>
      </c>
      <c r="AP107" s="9">
        <f t="shared" si="12"/>
        <v>0</v>
      </c>
      <c r="AQ107" s="9">
        <f t="shared" si="12"/>
        <v>0</v>
      </c>
      <c r="AR107" s="9">
        <f t="shared" si="12"/>
        <v>0</v>
      </c>
      <c r="AS107" s="9">
        <f t="shared" si="12"/>
        <v>0</v>
      </c>
      <c r="AT107" s="9">
        <f t="shared" si="12"/>
        <v>0</v>
      </c>
    </row>
    <row r="108" spans="2:46" x14ac:dyDescent="0.25">
      <c r="B108" t="s">
        <v>490</v>
      </c>
      <c r="E108" s="9">
        <f t="shared" si="9"/>
        <v>3.8927733531238218</v>
      </c>
      <c r="F108" s="9">
        <f t="shared" si="12"/>
        <v>0.85125834871907524</v>
      </c>
      <c r="G108" s="9">
        <f t="shared" si="12"/>
        <v>0.3979400086720376</v>
      </c>
      <c r="H108" s="9">
        <f t="shared" si="12"/>
        <v>0</v>
      </c>
      <c r="I108" s="9">
        <f t="shared" si="12"/>
        <v>4.1392685158225077E-2</v>
      </c>
      <c r="J108" s="9">
        <f t="shared" si="12"/>
        <v>4.1392685158225077E-2</v>
      </c>
      <c r="K108" s="9">
        <f t="shared" si="12"/>
        <v>4.1392685158225077E-2</v>
      </c>
      <c r="L108" s="9">
        <f t="shared" si="12"/>
        <v>4.1392685158225077E-2</v>
      </c>
      <c r="M108" s="9">
        <f t="shared" si="12"/>
        <v>7.9181246047624818E-2</v>
      </c>
      <c r="N108" s="9">
        <f t="shared" si="12"/>
        <v>0</v>
      </c>
      <c r="O108" s="9">
        <f t="shared" si="12"/>
        <v>0</v>
      </c>
      <c r="P108" s="9">
        <f t="shared" si="12"/>
        <v>0</v>
      </c>
      <c r="Q108" s="9">
        <f t="shared" si="12"/>
        <v>0</v>
      </c>
      <c r="R108" s="9">
        <f t="shared" si="12"/>
        <v>0</v>
      </c>
      <c r="S108" s="9">
        <f t="shared" si="12"/>
        <v>0</v>
      </c>
      <c r="T108" s="9">
        <f t="shared" si="12"/>
        <v>0</v>
      </c>
      <c r="U108" s="9">
        <f t="shared" si="12"/>
        <v>0</v>
      </c>
      <c r="V108" s="9">
        <f t="shared" si="12"/>
        <v>0</v>
      </c>
      <c r="W108" s="9">
        <f t="shared" si="12"/>
        <v>0</v>
      </c>
      <c r="X108" s="9">
        <f t="shared" si="12"/>
        <v>0</v>
      </c>
      <c r="Y108" s="9">
        <f t="shared" si="12"/>
        <v>0</v>
      </c>
      <c r="Z108" s="9">
        <f t="shared" si="12"/>
        <v>0</v>
      </c>
      <c r="AA108" s="9">
        <f t="shared" si="12"/>
        <v>0</v>
      </c>
      <c r="AB108" s="9">
        <f t="shared" si="12"/>
        <v>0</v>
      </c>
      <c r="AC108" s="9">
        <f t="shared" si="12"/>
        <v>0</v>
      </c>
      <c r="AD108" s="9">
        <f t="shared" si="12"/>
        <v>0</v>
      </c>
      <c r="AE108" s="9">
        <f t="shared" si="12"/>
        <v>0</v>
      </c>
      <c r="AF108" s="9">
        <f t="shared" si="12"/>
        <v>0</v>
      </c>
      <c r="AG108" s="9">
        <f t="shared" si="12"/>
        <v>4.1392685158225077E-2</v>
      </c>
      <c r="AH108" s="9">
        <f t="shared" si="12"/>
        <v>0</v>
      </c>
      <c r="AI108" s="9">
        <f t="shared" si="12"/>
        <v>0</v>
      </c>
      <c r="AJ108" s="9">
        <f t="shared" si="12"/>
        <v>0</v>
      </c>
      <c r="AK108" s="9">
        <f t="shared" si="12"/>
        <v>7.9181246047624818E-2</v>
      </c>
      <c r="AL108" s="9">
        <f t="shared" si="12"/>
        <v>0</v>
      </c>
      <c r="AM108" s="9">
        <f t="shared" si="12"/>
        <v>0</v>
      </c>
      <c r="AN108" s="9">
        <f t="shared" si="12"/>
        <v>0</v>
      </c>
      <c r="AO108" s="9">
        <f t="shared" si="12"/>
        <v>0</v>
      </c>
      <c r="AP108" s="9">
        <f t="shared" si="12"/>
        <v>0</v>
      </c>
      <c r="AQ108" s="9">
        <f t="shared" si="12"/>
        <v>0</v>
      </c>
      <c r="AR108" s="9">
        <f t="shared" si="12"/>
        <v>0</v>
      </c>
      <c r="AS108" s="9">
        <f t="shared" si="12"/>
        <v>1.1702617153949575</v>
      </c>
      <c r="AT108" s="9">
        <f t="shared" si="12"/>
        <v>0</v>
      </c>
    </row>
    <row r="109" spans="2:46" x14ac:dyDescent="0.25">
      <c r="B109" t="s">
        <v>27</v>
      </c>
      <c r="E109" s="9">
        <f t="shared" ref="E109:T112" si="13">IF(E53=0,0,LOG10(1+E53))</f>
        <v>0</v>
      </c>
      <c r="F109" s="9">
        <f t="shared" si="12"/>
        <v>0</v>
      </c>
      <c r="G109" s="9">
        <f t="shared" si="12"/>
        <v>7.9181246047624818E-2</v>
      </c>
      <c r="H109" s="9">
        <f t="shared" si="12"/>
        <v>4.1392685158225077E-2</v>
      </c>
      <c r="I109" s="9">
        <f t="shared" si="12"/>
        <v>0</v>
      </c>
      <c r="J109" s="9">
        <f t="shared" si="12"/>
        <v>0</v>
      </c>
      <c r="K109" s="9">
        <f t="shared" si="12"/>
        <v>4.1392685158225077E-2</v>
      </c>
      <c r="L109" s="9">
        <f t="shared" si="12"/>
        <v>4.1392685158225077E-2</v>
      </c>
      <c r="M109" s="9">
        <f t="shared" si="12"/>
        <v>4.1392685158225077E-2</v>
      </c>
      <c r="N109" s="9">
        <f t="shared" si="12"/>
        <v>4.1392685158225077E-2</v>
      </c>
      <c r="O109" s="9">
        <f t="shared" si="12"/>
        <v>0</v>
      </c>
      <c r="P109" s="9">
        <f t="shared" si="12"/>
        <v>0</v>
      </c>
      <c r="Q109" s="9">
        <f t="shared" si="12"/>
        <v>0</v>
      </c>
      <c r="R109" s="9">
        <f t="shared" si="12"/>
        <v>0</v>
      </c>
      <c r="S109" s="9">
        <f t="shared" si="12"/>
        <v>0</v>
      </c>
      <c r="T109" s="9">
        <f t="shared" si="12"/>
        <v>0</v>
      </c>
      <c r="U109" s="9">
        <f t="shared" si="12"/>
        <v>0</v>
      </c>
      <c r="V109" s="9">
        <f t="shared" si="12"/>
        <v>0</v>
      </c>
      <c r="W109" s="9">
        <f t="shared" si="12"/>
        <v>0</v>
      </c>
      <c r="X109" s="9">
        <f t="shared" si="12"/>
        <v>0</v>
      </c>
      <c r="Y109" s="9">
        <f t="shared" si="12"/>
        <v>0</v>
      </c>
      <c r="Z109" s="9">
        <f t="shared" si="12"/>
        <v>0</v>
      </c>
      <c r="AA109" s="9">
        <f t="shared" si="12"/>
        <v>0</v>
      </c>
      <c r="AB109" s="9">
        <f t="shared" si="12"/>
        <v>0</v>
      </c>
      <c r="AC109" s="9">
        <f t="shared" si="12"/>
        <v>0</v>
      </c>
      <c r="AD109" s="9">
        <f t="shared" si="12"/>
        <v>0</v>
      </c>
      <c r="AE109" s="9">
        <f t="shared" si="12"/>
        <v>0</v>
      </c>
      <c r="AF109" s="9">
        <f t="shared" si="12"/>
        <v>0</v>
      </c>
      <c r="AG109" s="9">
        <f t="shared" si="12"/>
        <v>0</v>
      </c>
      <c r="AH109" s="9">
        <f t="shared" si="12"/>
        <v>0</v>
      </c>
      <c r="AI109" s="9">
        <f t="shared" si="12"/>
        <v>0</v>
      </c>
      <c r="AJ109" s="9">
        <f t="shared" si="12"/>
        <v>0</v>
      </c>
      <c r="AK109" s="9">
        <f t="shared" si="12"/>
        <v>0</v>
      </c>
      <c r="AL109" s="9">
        <f t="shared" si="12"/>
        <v>0</v>
      </c>
      <c r="AM109" s="9">
        <f t="shared" si="12"/>
        <v>0</v>
      </c>
      <c r="AN109" s="9">
        <f t="shared" si="12"/>
        <v>0</v>
      </c>
      <c r="AO109" s="9">
        <f t="shared" si="12"/>
        <v>4.1392685158225077E-2</v>
      </c>
      <c r="AP109" s="9">
        <f t="shared" si="12"/>
        <v>0</v>
      </c>
      <c r="AQ109" s="9">
        <f t="shared" si="12"/>
        <v>0</v>
      </c>
      <c r="AR109" s="9">
        <f t="shared" si="12"/>
        <v>0</v>
      </c>
      <c r="AS109" s="9">
        <f t="shared" si="12"/>
        <v>0</v>
      </c>
      <c r="AT109" s="9">
        <f t="shared" si="12"/>
        <v>0</v>
      </c>
    </row>
    <row r="110" spans="2:46" x14ac:dyDescent="0.25">
      <c r="B110" t="s">
        <v>7</v>
      </c>
      <c r="E110" s="9">
        <f t="shared" si="13"/>
        <v>0.81291335664285558</v>
      </c>
      <c r="F110" s="9">
        <f t="shared" si="12"/>
        <v>1.0170333392987803</v>
      </c>
      <c r="G110" s="9">
        <f t="shared" si="12"/>
        <v>2.9454685851318199</v>
      </c>
      <c r="H110" s="9">
        <f t="shared" si="12"/>
        <v>2.7933712489189557</v>
      </c>
      <c r="I110" s="9">
        <f t="shared" si="12"/>
        <v>2.811709026696191</v>
      </c>
      <c r="J110" s="9">
        <f t="shared" si="12"/>
        <v>2.5693739096150461</v>
      </c>
      <c r="K110" s="9">
        <f t="shared" si="12"/>
        <v>2.3211840273023143</v>
      </c>
      <c r="L110" s="9">
        <f t="shared" si="12"/>
        <v>2.7026028413404273</v>
      </c>
      <c r="M110" s="9">
        <f t="shared" si="12"/>
        <v>2.7365558471626361</v>
      </c>
      <c r="N110" s="9">
        <f t="shared" si="12"/>
        <v>1.0253058652647702</v>
      </c>
      <c r="O110" s="9">
        <f t="shared" si="12"/>
        <v>0.72427586960078905</v>
      </c>
      <c r="P110" s="9">
        <f t="shared" si="12"/>
        <v>1</v>
      </c>
      <c r="Q110" s="9">
        <f t="shared" si="12"/>
        <v>0.81291335664285558</v>
      </c>
      <c r="R110" s="9">
        <f t="shared" si="12"/>
        <v>0.50514997831990605</v>
      </c>
      <c r="S110" s="9">
        <f t="shared" si="12"/>
        <v>0.6020599913279624</v>
      </c>
      <c r="T110" s="9">
        <f t="shared" si="12"/>
        <v>0.86332286012045589</v>
      </c>
      <c r="U110" s="9">
        <f t="shared" si="12"/>
        <v>4.1392685158225077E-2</v>
      </c>
      <c r="V110" s="9">
        <f t="shared" si="12"/>
        <v>0</v>
      </c>
      <c r="W110" s="9">
        <f t="shared" si="12"/>
        <v>0</v>
      </c>
      <c r="X110" s="9">
        <f t="shared" si="12"/>
        <v>0</v>
      </c>
      <c r="Y110" s="9">
        <f t="shared" si="12"/>
        <v>4.1392685158225077E-2</v>
      </c>
      <c r="Z110" s="9">
        <f t="shared" si="12"/>
        <v>4.1392685158225077E-2</v>
      </c>
      <c r="AA110" s="9">
        <f t="shared" si="12"/>
        <v>0</v>
      </c>
      <c r="AB110" s="9">
        <f t="shared" si="12"/>
        <v>0</v>
      </c>
      <c r="AC110" s="9">
        <f t="shared" si="12"/>
        <v>0</v>
      </c>
      <c r="AD110" s="9">
        <f t="shared" si="12"/>
        <v>0</v>
      </c>
      <c r="AE110" s="9">
        <f t="shared" si="12"/>
        <v>0</v>
      </c>
      <c r="AF110" s="9">
        <f t="shared" si="12"/>
        <v>4.1392685158225077E-2</v>
      </c>
      <c r="AG110" s="9">
        <f t="shared" si="12"/>
        <v>0</v>
      </c>
      <c r="AH110" s="9">
        <f t="shared" si="12"/>
        <v>0</v>
      </c>
      <c r="AI110" s="9">
        <f t="shared" si="12"/>
        <v>0</v>
      </c>
      <c r="AJ110" s="9">
        <f t="shared" si="12"/>
        <v>0</v>
      </c>
      <c r="AK110" s="9">
        <f t="shared" si="12"/>
        <v>7.9181246047624818E-2</v>
      </c>
      <c r="AL110" s="9">
        <f t="shared" si="12"/>
        <v>4.1392685158225077E-2</v>
      </c>
      <c r="AM110" s="9">
        <f t="shared" si="12"/>
        <v>7.9181246047624818E-2</v>
      </c>
      <c r="AN110" s="9">
        <f t="shared" si="12"/>
        <v>4.1392685158225077E-2</v>
      </c>
      <c r="AO110" s="9">
        <f t="shared" si="12"/>
        <v>0.49136169383427269</v>
      </c>
      <c r="AP110" s="9">
        <f t="shared" si="12"/>
        <v>0.51851393987788741</v>
      </c>
      <c r="AQ110" s="9">
        <f t="shared" si="12"/>
        <v>0.94448267215016868</v>
      </c>
      <c r="AR110" s="9">
        <f t="shared" si="12"/>
        <v>1.9030899869919435</v>
      </c>
      <c r="AS110" s="9">
        <f t="shared" si="12"/>
        <v>1.3765769570565121</v>
      </c>
      <c r="AT110" s="9">
        <f t="shared" si="12"/>
        <v>1.7626785637274363</v>
      </c>
    </row>
    <row r="111" spans="2:46" x14ac:dyDescent="0.25">
      <c r="B111" t="s">
        <v>91</v>
      </c>
      <c r="E111" s="9">
        <f t="shared" si="13"/>
        <v>0</v>
      </c>
      <c r="F111" s="9">
        <f t="shared" si="12"/>
        <v>4.1392685158225077E-2</v>
      </c>
      <c r="G111" s="9">
        <f t="shared" si="12"/>
        <v>0.27875360095282892</v>
      </c>
      <c r="H111" s="9">
        <f t="shared" si="12"/>
        <v>0.6020599913279624</v>
      </c>
      <c r="I111" s="9">
        <f t="shared" si="12"/>
        <v>7.9181246047624818E-2</v>
      </c>
      <c r="J111" s="9">
        <f t="shared" si="12"/>
        <v>4.1392685158225077E-2</v>
      </c>
      <c r="K111" s="9">
        <f t="shared" si="12"/>
        <v>0.3979400086720376</v>
      </c>
      <c r="L111" s="9">
        <f t="shared" si="12"/>
        <v>0</v>
      </c>
      <c r="M111" s="9">
        <f t="shared" si="12"/>
        <v>0.23044892137827391</v>
      </c>
      <c r="N111" s="9">
        <f t="shared" si="12"/>
        <v>7.9181246047624818E-2</v>
      </c>
      <c r="O111" s="9">
        <f t="shared" si="12"/>
        <v>0</v>
      </c>
      <c r="P111" s="9">
        <f t="shared" si="12"/>
        <v>0</v>
      </c>
      <c r="Q111" s="9">
        <f t="shared" si="12"/>
        <v>0</v>
      </c>
      <c r="R111" s="9">
        <f t="shared" si="12"/>
        <v>0</v>
      </c>
      <c r="S111" s="9">
        <f t="shared" si="12"/>
        <v>0</v>
      </c>
      <c r="T111" s="9">
        <f t="shared" si="12"/>
        <v>0</v>
      </c>
      <c r="U111" s="9">
        <f t="shared" si="12"/>
        <v>0</v>
      </c>
      <c r="V111" s="9">
        <f t="shared" si="12"/>
        <v>0</v>
      </c>
      <c r="W111" s="9">
        <f t="shared" si="12"/>
        <v>0</v>
      </c>
      <c r="X111" s="9">
        <f t="shared" si="12"/>
        <v>4.1392685158225077E-2</v>
      </c>
      <c r="Y111" s="9">
        <f t="shared" si="12"/>
        <v>0.51851393987788741</v>
      </c>
      <c r="Z111" s="9">
        <f t="shared" si="12"/>
        <v>0.36172783601759284</v>
      </c>
      <c r="AA111" s="9">
        <f t="shared" si="12"/>
        <v>0.17609125905568124</v>
      </c>
      <c r="AB111" s="9">
        <f t="shared" si="12"/>
        <v>0.3010299956639812</v>
      </c>
      <c r="AC111" s="9">
        <f t="shared" si="12"/>
        <v>0.17609125905568124</v>
      </c>
      <c r="AD111" s="9">
        <f t="shared" si="12"/>
        <v>0.23044892137827391</v>
      </c>
      <c r="AE111" s="9">
        <f t="shared" si="12"/>
        <v>0.14612803567823801</v>
      </c>
      <c r="AF111" s="9">
        <f t="shared" si="12"/>
        <v>0.14612803567823801</v>
      </c>
      <c r="AG111" s="9">
        <f t="shared" si="12"/>
        <v>0.17609125905568124</v>
      </c>
      <c r="AH111" s="9">
        <f t="shared" si="12"/>
        <v>0.44715803134221921</v>
      </c>
      <c r="AI111" s="9">
        <f t="shared" si="12"/>
        <v>0.44715803134221921</v>
      </c>
      <c r="AJ111" s="9">
        <f t="shared" si="12"/>
        <v>0.66275783168157409</v>
      </c>
      <c r="AK111" s="9">
        <f t="shared" si="12"/>
        <v>0.59106460702649921</v>
      </c>
      <c r="AL111" s="9">
        <f t="shared" si="12"/>
        <v>0.7323937598229685</v>
      </c>
      <c r="AM111" s="9">
        <f t="shared" si="12"/>
        <v>0.80617997398388719</v>
      </c>
      <c r="AN111" s="9">
        <f t="shared" si="12"/>
        <v>0.88081359228079137</v>
      </c>
      <c r="AO111" s="9">
        <f t="shared" si="12"/>
        <v>0.25527250510330607</v>
      </c>
      <c r="AP111" s="9">
        <f t="shared" si="12"/>
        <v>0.80617997398388719</v>
      </c>
      <c r="AQ111" s="9">
        <f t="shared" si="12"/>
        <v>0.96378782734555524</v>
      </c>
      <c r="AR111" s="9">
        <f t="shared" si="12"/>
        <v>0.78532983501076703</v>
      </c>
      <c r="AS111" s="9">
        <f t="shared" si="12"/>
        <v>0.50514997831990605</v>
      </c>
      <c r="AT111" s="9">
        <f t="shared" si="12"/>
        <v>4.1392685158225077E-2</v>
      </c>
    </row>
    <row r="112" spans="2:46" x14ac:dyDescent="0.25">
      <c r="B112" t="s">
        <v>32</v>
      </c>
      <c r="E112" s="9">
        <f t="shared" si="13"/>
        <v>0</v>
      </c>
      <c r="F112" s="9">
        <f t="shared" si="12"/>
        <v>0.43136376415898736</v>
      </c>
      <c r="G112" s="9">
        <f t="shared" si="12"/>
        <v>0.43136376415898736</v>
      </c>
      <c r="H112" s="9">
        <f t="shared" si="12"/>
        <v>0.20411998265592479</v>
      </c>
      <c r="I112" s="9">
        <f t="shared" si="12"/>
        <v>0.43136376415898736</v>
      </c>
      <c r="J112" s="9">
        <f t="shared" si="12"/>
        <v>0.38021124171160603</v>
      </c>
      <c r="K112" s="9">
        <f t="shared" si="12"/>
        <v>0.50514997831990605</v>
      </c>
      <c r="L112" s="9">
        <f t="shared" si="12"/>
        <v>0.38021124171160603</v>
      </c>
      <c r="M112" s="9">
        <f t="shared" si="12"/>
        <v>0.55630250076728727</v>
      </c>
      <c r="N112" s="9">
        <f t="shared" si="12"/>
        <v>0.14612803567823801</v>
      </c>
      <c r="O112" s="9">
        <f t="shared" si="12"/>
        <v>0</v>
      </c>
      <c r="P112" s="9">
        <f t="shared" si="12"/>
        <v>0</v>
      </c>
      <c r="Q112" s="9">
        <f t="shared" si="12"/>
        <v>0</v>
      </c>
      <c r="R112" s="9">
        <f t="shared" si="12"/>
        <v>0</v>
      </c>
      <c r="S112" s="9">
        <f t="shared" si="12"/>
        <v>0</v>
      </c>
      <c r="T112" s="9">
        <f t="shared" si="12"/>
        <v>4.1392685158225077E-2</v>
      </c>
      <c r="U112" s="9">
        <f t="shared" si="12"/>
        <v>0</v>
      </c>
      <c r="V112" s="9">
        <f t="shared" si="12"/>
        <v>4.1392685158225077E-2</v>
      </c>
      <c r="W112" s="9">
        <f t="shared" si="12"/>
        <v>0</v>
      </c>
      <c r="X112" s="9">
        <f t="shared" si="12"/>
        <v>0</v>
      </c>
      <c r="Y112" s="9">
        <f t="shared" si="12"/>
        <v>0</v>
      </c>
      <c r="Z112" s="9">
        <f t="shared" si="12"/>
        <v>0</v>
      </c>
      <c r="AA112" s="9">
        <f t="shared" si="12"/>
        <v>0</v>
      </c>
      <c r="AB112" s="9">
        <f t="shared" si="12"/>
        <v>0</v>
      </c>
      <c r="AC112" s="9">
        <f t="shared" si="12"/>
        <v>0</v>
      </c>
      <c r="AD112" s="9">
        <f t="shared" si="12"/>
        <v>4.1392685158225077E-2</v>
      </c>
      <c r="AE112" s="9">
        <f t="shared" si="12"/>
        <v>0</v>
      </c>
      <c r="AF112" s="9">
        <f t="shared" si="12"/>
        <v>0</v>
      </c>
      <c r="AG112" s="9">
        <f t="shared" si="12"/>
        <v>0</v>
      </c>
      <c r="AH112" s="9">
        <f t="shared" si="12"/>
        <v>0.14612803567823801</v>
      </c>
      <c r="AI112" s="9">
        <f t="shared" si="12"/>
        <v>0.11394335230683679</v>
      </c>
      <c r="AJ112" s="9">
        <f t="shared" si="12"/>
        <v>7.9181246047624818E-2</v>
      </c>
      <c r="AK112" s="9">
        <f t="shared" si="12"/>
        <v>7.9181246047624818E-2</v>
      </c>
      <c r="AL112" s="9">
        <f t="shared" si="12"/>
        <v>0.20411998265592479</v>
      </c>
      <c r="AM112" s="9">
        <f t="shared" si="12"/>
        <v>0.17609125905568124</v>
      </c>
      <c r="AN112" s="9">
        <f t="shared" si="12"/>
        <v>0.20411998265592479</v>
      </c>
      <c r="AO112" s="9">
        <f t="shared" si="12"/>
        <v>0.17609125905568124</v>
      </c>
      <c r="AP112" s="9">
        <f t="shared" si="12"/>
        <v>7.9181246047624818E-2</v>
      </c>
      <c r="AQ112" s="9">
        <f t="shared" si="12"/>
        <v>0.14612803567823801</v>
      </c>
      <c r="AR112" s="9">
        <f t="shared" si="12"/>
        <v>0.36172783601759284</v>
      </c>
      <c r="AS112" s="9">
        <f t="shared" si="12"/>
        <v>0.41497334797081797</v>
      </c>
      <c r="AT112" s="9">
        <f t="shared" si="12"/>
        <v>0.25527250510330607</v>
      </c>
    </row>
  </sheetData>
  <conditionalFormatting sqref="E60:AT112">
    <cfRule type="cellIs" dxfId="0" priority="1" operator="greaterThan">
      <formula>3</formula>
    </cfRule>
  </conditionalFormatting>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R166"/>
  <sheetViews>
    <sheetView zoomScale="70" zoomScaleNormal="70" workbookViewId="0">
      <selection activeCell="X116" sqref="X116"/>
    </sheetView>
  </sheetViews>
  <sheetFormatPr defaultRowHeight="15" x14ac:dyDescent="0.25"/>
  <cols>
    <col min="1" max="1" width="13.5703125" bestFit="1" customWidth="1"/>
    <col min="2" max="2" width="15" customWidth="1"/>
    <col min="3" max="3" width="7.42578125" customWidth="1"/>
    <col min="4" max="4" width="9.140625" customWidth="1"/>
    <col min="5" max="5" width="6.5703125" customWidth="1"/>
    <col min="6" max="6" width="6" customWidth="1"/>
    <col min="7" max="8" width="7" customWidth="1"/>
    <col min="9" max="9" width="6.85546875" customWidth="1"/>
    <col min="10" max="10" width="5.7109375" customWidth="1"/>
    <col min="11" max="12" width="6.7109375" customWidth="1"/>
    <col min="13" max="14" width="8.28515625" customWidth="1"/>
    <col min="15" max="15" width="6.7109375" customWidth="1"/>
    <col min="16" max="16" width="6.28515625" customWidth="1"/>
    <col min="17" max="17" width="6.7109375" customWidth="1"/>
    <col min="18" max="18" width="7" customWidth="1"/>
    <col min="19" max="20" width="6.28515625" customWidth="1"/>
    <col min="21" max="21" width="10.5703125" customWidth="1"/>
    <col min="22" max="22" width="9" customWidth="1"/>
    <col min="23" max="23" width="5.85546875" customWidth="1"/>
    <col min="24" max="24" width="6.5703125" customWidth="1"/>
    <col min="25" max="25" width="8.5703125" customWidth="1"/>
    <col min="26" max="26" width="8.7109375" customWidth="1"/>
    <col min="27" max="28" width="12.85546875" customWidth="1"/>
    <col min="29" max="29" width="7.42578125" customWidth="1"/>
    <col min="30" max="30" width="9.7109375" customWidth="1"/>
    <col min="31" max="31" width="8.28515625" customWidth="1"/>
    <col min="32" max="32" width="10.28515625" customWidth="1"/>
    <col min="33" max="33" width="8.28515625" customWidth="1"/>
    <col min="34" max="34" width="10.7109375" bestFit="1" customWidth="1"/>
    <col min="35" max="35" width="9.7109375" customWidth="1"/>
    <col min="36" max="36" width="8.28515625" customWidth="1"/>
    <col min="37" max="37" width="9" customWidth="1"/>
    <col min="38" max="38" width="11.5703125" customWidth="1"/>
    <col min="39" max="39" width="7.5703125" customWidth="1"/>
    <col min="40" max="40" width="11.5703125" customWidth="1"/>
    <col min="41" max="41" width="7.5703125" customWidth="1"/>
    <col min="42" max="42" width="11.5703125" customWidth="1"/>
    <col min="43" max="44" width="11.42578125" customWidth="1"/>
    <col min="45" max="45" width="6.28515625" customWidth="1"/>
    <col min="46" max="46" width="4.5703125" customWidth="1"/>
  </cols>
  <sheetData>
    <row r="1" spans="2:44" ht="15" customHeight="1" x14ac:dyDescent="0.25">
      <c r="C1" s="33" t="s">
        <v>1132</v>
      </c>
      <c r="D1" s="33"/>
      <c r="E1" s="33"/>
      <c r="F1" s="33"/>
      <c r="G1" s="33"/>
      <c r="H1" s="33"/>
      <c r="I1" s="33"/>
      <c r="J1" s="33"/>
      <c r="K1" s="33"/>
      <c r="L1" s="33"/>
      <c r="M1" s="33"/>
      <c r="N1" s="33"/>
      <c r="O1" s="33"/>
      <c r="P1" s="33"/>
      <c r="Q1" s="33"/>
      <c r="R1" s="33"/>
      <c r="S1" s="33"/>
      <c r="T1" s="33"/>
      <c r="U1" s="28" t="s">
        <v>1142</v>
      </c>
      <c r="V1" s="28"/>
      <c r="W1" s="28"/>
      <c r="X1" s="28"/>
      <c r="Y1" s="29" t="s">
        <v>1149</v>
      </c>
      <c r="Z1" s="29"/>
      <c r="AA1" s="28" t="s">
        <v>1156</v>
      </c>
      <c r="AB1" s="28"/>
      <c r="AC1" s="30" t="s">
        <v>1145</v>
      </c>
      <c r="AD1" s="30"/>
      <c r="AE1" s="30"/>
      <c r="AF1" s="30"/>
      <c r="AG1" s="30"/>
      <c r="AH1" s="30"/>
      <c r="AI1" s="30"/>
      <c r="AJ1" s="30"/>
      <c r="AK1" s="31" t="s">
        <v>1147</v>
      </c>
      <c r="AL1" s="31"/>
      <c r="AM1" s="31"/>
      <c r="AN1" s="31"/>
      <c r="AO1" s="31"/>
      <c r="AP1" s="31"/>
      <c r="AQ1" s="32" t="s">
        <v>1159</v>
      </c>
      <c r="AR1" s="32"/>
    </row>
    <row r="2" spans="2:44" x14ac:dyDescent="0.25">
      <c r="C2" s="30" t="s">
        <v>1136</v>
      </c>
      <c r="D2" s="30"/>
      <c r="E2" s="30"/>
      <c r="F2" s="30"/>
      <c r="G2" s="30"/>
      <c r="H2" s="30"/>
      <c r="I2" s="30" t="s">
        <v>1131</v>
      </c>
      <c r="J2" s="30"/>
      <c r="K2" s="30"/>
      <c r="L2" s="30"/>
      <c r="M2" s="30"/>
      <c r="N2" s="30"/>
      <c r="O2" s="30" t="s">
        <v>1137</v>
      </c>
      <c r="P2" s="30"/>
      <c r="Q2" s="30"/>
      <c r="R2" s="30"/>
      <c r="S2" s="30"/>
      <c r="T2" s="30"/>
      <c r="U2" s="28"/>
      <c r="V2" s="28"/>
      <c r="W2" s="28"/>
      <c r="X2" s="28"/>
      <c r="Y2" s="29"/>
      <c r="Z2" s="29"/>
      <c r="AA2" s="28"/>
      <c r="AB2" s="28"/>
      <c r="AC2" s="30" t="s">
        <v>1123</v>
      </c>
      <c r="AD2" s="30"/>
      <c r="AE2" s="30"/>
      <c r="AF2" s="30"/>
      <c r="AG2" s="30" t="s">
        <v>1125</v>
      </c>
      <c r="AH2" s="30"/>
      <c r="AI2" s="30"/>
      <c r="AJ2" s="30"/>
      <c r="AK2" s="31"/>
      <c r="AL2" s="31"/>
      <c r="AM2" s="31"/>
      <c r="AN2" s="31"/>
      <c r="AO2" s="31"/>
      <c r="AP2" s="31"/>
      <c r="AQ2" s="32"/>
      <c r="AR2" s="32"/>
    </row>
    <row r="3" spans="2:44" ht="30" x14ac:dyDescent="0.25">
      <c r="C3" s="30" t="s">
        <v>1135</v>
      </c>
      <c r="D3" s="30"/>
      <c r="E3" s="30" t="s">
        <v>1126</v>
      </c>
      <c r="F3" s="30"/>
      <c r="G3" s="30" t="s">
        <v>1127</v>
      </c>
      <c r="H3" s="30"/>
      <c r="I3" s="30" t="s">
        <v>1135</v>
      </c>
      <c r="J3" s="30"/>
      <c r="K3" s="30" t="s">
        <v>1126</v>
      </c>
      <c r="L3" s="30"/>
      <c r="M3" s="30" t="s">
        <v>1127</v>
      </c>
      <c r="N3" s="30"/>
      <c r="O3" s="30" t="s">
        <v>1135</v>
      </c>
      <c r="P3" s="30"/>
      <c r="Q3" s="30" t="s">
        <v>1126</v>
      </c>
      <c r="R3" s="30"/>
      <c r="S3" s="30" t="s">
        <v>1127</v>
      </c>
      <c r="T3" s="30"/>
      <c r="U3" s="30" t="s">
        <v>1154</v>
      </c>
      <c r="V3" s="30"/>
      <c r="W3" s="30" t="s">
        <v>1141</v>
      </c>
      <c r="X3" s="30"/>
      <c r="Y3" s="8" t="s">
        <v>1150</v>
      </c>
      <c r="Z3" s="8" t="s">
        <v>1151</v>
      </c>
      <c r="AA3" s="30" t="s">
        <v>1155</v>
      </c>
      <c r="AB3" s="30"/>
      <c r="AC3" s="30" t="s">
        <v>1143</v>
      </c>
      <c r="AD3" s="30"/>
      <c r="AE3" s="34" t="s">
        <v>1144</v>
      </c>
      <c r="AF3" s="34"/>
      <c r="AG3" s="30" t="s">
        <v>1143</v>
      </c>
      <c r="AH3" s="30"/>
      <c r="AI3" s="34" t="s">
        <v>1144</v>
      </c>
      <c r="AJ3" s="34"/>
      <c r="AK3" s="35" t="s">
        <v>1126</v>
      </c>
      <c r="AL3" s="35"/>
      <c r="AM3" s="35" t="s">
        <v>1127</v>
      </c>
      <c r="AN3" s="35"/>
      <c r="AO3" s="35" t="s">
        <v>1128</v>
      </c>
      <c r="AP3" s="35"/>
    </row>
    <row r="4" spans="2:44" ht="27" thickBot="1" x14ac:dyDescent="0.3">
      <c r="C4" s="11" t="s">
        <v>1133</v>
      </c>
      <c r="D4" s="11" t="s">
        <v>1134</v>
      </c>
      <c r="E4" s="11" t="s">
        <v>1133</v>
      </c>
      <c r="F4" s="11" t="s">
        <v>1134</v>
      </c>
      <c r="G4" s="11" t="s">
        <v>1133</v>
      </c>
      <c r="H4" s="11" t="s">
        <v>1134</v>
      </c>
      <c r="I4" s="11" t="s">
        <v>1133</v>
      </c>
      <c r="J4" s="11" t="s">
        <v>1134</v>
      </c>
      <c r="K4" s="11" t="s">
        <v>1133</v>
      </c>
      <c r="L4" s="11" t="s">
        <v>1134</v>
      </c>
      <c r="M4" s="11" t="s">
        <v>1133</v>
      </c>
      <c r="N4" s="11" t="s">
        <v>1134</v>
      </c>
      <c r="O4" s="11" t="s">
        <v>1133</v>
      </c>
      <c r="P4" s="11" t="s">
        <v>1134</v>
      </c>
      <c r="Q4" s="11" t="s">
        <v>1133</v>
      </c>
      <c r="R4" s="11" t="s">
        <v>1134</v>
      </c>
      <c r="S4" s="11" t="s">
        <v>1133</v>
      </c>
      <c r="T4" s="11" t="s">
        <v>1134</v>
      </c>
      <c r="U4" s="21" t="s">
        <v>1152</v>
      </c>
      <c r="V4" s="21" t="s">
        <v>1153</v>
      </c>
      <c r="W4" s="21" t="s">
        <v>1138</v>
      </c>
      <c r="X4" s="21" t="s">
        <v>1139</v>
      </c>
      <c r="Y4" s="20" t="s">
        <v>1148</v>
      </c>
      <c r="Z4" s="20" t="s">
        <v>1148</v>
      </c>
      <c r="AA4" s="18" t="s">
        <v>1157</v>
      </c>
      <c r="AB4" s="18" t="s">
        <v>1158</v>
      </c>
      <c r="AC4" s="17" t="s">
        <v>780</v>
      </c>
      <c r="AD4" s="17" t="s">
        <v>1122</v>
      </c>
      <c r="AE4" s="17" t="s">
        <v>780</v>
      </c>
      <c r="AF4" s="17" t="s">
        <v>1122</v>
      </c>
      <c r="AG4" s="17" t="s">
        <v>780</v>
      </c>
      <c r="AH4" s="17" t="s">
        <v>1122</v>
      </c>
      <c r="AI4" s="17" t="s">
        <v>780</v>
      </c>
      <c r="AJ4" s="17" t="s">
        <v>1122</v>
      </c>
      <c r="AK4" s="22" t="s">
        <v>1148</v>
      </c>
      <c r="AL4" s="22" t="s">
        <v>1140</v>
      </c>
      <c r="AM4" s="22" t="s">
        <v>1148</v>
      </c>
      <c r="AN4" s="22" t="s">
        <v>1140</v>
      </c>
      <c r="AO4" s="22" t="s">
        <v>1148</v>
      </c>
      <c r="AP4" s="22" t="s">
        <v>1140</v>
      </c>
      <c r="AQ4" s="11" t="s">
        <v>1130</v>
      </c>
      <c r="AR4" s="11" t="s">
        <v>1131</v>
      </c>
    </row>
    <row r="5" spans="2:44" ht="15.75" thickTop="1" x14ac:dyDescent="0.25">
      <c r="B5" t="s">
        <v>34</v>
      </c>
      <c r="C5" s="9">
        <v>-1.5646174930000001</v>
      </c>
      <c r="D5" s="9">
        <v>0.30408800000000002</v>
      </c>
      <c r="E5" s="9">
        <v>1.0381896429999999</v>
      </c>
      <c r="F5" s="9">
        <v>0.92515400000000003</v>
      </c>
      <c r="G5" s="9">
        <v>-1.2833102540000001</v>
      </c>
      <c r="H5" s="9">
        <v>0.561253</v>
      </c>
      <c r="I5" s="9">
        <v>-2.2318099999999998</v>
      </c>
      <c r="J5" s="9">
        <v>1.6602800000000001E-2</v>
      </c>
      <c r="K5" s="9">
        <v>-2.10039</v>
      </c>
      <c r="L5" s="9">
        <v>2.5963300000000002E-2</v>
      </c>
      <c r="M5" s="9">
        <v>-1.7811699999999999</v>
      </c>
      <c r="N5" s="9">
        <v>7.9166399999999998E-2</v>
      </c>
      <c r="O5" s="9">
        <v>-1.94313</v>
      </c>
      <c r="P5" s="9">
        <v>4.4790200000000002E-2</v>
      </c>
      <c r="Q5" s="9">
        <v>1.71739</v>
      </c>
      <c r="R5" s="9">
        <v>9.9168500000000007E-2</v>
      </c>
      <c r="S5" s="9">
        <v>-1.74674</v>
      </c>
      <c r="T5" s="9">
        <v>8.9402599999999999E-2</v>
      </c>
      <c r="U5" s="10"/>
      <c r="V5" s="10"/>
      <c r="W5" s="10"/>
      <c r="X5" s="10"/>
      <c r="Y5" s="20"/>
      <c r="AQ5" s="10"/>
      <c r="AR5" s="10"/>
    </row>
    <row r="6" spans="2:44" x14ac:dyDescent="0.25">
      <c r="B6" s="16" t="s">
        <v>104</v>
      </c>
      <c r="C6" s="9">
        <v>-1.263740284</v>
      </c>
      <c r="D6" s="9">
        <v>0.30563499999999999</v>
      </c>
      <c r="E6" s="9">
        <v>-1.9071257850000001</v>
      </c>
      <c r="F6" s="9">
        <v>7.7483600000000001E-3</v>
      </c>
      <c r="G6" s="9">
        <v>-1.181320148</v>
      </c>
      <c r="H6" s="9">
        <v>0.461113</v>
      </c>
      <c r="I6" s="9">
        <v>-2.1497999999999999</v>
      </c>
      <c r="J6" s="9">
        <v>1.5212900000000001E-4</v>
      </c>
      <c r="K6" s="9">
        <v>-5.8345900000000004</v>
      </c>
      <c r="L6" s="9">
        <v>1.2000000000000001E-11</v>
      </c>
      <c r="M6" s="9">
        <v>-3.82152</v>
      </c>
      <c r="N6" s="9">
        <v>9.4799999999999995E-9</v>
      </c>
      <c r="O6" s="9">
        <v>-1.9099200000000001</v>
      </c>
      <c r="P6" s="9">
        <v>1.0111300000000001E-3</v>
      </c>
      <c r="Q6" s="9">
        <v>-2.0977100000000002</v>
      </c>
      <c r="R6" s="9">
        <v>2.2702700000000001E-4</v>
      </c>
      <c r="S6" s="9">
        <v>-4.7813800000000004</v>
      </c>
      <c r="T6" s="9">
        <v>2.55E-10</v>
      </c>
      <c r="U6" s="10"/>
      <c r="V6" s="10"/>
      <c r="W6" s="10"/>
      <c r="X6" s="10"/>
      <c r="AM6">
        <v>2.04</v>
      </c>
      <c r="AN6" s="1">
        <v>5.52E-5</v>
      </c>
      <c r="AO6">
        <v>1.99</v>
      </c>
      <c r="AP6" s="1">
        <v>2.43E-6</v>
      </c>
      <c r="AQ6" s="10"/>
      <c r="AR6" s="10"/>
    </row>
    <row r="7" spans="2:44" x14ac:dyDescent="0.25">
      <c r="B7" t="s">
        <v>799</v>
      </c>
      <c r="C7" s="9">
        <v>2.3412354039999999</v>
      </c>
      <c r="D7" s="9">
        <v>5.3261200000000002E-3</v>
      </c>
      <c r="E7" s="9">
        <v>1.4027228599999999</v>
      </c>
      <c r="F7" s="9">
        <v>0.17906900000000001</v>
      </c>
      <c r="G7" s="9">
        <v>-1.2743132829999999</v>
      </c>
      <c r="H7" s="9">
        <v>0.35863800000000001</v>
      </c>
      <c r="I7" s="9">
        <v>1.2833600000000001</v>
      </c>
      <c r="J7" s="9">
        <v>0.34162999999999999</v>
      </c>
      <c r="K7" s="9">
        <v>1.52565</v>
      </c>
      <c r="L7" s="9">
        <v>0.111461</v>
      </c>
      <c r="M7" s="9">
        <v>1.1499699999999999</v>
      </c>
      <c r="N7" s="9">
        <v>0.59267499999999995</v>
      </c>
      <c r="O7" s="9">
        <v>1.32114</v>
      </c>
      <c r="P7" s="9">
        <v>0.289186</v>
      </c>
      <c r="Q7" s="9">
        <v>1.47855</v>
      </c>
      <c r="R7" s="9">
        <v>0.139627</v>
      </c>
      <c r="S7" s="9">
        <v>-1.1063099999999999</v>
      </c>
      <c r="T7" s="9">
        <v>0.69863600000000003</v>
      </c>
      <c r="U7" s="10"/>
      <c r="V7" s="10"/>
      <c r="W7" s="10"/>
      <c r="X7" s="10"/>
      <c r="AQ7" s="10"/>
      <c r="AR7" s="10"/>
    </row>
    <row r="8" spans="2:44" x14ac:dyDescent="0.25">
      <c r="B8" s="16" t="s">
        <v>110</v>
      </c>
      <c r="C8" s="9">
        <v>-1.962373967</v>
      </c>
      <c r="D8" s="9">
        <v>1.7E-5</v>
      </c>
      <c r="E8" s="9">
        <v>-1.1551658520000001</v>
      </c>
      <c r="F8" s="9">
        <v>0.154695</v>
      </c>
      <c r="G8" s="9">
        <v>-1.730633219</v>
      </c>
      <c r="H8" s="9">
        <v>1.26716E-4</v>
      </c>
      <c r="I8" s="9">
        <v>-3.1883300000000001</v>
      </c>
      <c r="J8" s="9">
        <v>6.5999999999999995E-8</v>
      </c>
      <c r="K8" s="9">
        <v>-3.7634500000000002</v>
      </c>
      <c r="L8" s="9">
        <v>3.6300000000000001E-9</v>
      </c>
      <c r="M8" s="9">
        <v>-2.0899000000000001</v>
      </c>
      <c r="N8" s="9">
        <v>1.2324300000000001E-4</v>
      </c>
      <c r="O8" s="9">
        <v>-1.7371000000000001</v>
      </c>
      <c r="P8" s="9">
        <v>2.68805E-3</v>
      </c>
      <c r="Q8" s="9">
        <v>-1.43492</v>
      </c>
      <c r="R8" s="9">
        <v>4.2039800000000002E-2</v>
      </c>
      <c r="S8" s="9">
        <v>-1.9983900000000001</v>
      </c>
      <c r="T8" s="9">
        <v>2.6666199999999998E-4</v>
      </c>
      <c r="U8" s="10"/>
      <c r="V8" s="10"/>
      <c r="W8" s="10"/>
      <c r="X8" s="10"/>
      <c r="AQ8" s="10">
        <v>-1.91</v>
      </c>
      <c r="AR8" s="10" t="s">
        <v>1129</v>
      </c>
    </row>
    <row r="9" spans="2:44" x14ac:dyDescent="0.25">
      <c r="B9" s="16" t="s">
        <v>107</v>
      </c>
      <c r="C9" s="9">
        <v>-2.3294671729999998</v>
      </c>
      <c r="D9" s="9">
        <v>8.3800000000000004E-5</v>
      </c>
      <c r="E9" s="9">
        <v>-1.4116671860000001</v>
      </c>
      <c r="F9" s="9">
        <v>2.9298999999999999E-2</v>
      </c>
      <c r="G9" s="9">
        <v>-1.6495814339999999</v>
      </c>
      <c r="H9" s="9">
        <v>5.4820499999999996E-3</v>
      </c>
      <c r="I9" s="9">
        <v>-4.7757699999999996</v>
      </c>
      <c r="J9" s="9">
        <v>4.2900000000000002E-11</v>
      </c>
      <c r="K9" s="9">
        <v>-12.138299999999999</v>
      </c>
      <c r="L9" s="9">
        <v>6.5800000000000004E-17</v>
      </c>
      <c r="M9" s="9">
        <v>-4.1325799999999999</v>
      </c>
      <c r="N9" s="9">
        <v>4.8299999999999999E-10</v>
      </c>
      <c r="O9" s="9">
        <v>-3.4211800000000001</v>
      </c>
      <c r="P9" s="9">
        <v>1.3000000000000001E-8</v>
      </c>
      <c r="Q9" s="9">
        <v>-3.0409700000000002</v>
      </c>
      <c r="R9" s="9">
        <v>1.08E-7</v>
      </c>
      <c r="S9" s="9">
        <v>-3.1953399999999998</v>
      </c>
      <c r="T9" s="9">
        <v>4.4199999999999999E-8</v>
      </c>
      <c r="U9" s="10"/>
      <c r="V9" s="10"/>
      <c r="W9" s="10"/>
      <c r="X9" s="10"/>
      <c r="AA9">
        <v>1.42</v>
      </c>
      <c r="AQ9" s="10"/>
      <c r="AR9" s="10"/>
    </row>
    <row r="10" spans="2:44" x14ac:dyDescent="0.25">
      <c r="B10" t="s">
        <v>112</v>
      </c>
      <c r="C10" s="9">
        <v>1.507920114</v>
      </c>
      <c r="D10" s="9">
        <v>0.33488200000000001</v>
      </c>
      <c r="E10" s="9">
        <v>2.0508898370000002</v>
      </c>
      <c r="F10" s="9">
        <v>8.3838300000000004E-2</v>
      </c>
      <c r="G10" s="9">
        <v>1.0217200829999999</v>
      </c>
      <c r="H10" s="9">
        <v>0.95897900000000003</v>
      </c>
      <c r="I10" s="9">
        <v>-2.8267500000000001</v>
      </c>
      <c r="J10" s="9">
        <v>3.2764900000000001E-4</v>
      </c>
      <c r="K10" s="9">
        <v>-3.08012</v>
      </c>
      <c r="L10" s="9">
        <v>1.2467500000000001E-4</v>
      </c>
      <c r="M10" s="9">
        <v>-3.3706999999999998</v>
      </c>
      <c r="N10" s="9">
        <v>4.4299999999999999E-5</v>
      </c>
      <c r="O10" s="9">
        <v>1.0227200000000001</v>
      </c>
      <c r="P10" s="9">
        <v>0.93206500000000003</v>
      </c>
      <c r="Q10" s="9">
        <v>1.3813200000000001</v>
      </c>
      <c r="R10" s="9">
        <v>0.22497</v>
      </c>
      <c r="S10" s="9">
        <v>-1.2379899999999999</v>
      </c>
      <c r="T10" s="9">
        <v>0.41989399999999999</v>
      </c>
      <c r="U10" s="10"/>
      <c r="V10" s="10"/>
      <c r="W10" s="10"/>
      <c r="X10" s="10"/>
      <c r="AM10">
        <v>4.0199999999999996</v>
      </c>
      <c r="AN10" s="1">
        <v>8.3299999999999998E-8</v>
      </c>
      <c r="AO10">
        <v>1.97</v>
      </c>
      <c r="AP10">
        <v>0.04</v>
      </c>
      <c r="AQ10" s="10"/>
      <c r="AR10" s="10"/>
    </row>
    <row r="11" spans="2:44" x14ac:dyDescent="0.25">
      <c r="B11" t="s">
        <v>491</v>
      </c>
      <c r="C11" s="9">
        <v>-1.305678769</v>
      </c>
      <c r="D11" s="9">
        <v>7.5407800000000004E-3</v>
      </c>
      <c r="E11" s="9">
        <v>-1.5826036610000001</v>
      </c>
      <c r="F11" s="9">
        <v>6.05E-5</v>
      </c>
      <c r="G11" s="9">
        <v>-1.117287138</v>
      </c>
      <c r="H11" s="9">
        <v>0.211726</v>
      </c>
      <c r="I11" s="9">
        <v>-1.1376999999999999</v>
      </c>
      <c r="J11" s="9">
        <v>0.16636999999999999</v>
      </c>
      <c r="K11" s="9">
        <v>-1.0706599999999999</v>
      </c>
      <c r="L11" s="9">
        <v>0.45957100000000001</v>
      </c>
      <c r="M11" s="9">
        <v>-1.0692299999999999</v>
      </c>
      <c r="N11" s="9">
        <v>0.46834399999999998</v>
      </c>
      <c r="O11" s="9">
        <v>-1.0912900000000001</v>
      </c>
      <c r="P11" s="9">
        <v>0.34518799999999999</v>
      </c>
      <c r="Q11" s="9">
        <v>-1.1549799999999999</v>
      </c>
      <c r="R11" s="9">
        <v>0.123387</v>
      </c>
      <c r="S11" s="9">
        <v>1.0321100000000001</v>
      </c>
      <c r="T11" s="9">
        <v>0.731271</v>
      </c>
      <c r="U11" s="10"/>
      <c r="V11" s="10"/>
      <c r="W11" s="10"/>
      <c r="X11" s="10"/>
      <c r="AQ11" s="10"/>
      <c r="AR11" s="10"/>
    </row>
    <row r="12" spans="2:44" x14ac:dyDescent="0.25">
      <c r="B12" s="16" t="s">
        <v>19</v>
      </c>
      <c r="C12" s="9">
        <v>-1.3626357849999999</v>
      </c>
      <c r="D12" s="9">
        <v>1.3433499999999999E-2</v>
      </c>
      <c r="E12" s="9">
        <v>-2.3247893519999998</v>
      </c>
      <c r="F12" s="9">
        <v>1.4300000000000001E-6</v>
      </c>
      <c r="G12" s="9">
        <v>-2.0196425809999998</v>
      </c>
      <c r="H12" s="9">
        <v>2.02E-5</v>
      </c>
      <c r="I12" s="9">
        <v>-3.4248500000000002</v>
      </c>
      <c r="J12" s="9">
        <v>4.2E-10</v>
      </c>
      <c r="K12" s="9">
        <v>-3.4103500000000002</v>
      </c>
      <c r="L12" s="9">
        <v>4.5700000000000002E-10</v>
      </c>
      <c r="M12" s="9">
        <v>-1.48983</v>
      </c>
      <c r="N12" s="9">
        <v>9.3673999999999997E-3</v>
      </c>
      <c r="O12" s="9">
        <v>-2.2571699999999999</v>
      </c>
      <c r="P12" s="9">
        <v>2.3300000000000001E-6</v>
      </c>
      <c r="Q12" s="9">
        <v>-2.0182000000000002</v>
      </c>
      <c r="R12" s="9">
        <v>2.48E-5</v>
      </c>
      <c r="S12" s="9">
        <v>-1.43954</v>
      </c>
      <c r="T12" s="9">
        <v>1.6743600000000001E-2</v>
      </c>
      <c r="U12" s="10"/>
      <c r="V12" s="10"/>
      <c r="W12" s="10"/>
      <c r="X12" s="10"/>
      <c r="AQ12" s="10"/>
      <c r="AR12" s="10"/>
    </row>
    <row r="13" spans="2:44" x14ac:dyDescent="0.25">
      <c r="B13" t="s">
        <v>1026</v>
      </c>
      <c r="C13" s="9">
        <v>-1.047608739</v>
      </c>
      <c r="D13" s="9">
        <v>0.32082699999999997</v>
      </c>
      <c r="E13" s="9">
        <v>-1.1174420380000001</v>
      </c>
      <c r="F13" s="9">
        <v>2.0575300000000001E-2</v>
      </c>
      <c r="G13" s="9">
        <v>-1.020799834</v>
      </c>
      <c r="H13" s="9">
        <v>0.65617800000000004</v>
      </c>
      <c r="I13" s="9">
        <v>-1.14876</v>
      </c>
      <c r="J13" s="9">
        <v>0.118571</v>
      </c>
      <c r="K13" s="9">
        <v>-1.05413</v>
      </c>
      <c r="L13" s="9">
        <v>0.54711100000000001</v>
      </c>
      <c r="M13" s="9">
        <v>1.0656099999999999</v>
      </c>
      <c r="N13" s="9">
        <v>0.46848400000000001</v>
      </c>
      <c r="O13" s="9">
        <v>-1.1227400000000001</v>
      </c>
      <c r="P13" s="9">
        <v>0.19031000000000001</v>
      </c>
      <c r="Q13" s="9">
        <v>-1.1760999999999999</v>
      </c>
      <c r="R13" s="9">
        <v>6.9603499999999999E-2</v>
      </c>
      <c r="S13" s="9">
        <v>1.08196</v>
      </c>
      <c r="T13" s="9">
        <v>0.369813</v>
      </c>
      <c r="U13" s="10"/>
      <c r="V13" s="10"/>
      <c r="W13" s="10">
        <v>0.85</v>
      </c>
      <c r="X13" s="10"/>
      <c r="AQ13" s="10"/>
      <c r="AR13" s="10"/>
    </row>
    <row r="14" spans="2:44" x14ac:dyDescent="0.25">
      <c r="B14" t="s">
        <v>798</v>
      </c>
      <c r="C14" s="9">
        <v>1.634330772</v>
      </c>
      <c r="D14" s="9">
        <v>0.25900800000000002</v>
      </c>
      <c r="E14" s="9">
        <v>2.2512402059999999</v>
      </c>
      <c r="F14" s="9">
        <v>5.7404200000000002E-2</v>
      </c>
      <c r="G14" s="9">
        <v>1.191864311</v>
      </c>
      <c r="H14" s="9">
        <v>0.68009900000000001</v>
      </c>
      <c r="I14" s="9">
        <v>1.0235700000000001</v>
      </c>
      <c r="J14" s="9">
        <v>0.96074899999999996</v>
      </c>
      <c r="K14" s="9">
        <v>1.86849</v>
      </c>
      <c r="L14" s="9">
        <v>0.19197400000000001</v>
      </c>
      <c r="M14" s="9">
        <v>1.1335599999999999</v>
      </c>
      <c r="N14" s="9">
        <v>0.79124499999999998</v>
      </c>
      <c r="O14" s="9">
        <v>-1.58799</v>
      </c>
      <c r="P14" s="9">
        <v>0.331818</v>
      </c>
      <c r="Q14" s="9">
        <v>1.5725800000000001</v>
      </c>
      <c r="R14" s="9">
        <v>0.34197899999999998</v>
      </c>
      <c r="S14" s="9">
        <v>2.5956199999999998</v>
      </c>
      <c r="T14" s="9">
        <v>4.9914100000000003E-2</v>
      </c>
      <c r="U14" s="10"/>
      <c r="V14" s="10"/>
      <c r="W14" s="10"/>
      <c r="X14" s="10"/>
      <c r="AQ14" s="10"/>
      <c r="AR14" s="10"/>
    </row>
    <row r="15" spans="2:44" x14ac:dyDescent="0.25">
      <c r="B15" s="16" t="s">
        <v>82</v>
      </c>
      <c r="C15" s="9">
        <v>-1.767977605</v>
      </c>
      <c r="D15" s="9">
        <v>1.8199999999999999E-7</v>
      </c>
      <c r="E15" s="9">
        <v>-1.3367225030000001</v>
      </c>
      <c r="F15" s="9">
        <v>1.13078E-4</v>
      </c>
      <c r="G15" s="9">
        <v>-1.6762066250000001</v>
      </c>
      <c r="H15" s="9">
        <v>5.6000000000000004E-7</v>
      </c>
      <c r="I15" s="9">
        <v>-4.42882</v>
      </c>
      <c r="J15" s="9">
        <v>3.85E-14</v>
      </c>
      <c r="K15" s="9">
        <v>-8.5120900000000006</v>
      </c>
      <c r="L15" s="9">
        <v>5.3200000000000004E-19</v>
      </c>
      <c r="M15" s="9">
        <v>-2.1578200000000001</v>
      </c>
      <c r="N15" s="9">
        <v>3.7399999999999999E-7</v>
      </c>
      <c r="O15" s="9">
        <v>-2.4971399999999999</v>
      </c>
      <c r="P15" s="9">
        <v>1.05E-8</v>
      </c>
      <c r="Q15" s="9">
        <v>-2.9206099999999999</v>
      </c>
      <c r="R15" s="9">
        <v>2.6300000000000002E-10</v>
      </c>
      <c r="S15" s="9">
        <v>-1.4365399999999999</v>
      </c>
      <c r="T15" s="9">
        <v>5.9918100000000002E-3</v>
      </c>
      <c r="U15" s="10"/>
      <c r="V15" s="10"/>
      <c r="W15" s="10"/>
      <c r="X15" s="10"/>
      <c r="AA15">
        <v>1.24</v>
      </c>
      <c r="AM15">
        <v>2.5499999999999998</v>
      </c>
      <c r="AN15" s="1">
        <v>6.3300000000000004E-11</v>
      </c>
      <c r="AQ15" s="10" t="s">
        <v>1129</v>
      </c>
      <c r="AR15" s="10">
        <v>2.9</v>
      </c>
    </row>
    <row r="16" spans="2:44" x14ac:dyDescent="0.25">
      <c r="B16" t="s">
        <v>1025</v>
      </c>
      <c r="C16" s="9">
        <v>1.098016702</v>
      </c>
      <c r="D16" s="9">
        <v>0.129056</v>
      </c>
      <c r="E16" s="9">
        <v>-1.089676579</v>
      </c>
      <c r="F16" s="9">
        <v>0.13544900000000001</v>
      </c>
      <c r="G16" s="9">
        <v>-1.016140574</v>
      </c>
      <c r="H16" s="9">
        <v>0.78594399999999998</v>
      </c>
      <c r="I16" s="9">
        <v>-1.0664499999999999</v>
      </c>
      <c r="J16" s="9">
        <v>0.27469199999999999</v>
      </c>
      <c r="K16" s="9">
        <v>-1.0551999999999999</v>
      </c>
      <c r="L16" s="9">
        <v>0.36046600000000001</v>
      </c>
      <c r="M16" s="9">
        <v>1.0264599999999999</v>
      </c>
      <c r="N16" s="9">
        <v>0.65521200000000002</v>
      </c>
      <c r="O16" s="9">
        <v>1.0850200000000001</v>
      </c>
      <c r="P16" s="9">
        <v>0.168049</v>
      </c>
      <c r="Q16" s="9">
        <v>-1.0903400000000001</v>
      </c>
      <c r="R16" s="9">
        <v>0.144646</v>
      </c>
      <c r="S16" s="9">
        <v>-1.0067600000000001</v>
      </c>
      <c r="T16" s="9">
        <v>0.90814300000000003</v>
      </c>
      <c r="U16" s="10"/>
      <c r="V16" s="10"/>
      <c r="W16" s="10"/>
      <c r="X16" s="10"/>
      <c r="AQ16" s="10"/>
      <c r="AR16" s="10"/>
    </row>
    <row r="17" spans="2:44" x14ac:dyDescent="0.25">
      <c r="B17" s="16" t="s">
        <v>40</v>
      </c>
      <c r="C17" s="9">
        <v>-1.3123022129999999</v>
      </c>
      <c r="D17" s="9">
        <v>4.4926300000000002E-2</v>
      </c>
      <c r="E17" s="9">
        <v>-2.624422509</v>
      </c>
      <c r="F17" s="9">
        <v>1.2699999999999999E-6</v>
      </c>
      <c r="G17" s="9">
        <v>-3.3071764030000002</v>
      </c>
      <c r="H17" s="9">
        <v>2.3799999999999999E-7</v>
      </c>
      <c r="I17" s="9">
        <v>-2.6787999999999998</v>
      </c>
      <c r="J17" s="9">
        <v>2.1299999999999999E-5</v>
      </c>
      <c r="K17" s="9">
        <v>-3.85256</v>
      </c>
      <c r="L17" s="9">
        <v>8.4600000000000003E-8</v>
      </c>
      <c r="M17" s="9">
        <v>-2.4093300000000002</v>
      </c>
      <c r="N17" s="9">
        <v>1.04047E-4</v>
      </c>
      <c r="O17" s="9">
        <v>-2.7247499999999998</v>
      </c>
      <c r="P17" s="9">
        <v>1.6500000000000001E-5</v>
      </c>
      <c r="Q17" s="9">
        <v>-2.2557999999999998</v>
      </c>
      <c r="R17" s="9">
        <v>2.73188E-4</v>
      </c>
      <c r="S17" s="9">
        <v>-2.2094900000000002</v>
      </c>
      <c r="T17" s="9">
        <v>3.68685E-4</v>
      </c>
      <c r="U17" s="10"/>
      <c r="V17" s="10"/>
      <c r="W17" s="10"/>
      <c r="X17" s="10"/>
      <c r="Y17">
        <v>0.84</v>
      </c>
      <c r="Z17">
        <v>2.02</v>
      </c>
      <c r="AC17">
        <v>-2.56264</v>
      </c>
      <c r="AD17">
        <v>0</v>
      </c>
      <c r="AE17">
        <v>-1.5261100000000001</v>
      </c>
      <c r="AF17" s="1">
        <v>5.76E-9</v>
      </c>
      <c r="AK17">
        <v>-1.74</v>
      </c>
      <c r="AL17" s="1">
        <v>9.3799999999999994E-3</v>
      </c>
      <c r="AM17">
        <v>2.33</v>
      </c>
      <c r="AN17">
        <v>0.02</v>
      </c>
      <c r="AQ17" s="10"/>
      <c r="AR17" s="10"/>
    </row>
    <row r="18" spans="2:44" x14ac:dyDescent="0.25">
      <c r="B18" t="s">
        <v>949</v>
      </c>
      <c r="C18" s="9">
        <v>3.3539472529999999</v>
      </c>
      <c r="D18" s="9">
        <v>3.1400600000000001E-2</v>
      </c>
      <c r="E18" s="9">
        <v>3.0090540059999999</v>
      </c>
      <c r="F18" s="9">
        <v>3.5434300000000002E-2</v>
      </c>
      <c r="G18" s="9">
        <v>2.021225099</v>
      </c>
      <c r="H18" s="9">
        <v>0.184252</v>
      </c>
      <c r="I18" s="9">
        <v>1.02735</v>
      </c>
      <c r="J18" s="9">
        <v>0.96066600000000002</v>
      </c>
      <c r="K18" s="9">
        <v>1.54131</v>
      </c>
      <c r="L18" s="9">
        <v>0.43103200000000003</v>
      </c>
      <c r="M18" s="9">
        <v>1.07988</v>
      </c>
      <c r="N18" s="9">
        <v>0.888297</v>
      </c>
      <c r="O18" s="9">
        <v>1.07944</v>
      </c>
      <c r="P18" s="9">
        <v>0.88888199999999995</v>
      </c>
      <c r="Q18" s="9">
        <v>-1.0444800000000001</v>
      </c>
      <c r="R18" s="9">
        <v>0.936589</v>
      </c>
      <c r="S18" s="9">
        <v>1.7051099999999999</v>
      </c>
      <c r="T18" s="9">
        <v>0.332511</v>
      </c>
      <c r="U18" s="10"/>
      <c r="V18" s="10"/>
      <c r="W18" s="10"/>
      <c r="X18" s="10"/>
      <c r="Z18" s="11"/>
      <c r="AQ18" s="10"/>
      <c r="AR18" s="10"/>
    </row>
    <row r="19" spans="2:44" x14ac:dyDescent="0.25">
      <c r="B19" s="16" t="s">
        <v>13</v>
      </c>
      <c r="C19" s="9">
        <v>-1.884785049</v>
      </c>
      <c r="D19" s="9">
        <v>3.6600000000000001E-6</v>
      </c>
      <c r="E19" s="9">
        <v>-1.799754343</v>
      </c>
      <c r="F19" s="9">
        <v>4.0300000000000004E-6</v>
      </c>
      <c r="G19" s="9">
        <v>-2.7117045499999999</v>
      </c>
      <c r="H19" s="9">
        <v>2.0199999999999999E-8</v>
      </c>
      <c r="I19" s="9">
        <v>-1.9077299999999999</v>
      </c>
      <c r="J19" s="9">
        <v>3.9400000000000001E-7</v>
      </c>
      <c r="K19" s="9">
        <v>-1.28427</v>
      </c>
      <c r="L19" s="9">
        <v>2.19121E-2</v>
      </c>
      <c r="M19" s="9">
        <v>-1.2774000000000001</v>
      </c>
      <c r="N19" s="9">
        <v>2.46977E-2</v>
      </c>
      <c r="O19" s="9">
        <v>-1.58457</v>
      </c>
      <c r="P19" s="9">
        <v>9.0299999999999999E-5</v>
      </c>
      <c r="Q19" s="9">
        <v>-1.67367</v>
      </c>
      <c r="R19" s="9">
        <v>1.8499999999999999E-5</v>
      </c>
      <c r="S19" s="9">
        <v>-1.3706799999999999</v>
      </c>
      <c r="T19" s="9">
        <v>4.6375399999999999E-3</v>
      </c>
      <c r="U19" s="10"/>
      <c r="V19" s="10"/>
      <c r="W19" s="10"/>
      <c r="X19" s="10"/>
      <c r="Z19" s="20"/>
      <c r="AQ19" s="10"/>
      <c r="AR19" s="10"/>
    </row>
    <row r="20" spans="2:44" x14ac:dyDescent="0.25">
      <c r="B20" t="s">
        <v>22</v>
      </c>
      <c r="C20" s="9">
        <v>-1.004097942</v>
      </c>
      <c r="D20" s="9">
        <v>0.94516100000000003</v>
      </c>
      <c r="E20" s="9">
        <v>1.0287553979999999</v>
      </c>
      <c r="F20" s="9">
        <v>0.60965400000000003</v>
      </c>
      <c r="G20" s="9">
        <v>-1.088468759</v>
      </c>
      <c r="H20" s="9">
        <v>0.16705600000000001</v>
      </c>
      <c r="I20" s="9">
        <v>-1.0661499999999999</v>
      </c>
      <c r="J20" s="9">
        <v>0.30081799999999997</v>
      </c>
      <c r="K20" s="9">
        <v>-1.03599</v>
      </c>
      <c r="L20" s="9">
        <v>0.56588799999999995</v>
      </c>
      <c r="M20" s="9">
        <v>1.00231</v>
      </c>
      <c r="N20" s="9">
        <v>0.97007699999999997</v>
      </c>
      <c r="O20" s="9">
        <v>-1.01006</v>
      </c>
      <c r="P20" s="9">
        <v>0.87066900000000003</v>
      </c>
      <c r="Q20" s="9">
        <v>1.1216900000000001</v>
      </c>
      <c r="R20" s="9">
        <v>6.7924999999999999E-2</v>
      </c>
      <c r="S20" s="9">
        <v>1.0334099999999999</v>
      </c>
      <c r="T20" s="9">
        <v>0.59350400000000003</v>
      </c>
      <c r="U20" s="10"/>
      <c r="V20" s="10"/>
      <c r="W20" s="10"/>
      <c r="X20" s="10"/>
      <c r="AQ20" s="10"/>
      <c r="AR20" s="10"/>
    </row>
    <row r="21" spans="2:44" x14ac:dyDescent="0.25">
      <c r="B21" s="16" t="s">
        <v>65</v>
      </c>
      <c r="C21" s="9">
        <v>-6.4517923220000002</v>
      </c>
      <c r="D21" s="9">
        <v>6.8600000000000001E-10</v>
      </c>
      <c r="E21" s="9">
        <v>-3.1507602939999999</v>
      </c>
      <c r="F21" s="9">
        <v>1.08E-7</v>
      </c>
      <c r="G21" s="9">
        <v>-1.3965817250000001</v>
      </c>
      <c r="H21" s="9">
        <v>1.3827799999999999E-2</v>
      </c>
      <c r="I21" s="9">
        <v>-5.5441500000000001</v>
      </c>
      <c r="J21" s="9">
        <v>2.05E-7</v>
      </c>
      <c r="K21" s="9">
        <v>-5.2001999999999997</v>
      </c>
      <c r="L21" s="9">
        <v>4.2800000000000002E-7</v>
      </c>
      <c r="M21" s="9">
        <v>-3.28545</v>
      </c>
      <c r="N21" s="9">
        <v>8.1299999999999997E-5</v>
      </c>
      <c r="O21" s="9">
        <v>-4.3456599999999996</v>
      </c>
      <c r="P21" s="9">
        <v>3.3699999999999999E-6</v>
      </c>
      <c r="Q21" s="9">
        <v>-2.1352600000000002</v>
      </c>
      <c r="R21" s="9">
        <v>7.5022200000000004E-3</v>
      </c>
      <c r="S21" s="9">
        <v>-1.0053399999999999</v>
      </c>
      <c r="T21" s="9">
        <v>0.98424599999999995</v>
      </c>
      <c r="U21" s="10"/>
      <c r="V21" s="10"/>
      <c r="W21" s="10"/>
      <c r="X21" s="10"/>
      <c r="AM21">
        <v>1.04</v>
      </c>
      <c r="AN21" s="1">
        <v>1.5399999999999999E-3</v>
      </c>
      <c r="AQ21" s="10"/>
      <c r="AR21" s="10"/>
    </row>
    <row r="22" spans="2:44" x14ac:dyDescent="0.25">
      <c r="B22" t="s">
        <v>4</v>
      </c>
      <c r="C22" s="9">
        <v>-2.0080566910000002</v>
      </c>
      <c r="D22" s="9">
        <v>7.8278799999999996E-2</v>
      </c>
      <c r="E22" s="9">
        <v>-1.0080519569999999</v>
      </c>
      <c r="F22" s="9">
        <v>0.98160700000000001</v>
      </c>
      <c r="G22" s="9">
        <v>-1.284698661</v>
      </c>
      <c r="H22" s="9">
        <v>0.50428600000000001</v>
      </c>
      <c r="I22" s="9">
        <v>-1.98674</v>
      </c>
      <c r="J22" s="9">
        <v>3.8037799999999997E-2</v>
      </c>
      <c r="K22" s="9">
        <v>-1.3323199999999999</v>
      </c>
      <c r="L22" s="9">
        <v>0.37403599999999998</v>
      </c>
      <c r="M22" s="9">
        <v>-1.56768</v>
      </c>
      <c r="N22" s="9">
        <v>0.16698499999999999</v>
      </c>
      <c r="O22" s="9">
        <v>-1.1782900000000001</v>
      </c>
      <c r="P22" s="9">
        <v>0.60990900000000003</v>
      </c>
      <c r="Q22" s="9">
        <v>1.0286999999999999</v>
      </c>
      <c r="R22" s="9">
        <v>0.92976099999999995</v>
      </c>
      <c r="S22" s="9">
        <v>-1.5664199999999999</v>
      </c>
      <c r="T22" s="9">
        <v>0.16772400000000001</v>
      </c>
      <c r="U22" s="10"/>
      <c r="V22" s="10"/>
      <c r="W22" s="10"/>
      <c r="X22" s="10"/>
      <c r="AQ22" s="10"/>
      <c r="AR22" s="10"/>
    </row>
    <row r="23" spans="2:44" x14ac:dyDescent="0.25">
      <c r="B23" t="s">
        <v>29</v>
      </c>
      <c r="C23" s="9">
        <v>3.5261650379999998</v>
      </c>
      <c r="D23" s="9">
        <v>1.38E-5</v>
      </c>
      <c r="E23" s="9">
        <v>1.3194164530000001</v>
      </c>
      <c r="F23" s="9">
        <v>0.136827</v>
      </c>
      <c r="G23" s="9">
        <v>1.2647042049999999</v>
      </c>
      <c r="H23" s="9">
        <v>0.23108500000000001</v>
      </c>
      <c r="I23" s="9">
        <v>2.2638199999999999</v>
      </c>
      <c r="J23" s="9">
        <v>2.53068E-3</v>
      </c>
      <c r="K23" s="9">
        <v>1.83727</v>
      </c>
      <c r="L23" s="9">
        <v>2.08547E-2</v>
      </c>
      <c r="M23" s="9">
        <v>2.8908</v>
      </c>
      <c r="N23" s="9">
        <v>1.5901199999999999E-4</v>
      </c>
      <c r="O23" s="9">
        <v>1.4444999999999999</v>
      </c>
      <c r="P23" s="9">
        <v>0.152647</v>
      </c>
      <c r="Q23" s="9">
        <v>1.1471800000000001</v>
      </c>
      <c r="R23" s="9">
        <v>0.58874499999999996</v>
      </c>
      <c r="S23" s="9">
        <v>1.5307999999999999</v>
      </c>
      <c r="T23" s="9">
        <v>9.9341100000000002E-2</v>
      </c>
      <c r="U23" s="10"/>
      <c r="V23" s="10"/>
      <c r="W23" s="10"/>
      <c r="X23" s="10"/>
      <c r="AQ23" s="10"/>
      <c r="AR23" s="10"/>
    </row>
    <row r="24" spans="2:44" x14ac:dyDescent="0.25">
      <c r="B24" t="s">
        <v>940</v>
      </c>
      <c r="C24" s="9">
        <v>-9.372409566</v>
      </c>
      <c r="D24" s="9">
        <v>1.0900000000000001E-5</v>
      </c>
      <c r="E24" s="9">
        <v>-3.1999735939999998</v>
      </c>
      <c r="F24" s="9">
        <v>2.0782600000000002E-3</v>
      </c>
      <c r="G24" s="9">
        <v>-2.124465625</v>
      </c>
      <c r="H24" s="9">
        <v>3.71007E-2</v>
      </c>
      <c r="I24" s="9">
        <v>-5.1677200000000001</v>
      </c>
      <c r="J24" s="9">
        <v>7.9400000000000002E-6</v>
      </c>
      <c r="K24" s="9">
        <v>-4.0260100000000003</v>
      </c>
      <c r="L24" s="9">
        <v>8.7899999999999995E-5</v>
      </c>
      <c r="M24" s="9">
        <v>-4.2893299999999996</v>
      </c>
      <c r="N24" s="9">
        <v>4.8000000000000001E-5</v>
      </c>
      <c r="O24" s="9">
        <v>-3.8717000000000001</v>
      </c>
      <c r="P24" s="9">
        <v>1.2721100000000001E-4</v>
      </c>
      <c r="Q24" s="9">
        <v>-1.90429</v>
      </c>
      <c r="R24" s="9">
        <v>4.8471E-2</v>
      </c>
      <c r="S24" s="9">
        <v>-3.0125999999999999</v>
      </c>
      <c r="T24" s="9">
        <v>1.26903E-3</v>
      </c>
      <c r="U24" s="10"/>
      <c r="V24" s="10"/>
      <c r="W24" s="10"/>
      <c r="X24" s="10"/>
      <c r="AK24">
        <v>-1.85</v>
      </c>
      <c r="AL24">
        <v>0.04</v>
      </c>
      <c r="AQ24" s="10"/>
      <c r="AR24" s="10"/>
    </row>
    <row r="25" spans="2:44" x14ac:dyDescent="0.25">
      <c r="B25" t="s">
        <v>24</v>
      </c>
      <c r="C25" s="9">
        <v>1.5434192449999999</v>
      </c>
      <c r="D25" s="9">
        <v>0.29768</v>
      </c>
      <c r="E25" s="9">
        <v>1.9395473539999999</v>
      </c>
      <c r="F25" s="9">
        <v>0.10011299999999999</v>
      </c>
      <c r="G25" s="9">
        <v>1.0093594260000001</v>
      </c>
      <c r="H25" s="9">
        <v>0.98178100000000001</v>
      </c>
      <c r="I25" s="9">
        <v>-1.60039</v>
      </c>
      <c r="J25" s="9">
        <v>0.166042</v>
      </c>
      <c r="K25" s="9">
        <v>1.8688899999999999</v>
      </c>
      <c r="L25" s="9">
        <v>6.8226899999999993E-2</v>
      </c>
      <c r="M25" s="9">
        <v>1.18109</v>
      </c>
      <c r="N25" s="9">
        <v>0.61987499999999995</v>
      </c>
      <c r="O25" s="9">
        <v>-1.4313800000000001</v>
      </c>
      <c r="P25" s="9">
        <v>0.288136</v>
      </c>
      <c r="Q25" s="9">
        <v>1.28816</v>
      </c>
      <c r="R25" s="9">
        <v>0.45147199999999998</v>
      </c>
      <c r="S25" s="9">
        <v>-1.5598799999999999</v>
      </c>
      <c r="T25" s="9">
        <v>0.18973300000000001</v>
      </c>
      <c r="U25" s="10"/>
      <c r="V25" s="10"/>
      <c r="W25" s="10"/>
      <c r="X25" s="10"/>
      <c r="AQ25" s="10"/>
      <c r="AR25" s="10"/>
    </row>
    <row r="26" spans="2:44" x14ac:dyDescent="0.25">
      <c r="B26" t="s">
        <v>76</v>
      </c>
      <c r="C26" s="9">
        <v>1.0192443790000001</v>
      </c>
      <c r="D26" s="9">
        <v>0.944249</v>
      </c>
      <c r="E26" s="9">
        <v>-1.562309191</v>
      </c>
      <c r="F26" s="9">
        <v>9.7699999999999995E-2</v>
      </c>
      <c r="G26" s="9">
        <v>1.0849059640000001</v>
      </c>
      <c r="H26" s="9">
        <v>0.76528499999999999</v>
      </c>
      <c r="I26" s="9">
        <v>-1.0895999999999999</v>
      </c>
      <c r="J26" s="9">
        <v>0.81711500000000004</v>
      </c>
      <c r="K26" s="9">
        <v>-1.7625</v>
      </c>
      <c r="L26" s="9">
        <v>0.13264000000000001</v>
      </c>
      <c r="M26" s="9">
        <v>-1.17669</v>
      </c>
      <c r="N26" s="9">
        <v>0.66133500000000001</v>
      </c>
      <c r="O26" s="9">
        <v>-1.8539099999999999</v>
      </c>
      <c r="P26" s="9">
        <v>0.102424</v>
      </c>
      <c r="Q26" s="9">
        <v>-1.9253100000000001</v>
      </c>
      <c r="R26" s="9">
        <v>8.3768999999999996E-2</v>
      </c>
      <c r="S26" s="9">
        <v>-1.14259</v>
      </c>
      <c r="T26" s="9">
        <v>0.719557</v>
      </c>
      <c r="U26" s="10"/>
      <c r="V26" s="10"/>
      <c r="W26" s="10"/>
      <c r="X26" s="10"/>
      <c r="AQ26" s="10"/>
      <c r="AR26" s="10"/>
    </row>
    <row r="27" spans="2:44" x14ac:dyDescent="0.25">
      <c r="B27" s="16" t="s">
        <v>952</v>
      </c>
      <c r="C27" s="9">
        <v>-2.7194219130000001</v>
      </c>
      <c r="D27" s="9">
        <v>4.2400000000000001E-6</v>
      </c>
      <c r="E27" s="9">
        <v>-1.383382393</v>
      </c>
      <c r="F27" s="9">
        <v>2.13829E-2</v>
      </c>
      <c r="G27" s="9">
        <v>-1.3634861069999999</v>
      </c>
      <c r="H27" s="9">
        <v>3.6056600000000001E-2</v>
      </c>
      <c r="I27" s="9">
        <v>-1.4216299999999999</v>
      </c>
      <c r="J27" s="9">
        <v>4.0178800000000001E-2</v>
      </c>
      <c r="K27" s="9">
        <v>1.15602</v>
      </c>
      <c r="L27" s="9">
        <v>0.38614500000000002</v>
      </c>
      <c r="M27" s="9">
        <v>1.4381900000000001</v>
      </c>
      <c r="N27" s="9">
        <v>3.4392600000000002E-2</v>
      </c>
      <c r="O27" s="9">
        <v>-1.6301600000000001</v>
      </c>
      <c r="P27" s="9">
        <v>5.4549400000000001E-3</v>
      </c>
      <c r="Q27" s="9">
        <v>-1.26878</v>
      </c>
      <c r="R27" s="9">
        <v>0.15836</v>
      </c>
      <c r="S27" s="9">
        <v>-1.05863</v>
      </c>
      <c r="T27" s="9">
        <v>0.73227299999999995</v>
      </c>
      <c r="U27" s="10"/>
      <c r="V27" s="10"/>
      <c r="W27" s="10"/>
      <c r="X27" s="10"/>
      <c r="AQ27" s="10"/>
      <c r="AR27" s="10"/>
    </row>
    <row r="28" spans="2:44" x14ac:dyDescent="0.25">
      <c r="B28" s="16" t="s">
        <v>67</v>
      </c>
      <c r="C28" s="9">
        <v>-2.0171243149999998</v>
      </c>
      <c r="D28" s="9">
        <v>5.0500000000000002E-8</v>
      </c>
      <c r="E28" s="9">
        <v>-2.146074263</v>
      </c>
      <c r="F28" s="9">
        <v>8.2200000000000002E-9</v>
      </c>
      <c r="G28" s="9">
        <v>-1.4046395869999999</v>
      </c>
      <c r="H28" s="9">
        <v>1.21897E-4</v>
      </c>
      <c r="I28" s="9">
        <v>-3.9237799999999998</v>
      </c>
      <c r="J28" s="9">
        <v>1.08E-17</v>
      </c>
      <c r="K28" s="9">
        <v>-3.3297099999999999</v>
      </c>
      <c r="L28" s="9">
        <v>5.6999999999999999E-16</v>
      </c>
      <c r="M28" s="9">
        <v>-1.50501</v>
      </c>
      <c r="N28" s="9">
        <v>3.7599999999999999E-5</v>
      </c>
      <c r="O28" s="9">
        <v>-2.8336800000000002</v>
      </c>
      <c r="P28" s="9">
        <v>4.1100000000000003E-14</v>
      </c>
      <c r="Q28" s="9">
        <v>-2.5494400000000002</v>
      </c>
      <c r="R28" s="9">
        <v>8.53E-13</v>
      </c>
      <c r="S28" s="9">
        <v>-1.77199</v>
      </c>
      <c r="T28" s="9">
        <v>1.1899999999999999E-7</v>
      </c>
      <c r="U28" s="10"/>
      <c r="V28" s="10"/>
      <c r="W28" s="10"/>
      <c r="X28" s="10"/>
      <c r="AQ28" s="10"/>
      <c r="AR28" s="10"/>
    </row>
    <row r="29" spans="2:44" x14ac:dyDescent="0.25">
      <c r="B29" s="16" t="s">
        <v>70</v>
      </c>
      <c r="C29" s="9">
        <v>-3.4631863040000002</v>
      </c>
      <c r="D29" s="9">
        <v>3.8600000000000003E-6</v>
      </c>
      <c r="E29" s="9">
        <v>-1.4413293149999999</v>
      </c>
      <c r="F29" s="9">
        <v>3.24686E-2</v>
      </c>
      <c r="G29" s="9">
        <v>-1.1936666520000001</v>
      </c>
      <c r="H29" s="9">
        <v>0.297877</v>
      </c>
      <c r="I29" s="9">
        <v>-12.190899999999999</v>
      </c>
      <c r="J29" s="9">
        <v>4.8400000000000002E-11</v>
      </c>
      <c r="K29" s="9">
        <v>-7.1671800000000001</v>
      </c>
      <c r="L29" s="9">
        <v>1.4100000000000001E-8</v>
      </c>
      <c r="M29" s="9">
        <v>-3.6490100000000001</v>
      </c>
      <c r="N29" s="9">
        <v>2.8900000000000001E-5</v>
      </c>
      <c r="O29" s="9">
        <v>-5.4814999999999996</v>
      </c>
      <c r="P29" s="9">
        <v>2.8500000000000002E-7</v>
      </c>
      <c r="Q29" s="9">
        <v>-2.01634</v>
      </c>
      <c r="R29" s="9">
        <v>1.36743E-2</v>
      </c>
      <c r="S29" s="9">
        <v>-2.2586499999999998</v>
      </c>
      <c r="T29" s="9">
        <v>4.7217200000000004E-3</v>
      </c>
      <c r="U29" s="10"/>
      <c r="V29" s="10"/>
      <c r="W29" s="10"/>
      <c r="X29" s="10"/>
      <c r="AQ29" s="10"/>
      <c r="AR29" s="10"/>
    </row>
    <row r="30" spans="2:44" x14ac:dyDescent="0.25">
      <c r="B30" t="s">
        <v>73</v>
      </c>
      <c r="C30" s="9">
        <v>2.6041273450000002</v>
      </c>
      <c r="D30" s="9">
        <v>1.4038999999999999E-2</v>
      </c>
      <c r="E30" s="9">
        <v>-1.0317117840000001</v>
      </c>
      <c r="F30" s="9">
        <v>0.92274699999999998</v>
      </c>
      <c r="G30" s="9">
        <v>1.9522258960000001</v>
      </c>
      <c r="H30" s="9">
        <v>6.9031899999999993E-2</v>
      </c>
      <c r="I30" s="9">
        <v>-1.60703</v>
      </c>
      <c r="J30" s="9">
        <v>0.32022899999999999</v>
      </c>
      <c r="K30" s="9">
        <v>-1.0149999999999999</v>
      </c>
      <c r="L30" s="9">
        <v>0.97494000000000003</v>
      </c>
      <c r="M30" s="9">
        <v>1.7381800000000001</v>
      </c>
      <c r="N30" s="9">
        <v>0.24787500000000001</v>
      </c>
      <c r="O30" s="9">
        <v>1.6645300000000001</v>
      </c>
      <c r="P30" s="9">
        <v>0.28618900000000003</v>
      </c>
      <c r="Q30" s="9">
        <v>-1.06762</v>
      </c>
      <c r="R30" s="9">
        <v>0.89021300000000003</v>
      </c>
      <c r="S30" s="9">
        <v>1.2800100000000001</v>
      </c>
      <c r="T30" s="9">
        <v>0.60314800000000002</v>
      </c>
      <c r="U30" s="10"/>
      <c r="V30" s="10"/>
      <c r="W30" s="10"/>
      <c r="X30" s="10"/>
      <c r="AQ30" s="10"/>
      <c r="AR30" s="10"/>
    </row>
    <row r="31" spans="2:44" x14ac:dyDescent="0.25">
      <c r="B31" t="s">
        <v>953</v>
      </c>
      <c r="C31" s="9">
        <v>-1.1216324550000001</v>
      </c>
      <c r="D31" s="9">
        <v>0.45840799999999998</v>
      </c>
      <c r="E31" s="9">
        <v>1.1397362470000001</v>
      </c>
      <c r="F31" s="9">
        <v>0.36879099999999998</v>
      </c>
      <c r="G31" s="9">
        <v>-1.0787794909999999</v>
      </c>
      <c r="H31" s="9">
        <v>0.62210100000000002</v>
      </c>
      <c r="I31" s="9">
        <v>-1.02515</v>
      </c>
      <c r="J31" s="9">
        <v>0.90606500000000001</v>
      </c>
      <c r="K31" s="9">
        <v>1.2324600000000001</v>
      </c>
      <c r="L31" s="9">
        <v>0.32395400000000002</v>
      </c>
      <c r="M31" s="9">
        <v>-1.81867</v>
      </c>
      <c r="N31" s="9">
        <v>6.9762799999999996E-3</v>
      </c>
      <c r="O31" s="9">
        <v>1.1162799999999999</v>
      </c>
      <c r="P31" s="9">
        <v>0.60190100000000002</v>
      </c>
      <c r="Q31" s="9">
        <v>-1.0016</v>
      </c>
      <c r="R31" s="9">
        <v>0.99395699999999998</v>
      </c>
      <c r="S31" s="9">
        <v>-1.23014</v>
      </c>
      <c r="T31" s="9">
        <v>0.32827000000000001</v>
      </c>
      <c r="U31" s="10"/>
      <c r="V31" s="10"/>
      <c r="W31" s="10"/>
      <c r="X31" s="10"/>
      <c r="Z31" s="20"/>
      <c r="AQ31" s="10"/>
      <c r="AR31" s="10"/>
    </row>
    <row r="32" spans="2:44" x14ac:dyDescent="0.25">
      <c r="B32" t="s">
        <v>98</v>
      </c>
      <c r="C32" s="9">
        <v>-3.133423997</v>
      </c>
      <c r="D32" s="9">
        <v>4.2494999999999998E-2</v>
      </c>
      <c r="E32" s="9">
        <v>-1.8661953330000001</v>
      </c>
      <c r="F32" s="9">
        <v>0.211782</v>
      </c>
      <c r="G32" s="9">
        <v>-1.7843764339999999</v>
      </c>
      <c r="H32" s="9">
        <v>0.27478999999999998</v>
      </c>
      <c r="I32" s="9">
        <v>-1.6547700000000001</v>
      </c>
      <c r="J32" s="9">
        <v>0.145483</v>
      </c>
      <c r="K32" s="9">
        <v>-1.15659</v>
      </c>
      <c r="L32" s="9">
        <v>0.66993599999999998</v>
      </c>
      <c r="M32" s="9">
        <v>1.0374699999999999</v>
      </c>
      <c r="N32" s="9">
        <v>0.91406500000000002</v>
      </c>
      <c r="O32" s="9">
        <v>-1.5258700000000001</v>
      </c>
      <c r="P32" s="9">
        <v>0.21996499999999999</v>
      </c>
      <c r="Q32" s="9">
        <v>-1.0214000000000001</v>
      </c>
      <c r="R32" s="9">
        <v>0.95046299999999995</v>
      </c>
      <c r="S32" s="9">
        <v>-1.7319100000000001</v>
      </c>
      <c r="T32" s="9">
        <v>0.113418</v>
      </c>
      <c r="U32" s="10"/>
      <c r="V32" s="10"/>
      <c r="W32" s="10"/>
      <c r="X32" s="10"/>
      <c r="Y32">
        <v>0.89</v>
      </c>
      <c r="Z32">
        <v>1.1200000000000001</v>
      </c>
      <c r="AK32" s="19"/>
      <c r="AQ32" s="10"/>
      <c r="AR32" s="10"/>
    </row>
    <row r="33" spans="2:44" x14ac:dyDescent="0.25">
      <c r="B33" t="s">
        <v>95</v>
      </c>
      <c r="C33" s="9">
        <v>-2.7784879820000001</v>
      </c>
      <c r="D33" s="9">
        <v>7.1325499999999999E-4</v>
      </c>
      <c r="E33" s="9">
        <v>-1.6228166390000001</v>
      </c>
      <c r="F33" s="9">
        <v>4.3964000000000003E-2</v>
      </c>
      <c r="G33" s="9">
        <v>-2.0562276530000001</v>
      </c>
      <c r="H33" s="9">
        <v>8.3425900000000004E-3</v>
      </c>
      <c r="I33" s="9">
        <v>-1.3101400000000001</v>
      </c>
      <c r="J33" s="9">
        <v>0.28625899999999999</v>
      </c>
      <c r="K33" s="9">
        <v>1.0030699999999999</v>
      </c>
      <c r="L33" s="9">
        <v>0.99027100000000001</v>
      </c>
      <c r="M33" s="9">
        <v>1.3669899999999999</v>
      </c>
      <c r="N33" s="9">
        <v>0.218418</v>
      </c>
      <c r="O33" s="9">
        <v>-1.5968</v>
      </c>
      <c r="P33" s="9">
        <v>6.8882600000000002E-2</v>
      </c>
      <c r="Q33" s="9">
        <v>-1.35541</v>
      </c>
      <c r="R33" s="9">
        <v>0.23094100000000001</v>
      </c>
      <c r="S33" s="9">
        <v>-1.2394400000000001</v>
      </c>
      <c r="T33" s="9">
        <v>0.39540799999999998</v>
      </c>
      <c r="U33" s="10"/>
      <c r="V33" s="10"/>
      <c r="W33" s="10"/>
      <c r="X33" s="10"/>
      <c r="Y33">
        <v>1.1399999999999999</v>
      </c>
      <c r="AQ33" s="10"/>
      <c r="AR33" s="10"/>
    </row>
    <row r="34" spans="2:44" x14ac:dyDescent="0.25">
      <c r="B34" s="16" t="s">
        <v>88</v>
      </c>
      <c r="C34" s="9">
        <v>-2.0894163479999999</v>
      </c>
      <c r="D34" s="9">
        <v>1.1899999999999999E-7</v>
      </c>
      <c r="E34" s="9">
        <v>-1.3231714400000001</v>
      </c>
      <c r="F34" s="9">
        <v>1.02231E-3</v>
      </c>
      <c r="G34" s="9">
        <v>-1.7647942560000001</v>
      </c>
      <c r="H34" s="9">
        <v>2.2800000000000002E-6</v>
      </c>
      <c r="I34" s="9">
        <v>-3.3118599999999998</v>
      </c>
      <c r="J34" s="9">
        <v>5.3800000000000003E-13</v>
      </c>
      <c r="K34" s="9">
        <v>-6.7417199999999999</v>
      </c>
      <c r="L34" s="9">
        <v>3.9399999999999998E-19</v>
      </c>
      <c r="M34" s="9">
        <v>-1.97343</v>
      </c>
      <c r="N34" s="9">
        <v>3.6600000000000002E-7</v>
      </c>
      <c r="O34" s="9">
        <v>-1.54569</v>
      </c>
      <c r="P34" s="9">
        <v>3.2218500000000001E-4</v>
      </c>
      <c r="Q34" s="9">
        <v>-1.6141300000000001</v>
      </c>
      <c r="R34" s="9">
        <v>1.00177E-4</v>
      </c>
      <c r="S34" s="9">
        <v>-1.66143</v>
      </c>
      <c r="T34" s="9">
        <v>4.5300000000000003E-5</v>
      </c>
      <c r="U34" s="10"/>
      <c r="V34" s="10"/>
      <c r="W34" s="10"/>
      <c r="X34" s="10"/>
      <c r="Y34">
        <v>-0.94</v>
      </c>
      <c r="AQ34" s="10"/>
      <c r="AR34" s="10"/>
    </row>
    <row r="35" spans="2:44" x14ac:dyDescent="0.25">
      <c r="B35" s="16" t="s">
        <v>797</v>
      </c>
      <c r="C35" s="9">
        <v>1.4381358870000001</v>
      </c>
      <c r="D35" s="9">
        <v>3.7963200000000002E-3</v>
      </c>
      <c r="E35" s="9">
        <v>1.636711451</v>
      </c>
      <c r="F35" s="9">
        <v>2.0489600000000001E-4</v>
      </c>
      <c r="G35" s="9">
        <v>-1.1047347380000001</v>
      </c>
      <c r="H35" s="9">
        <v>0.35258699999999998</v>
      </c>
      <c r="I35" s="9">
        <v>-2.61896</v>
      </c>
      <c r="J35" s="9">
        <v>1.26E-9</v>
      </c>
      <c r="K35" s="9">
        <v>-2.7662200000000001</v>
      </c>
      <c r="L35" s="9">
        <v>3.3499999999999998E-10</v>
      </c>
      <c r="M35" s="9">
        <v>-1.6253299999999999</v>
      </c>
      <c r="N35" s="9">
        <v>2.3478299999999999E-4</v>
      </c>
      <c r="O35" s="9">
        <v>-1.09768</v>
      </c>
      <c r="P35" s="9">
        <v>0.43823699999999999</v>
      </c>
      <c r="Q35" s="9">
        <v>-1.4021300000000001</v>
      </c>
      <c r="R35" s="9">
        <v>7.3202900000000001E-3</v>
      </c>
      <c r="S35" s="9">
        <v>-1.6406799999999999</v>
      </c>
      <c r="T35" s="9">
        <v>1.86033E-4</v>
      </c>
      <c r="U35" s="10"/>
      <c r="V35" s="10"/>
      <c r="W35" s="10"/>
      <c r="X35" s="10"/>
      <c r="AM35">
        <v>1.27</v>
      </c>
      <c r="AN35" s="1">
        <v>9.7400000000000004E-3</v>
      </c>
      <c r="AQ35" s="10"/>
      <c r="AR35" s="10"/>
    </row>
    <row r="36" spans="2:44" x14ac:dyDescent="0.25">
      <c r="B36" s="16" t="s">
        <v>58</v>
      </c>
      <c r="C36" s="9">
        <v>2.4913021409999998</v>
      </c>
      <c r="D36" s="9">
        <v>7.3231900000000005E-4</v>
      </c>
      <c r="E36" s="9">
        <v>1.797510253</v>
      </c>
      <c r="F36" s="9">
        <v>9.9586799999999993E-3</v>
      </c>
      <c r="G36" s="9">
        <v>-1.422373154</v>
      </c>
      <c r="H36" s="9">
        <v>0.11404300000000001</v>
      </c>
      <c r="I36" s="9">
        <v>-3.0693199999999998</v>
      </c>
      <c r="J36" s="9">
        <v>3.0900000000000001E-6</v>
      </c>
      <c r="K36" s="9">
        <v>-3.2783000000000002</v>
      </c>
      <c r="L36" s="9">
        <v>1.1400000000000001E-6</v>
      </c>
      <c r="M36" s="9">
        <v>-7.3635299999999999</v>
      </c>
      <c r="N36" s="9">
        <v>1.0099999999999999E-11</v>
      </c>
      <c r="O36" s="9">
        <v>1.03775</v>
      </c>
      <c r="P36" s="9">
        <v>0.85641699999999998</v>
      </c>
      <c r="Q36" s="9">
        <v>-1.2849200000000001</v>
      </c>
      <c r="R36" s="9">
        <v>0.22555</v>
      </c>
      <c r="S36" s="9">
        <v>-3.4722200000000001</v>
      </c>
      <c r="T36" s="9">
        <v>4.7700000000000005E-7</v>
      </c>
      <c r="U36" s="10"/>
      <c r="V36" s="10"/>
      <c r="W36" s="10"/>
      <c r="X36" s="10"/>
      <c r="Y36">
        <v>1.29</v>
      </c>
      <c r="Z36">
        <v>0.93</v>
      </c>
      <c r="AM36">
        <v>2.2999999999999998</v>
      </c>
      <c r="AN36" s="1">
        <v>8.7000000000000001E-5</v>
      </c>
      <c r="AQ36" s="10"/>
      <c r="AR36" s="10"/>
    </row>
    <row r="37" spans="2:44" x14ac:dyDescent="0.25">
      <c r="B37" s="16" t="s">
        <v>61</v>
      </c>
      <c r="C37" s="9">
        <v>-1.2515361819999999</v>
      </c>
      <c r="D37" s="9">
        <v>0.22663</v>
      </c>
      <c r="E37" s="9">
        <v>1.8676187790000001</v>
      </c>
      <c r="F37" s="9">
        <v>2.30409E-3</v>
      </c>
      <c r="G37" s="9">
        <v>-1.5785500459999999</v>
      </c>
      <c r="H37" s="9">
        <v>2.2758899999999999E-2</v>
      </c>
      <c r="I37" s="9">
        <v>-2.28478</v>
      </c>
      <c r="J37" s="9">
        <v>8.4800000000000001E-6</v>
      </c>
      <c r="K37" s="9">
        <v>-3.9928400000000002</v>
      </c>
      <c r="L37" s="9">
        <v>2.2900000000000001E-10</v>
      </c>
      <c r="M37" s="9">
        <v>-3.92178</v>
      </c>
      <c r="N37" s="9">
        <v>3.1599999999999999E-10</v>
      </c>
      <c r="O37" s="9">
        <v>-1.11372</v>
      </c>
      <c r="P37" s="9">
        <v>0.50329000000000002</v>
      </c>
      <c r="Q37" s="9">
        <v>1.04162</v>
      </c>
      <c r="R37" s="9">
        <v>0.79942500000000005</v>
      </c>
      <c r="S37" s="9">
        <v>-1.86117</v>
      </c>
      <c r="T37" s="9">
        <v>4.03662E-4</v>
      </c>
      <c r="U37" s="10">
        <v>0.22</v>
      </c>
      <c r="V37" s="10">
        <v>2.4700000000000002</v>
      </c>
      <c r="W37" s="10">
        <v>1.1000000000000001</v>
      </c>
      <c r="X37" s="10">
        <v>0.13</v>
      </c>
      <c r="Y37">
        <v>1.04</v>
      </c>
      <c r="Z37">
        <v>0.81</v>
      </c>
      <c r="AE37" s="1"/>
      <c r="AF37" s="1"/>
      <c r="AG37">
        <v>1.01301</v>
      </c>
      <c r="AH37" s="1">
        <v>6.3099999999999997E-6</v>
      </c>
      <c r="AJ37" s="1"/>
      <c r="AK37" s="1"/>
      <c r="AM37">
        <v>2.5</v>
      </c>
      <c r="AN37" s="1">
        <v>3.8500000000000002E-7</v>
      </c>
      <c r="AO37">
        <v>1.54</v>
      </c>
      <c r="AP37">
        <v>0.03</v>
      </c>
      <c r="AQ37" s="10"/>
      <c r="AR37" s="10"/>
    </row>
    <row r="38" spans="2:44" x14ac:dyDescent="0.25">
      <c r="B38" t="s">
        <v>950</v>
      </c>
      <c r="C38" s="9">
        <v>-1.3492895730000001</v>
      </c>
      <c r="D38" s="9">
        <v>8.1886799999999996E-2</v>
      </c>
      <c r="E38" s="9">
        <v>-1.464999325</v>
      </c>
      <c r="F38" s="9">
        <v>2.3325200000000001E-2</v>
      </c>
      <c r="G38" s="9">
        <v>-2.2002996320000001</v>
      </c>
      <c r="H38" s="9">
        <v>2.5915299999999998E-4</v>
      </c>
      <c r="I38" s="9">
        <v>-2.0165600000000001</v>
      </c>
      <c r="J38" s="9">
        <v>4.7495900000000001E-2</v>
      </c>
      <c r="K38" s="9">
        <v>-5.6456900000000001</v>
      </c>
      <c r="L38" s="9">
        <v>1.24E-5</v>
      </c>
      <c r="M38" s="9">
        <v>-4.6753400000000003</v>
      </c>
      <c r="N38" s="9">
        <v>6.6000000000000005E-5</v>
      </c>
      <c r="O38" s="9">
        <v>-1.56101</v>
      </c>
      <c r="P38" s="9">
        <v>0.20088900000000001</v>
      </c>
      <c r="Q38" s="9">
        <v>-1.8001100000000001</v>
      </c>
      <c r="R38" s="9">
        <v>9.4053499999999998E-2</v>
      </c>
      <c r="S38" s="9">
        <v>-3.0796700000000001</v>
      </c>
      <c r="T38" s="9">
        <v>2.2421199999999998E-3</v>
      </c>
      <c r="U38" s="10">
        <v>0.9</v>
      </c>
      <c r="V38" s="10">
        <v>1.65</v>
      </c>
      <c r="W38" s="10">
        <v>0.08</v>
      </c>
      <c r="X38" s="10">
        <v>-0.13</v>
      </c>
      <c r="Y38">
        <v>0.92</v>
      </c>
      <c r="Z38">
        <v>2.2400000000000002</v>
      </c>
      <c r="AQ38" s="10"/>
      <c r="AR38" s="10"/>
    </row>
    <row r="39" spans="2:44" x14ac:dyDescent="0.25">
      <c r="B39" t="s">
        <v>951</v>
      </c>
      <c r="C39" s="9">
        <v>1.559701556</v>
      </c>
      <c r="D39" s="9">
        <v>0.26611699999999999</v>
      </c>
      <c r="E39" s="9">
        <v>-2.0021499110000001</v>
      </c>
      <c r="F39" s="9">
        <v>7.4361800000000006E-2</v>
      </c>
      <c r="G39" s="9">
        <v>1.654734779</v>
      </c>
      <c r="H39" s="9">
        <v>0.210703</v>
      </c>
      <c r="I39" s="9">
        <v>1.7011400000000001</v>
      </c>
      <c r="J39" s="9">
        <v>0.31181599999999998</v>
      </c>
      <c r="K39" s="9">
        <v>1.0391699999999999</v>
      </c>
      <c r="L39" s="9">
        <v>0.94126900000000002</v>
      </c>
      <c r="M39" s="9">
        <v>2.2503199999999999</v>
      </c>
      <c r="N39" s="9">
        <v>0.12609400000000001</v>
      </c>
      <c r="O39" s="9">
        <v>1.28773</v>
      </c>
      <c r="P39" s="9">
        <v>0.62832699999999997</v>
      </c>
      <c r="Q39" s="9">
        <v>-1.61286</v>
      </c>
      <c r="R39" s="9">
        <v>0.36218400000000001</v>
      </c>
      <c r="S39" s="9">
        <v>1.6423399999999999</v>
      </c>
      <c r="T39" s="9">
        <v>0.344501</v>
      </c>
      <c r="U39" s="10"/>
      <c r="V39" s="10"/>
      <c r="W39" s="10"/>
      <c r="X39" s="10"/>
      <c r="AA39">
        <v>1.1200000000000001</v>
      </c>
      <c r="AQ39" s="10"/>
      <c r="AR39" s="10"/>
    </row>
    <row r="40" spans="2:44" x14ac:dyDescent="0.25">
      <c r="B40" t="s">
        <v>1028</v>
      </c>
      <c r="C40" s="9">
        <v>-1.814535145</v>
      </c>
      <c r="D40" s="9">
        <v>4.9299999999999999E-5</v>
      </c>
      <c r="E40" s="9">
        <v>1.0710308230000001</v>
      </c>
      <c r="F40" s="9">
        <v>0.47772100000000001</v>
      </c>
      <c r="G40" s="9">
        <v>-1.6459265999999999</v>
      </c>
      <c r="H40" s="9">
        <v>2.5871500000000002E-4</v>
      </c>
      <c r="I40" s="9">
        <v>-1.7566299999999999</v>
      </c>
      <c r="J40" s="9">
        <v>1.71641E-3</v>
      </c>
      <c r="K40" s="9">
        <v>-2.1567599999999998</v>
      </c>
      <c r="L40" s="9">
        <v>4.7299999999999998E-5</v>
      </c>
      <c r="M40" s="9">
        <v>-1.54697</v>
      </c>
      <c r="N40" s="9">
        <v>1.26719E-2</v>
      </c>
      <c r="O40" s="9">
        <v>-1.31732</v>
      </c>
      <c r="P40" s="9">
        <v>0.106123</v>
      </c>
      <c r="Q40" s="9">
        <v>-1.31931</v>
      </c>
      <c r="R40" s="9">
        <v>0.104285</v>
      </c>
      <c r="S40" s="9">
        <v>-2.36999</v>
      </c>
      <c r="T40" s="9">
        <v>8.4100000000000008E-6</v>
      </c>
      <c r="U40" s="10"/>
      <c r="V40" s="10"/>
      <c r="W40" s="10"/>
      <c r="X40" s="10"/>
      <c r="Z40">
        <v>1.1000000000000001</v>
      </c>
      <c r="AA40">
        <v>1.0900000000000001</v>
      </c>
      <c r="AC40">
        <v>-1.58619</v>
      </c>
      <c r="AD40" s="1">
        <v>1.17E-7</v>
      </c>
      <c r="AE40" s="1"/>
      <c r="AF40" s="1"/>
      <c r="AG40" s="1"/>
      <c r="AH40" s="1"/>
      <c r="AI40" s="1"/>
      <c r="AJ40" s="1"/>
      <c r="AQ40" s="10"/>
      <c r="AR40" s="10"/>
    </row>
    <row r="41" spans="2:44" x14ac:dyDescent="0.25">
      <c r="B41" t="s">
        <v>55</v>
      </c>
      <c r="C41" s="9">
        <v>-6.5296243690000004</v>
      </c>
      <c r="D41" s="9">
        <v>2.27E-5</v>
      </c>
      <c r="E41" s="9">
        <v>-3.0514606789999998</v>
      </c>
      <c r="F41" s="9">
        <v>1.29977E-3</v>
      </c>
      <c r="G41" s="9">
        <v>-2.9228990439999998</v>
      </c>
      <c r="H41" s="9">
        <v>2.8286399999999999E-3</v>
      </c>
      <c r="I41" s="9">
        <v>-6.8448000000000002</v>
      </c>
      <c r="J41" s="9">
        <v>5.8600000000000001E-5</v>
      </c>
      <c r="K41" s="9">
        <v>-7.2466400000000002</v>
      </c>
      <c r="L41" s="9">
        <v>3.8999999999999999E-5</v>
      </c>
      <c r="M41" s="9">
        <v>-3.8607999999999998</v>
      </c>
      <c r="N41" s="9">
        <v>2.8940300000000001E-3</v>
      </c>
      <c r="O41" s="9">
        <v>-5.8246099999999998</v>
      </c>
      <c r="P41" s="9">
        <v>1.8323600000000001E-4</v>
      </c>
      <c r="Q41" s="9">
        <v>-3.9500700000000002</v>
      </c>
      <c r="R41" s="9">
        <v>2.50059E-3</v>
      </c>
      <c r="S41" s="9">
        <v>-2.8930400000000001</v>
      </c>
      <c r="T41" s="9">
        <v>1.65598E-2</v>
      </c>
      <c r="U41" s="10"/>
      <c r="V41" s="10"/>
      <c r="W41" s="10"/>
      <c r="X41" s="10"/>
      <c r="AQ41" s="10"/>
      <c r="AR41" s="10"/>
    </row>
    <row r="42" spans="2:44" x14ac:dyDescent="0.25">
      <c r="B42" s="16" t="s">
        <v>1030</v>
      </c>
      <c r="C42" s="9">
        <v>-2.422169792</v>
      </c>
      <c r="D42" s="9">
        <v>1.7875500000000001E-4</v>
      </c>
      <c r="E42" s="9">
        <v>-1.7750996299999999</v>
      </c>
      <c r="F42" s="9">
        <v>3.30459E-3</v>
      </c>
      <c r="G42" s="9">
        <v>-4.1181603339999997</v>
      </c>
      <c r="H42" s="9">
        <v>1.53E-6</v>
      </c>
      <c r="I42" s="9">
        <v>-4.9866999999999999</v>
      </c>
      <c r="J42" s="9">
        <v>4.43E-8</v>
      </c>
      <c r="K42" s="9">
        <v>-4.86782</v>
      </c>
      <c r="L42" s="9">
        <v>6.06E-8</v>
      </c>
      <c r="M42" s="9">
        <v>-2.0048300000000001</v>
      </c>
      <c r="N42" s="9">
        <v>5.0395500000000003E-3</v>
      </c>
      <c r="O42" s="9">
        <v>-2.6279400000000002</v>
      </c>
      <c r="P42" s="9">
        <v>1.9420900000000001E-4</v>
      </c>
      <c r="Q42" s="9">
        <v>-1.9525699999999999</v>
      </c>
      <c r="R42" s="9">
        <v>6.7607800000000001E-3</v>
      </c>
      <c r="S42" s="9">
        <v>-3.1048900000000001</v>
      </c>
      <c r="T42" s="9">
        <v>2.26E-5</v>
      </c>
      <c r="U42" s="10">
        <v>0.28000000000000003</v>
      </c>
      <c r="V42" s="10">
        <v>1.1299999999999999</v>
      </c>
      <c r="W42" s="10">
        <v>0.99</v>
      </c>
      <c r="X42" s="10">
        <v>0.09</v>
      </c>
      <c r="Z42">
        <v>1.35</v>
      </c>
      <c r="AM42">
        <v>3.56</v>
      </c>
      <c r="AN42" s="1">
        <v>1.1199999999999999E-5</v>
      </c>
      <c r="AQ42" s="10"/>
      <c r="AR42" s="10"/>
    </row>
    <row r="43" spans="2:44" x14ac:dyDescent="0.25">
      <c r="B43" t="s">
        <v>52</v>
      </c>
      <c r="C43" s="9">
        <v>1.702022371</v>
      </c>
      <c r="D43" s="9">
        <v>6.2507800000000002E-2</v>
      </c>
      <c r="E43" s="9">
        <v>1.765540603</v>
      </c>
      <c r="F43" s="9">
        <v>3.67081E-2</v>
      </c>
      <c r="G43" s="9">
        <v>-1.27641724</v>
      </c>
      <c r="H43" s="9">
        <v>0.366871</v>
      </c>
      <c r="I43" s="9">
        <v>1.1112</v>
      </c>
      <c r="J43" s="9">
        <v>0.56045699999999998</v>
      </c>
      <c r="K43" s="9">
        <v>-1.4907900000000001</v>
      </c>
      <c r="L43" s="9">
        <v>3.2411599999999999E-2</v>
      </c>
      <c r="M43" s="9">
        <v>-2.0020699999999998</v>
      </c>
      <c r="N43" s="9">
        <v>4.4145099999999999E-4</v>
      </c>
      <c r="O43" s="9">
        <v>-1.0757000000000001</v>
      </c>
      <c r="P43" s="9">
        <v>0.68664999999999998</v>
      </c>
      <c r="Q43" s="9">
        <v>-1.0318799999999999</v>
      </c>
      <c r="R43" s="9">
        <v>0.86214299999999999</v>
      </c>
      <c r="S43" s="9">
        <v>-2.2856299999999998</v>
      </c>
      <c r="T43" s="9">
        <v>4.9599999999999999E-5</v>
      </c>
      <c r="U43" s="10"/>
      <c r="V43" s="10"/>
      <c r="W43" s="10"/>
      <c r="X43" s="10"/>
      <c r="AQ43" s="10"/>
      <c r="AR43" s="10"/>
    </row>
    <row r="44" spans="2:44" x14ac:dyDescent="0.25">
      <c r="B44" s="16" t="s">
        <v>49</v>
      </c>
      <c r="C44" s="9">
        <v>-2.091299952</v>
      </c>
      <c r="D44" s="9">
        <v>6.1099999999999999E-6</v>
      </c>
      <c r="E44" s="9">
        <v>-1.121321515</v>
      </c>
      <c r="F44" s="9">
        <v>0.248117</v>
      </c>
      <c r="G44" s="9">
        <v>-1.6341042210000001</v>
      </c>
      <c r="H44" s="9">
        <v>3.16318E-4</v>
      </c>
      <c r="I44" s="9">
        <v>-3.97559</v>
      </c>
      <c r="J44" s="9">
        <v>8.7499999999999997E-19</v>
      </c>
      <c r="K44" s="9">
        <v>-4.3624400000000003</v>
      </c>
      <c r="L44" s="9">
        <v>1.07E-19</v>
      </c>
      <c r="M44" s="9">
        <v>-2.63171</v>
      </c>
      <c r="N44" s="9">
        <v>4.6599999999999998E-14</v>
      </c>
      <c r="O44" s="9">
        <v>-1.83924</v>
      </c>
      <c r="P44" s="9">
        <v>7.1799999999999996E-9</v>
      </c>
      <c r="Q44" s="9">
        <v>-1.8231599999999999</v>
      </c>
      <c r="R44" s="9">
        <v>9.9100000000000007E-9</v>
      </c>
      <c r="S44" s="9">
        <v>-2.7953100000000002</v>
      </c>
      <c r="T44" s="9">
        <v>7.9500000000000002E-15</v>
      </c>
      <c r="U44" s="10"/>
      <c r="V44" s="10"/>
      <c r="W44" s="10"/>
      <c r="X44" s="10"/>
      <c r="Z44">
        <v>0.82</v>
      </c>
      <c r="AA44">
        <v>0.84</v>
      </c>
      <c r="AM44">
        <v>1.69</v>
      </c>
      <c r="AN44" s="1">
        <v>1.75E-4</v>
      </c>
      <c r="AQ44" s="10"/>
      <c r="AR44" s="10"/>
    </row>
    <row r="45" spans="2:44" x14ac:dyDescent="0.25">
      <c r="B45" s="16" t="s">
        <v>101</v>
      </c>
      <c r="C45" s="9">
        <v>-1.7705529630000001</v>
      </c>
      <c r="D45" s="9">
        <v>2.1154299999999999E-4</v>
      </c>
      <c r="E45" s="9">
        <v>-2.5811249809999999</v>
      </c>
      <c r="F45" s="9">
        <v>5.9299999999999998E-7</v>
      </c>
      <c r="G45" s="9">
        <v>-2.7455591639999999</v>
      </c>
      <c r="H45" s="9">
        <v>6.1900000000000002E-7</v>
      </c>
      <c r="I45" s="9">
        <v>-3.9757799999999999</v>
      </c>
      <c r="J45" s="9">
        <v>1.33E-8</v>
      </c>
      <c r="K45" s="9">
        <v>-3.3158500000000002</v>
      </c>
      <c r="L45" s="9">
        <v>2.4400000000000001E-7</v>
      </c>
      <c r="M45" s="9">
        <v>-1.51346</v>
      </c>
      <c r="N45" s="9">
        <v>3.4938799999999999E-2</v>
      </c>
      <c r="O45" s="9">
        <v>-2.11971</v>
      </c>
      <c r="P45" s="9">
        <v>3.2548800000000003E-4</v>
      </c>
      <c r="Q45" s="9">
        <v>-2.2509800000000002</v>
      </c>
      <c r="R45" s="9">
        <v>1.2767099999999999E-4</v>
      </c>
      <c r="S45" s="9">
        <v>-1.8297099999999999</v>
      </c>
      <c r="T45" s="9">
        <v>2.9017700000000001E-3</v>
      </c>
      <c r="U45" s="10"/>
      <c r="V45" s="10"/>
      <c r="W45" s="10"/>
      <c r="X45" s="10"/>
      <c r="Y45">
        <v>0.9</v>
      </c>
      <c r="Z45">
        <v>2</v>
      </c>
      <c r="AQ45" s="10"/>
      <c r="AR45" s="10"/>
    </row>
    <row r="46" spans="2:44" x14ac:dyDescent="0.25">
      <c r="B46" s="16" t="s">
        <v>1032</v>
      </c>
      <c r="C46" s="9">
        <v>-1.212680921</v>
      </c>
      <c r="D46" s="9">
        <v>2.6330699999999999E-2</v>
      </c>
      <c r="E46" s="9">
        <v>-1.1196904969999999</v>
      </c>
      <c r="F46" s="9">
        <v>0.14038800000000001</v>
      </c>
      <c r="G46" s="9">
        <v>-2.2021305510000002</v>
      </c>
      <c r="H46" s="9">
        <v>1.3400000000000001E-7</v>
      </c>
      <c r="I46" s="9">
        <v>-1.3048599999999999</v>
      </c>
      <c r="J46" s="9">
        <v>1.05448E-2</v>
      </c>
      <c r="K46" s="9">
        <v>1.0137400000000001</v>
      </c>
      <c r="L46" s="9">
        <v>0.89074600000000004</v>
      </c>
      <c r="M46" s="9">
        <v>1.2101500000000001</v>
      </c>
      <c r="N46" s="9">
        <v>6.0986800000000001E-2</v>
      </c>
      <c r="O46" s="9">
        <v>-1.3221700000000001</v>
      </c>
      <c r="P46" s="9">
        <v>7.5304300000000003E-3</v>
      </c>
      <c r="Q46" s="9">
        <v>-1.21868</v>
      </c>
      <c r="R46" s="9">
        <v>5.2481100000000003E-2</v>
      </c>
      <c r="S46" s="9">
        <v>-1.2580100000000001</v>
      </c>
      <c r="T46" s="9">
        <v>2.5677999999999999E-2</v>
      </c>
      <c r="U46" s="10"/>
      <c r="V46" s="10"/>
      <c r="W46" s="10"/>
      <c r="X46" s="10"/>
      <c r="AQ46" s="10"/>
      <c r="AR46" s="10"/>
    </row>
    <row r="47" spans="2:44" x14ac:dyDescent="0.25">
      <c r="B47" s="16" t="s">
        <v>37</v>
      </c>
      <c r="C47" s="9">
        <v>-14.919217870000001</v>
      </c>
      <c r="D47" s="9">
        <v>8.3799999999999994E-6</v>
      </c>
      <c r="E47" s="9">
        <v>-3.810816129</v>
      </c>
      <c r="F47" s="9">
        <v>2.4593000000000002E-3</v>
      </c>
      <c r="G47" s="9">
        <v>1.236018211</v>
      </c>
      <c r="H47" s="9">
        <v>0.58859799999999995</v>
      </c>
      <c r="I47" s="9">
        <v>-11.609500000000001</v>
      </c>
      <c r="J47" s="9">
        <v>1.2500000000000001E-10</v>
      </c>
      <c r="K47" s="9">
        <v>-6.9757300000000004</v>
      </c>
      <c r="L47" s="9">
        <v>2.7800000000000001E-8</v>
      </c>
      <c r="M47" s="9">
        <v>-1.54477</v>
      </c>
      <c r="N47" s="9">
        <v>0.12296600000000001</v>
      </c>
      <c r="O47" s="9">
        <v>-9.2677600000000009</v>
      </c>
      <c r="P47" s="9">
        <v>1.3000000000000001E-9</v>
      </c>
      <c r="Q47" s="9">
        <v>-3.0073099999999999</v>
      </c>
      <c r="R47" s="9">
        <v>3.0227599999999998E-4</v>
      </c>
      <c r="S47" s="9">
        <v>-1.84934</v>
      </c>
      <c r="T47" s="9">
        <v>3.1849500000000003E-2</v>
      </c>
      <c r="U47" s="10"/>
      <c r="V47" s="10"/>
      <c r="W47" s="10"/>
      <c r="X47" s="10"/>
      <c r="AQ47" s="10"/>
      <c r="AR47" s="10"/>
    </row>
    <row r="48" spans="2:44" x14ac:dyDescent="0.25">
      <c r="B48" s="16" t="s">
        <v>941</v>
      </c>
      <c r="C48" s="9">
        <v>1.875922205</v>
      </c>
      <c r="D48" s="9">
        <v>2.4359199999999998E-3</v>
      </c>
      <c r="E48" s="9">
        <v>1.625067901</v>
      </c>
      <c r="F48" s="9">
        <v>8.5647899999999992E-3</v>
      </c>
      <c r="G48" s="9">
        <v>1.8494547459999999</v>
      </c>
      <c r="H48" s="9">
        <v>2.86374E-3</v>
      </c>
      <c r="I48" s="9">
        <v>2.4664600000000001</v>
      </c>
      <c r="J48" s="9">
        <v>2.8700000000000001E-6</v>
      </c>
      <c r="K48" s="9">
        <v>2.03654</v>
      </c>
      <c r="L48" s="9">
        <v>1.0276999999999999E-4</v>
      </c>
      <c r="M48" s="9">
        <v>1.8736900000000001</v>
      </c>
      <c r="N48" s="9">
        <v>4.6199400000000002E-4</v>
      </c>
      <c r="O48" s="9">
        <v>2.3533499999999998</v>
      </c>
      <c r="P48" s="9">
        <v>6.9500000000000004E-6</v>
      </c>
      <c r="Q48" s="9">
        <v>1.36534</v>
      </c>
      <c r="R48" s="9">
        <v>6.4013700000000007E-2</v>
      </c>
      <c r="S48" s="9">
        <v>1.23709</v>
      </c>
      <c r="T48" s="9">
        <v>0.19999600000000001</v>
      </c>
      <c r="U48" s="10"/>
      <c r="V48" s="10"/>
      <c r="W48" s="10"/>
      <c r="X48" s="10"/>
      <c r="AQ48" s="10"/>
      <c r="AR48" s="10"/>
    </row>
    <row r="49" spans="2:44" x14ac:dyDescent="0.25">
      <c r="B49" t="s">
        <v>17</v>
      </c>
      <c r="C49" s="9">
        <v>-1.071699175</v>
      </c>
      <c r="D49" s="9">
        <v>0.599634</v>
      </c>
      <c r="E49" s="9">
        <v>-1.203553272</v>
      </c>
      <c r="F49" s="9">
        <v>0.14808399999999999</v>
      </c>
      <c r="G49" s="9">
        <v>-1.2141107259999999</v>
      </c>
      <c r="H49" s="9">
        <v>0.15584100000000001</v>
      </c>
      <c r="I49" s="9">
        <v>-1.02369</v>
      </c>
      <c r="J49" s="9">
        <v>0.82265999999999995</v>
      </c>
      <c r="K49" s="9">
        <v>-1.0401800000000001</v>
      </c>
      <c r="L49" s="9">
        <v>0.70630899999999996</v>
      </c>
      <c r="M49" s="9">
        <v>1.0347299999999999</v>
      </c>
      <c r="N49" s="9">
        <v>0.743927</v>
      </c>
      <c r="O49" s="9">
        <v>-1.1873499999999999</v>
      </c>
      <c r="P49" s="9">
        <v>0.106435</v>
      </c>
      <c r="Q49" s="9">
        <v>-1.2734399999999999</v>
      </c>
      <c r="R49" s="9">
        <v>2.5477699999999999E-2</v>
      </c>
      <c r="S49" s="9">
        <v>-1.0034799999999999</v>
      </c>
      <c r="T49" s="9">
        <v>0.97346299999999997</v>
      </c>
      <c r="U49" s="10"/>
      <c r="V49" s="10"/>
      <c r="W49" s="10"/>
      <c r="X49" s="10"/>
      <c r="AQ49" s="10"/>
      <c r="AR49" s="10"/>
    </row>
    <row r="50" spans="2:44" x14ac:dyDescent="0.25">
      <c r="B50" s="16" t="s">
        <v>44</v>
      </c>
      <c r="C50" s="9">
        <v>-1.38991822</v>
      </c>
      <c r="D50" s="9">
        <v>3.9618300000000004E-3</v>
      </c>
      <c r="E50" s="9">
        <v>-1.445631653</v>
      </c>
      <c r="F50" s="9">
        <v>1.0759000000000001E-3</v>
      </c>
      <c r="G50" s="9">
        <v>-1.9806857440000001</v>
      </c>
      <c r="H50" s="9">
        <v>6.4300000000000003E-6</v>
      </c>
      <c r="I50" s="9">
        <v>-3.28586</v>
      </c>
      <c r="J50" s="9">
        <v>5.99E-8</v>
      </c>
      <c r="K50" s="9">
        <v>-5.4425499999999998</v>
      </c>
      <c r="L50" s="9">
        <v>1.44E-11</v>
      </c>
      <c r="M50" s="9">
        <v>-3.3404400000000001</v>
      </c>
      <c r="N50" s="9">
        <v>4.4999999999999999E-8</v>
      </c>
      <c r="O50" s="9">
        <v>-1.8420399999999999</v>
      </c>
      <c r="P50" s="9">
        <v>1.28521E-3</v>
      </c>
      <c r="Q50" s="9">
        <v>-1.7839100000000001</v>
      </c>
      <c r="R50" s="9">
        <v>2.1318999999999999E-3</v>
      </c>
      <c r="S50" s="9">
        <v>-3.0348199999999999</v>
      </c>
      <c r="T50" s="9">
        <v>2.3900000000000001E-7</v>
      </c>
      <c r="U50" s="10">
        <v>0.89</v>
      </c>
      <c r="V50" s="10">
        <v>1.76</v>
      </c>
      <c r="W50" s="10">
        <v>0.28999999999999998</v>
      </c>
      <c r="X50" s="10">
        <v>0.02</v>
      </c>
      <c r="Y50">
        <v>0.9</v>
      </c>
      <c r="Z50">
        <v>2.5099999999999998</v>
      </c>
      <c r="AK50">
        <v>-2.25</v>
      </c>
      <c r="AL50">
        <v>0.03</v>
      </c>
      <c r="AM50">
        <v>2.29</v>
      </c>
      <c r="AN50">
        <v>0.03</v>
      </c>
      <c r="AQ50" s="10" t="s">
        <v>1129</v>
      </c>
      <c r="AR50" s="10">
        <v>2.72</v>
      </c>
    </row>
    <row r="51" spans="2:44" x14ac:dyDescent="0.25">
      <c r="B51" t="s">
        <v>43</v>
      </c>
      <c r="C51" s="9">
        <v>2.2960912850000001</v>
      </c>
      <c r="D51" s="9">
        <v>5.2272300000000001E-2</v>
      </c>
      <c r="E51" s="9">
        <v>2.1622000360000002</v>
      </c>
      <c r="F51" s="9">
        <v>5.3972600000000003E-2</v>
      </c>
      <c r="G51" s="9">
        <v>2.3121099410000001</v>
      </c>
      <c r="H51" s="9">
        <v>5.0595899999999999E-2</v>
      </c>
      <c r="I51" s="9">
        <v>1.2187699999999999</v>
      </c>
      <c r="J51" s="9">
        <v>0.74765899999999996</v>
      </c>
      <c r="K51" s="9">
        <v>1.9640899999999999</v>
      </c>
      <c r="L51" s="9">
        <v>0.27598</v>
      </c>
      <c r="M51" s="9">
        <v>1.75451</v>
      </c>
      <c r="N51" s="9">
        <v>0.36303400000000002</v>
      </c>
      <c r="O51" s="9">
        <v>1.51257</v>
      </c>
      <c r="P51" s="9">
        <v>0.50202400000000003</v>
      </c>
      <c r="Q51" s="9">
        <v>-1.2988599999999999</v>
      </c>
      <c r="R51" s="9">
        <v>0.67083400000000004</v>
      </c>
      <c r="S51" s="9">
        <v>1.0226500000000001</v>
      </c>
      <c r="T51" s="9">
        <v>0.97092599999999996</v>
      </c>
      <c r="U51" s="10"/>
      <c r="V51" s="10"/>
      <c r="W51" s="10"/>
      <c r="X51" s="10"/>
      <c r="AQ51" s="10"/>
      <c r="AR51" s="10"/>
    </row>
    <row r="52" spans="2:44" x14ac:dyDescent="0.25">
      <c r="B52" s="16" t="s">
        <v>1027</v>
      </c>
      <c r="C52" s="9">
        <v>-1.855875588</v>
      </c>
      <c r="D52" s="9">
        <v>1.12068E-4</v>
      </c>
      <c r="E52" s="9">
        <v>1.045939932</v>
      </c>
      <c r="F52" s="9">
        <v>0.679176</v>
      </c>
      <c r="G52" s="9">
        <v>-1.2569262480000001</v>
      </c>
      <c r="H52" s="9">
        <v>6.5250299999999997E-2</v>
      </c>
      <c r="I52" s="9">
        <v>-2.9162300000000001</v>
      </c>
      <c r="J52" s="9">
        <v>7.8800000000000004E-8</v>
      </c>
      <c r="K52" s="9">
        <v>-1.92458</v>
      </c>
      <c r="L52" s="9">
        <v>2.21442E-4</v>
      </c>
      <c r="M52" s="9">
        <v>-1.02078</v>
      </c>
      <c r="N52" s="9">
        <v>0.89809600000000001</v>
      </c>
      <c r="O52" s="9">
        <v>-2.4091200000000002</v>
      </c>
      <c r="P52" s="9">
        <v>3.1099999999999999E-6</v>
      </c>
      <c r="Q52" s="9">
        <v>-1.49658</v>
      </c>
      <c r="R52" s="9">
        <v>1.5994600000000001E-2</v>
      </c>
      <c r="S52" s="9">
        <v>-1.29043</v>
      </c>
      <c r="T52" s="9">
        <v>0.118604</v>
      </c>
      <c r="U52" s="10"/>
      <c r="V52" s="10"/>
      <c r="W52" s="10"/>
      <c r="X52" s="10"/>
      <c r="Z52">
        <v>1.33</v>
      </c>
      <c r="AQ52" s="10"/>
      <c r="AR52" s="10"/>
    </row>
    <row r="53" spans="2:44" x14ac:dyDescent="0.25">
      <c r="B53" s="16" t="s">
        <v>1029</v>
      </c>
      <c r="C53" s="9">
        <v>-2.8018893829999998</v>
      </c>
      <c r="D53" s="9">
        <v>5.7999999999999995E-7</v>
      </c>
      <c r="E53" s="9">
        <v>-2.0301692409999998</v>
      </c>
      <c r="F53" s="9">
        <v>1.6200000000000001E-5</v>
      </c>
      <c r="G53" s="9">
        <v>-3.1155783540000002</v>
      </c>
      <c r="H53" s="9">
        <v>1.8799999999999999E-7</v>
      </c>
      <c r="I53" s="9">
        <v>-4.4609300000000003</v>
      </c>
      <c r="J53" s="9">
        <v>6.5999999999999996E-14</v>
      </c>
      <c r="K53" s="9">
        <v>-4.4066999999999998</v>
      </c>
      <c r="L53" s="9">
        <v>8.3600000000000005E-14</v>
      </c>
      <c r="M53" s="9">
        <v>-1.3576999999999999</v>
      </c>
      <c r="N53" s="9">
        <v>2.12677E-2</v>
      </c>
      <c r="O53" s="9">
        <v>-2.9997799999999999</v>
      </c>
      <c r="P53" s="9">
        <v>2.5599999999999999E-10</v>
      </c>
      <c r="Q53" s="9">
        <v>-1.9645699999999999</v>
      </c>
      <c r="R53" s="9">
        <v>5.66E-6</v>
      </c>
      <c r="S53" s="9">
        <v>-3.04142</v>
      </c>
      <c r="T53" s="9">
        <v>1.88E-10</v>
      </c>
      <c r="U53" s="10">
        <v>0.19</v>
      </c>
      <c r="V53" s="10">
        <v>0.94</v>
      </c>
      <c r="W53" s="10">
        <v>0.99</v>
      </c>
      <c r="X53" s="10">
        <v>0.16</v>
      </c>
      <c r="Z53">
        <v>1.91</v>
      </c>
      <c r="AQ53" s="10"/>
      <c r="AR53" s="10"/>
    </row>
    <row r="54" spans="2:44" x14ac:dyDescent="0.25">
      <c r="B54" t="s">
        <v>796</v>
      </c>
      <c r="AA54">
        <v>0.93</v>
      </c>
      <c r="AQ54" s="10">
        <v>-2.0499999999999998</v>
      </c>
      <c r="AR54" s="10" t="s">
        <v>1129</v>
      </c>
    </row>
    <row r="55" spans="2:44" x14ac:dyDescent="0.25">
      <c r="AQ55" s="10"/>
      <c r="AR55" s="10"/>
    </row>
    <row r="56" spans="2:44" x14ac:dyDescent="0.25">
      <c r="AQ56" s="10"/>
      <c r="AR56" s="10"/>
    </row>
    <row r="57" spans="2:44" x14ac:dyDescent="0.25">
      <c r="U57" s="28" t="s">
        <v>1142</v>
      </c>
      <c r="V57" s="28"/>
      <c r="W57" s="28"/>
      <c r="X57" s="28"/>
      <c r="Y57" s="29" t="s">
        <v>1149</v>
      </c>
      <c r="Z57" s="29"/>
      <c r="AA57" s="28" t="s">
        <v>1156</v>
      </c>
      <c r="AB57" s="28"/>
      <c r="AC57" s="31" t="s">
        <v>1145</v>
      </c>
      <c r="AD57" s="31"/>
      <c r="AE57" s="31"/>
      <c r="AF57" s="31"/>
      <c r="AG57" s="31" t="s">
        <v>1146</v>
      </c>
      <c r="AH57" s="31"/>
      <c r="AI57" s="31"/>
      <c r="AQ57" s="10"/>
      <c r="AR57" s="10"/>
    </row>
    <row r="58" spans="2:44" x14ac:dyDescent="0.25">
      <c r="U58" s="28"/>
      <c r="V58" s="28"/>
      <c r="W58" s="28"/>
      <c r="X58" s="28"/>
      <c r="Y58" s="29"/>
      <c r="Z58" s="29"/>
      <c r="AA58" s="28"/>
      <c r="AB58" s="28"/>
      <c r="AC58" s="31"/>
      <c r="AD58" s="31"/>
      <c r="AE58" s="31"/>
      <c r="AF58" s="31"/>
      <c r="AG58" s="31"/>
      <c r="AH58" s="31"/>
      <c r="AI58" s="31"/>
    </row>
    <row r="59" spans="2:44" ht="30" x14ac:dyDescent="0.25">
      <c r="C59" s="30" t="s">
        <v>1136</v>
      </c>
      <c r="D59" s="30"/>
      <c r="E59" s="30"/>
      <c r="F59" s="30"/>
      <c r="G59" s="30"/>
      <c r="H59" s="30"/>
      <c r="I59" s="30" t="s">
        <v>1131</v>
      </c>
      <c r="J59" s="30"/>
      <c r="K59" s="30"/>
      <c r="L59" s="30"/>
      <c r="M59" s="30"/>
      <c r="N59" s="30"/>
      <c r="O59" s="30" t="s">
        <v>1137</v>
      </c>
      <c r="P59" s="30"/>
      <c r="Q59" s="30"/>
      <c r="R59" s="30"/>
      <c r="S59" s="30"/>
      <c r="T59" s="30"/>
      <c r="U59" s="30" t="s">
        <v>1154</v>
      </c>
      <c r="V59" s="30"/>
      <c r="W59" s="30" t="s">
        <v>1141</v>
      </c>
      <c r="X59" s="30"/>
      <c r="Y59" s="8" t="s">
        <v>1150</v>
      </c>
      <c r="Z59" s="8" t="s">
        <v>1151</v>
      </c>
      <c r="AA59" s="30" t="s">
        <v>1155</v>
      </c>
      <c r="AB59" s="30"/>
      <c r="AC59" t="s">
        <v>1160</v>
      </c>
      <c r="AD59" t="s">
        <v>1161</v>
      </c>
      <c r="AE59" t="s">
        <v>1162</v>
      </c>
      <c r="AF59" t="s">
        <v>1163</v>
      </c>
      <c r="AG59" t="s">
        <v>1164</v>
      </c>
      <c r="AH59" t="s">
        <v>1124</v>
      </c>
      <c r="AI59" t="s">
        <v>1165</v>
      </c>
    </row>
    <row r="60" spans="2:44" ht="27" thickBot="1" x14ac:dyDescent="0.3">
      <c r="C60" s="30" t="s">
        <v>1135</v>
      </c>
      <c r="D60" s="30"/>
      <c r="E60" s="30" t="s">
        <v>1126</v>
      </c>
      <c r="F60" s="30"/>
      <c r="G60" s="30" t="s">
        <v>1127</v>
      </c>
      <c r="H60" s="30"/>
      <c r="I60" s="30" t="s">
        <v>1135</v>
      </c>
      <c r="J60" s="30"/>
      <c r="K60" s="30" t="s">
        <v>1126</v>
      </c>
      <c r="L60" s="30"/>
      <c r="M60" s="30" t="s">
        <v>1127</v>
      </c>
      <c r="N60" s="30"/>
      <c r="O60" s="30" t="s">
        <v>1135</v>
      </c>
      <c r="P60" s="30"/>
      <c r="Q60" s="30" t="s">
        <v>1126</v>
      </c>
      <c r="R60" s="30"/>
      <c r="S60" s="30" t="s">
        <v>1127</v>
      </c>
      <c r="T60" s="30"/>
      <c r="U60" s="21" t="s">
        <v>1152</v>
      </c>
      <c r="V60" s="21" t="s">
        <v>1153</v>
      </c>
      <c r="W60" s="21" t="s">
        <v>1138</v>
      </c>
      <c r="X60" s="21" t="s">
        <v>1139</v>
      </c>
      <c r="Y60" s="20" t="s">
        <v>1148</v>
      </c>
      <c r="Z60" s="20" t="s">
        <v>1148</v>
      </c>
      <c r="AA60" s="18" t="s">
        <v>1157</v>
      </c>
      <c r="AB60" s="18" t="s">
        <v>1158</v>
      </c>
      <c r="AC60" s="17" t="s">
        <v>780</v>
      </c>
      <c r="AD60" s="17" t="s">
        <v>780</v>
      </c>
      <c r="AE60" s="17" t="s">
        <v>780</v>
      </c>
      <c r="AF60" s="17" t="s">
        <v>780</v>
      </c>
      <c r="AG60" s="22" t="s">
        <v>1148</v>
      </c>
      <c r="AH60" s="22" t="s">
        <v>1148</v>
      </c>
      <c r="AI60" s="22" t="s">
        <v>1148</v>
      </c>
      <c r="AJ60" s="11" t="s">
        <v>1130</v>
      </c>
      <c r="AK60" s="11" t="s">
        <v>1131</v>
      </c>
    </row>
    <row r="61" spans="2:44" ht="15.75" thickTop="1" x14ac:dyDescent="0.25">
      <c r="B61" t="s">
        <v>34</v>
      </c>
      <c r="C61" t="str">
        <f>IF(D5&lt;0.00001,C5,"ns")</f>
        <v>ns</v>
      </c>
      <c r="E61" t="str">
        <f>IF(F5&lt;0.00001,E5,"ns")</f>
        <v>ns</v>
      </c>
      <c r="G61" t="str">
        <f t="shared" ref="G61:G92" si="0">IF(H5&lt;0.00001,G5,"ns")</f>
        <v>ns</v>
      </c>
      <c r="I61" t="str">
        <f t="shared" ref="I61:I92" si="1">IF(J5&lt;0.00001,I5,"ns")</f>
        <v>ns</v>
      </c>
      <c r="K61" t="str">
        <f t="shared" ref="K61:K92" si="2">IF(L5&lt;0.00001,K5,"ns")</f>
        <v>ns</v>
      </c>
      <c r="M61" t="str">
        <f t="shared" ref="M61:M92" si="3">IF(N5&lt;0.00001,M5,"ns")</f>
        <v>ns</v>
      </c>
      <c r="O61" t="str">
        <f t="shared" ref="O61:O92" si="4">IF(P5&lt;0.00001,O5,"ns")</f>
        <v>ns</v>
      </c>
      <c r="Q61" t="str">
        <f t="shared" ref="Q61:Q92" si="5">IF(R5&lt;0.00001,Q5,"ns")</f>
        <v>ns</v>
      </c>
      <c r="S61" t="str">
        <f t="shared" ref="S61:S92" si="6">IF(T5&lt;0.00001,S5,"ns")</f>
        <v>ns</v>
      </c>
      <c r="U61" s="10"/>
      <c r="V61" s="10"/>
      <c r="W61" s="10"/>
      <c r="X61" s="10"/>
      <c r="Y61" s="20"/>
      <c r="AJ61" s="10"/>
      <c r="AK61" s="10"/>
    </row>
    <row r="62" spans="2:44" x14ac:dyDescent="0.25">
      <c r="B62" s="16" t="s">
        <v>104</v>
      </c>
      <c r="C62" t="str">
        <f t="shared" ref="C62:E110" si="7">IF(D6&lt;0.00001,C6,"ns")</f>
        <v>ns</v>
      </c>
      <c r="E62" t="str">
        <f t="shared" si="7"/>
        <v>ns</v>
      </c>
      <c r="G62" t="str">
        <f t="shared" si="0"/>
        <v>ns</v>
      </c>
      <c r="I62" t="str">
        <f t="shared" si="1"/>
        <v>ns</v>
      </c>
      <c r="K62">
        <f t="shared" si="2"/>
        <v>-5.8345900000000004</v>
      </c>
      <c r="M62">
        <f t="shared" si="3"/>
        <v>-3.82152</v>
      </c>
      <c r="O62" t="str">
        <f t="shared" si="4"/>
        <v>ns</v>
      </c>
      <c r="Q62" t="str">
        <f t="shared" si="5"/>
        <v>ns</v>
      </c>
      <c r="S62">
        <f t="shared" si="6"/>
        <v>-4.7813800000000004</v>
      </c>
      <c r="U62" s="10"/>
      <c r="V62" s="10"/>
      <c r="W62" s="10"/>
      <c r="X62" s="10"/>
      <c r="AH62">
        <v>2.04</v>
      </c>
      <c r="AI62">
        <v>1.99</v>
      </c>
      <c r="AJ62" s="10"/>
      <c r="AK62" s="10"/>
    </row>
    <row r="63" spans="2:44" x14ac:dyDescent="0.25">
      <c r="B63" t="s">
        <v>799</v>
      </c>
      <c r="C63" t="str">
        <f t="shared" si="7"/>
        <v>ns</v>
      </c>
      <c r="E63" t="str">
        <f t="shared" si="7"/>
        <v>ns</v>
      </c>
      <c r="G63" t="str">
        <f t="shared" si="0"/>
        <v>ns</v>
      </c>
      <c r="I63" t="str">
        <f t="shared" si="1"/>
        <v>ns</v>
      </c>
      <c r="K63" t="str">
        <f t="shared" si="2"/>
        <v>ns</v>
      </c>
      <c r="M63" t="str">
        <f t="shared" si="3"/>
        <v>ns</v>
      </c>
      <c r="O63" t="str">
        <f t="shared" si="4"/>
        <v>ns</v>
      </c>
      <c r="Q63" t="str">
        <f t="shared" si="5"/>
        <v>ns</v>
      </c>
      <c r="S63" t="str">
        <f t="shared" si="6"/>
        <v>ns</v>
      </c>
      <c r="U63" s="10"/>
      <c r="V63" s="10"/>
      <c r="W63" s="10"/>
      <c r="X63" s="10"/>
      <c r="AJ63" s="10"/>
      <c r="AK63" s="10"/>
    </row>
    <row r="64" spans="2:44" x14ac:dyDescent="0.25">
      <c r="B64" s="16" t="s">
        <v>110</v>
      </c>
      <c r="C64" t="str">
        <f t="shared" si="7"/>
        <v>ns</v>
      </c>
      <c r="E64" t="str">
        <f t="shared" si="7"/>
        <v>ns</v>
      </c>
      <c r="G64" t="str">
        <f t="shared" si="0"/>
        <v>ns</v>
      </c>
      <c r="I64">
        <f t="shared" si="1"/>
        <v>-3.1883300000000001</v>
      </c>
      <c r="K64">
        <f t="shared" si="2"/>
        <v>-3.7634500000000002</v>
      </c>
      <c r="M64" t="str">
        <f t="shared" si="3"/>
        <v>ns</v>
      </c>
      <c r="O64" t="str">
        <f t="shared" si="4"/>
        <v>ns</v>
      </c>
      <c r="Q64" t="str">
        <f t="shared" si="5"/>
        <v>ns</v>
      </c>
      <c r="S64" t="str">
        <f t="shared" si="6"/>
        <v>ns</v>
      </c>
      <c r="U64" s="10"/>
      <c r="V64" s="10"/>
      <c r="W64" s="10"/>
      <c r="X64" s="10"/>
      <c r="AJ64" s="10">
        <v>-1.91</v>
      </c>
      <c r="AK64" s="10" t="s">
        <v>1129</v>
      </c>
    </row>
    <row r="65" spans="2:37" x14ac:dyDescent="0.25">
      <c r="B65" s="16" t="s">
        <v>107</v>
      </c>
      <c r="C65" t="str">
        <f t="shared" si="7"/>
        <v>ns</v>
      </c>
      <c r="E65" t="str">
        <f t="shared" si="7"/>
        <v>ns</v>
      </c>
      <c r="G65" t="str">
        <f t="shared" si="0"/>
        <v>ns</v>
      </c>
      <c r="I65">
        <f t="shared" si="1"/>
        <v>-4.7757699999999996</v>
      </c>
      <c r="K65">
        <f t="shared" si="2"/>
        <v>-12.138299999999999</v>
      </c>
      <c r="M65">
        <f t="shared" si="3"/>
        <v>-4.1325799999999999</v>
      </c>
      <c r="O65">
        <f t="shared" si="4"/>
        <v>-3.4211800000000001</v>
      </c>
      <c r="Q65">
        <f t="shared" si="5"/>
        <v>-3.0409700000000002</v>
      </c>
      <c r="S65">
        <f t="shared" si="6"/>
        <v>-3.1953399999999998</v>
      </c>
      <c r="U65" s="10"/>
      <c r="V65" s="10"/>
      <c r="W65" s="10"/>
      <c r="X65" s="10"/>
      <c r="AA65">
        <v>1.42</v>
      </c>
      <c r="AJ65" s="10"/>
      <c r="AK65" s="10"/>
    </row>
    <row r="66" spans="2:37" x14ac:dyDescent="0.25">
      <c r="B66" t="s">
        <v>112</v>
      </c>
      <c r="C66" t="str">
        <f t="shared" si="7"/>
        <v>ns</v>
      </c>
      <c r="E66" t="str">
        <f t="shared" si="7"/>
        <v>ns</v>
      </c>
      <c r="G66" t="str">
        <f t="shared" si="0"/>
        <v>ns</v>
      </c>
      <c r="I66" t="str">
        <f t="shared" si="1"/>
        <v>ns</v>
      </c>
      <c r="K66" t="str">
        <f t="shared" si="2"/>
        <v>ns</v>
      </c>
      <c r="M66" t="str">
        <f t="shared" si="3"/>
        <v>ns</v>
      </c>
      <c r="O66" t="str">
        <f t="shared" si="4"/>
        <v>ns</v>
      </c>
      <c r="Q66" t="str">
        <f t="shared" si="5"/>
        <v>ns</v>
      </c>
      <c r="S66" t="str">
        <f t="shared" si="6"/>
        <v>ns</v>
      </c>
      <c r="U66" s="10"/>
      <c r="V66" s="10"/>
      <c r="W66" s="10"/>
      <c r="X66" s="10"/>
      <c r="AH66">
        <v>4.0199999999999996</v>
      </c>
      <c r="AI66">
        <v>1.97</v>
      </c>
      <c r="AJ66" s="10"/>
      <c r="AK66" s="10"/>
    </row>
    <row r="67" spans="2:37" x14ac:dyDescent="0.25">
      <c r="B67" t="s">
        <v>491</v>
      </c>
      <c r="C67" t="str">
        <f t="shared" si="7"/>
        <v>ns</v>
      </c>
      <c r="E67" t="str">
        <f t="shared" si="7"/>
        <v>ns</v>
      </c>
      <c r="G67" t="str">
        <f t="shared" si="0"/>
        <v>ns</v>
      </c>
      <c r="I67" t="str">
        <f t="shared" si="1"/>
        <v>ns</v>
      </c>
      <c r="K67" t="str">
        <f t="shared" si="2"/>
        <v>ns</v>
      </c>
      <c r="M67" t="str">
        <f t="shared" si="3"/>
        <v>ns</v>
      </c>
      <c r="O67" t="str">
        <f t="shared" si="4"/>
        <v>ns</v>
      </c>
      <c r="Q67" t="str">
        <f t="shared" si="5"/>
        <v>ns</v>
      </c>
      <c r="S67" t="str">
        <f t="shared" si="6"/>
        <v>ns</v>
      </c>
      <c r="U67" s="10"/>
      <c r="V67" s="10"/>
      <c r="W67" s="10"/>
      <c r="X67" s="10"/>
      <c r="AJ67" s="10"/>
      <c r="AK67" s="10"/>
    </row>
    <row r="68" spans="2:37" x14ac:dyDescent="0.25">
      <c r="B68" s="16" t="s">
        <v>19</v>
      </c>
      <c r="C68" t="str">
        <f t="shared" si="7"/>
        <v>ns</v>
      </c>
      <c r="E68">
        <f t="shared" si="7"/>
        <v>-2.3247893519999998</v>
      </c>
      <c r="G68" t="str">
        <f t="shared" si="0"/>
        <v>ns</v>
      </c>
      <c r="I68">
        <f t="shared" si="1"/>
        <v>-3.4248500000000002</v>
      </c>
      <c r="K68">
        <f t="shared" si="2"/>
        <v>-3.4103500000000002</v>
      </c>
      <c r="M68" t="str">
        <f t="shared" si="3"/>
        <v>ns</v>
      </c>
      <c r="O68">
        <f t="shared" si="4"/>
        <v>-2.2571699999999999</v>
      </c>
      <c r="Q68" t="str">
        <f t="shared" si="5"/>
        <v>ns</v>
      </c>
      <c r="S68" t="str">
        <f t="shared" si="6"/>
        <v>ns</v>
      </c>
      <c r="U68" s="10"/>
      <c r="V68" s="10"/>
      <c r="W68" s="10"/>
      <c r="X68" s="10"/>
      <c r="AJ68" s="10"/>
      <c r="AK68" s="10"/>
    </row>
    <row r="69" spans="2:37" x14ac:dyDescent="0.25">
      <c r="B69" t="s">
        <v>1026</v>
      </c>
      <c r="C69" t="str">
        <f t="shared" si="7"/>
        <v>ns</v>
      </c>
      <c r="E69" t="str">
        <f t="shared" si="7"/>
        <v>ns</v>
      </c>
      <c r="G69" t="str">
        <f t="shared" si="0"/>
        <v>ns</v>
      </c>
      <c r="I69" t="str">
        <f t="shared" si="1"/>
        <v>ns</v>
      </c>
      <c r="K69" t="str">
        <f t="shared" si="2"/>
        <v>ns</v>
      </c>
      <c r="M69" t="str">
        <f t="shared" si="3"/>
        <v>ns</v>
      </c>
      <c r="O69" t="str">
        <f t="shared" si="4"/>
        <v>ns</v>
      </c>
      <c r="Q69" t="str">
        <f t="shared" si="5"/>
        <v>ns</v>
      </c>
      <c r="S69" t="str">
        <f t="shared" si="6"/>
        <v>ns</v>
      </c>
      <c r="U69" s="10"/>
      <c r="V69" s="10"/>
      <c r="W69" s="10">
        <v>0.85</v>
      </c>
      <c r="X69" s="10"/>
      <c r="AJ69" s="10"/>
      <c r="AK69" s="10"/>
    </row>
    <row r="70" spans="2:37" x14ac:dyDescent="0.25">
      <c r="B70" t="s">
        <v>798</v>
      </c>
      <c r="C70" t="str">
        <f t="shared" si="7"/>
        <v>ns</v>
      </c>
      <c r="E70" t="str">
        <f t="shared" si="7"/>
        <v>ns</v>
      </c>
      <c r="G70" t="str">
        <f t="shared" si="0"/>
        <v>ns</v>
      </c>
      <c r="I70" t="str">
        <f t="shared" si="1"/>
        <v>ns</v>
      </c>
      <c r="K70" t="str">
        <f t="shared" si="2"/>
        <v>ns</v>
      </c>
      <c r="M70" t="str">
        <f t="shared" si="3"/>
        <v>ns</v>
      </c>
      <c r="O70" t="str">
        <f t="shared" si="4"/>
        <v>ns</v>
      </c>
      <c r="Q70" t="str">
        <f t="shared" si="5"/>
        <v>ns</v>
      </c>
      <c r="S70" t="str">
        <f t="shared" si="6"/>
        <v>ns</v>
      </c>
      <c r="U70" s="10"/>
      <c r="V70" s="10"/>
      <c r="W70" s="10"/>
      <c r="X70" s="10"/>
      <c r="AJ70" s="10"/>
      <c r="AK70" s="10"/>
    </row>
    <row r="71" spans="2:37" x14ac:dyDescent="0.25">
      <c r="B71" s="16" t="s">
        <v>82</v>
      </c>
      <c r="C71">
        <f t="shared" si="7"/>
        <v>-1.767977605</v>
      </c>
      <c r="E71" t="str">
        <f t="shared" si="7"/>
        <v>ns</v>
      </c>
      <c r="G71">
        <f t="shared" si="0"/>
        <v>-1.6762066250000001</v>
      </c>
      <c r="I71">
        <f t="shared" si="1"/>
        <v>-4.42882</v>
      </c>
      <c r="K71">
        <f t="shared" si="2"/>
        <v>-8.5120900000000006</v>
      </c>
      <c r="M71">
        <f t="shared" si="3"/>
        <v>-2.1578200000000001</v>
      </c>
      <c r="O71">
        <f t="shared" si="4"/>
        <v>-2.4971399999999999</v>
      </c>
      <c r="Q71">
        <f t="shared" si="5"/>
        <v>-2.9206099999999999</v>
      </c>
      <c r="S71" t="str">
        <f t="shared" si="6"/>
        <v>ns</v>
      </c>
      <c r="U71" s="10"/>
      <c r="V71" s="10"/>
      <c r="W71" s="10"/>
      <c r="X71" s="10"/>
      <c r="AA71">
        <v>1.24</v>
      </c>
      <c r="AH71">
        <v>2.5499999999999998</v>
      </c>
      <c r="AJ71" s="10" t="s">
        <v>1129</v>
      </c>
      <c r="AK71" s="10">
        <v>2.9</v>
      </c>
    </row>
    <row r="72" spans="2:37" x14ac:dyDescent="0.25">
      <c r="B72" t="s">
        <v>1025</v>
      </c>
      <c r="C72" t="str">
        <f t="shared" si="7"/>
        <v>ns</v>
      </c>
      <c r="E72" t="str">
        <f t="shared" si="7"/>
        <v>ns</v>
      </c>
      <c r="G72" t="str">
        <f t="shared" si="0"/>
        <v>ns</v>
      </c>
      <c r="I72" t="str">
        <f t="shared" si="1"/>
        <v>ns</v>
      </c>
      <c r="K72" t="str">
        <f t="shared" si="2"/>
        <v>ns</v>
      </c>
      <c r="M72" t="str">
        <f t="shared" si="3"/>
        <v>ns</v>
      </c>
      <c r="O72" t="str">
        <f t="shared" si="4"/>
        <v>ns</v>
      </c>
      <c r="Q72" t="str">
        <f t="shared" si="5"/>
        <v>ns</v>
      </c>
      <c r="S72" t="str">
        <f t="shared" si="6"/>
        <v>ns</v>
      </c>
      <c r="U72" s="10"/>
      <c r="V72" s="10"/>
      <c r="W72" s="10"/>
      <c r="X72" s="10"/>
      <c r="AJ72" s="10"/>
      <c r="AK72" s="10"/>
    </row>
    <row r="73" spans="2:37" x14ac:dyDescent="0.25">
      <c r="B73" s="16" t="s">
        <v>40</v>
      </c>
      <c r="C73" t="str">
        <f t="shared" si="7"/>
        <v>ns</v>
      </c>
      <c r="E73">
        <f t="shared" si="7"/>
        <v>-2.624422509</v>
      </c>
      <c r="G73">
        <f t="shared" si="0"/>
        <v>-3.3071764030000002</v>
      </c>
      <c r="I73" t="str">
        <f t="shared" si="1"/>
        <v>ns</v>
      </c>
      <c r="K73">
        <f t="shared" si="2"/>
        <v>-3.85256</v>
      </c>
      <c r="M73" t="str">
        <f t="shared" si="3"/>
        <v>ns</v>
      </c>
      <c r="O73" t="str">
        <f t="shared" si="4"/>
        <v>ns</v>
      </c>
      <c r="Q73" t="str">
        <f t="shared" si="5"/>
        <v>ns</v>
      </c>
      <c r="S73" t="str">
        <f t="shared" si="6"/>
        <v>ns</v>
      </c>
      <c r="U73" s="10"/>
      <c r="V73" s="10"/>
      <c r="W73" s="10"/>
      <c r="X73" s="10"/>
      <c r="Y73">
        <v>0.84</v>
      </c>
      <c r="Z73">
        <v>2.02</v>
      </c>
      <c r="AC73">
        <v>-2.56264</v>
      </c>
      <c r="AD73">
        <v>-1.5261100000000001</v>
      </c>
      <c r="AG73">
        <v>-1.74</v>
      </c>
      <c r="AH73">
        <v>2.33</v>
      </c>
      <c r="AJ73" s="10"/>
      <c r="AK73" s="10"/>
    </row>
    <row r="74" spans="2:37" x14ac:dyDescent="0.25">
      <c r="B74" t="s">
        <v>949</v>
      </c>
      <c r="C74" t="str">
        <f t="shared" si="7"/>
        <v>ns</v>
      </c>
      <c r="E74" t="str">
        <f t="shared" si="7"/>
        <v>ns</v>
      </c>
      <c r="G74" t="str">
        <f t="shared" si="0"/>
        <v>ns</v>
      </c>
      <c r="I74" t="str">
        <f t="shared" si="1"/>
        <v>ns</v>
      </c>
      <c r="K74" t="str">
        <f t="shared" si="2"/>
        <v>ns</v>
      </c>
      <c r="M74" t="str">
        <f t="shared" si="3"/>
        <v>ns</v>
      </c>
      <c r="O74" t="str">
        <f t="shared" si="4"/>
        <v>ns</v>
      </c>
      <c r="Q74" t="str">
        <f t="shared" si="5"/>
        <v>ns</v>
      </c>
      <c r="S74" t="str">
        <f t="shared" si="6"/>
        <v>ns</v>
      </c>
      <c r="U74" s="10"/>
      <c r="V74" s="10"/>
      <c r="W74" s="10"/>
      <c r="X74" s="10"/>
      <c r="Z74" s="11"/>
      <c r="AJ74" s="10"/>
      <c r="AK74" s="10"/>
    </row>
    <row r="75" spans="2:37" x14ac:dyDescent="0.25">
      <c r="B75" s="16" t="s">
        <v>13</v>
      </c>
      <c r="C75">
        <f t="shared" si="7"/>
        <v>-1.884785049</v>
      </c>
      <c r="E75">
        <f t="shared" si="7"/>
        <v>-1.799754343</v>
      </c>
      <c r="G75">
        <f t="shared" si="0"/>
        <v>-2.7117045499999999</v>
      </c>
      <c r="I75">
        <f t="shared" si="1"/>
        <v>-1.9077299999999999</v>
      </c>
      <c r="K75" t="str">
        <f t="shared" si="2"/>
        <v>ns</v>
      </c>
      <c r="M75" t="str">
        <f t="shared" si="3"/>
        <v>ns</v>
      </c>
      <c r="O75" t="str">
        <f t="shared" si="4"/>
        <v>ns</v>
      </c>
      <c r="Q75" t="str">
        <f t="shared" si="5"/>
        <v>ns</v>
      </c>
      <c r="S75" t="str">
        <f t="shared" si="6"/>
        <v>ns</v>
      </c>
      <c r="U75" s="10"/>
      <c r="V75" s="10"/>
      <c r="W75" s="10"/>
      <c r="X75" s="10"/>
      <c r="Z75" s="20"/>
      <c r="AJ75" s="10"/>
      <c r="AK75" s="10"/>
    </row>
    <row r="76" spans="2:37" x14ac:dyDescent="0.25">
      <c r="B76" t="s">
        <v>22</v>
      </c>
      <c r="C76" t="str">
        <f t="shared" si="7"/>
        <v>ns</v>
      </c>
      <c r="E76" t="str">
        <f t="shared" si="7"/>
        <v>ns</v>
      </c>
      <c r="G76" t="str">
        <f t="shared" si="0"/>
        <v>ns</v>
      </c>
      <c r="I76" t="str">
        <f t="shared" si="1"/>
        <v>ns</v>
      </c>
      <c r="K76" t="str">
        <f t="shared" si="2"/>
        <v>ns</v>
      </c>
      <c r="M76" t="str">
        <f t="shared" si="3"/>
        <v>ns</v>
      </c>
      <c r="O76" t="str">
        <f t="shared" si="4"/>
        <v>ns</v>
      </c>
      <c r="Q76" t="str">
        <f t="shared" si="5"/>
        <v>ns</v>
      </c>
      <c r="S76" t="str">
        <f t="shared" si="6"/>
        <v>ns</v>
      </c>
      <c r="U76" s="10"/>
      <c r="V76" s="10"/>
      <c r="W76" s="10"/>
      <c r="X76" s="10"/>
      <c r="AJ76" s="10"/>
      <c r="AK76" s="10"/>
    </row>
    <row r="77" spans="2:37" x14ac:dyDescent="0.25">
      <c r="B77" s="16" t="s">
        <v>65</v>
      </c>
      <c r="C77">
        <f t="shared" si="7"/>
        <v>-6.4517923220000002</v>
      </c>
      <c r="E77">
        <f t="shared" si="7"/>
        <v>-3.1507602939999999</v>
      </c>
      <c r="G77" t="str">
        <f t="shared" si="0"/>
        <v>ns</v>
      </c>
      <c r="I77">
        <f t="shared" si="1"/>
        <v>-5.5441500000000001</v>
      </c>
      <c r="K77">
        <f t="shared" si="2"/>
        <v>-5.2001999999999997</v>
      </c>
      <c r="M77" t="str">
        <f t="shared" si="3"/>
        <v>ns</v>
      </c>
      <c r="O77">
        <f t="shared" si="4"/>
        <v>-4.3456599999999996</v>
      </c>
      <c r="Q77" t="str">
        <f t="shared" si="5"/>
        <v>ns</v>
      </c>
      <c r="S77" t="str">
        <f t="shared" si="6"/>
        <v>ns</v>
      </c>
      <c r="U77" s="10"/>
      <c r="V77" s="10"/>
      <c r="W77" s="10"/>
      <c r="X77" s="10"/>
      <c r="AH77">
        <v>1.04</v>
      </c>
      <c r="AJ77" s="10"/>
      <c r="AK77" s="10"/>
    </row>
    <row r="78" spans="2:37" x14ac:dyDescent="0.25">
      <c r="B78" t="s">
        <v>4</v>
      </c>
      <c r="C78" t="str">
        <f t="shared" si="7"/>
        <v>ns</v>
      </c>
      <c r="E78" t="str">
        <f t="shared" si="7"/>
        <v>ns</v>
      </c>
      <c r="G78" t="str">
        <f t="shared" si="0"/>
        <v>ns</v>
      </c>
      <c r="I78" t="str">
        <f t="shared" si="1"/>
        <v>ns</v>
      </c>
      <c r="K78" t="str">
        <f t="shared" si="2"/>
        <v>ns</v>
      </c>
      <c r="M78" t="str">
        <f t="shared" si="3"/>
        <v>ns</v>
      </c>
      <c r="O78" t="str">
        <f t="shared" si="4"/>
        <v>ns</v>
      </c>
      <c r="Q78" t="str">
        <f t="shared" si="5"/>
        <v>ns</v>
      </c>
      <c r="S78" t="str">
        <f t="shared" si="6"/>
        <v>ns</v>
      </c>
      <c r="U78" s="10"/>
      <c r="V78" s="10"/>
      <c r="W78" s="10"/>
      <c r="X78" s="10"/>
      <c r="AJ78" s="10"/>
      <c r="AK78" s="10"/>
    </row>
    <row r="79" spans="2:37" x14ac:dyDescent="0.25">
      <c r="B79" t="s">
        <v>29</v>
      </c>
      <c r="C79" t="str">
        <f t="shared" si="7"/>
        <v>ns</v>
      </c>
      <c r="E79" t="str">
        <f t="shared" si="7"/>
        <v>ns</v>
      </c>
      <c r="G79" t="str">
        <f t="shared" si="0"/>
        <v>ns</v>
      </c>
      <c r="I79" t="str">
        <f t="shared" si="1"/>
        <v>ns</v>
      </c>
      <c r="K79" t="str">
        <f t="shared" si="2"/>
        <v>ns</v>
      </c>
      <c r="M79" t="str">
        <f t="shared" si="3"/>
        <v>ns</v>
      </c>
      <c r="O79" t="str">
        <f t="shared" si="4"/>
        <v>ns</v>
      </c>
      <c r="Q79" t="str">
        <f t="shared" si="5"/>
        <v>ns</v>
      </c>
      <c r="S79" t="str">
        <f t="shared" si="6"/>
        <v>ns</v>
      </c>
      <c r="U79" s="10"/>
      <c r="V79" s="10"/>
      <c r="W79" s="10"/>
      <c r="X79" s="10"/>
      <c r="AJ79" s="10"/>
      <c r="AK79" s="10"/>
    </row>
    <row r="80" spans="2:37" x14ac:dyDescent="0.25">
      <c r="B80" t="s">
        <v>940</v>
      </c>
      <c r="C80" t="str">
        <f t="shared" si="7"/>
        <v>ns</v>
      </c>
      <c r="E80" t="str">
        <f t="shared" si="7"/>
        <v>ns</v>
      </c>
      <c r="G80" t="str">
        <f t="shared" si="0"/>
        <v>ns</v>
      </c>
      <c r="I80">
        <f t="shared" si="1"/>
        <v>-5.1677200000000001</v>
      </c>
      <c r="K80" t="str">
        <f t="shared" si="2"/>
        <v>ns</v>
      </c>
      <c r="M80" t="str">
        <f t="shared" si="3"/>
        <v>ns</v>
      </c>
      <c r="O80" t="str">
        <f t="shared" si="4"/>
        <v>ns</v>
      </c>
      <c r="Q80" t="str">
        <f t="shared" si="5"/>
        <v>ns</v>
      </c>
      <c r="S80" t="str">
        <f t="shared" si="6"/>
        <v>ns</v>
      </c>
      <c r="U80" s="10"/>
      <c r="V80" s="10"/>
      <c r="W80" s="10"/>
      <c r="X80" s="10"/>
      <c r="AG80">
        <v>-1.85</v>
      </c>
      <c r="AJ80" s="10"/>
      <c r="AK80" s="10"/>
    </row>
    <row r="81" spans="2:37" x14ac:dyDescent="0.25">
      <c r="B81" t="s">
        <v>24</v>
      </c>
      <c r="C81" t="str">
        <f t="shared" si="7"/>
        <v>ns</v>
      </c>
      <c r="E81" t="str">
        <f t="shared" si="7"/>
        <v>ns</v>
      </c>
      <c r="G81" t="str">
        <f t="shared" si="0"/>
        <v>ns</v>
      </c>
      <c r="I81" t="str">
        <f t="shared" si="1"/>
        <v>ns</v>
      </c>
      <c r="K81" t="str">
        <f t="shared" si="2"/>
        <v>ns</v>
      </c>
      <c r="M81" t="str">
        <f t="shared" si="3"/>
        <v>ns</v>
      </c>
      <c r="O81" t="str">
        <f t="shared" si="4"/>
        <v>ns</v>
      </c>
      <c r="Q81" t="str">
        <f t="shared" si="5"/>
        <v>ns</v>
      </c>
      <c r="S81" t="str">
        <f t="shared" si="6"/>
        <v>ns</v>
      </c>
      <c r="U81" s="10"/>
      <c r="V81" s="10"/>
      <c r="W81" s="10"/>
      <c r="X81" s="10"/>
      <c r="AJ81" s="10"/>
      <c r="AK81" s="10"/>
    </row>
    <row r="82" spans="2:37" x14ac:dyDescent="0.25">
      <c r="B82" t="s">
        <v>76</v>
      </c>
      <c r="C82" t="str">
        <f t="shared" si="7"/>
        <v>ns</v>
      </c>
      <c r="E82" t="str">
        <f t="shared" si="7"/>
        <v>ns</v>
      </c>
      <c r="G82" t="str">
        <f t="shared" si="0"/>
        <v>ns</v>
      </c>
      <c r="I82" t="str">
        <f t="shared" si="1"/>
        <v>ns</v>
      </c>
      <c r="K82" t="str">
        <f t="shared" si="2"/>
        <v>ns</v>
      </c>
      <c r="M82" t="str">
        <f t="shared" si="3"/>
        <v>ns</v>
      </c>
      <c r="O82" t="str">
        <f t="shared" si="4"/>
        <v>ns</v>
      </c>
      <c r="Q82" t="str">
        <f t="shared" si="5"/>
        <v>ns</v>
      </c>
      <c r="S82" t="str">
        <f t="shared" si="6"/>
        <v>ns</v>
      </c>
      <c r="U82" s="10"/>
      <c r="V82" s="10"/>
      <c r="W82" s="10"/>
      <c r="X82" s="10"/>
      <c r="AJ82" s="10"/>
      <c r="AK82" s="10"/>
    </row>
    <row r="83" spans="2:37" x14ac:dyDescent="0.25">
      <c r="B83" s="16" t="s">
        <v>952</v>
      </c>
      <c r="C83">
        <f t="shared" si="7"/>
        <v>-2.7194219130000001</v>
      </c>
      <c r="E83" t="str">
        <f t="shared" si="7"/>
        <v>ns</v>
      </c>
      <c r="G83" t="str">
        <f t="shared" si="0"/>
        <v>ns</v>
      </c>
      <c r="I83" t="str">
        <f t="shared" si="1"/>
        <v>ns</v>
      </c>
      <c r="K83" t="str">
        <f t="shared" si="2"/>
        <v>ns</v>
      </c>
      <c r="M83" t="str">
        <f t="shared" si="3"/>
        <v>ns</v>
      </c>
      <c r="O83" t="str">
        <f t="shared" si="4"/>
        <v>ns</v>
      </c>
      <c r="Q83" t="str">
        <f t="shared" si="5"/>
        <v>ns</v>
      </c>
      <c r="S83" t="str">
        <f t="shared" si="6"/>
        <v>ns</v>
      </c>
      <c r="U83" s="10"/>
      <c r="V83" s="10"/>
      <c r="W83" s="10"/>
      <c r="X83" s="10"/>
      <c r="AJ83" s="10"/>
      <c r="AK83" s="10"/>
    </row>
    <row r="84" spans="2:37" x14ac:dyDescent="0.25">
      <c r="B84" s="16" t="s">
        <v>67</v>
      </c>
      <c r="C84">
        <f t="shared" si="7"/>
        <v>-2.0171243149999998</v>
      </c>
      <c r="E84">
        <f t="shared" si="7"/>
        <v>-2.146074263</v>
      </c>
      <c r="G84" t="str">
        <f t="shared" si="0"/>
        <v>ns</v>
      </c>
      <c r="I84">
        <f t="shared" si="1"/>
        <v>-3.9237799999999998</v>
      </c>
      <c r="K84">
        <f t="shared" si="2"/>
        <v>-3.3297099999999999</v>
      </c>
      <c r="M84" t="str">
        <f t="shared" si="3"/>
        <v>ns</v>
      </c>
      <c r="O84">
        <f t="shared" si="4"/>
        <v>-2.8336800000000002</v>
      </c>
      <c r="Q84">
        <f t="shared" si="5"/>
        <v>-2.5494400000000002</v>
      </c>
      <c r="S84">
        <f t="shared" si="6"/>
        <v>-1.77199</v>
      </c>
      <c r="U84" s="10"/>
      <c r="V84" s="10"/>
      <c r="W84" s="10"/>
      <c r="X84" s="10"/>
      <c r="AJ84" s="10"/>
      <c r="AK84" s="10"/>
    </row>
    <row r="85" spans="2:37" x14ac:dyDescent="0.25">
      <c r="B85" s="16" t="s">
        <v>70</v>
      </c>
      <c r="C85">
        <f t="shared" si="7"/>
        <v>-3.4631863040000002</v>
      </c>
      <c r="E85" t="str">
        <f t="shared" si="7"/>
        <v>ns</v>
      </c>
      <c r="G85" t="str">
        <f t="shared" si="0"/>
        <v>ns</v>
      </c>
      <c r="I85">
        <f t="shared" si="1"/>
        <v>-12.190899999999999</v>
      </c>
      <c r="K85">
        <f t="shared" si="2"/>
        <v>-7.1671800000000001</v>
      </c>
      <c r="M85" t="str">
        <f t="shared" si="3"/>
        <v>ns</v>
      </c>
      <c r="O85">
        <f t="shared" si="4"/>
        <v>-5.4814999999999996</v>
      </c>
      <c r="Q85" t="str">
        <f t="shared" si="5"/>
        <v>ns</v>
      </c>
      <c r="S85" t="str">
        <f t="shared" si="6"/>
        <v>ns</v>
      </c>
      <c r="U85" s="10"/>
      <c r="V85" s="10"/>
      <c r="W85" s="10"/>
      <c r="X85" s="10"/>
      <c r="AJ85" s="10"/>
      <c r="AK85" s="10"/>
    </row>
    <row r="86" spans="2:37" x14ac:dyDescent="0.25">
      <c r="B86" t="s">
        <v>73</v>
      </c>
      <c r="C86" t="str">
        <f t="shared" si="7"/>
        <v>ns</v>
      </c>
      <c r="E86" t="str">
        <f t="shared" si="7"/>
        <v>ns</v>
      </c>
      <c r="G86" t="str">
        <f t="shared" si="0"/>
        <v>ns</v>
      </c>
      <c r="I86" t="str">
        <f t="shared" si="1"/>
        <v>ns</v>
      </c>
      <c r="K86" t="str">
        <f t="shared" si="2"/>
        <v>ns</v>
      </c>
      <c r="M86" t="str">
        <f t="shared" si="3"/>
        <v>ns</v>
      </c>
      <c r="O86" t="str">
        <f t="shared" si="4"/>
        <v>ns</v>
      </c>
      <c r="Q86" t="str">
        <f t="shared" si="5"/>
        <v>ns</v>
      </c>
      <c r="S86" t="str">
        <f t="shared" si="6"/>
        <v>ns</v>
      </c>
      <c r="U86" s="10"/>
      <c r="V86" s="10"/>
      <c r="W86" s="10"/>
      <c r="X86" s="10"/>
      <c r="AJ86" s="10"/>
      <c r="AK86" s="10"/>
    </row>
    <row r="87" spans="2:37" x14ac:dyDescent="0.25">
      <c r="B87" t="s">
        <v>953</v>
      </c>
      <c r="C87" t="str">
        <f t="shared" si="7"/>
        <v>ns</v>
      </c>
      <c r="E87" t="str">
        <f t="shared" si="7"/>
        <v>ns</v>
      </c>
      <c r="G87" t="str">
        <f t="shared" si="0"/>
        <v>ns</v>
      </c>
      <c r="I87" t="str">
        <f t="shared" si="1"/>
        <v>ns</v>
      </c>
      <c r="K87" t="str">
        <f t="shared" si="2"/>
        <v>ns</v>
      </c>
      <c r="M87" t="str">
        <f t="shared" si="3"/>
        <v>ns</v>
      </c>
      <c r="O87" t="str">
        <f t="shared" si="4"/>
        <v>ns</v>
      </c>
      <c r="Q87" t="str">
        <f t="shared" si="5"/>
        <v>ns</v>
      </c>
      <c r="S87" t="str">
        <f t="shared" si="6"/>
        <v>ns</v>
      </c>
      <c r="U87" s="10"/>
      <c r="V87" s="10"/>
      <c r="W87" s="10"/>
      <c r="X87" s="10"/>
      <c r="Z87" s="20"/>
      <c r="AJ87" s="10"/>
      <c r="AK87" s="10"/>
    </row>
    <row r="88" spans="2:37" x14ac:dyDescent="0.25">
      <c r="B88" t="s">
        <v>98</v>
      </c>
      <c r="C88" t="str">
        <f t="shared" si="7"/>
        <v>ns</v>
      </c>
      <c r="E88" t="str">
        <f t="shared" si="7"/>
        <v>ns</v>
      </c>
      <c r="G88" t="str">
        <f t="shared" si="0"/>
        <v>ns</v>
      </c>
      <c r="I88" t="str">
        <f t="shared" si="1"/>
        <v>ns</v>
      </c>
      <c r="K88" t="str">
        <f t="shared" si="2"/>
        <v>ns</v>
      </c>
      <c r="M88" t="str">
        <f t="shared" si="3"/>
        <v>ns</v>
      </c>
      <c r="O88" t="str">
        <f t="shared" si="4"/>
        <v>ns</v>
      </c>
      <c r="Q88" t="str">
        <f t="shared" si="5"/>
        <v>ns</v>
      </c>
      <c r="S88" t="str">
        <f t="shared" si="6"/>
        <v>ns</v>
      </c>
      <c r="U88" s="10"/>
      <c r="V88" s="10"/>
      <c r="W88" s="10"/>
      <c r="X88" s="10"/>
      <c r="Y88">
        <v>0.89</v>
      </c>
      <c r="Z88">
        <v>1.1200000000000001</v>
      </c>
      <c r="AG88" s="19"/>
      <c r="AJ88" s="10"/>
      <c r="AK88" s="10"/>
    </row>
    <row r="89" spans="2:37" x14ac:dyDescent="0.25">
      <c r="B89" t="s">
        <v>95</v>
      </c>
      <c r="C89" t="str">
        <f t="shared" si="7"/>
        <v>ns</v>
      </c>
      <c r="E89" t="str">
        <f t="shared" si="7"/>
        <v>ns</v>
      </c>
      <c r="G89" t="str">
        <f t="shared" si="0"/>
        <v>ns</v>
      </c>
      <c r="I89" t="str">
        <f t="shared" si="1"/>
        <v>ns</v>
      </c>
      <c r="K89" t="str">
        <f t="shared" si="2"/>
        <v>ns</v>
      </c>
      <c r="M89" t="str">
        <f t="shared" si="3"/>
        <v>ns</v>
      </c>
      <c r="O89" t="str">
        <f t="shared" si="4"/>
        <v>ns</v>
      </c>
      <c r="Q89" t="str">
        <f t="shared" si="5"/>
        <v>ns</v>
      </c>
      <c r="S89" t="str">
        <f t="shared" si="6"/>
        <v>ns</v>
      </c>
      <c r="U89" s="10"/>
      <c r="V89" s="10"/>
      <c r="W89" s="10"/>
      <c r="X89" s="10"/>
      <c r="Y89">
        <v>1.1399999999999999</v>
      </c>
      <c r="AJ89" s="10"/>
      <c r="AK89" s="10"/>
    </row>
    <row r="90" spans="2:37" x14ac:dyDescent="0.25">
      <c r="B90" s="16" t="s">
        <v>88</v>
      </c>
      <c r="C90">
        <f t="shared" si="7"/>
        <v>-2.0894163479999999</v>
      </c>
      <c r="E90" t="str">
        <f t="shared" si="7"/>
        <v>ns</v>
      </c>
      <c r="G90">
        <f t="shared" si="0"/>
        <v>-1.7647942560000001</v>
      </c>
      <c r="I90">
        <f t="shared" si="1"/>
        <v>-3.3118599999999998</v>
      </c>
      <c r="K90">
        <f t="shared" si="2"/>
        <v>-6.7417199999999999</v>
      </c>
      <c r="M90">
        <f t="shared" si="3"/>
        <v>-1.97343</v>
      </c>
      <c r="O90" t="str">
        <f t="shared" si="4"/>
        <v>ns</v>
      </c>
      <c r="Q90" t="str">
        <f t="shared" si="5"/>
        <v>ns</v>
      </c>
      <c r="S90" t="str">
        <f t="shared" si="6"/>
        <v>ns</v>
      </c>
      <c r="U90" s="10"/>
      <c r="V90" s="10"/>
      <c r="W90" s="10"/>
      <c r="X90" s="10"/>
      <c r="Y90">
        <v>-0.94</v>
      </c>
      <c r="AJ90" s="10"/>
      <c r="AK90" s="10"/>
    </row>
    <row r="91" spans="2:37" x14ac:dyDescent="0.25">
      <c r="B91" s="16" t="s">
        <v>797</v>
      </c>
      <c r="C91" t="str">
        <f t="shared" si="7"/>
        <v>ns</v>
      </c>
      <c r="E91" t="str">
        <f t="shared" si="7"/>
        <v>ns</v>
      </c>
      <c r="G91" t="str">
        <f t="shared" si="0"/>
        <v>ns</v>
      </c>
      <c r="I91">
        <f t="shared" si="1"/>
        <v>-2.61896</v>
      </c>
      <c r="K91">
        <f t="shared" si="2"/>
        <v>-2.7662200000000001</v>
      </c>
      <c r="M91" t="str">
        <f t="shared" si="3"/>
        <v>ns</v>
      </c>
      <c r="O91" t="str">
        <f t="shared" si="4"/>
        <v>ns</v>
      </c>
      <c r="Q91" t="str">
        <f t="shared" si="5"/>
        <v>ns</v>
      </c>
      <c r="S91" t="str">
        <f t="shared" si="6"/>
        <v>ns</v>
      </c>
      <c r="U91" s="10"/>
      <c r="V91" s="10"/>
      <c r="W91" s="10"/>
      <c r="X91" s="10"/>
      <c r="AH91">
        <v>1.27</v>
      </c>
      <c r="AJ91" s="10"/>
      <c r="AK91" s="10"/>
    </row>
    <row r="92" spans="2:37" x14ac:dyDescent="0.25">
      <c r="B92" s="16" t="s">
        <v>58</v>
      </c>
      <c r="C92" t="str">
        <f t="shared" si="7"/>
        <v>ns</v>
      </c>
      <c r="E92" t="str">
        <f t="shared" si="7"/>
        <v>ns</v>
      </c>
      <c r="G92" t="str">
        <f t="shared" si="0"/>
        <v>ns</v>
      </c>
      <c r="I92">
        <f t="shared" si="1"/>
        <v>-3.0693199999999998</v>
      </c>
      <c r="K92">
        <f t="shared" si="2"/>
        <v>-3.2783000000000002</v>
      </c>
      <c r="M92">
        <f t="shared" si="3"/>
        <v>-7.3635299999999999</v>
      </c>
      <c r="O92" t="str">
        <f t="shared" si="4"/>
        <v>ns</v>
      </c>
      <c r="Q92" t="str">
        <f t="shared" si="5"/>
        <v>ns</v>
      </c>
      <c r="S92">
        <f t="shared" si="6"/>
        <v>-3.4722200000000001</v>
      </c>
      <c r="U92" s="10"/>
      <c r="V92" s="10"/>
      <c r="W92" s="10"/>
      <c r="X92" s="10"/>
      <c r="Y92">
        <v>1.29</v>
      </c>
      <c r="Z92">
        <v>0.93</v>
      </c>
      <c r="AH92">
        <v>2.2999999999999998</v>
      </c>
      <c r="AJ92" s="10"/>
      <c r="AK92" s="10"/>
    </row>
    <row r="93" spans="2:37" x14ac:dyDescent="0.25">
      <c r="B93" s="16" t="s">
        <v>61</v>
      </c>
      <c r="C93" t="str">
        <f t="shared" si="7"/>
        <v>ns</v>
      </c>
      <c r="E93" t="str">
        <f t="shared" si="7"/>
        <v>ns</v>
      </c>
      <c r="G93" t="str">
        <f t="shared" ref="G93:G110" si="8">IF(H37&lt;0.00001,G37,"ns")</f>
        <v>ns</v>
      </c>
      <c r="I93">
        <f t="shared" ref="I93:I110" si="9">IF(J37&lt;0.00001,I37,"ns")</f>
        <v>-2.28478</v>
      </c>
      <c r="K93">
        <f t="shared" ref="K93:K110" si="10">IF(L37&lt;0.00001,K37,"ns")</f>
        <v>-3.9928400000000002</v>
      </c>
      <c r="M93">
        <f t="shared" ref="M93:M110" si="11">IF(N37&lt;0.00001,M37,"ns")</f>
        <v>-3.92178</v>
      </c>
      <c r="O93" t="str">
        <f t="shared" ref="O93:O110" si="12">IF(P37&lt;0.00001,O37,"ns")</f>
        <v>ns</v>
      </c>
      <c r="Q93" t="str">
        <f t="shared" ref="Q93:Q110" si="13">IF(R37&lt;0.00001,Q37,"ns")</f>
        <v>ns</v>
      </c>
      <c r="S93" t="str">
        <f t="shared" ref="S93:S110" si="14">IF(T37&lt;0.00001,S37,"ns")</f>
        <v>ns</v>
      </c>
      <c r="U93" s="10">
        <v>0.22</v>
      </c>
      <c r="V93" s="10">
        <v>2.4700000000000002</v>
      </c>
      <c r="W93" s="10">
        <v>1.1000000000000001</v>
      </c>
      <c r="X93" s="10">
        <v>0.13</v>
      </c>
      <c r="Y93">
        <v>1.04</v>
      </c>
      <c r="Z93">
        <v>0.81</v>
      </c>
      <c r="AD93" s="1"/>
      <c r="AE93">
        <v>1.01301</v>
      </c>
      <c r="AG93" s="1"/>
      <c r="AH93">
        <v>2.5</v>
      </c>
      <c r="AI93">
        <v>1.54</v>
      </c>
      <c r="AJ93" s="10"/>
      <c r="AK93" s="10"/>
    </row>
    <row r="94" spans="2:37" x14ac:dyDescent="0.25">
      <c r="B94" t="s">
        <v>950</v>
      </c>
      <c r="C94" t="str">
        <f t="shared" si="7"/>
        <v>ns</v>
      </c>
      <c r="E94" t="str">
        <f t="shared" si="7"/>
        <v>ns</v>
      </c>
      <c r="G94" t="str">
        <f t="shared" si="8"/>
        <v>ns</v>
      </c>
      <c r="I94" t="str">
        <f t="shared" si="9"/>
        <v>ns</v>
      </c>
      <c r="K94" t="str">
        <f t="shared" si="10"/>
        <v>ns</v>
      </c>
      <c r="M94" t="str">
        <f t="shared" si="11"/>
        <v>ns</v>
      </c>
      <c r="O94" t="str">
        <f t="shared" si="12"/>
        <v>ns</v>
      </c>
      <c r="Q94" t="str">
        <f t="shared" si="13"/>
        <v>ns</v>
      </c>
      <c r="S94" t="str">
        <f t="shared" si="14"/>
        <v>ns</v>
      </c>
      <c r="U94" s="10">
        <v>0.9</v>
      </c>
      <c r="V94" s="10">
        <v>1.65</v>
      </c>
      <c r="W94" s="10">
        <v>0.08</v>
      </c>
      <c r="X94" s="10">
        <v>-0.13</v>
      </c>
      <c r="Y94">
        <v>0.92</v>
      </c>
      <c r="Z94">
        <v>2.2400000000000002</v>
      </c>
      <c r="AJ94" s="10"/>
      <c r="AK94" s="10"/>
    </row>
    <row r="95" spans="2:37" x14ac:dyDescent="0.25">
      <c r="B95" t="s">
        <v>951</v>
      </c>
      <c r="C95" t="str">
        <f t="shared" si="7"/>
        <v>ns</v>
      </c>
      <c r="E95" t="str">
        <f t="shared" si="7"/>
        <v>ns</v>
      </c>
      <c r="G95" t="str">
        <f t="shared" si="8"/>
        <v>ns</v>
      </c>
      <c r="I95" t="str">
        <f t="shared" si="9"/>
        <v>ns</v>
      </c>
      <c r="K95" t="str">
        <f t="shared" si="10"/>
        <v>ns</v>
      </c>
      <c r="M95" t="str">
        <f t="shared" si="11"/>
        <v>ns</v>
      </c>
      <c r="O95" t="str">
        <f t="shared" si="12"/>
        <v>ns</v>
      </c>
      <c r="Q95" t="str">
        <f t="shared" si="13"/>
        <v>ns</v>
      </c>
      <c r="S95" t="str">
        <f t="shared" si="14"/>
        <v>ns</v>
      </c>
      <c r="U95" s="10"/>
      <c r="V95" s="10"/>
      <c r="W95" s="10"/>
      <c r="X95" s="10"/>
      <c r="AA95">
        <v>1.1200000000000001</v>
      </c>
      <c r="AJ95" s="10"/>
      <c r="AK95" s="10"/>
    </row>
    <row r="96" spans="2:37" x14ac:dyDescent="0.25">
      <c r="B96" t="s">
        <v>1028</v>
      </c>
      <c r="C96" t="str">
        <f t="shared" si="7"/>
        <v>ns</v>
      </c>
      <c r="E96" t="str">
        <f t="shared" si="7"/>
        <v>ns</v>
      </c>
      <c r="G96" t="str">
        <f t="shared" si="8"/>
        <v>ns</v>
      </c>
      <c r="I96" t="str">
        <f t="shared" si="9"/>
        <v>ns</v>
      </c>
      <c r="K96" t="str">
        <f t="shared" si="10"/>
        <v>ns</v>
      </c>
      <c r="M96" t="str">
        <f t="shared" si="11"/>
        <v>ns</v>
      </c>
      <c r="O96" t="str">
        <f t="shared" si="12"/>
        <v>ns</v>
      </c>
      <c r="Q96" t="str">
        <f t="shared" si="13"/>
        <v>ns</v>
      </c>
      <c r="S96">
        <f t="shared" si="14"/>
        <v>-2.36999</v>
      </c>
      <c r="U96" s="10"/>
      <c r="V96" s="10"/>
      <c r="W96" s="10"/>
      <c r="X96" s="10"/>
      <c r="Z96">
        <v>1.1000000000000001</v>
      </c>
      <c r="AA96">
        <v>1.0900000000000001</v>
      </c>
      <c r="AC96">
        <v>-1.58619</v>
      </c>
      <c r="AD96" s="1"/>
      <c r="AE96" s="1"/>
      <c r="AF96" s="1"/>
      <c r="AJ96" s="10"/>
      <c r="AK96" s="10"/>
    </row>
    <row r="97" spans="2:37" x14ac:dyDescent="0.25">
      <c r="B97" t="s">
        <v>55</v>
      </c>
      <c r="C97" t="str">
        <f t="shared" si="7"/>
        <v>ns</v>
      </c>
      <c r="E97" t="str">
        <f t="shared" si="7"/>
        <v>ns</v>
      </c>
      <c r="G97" t="str">
        <f t="shared" si="8"/>
        <v>ns</v>
      </c>
      <c r="I97" t="str">
        <f t="shared" si="9"/>
        <v>ns</v>
      </c>
      <c r="K97" t="str">
        <f t="shared" si="10"/>
        <v>ns</v>
      </c>
      <c r="M97" t="str">
        <f t="shared" si="11"/>
        <v>ns</v>
      </c>
      <c r="O97" t="str">
        <f t="shared" si="12"/>
        <v>ns</v>
      </c>
      <c r="Q97" t="str">
        <f t="shared" si="13"/>
        <v>ns</v>
      </c>
      <c r="S97" t="str">
        <f t="shared" si="14"/>
        <v>ns</v>
      </c>
      <c r="U97" s="10"/>
      <c r="V97" s="10"/>
      <c r="W97" s="10"/>
      <c r="X97" s="10"/>
      <c r="AJ97" s="10"/>
      <c r="AK97" s="10"/>
    </row>
    <row r="98" spans="2:37" x14ac:dyDescent="0.25">
      <c r="B98" s="16" t="s">
        <v>1030</v>
      </c>
      <c r="C98" t="str">
        <f t="shared" si="7"/>
        <v>ns</v>
      </c>
      <c r="E98" t="str">
        <f t="shared" si="7"/>
        <v>ns</v>
      </c>
      <c r="G98">
        <f t="shared" si="8"/>
        <v>-4.1181603339999997</v>
      </c>
      <c r="I98">
        <f t="shared" si="9"/>
        <v>-4.9866999999999999</v>
      </c>
      <c r="K98">
        <f t="shared" si="10"/>
        <v>-4.86782</v>
      </c>
      <c r="M98" t="str">
        <f t="shared" si="11"/>
        <v>ns</v>
      </c>
      <c r="O98" t="str">
        <f t="shared" si="12"/>
        <v>ns</v>
      </c>
      <c r="Q98" t="str">
        <f t="shared" si="13"/>
        <v>ns</v>
      </c>
      <c r="S98" t="str">
        <f t="shared" si="14"/>
        <v>ns</v>
      </c>
      <c r="U98" s="10">
        <v>0.28000000000000003</v>
      </c>
      <c r="V98" s="10">
        <v>1.1299999999999999</v>
      </c>
      <c r="W98" s="10">
        <v>0.99</v>
      </c>
      <c r="X98" s="10">
        <v>0.09</v>
      </c>
      <c r="Z98">
        <v>1.35</v>
      </c>
      <c r="AH98">
        <v>3.56</v>
      </c>
      <c r="AJ98" s="10"/>
      <c r="AK98" s="10"/>
    </row>
    <row r="99" spans="2:37" x14ac:dyDescent="0.25">
      <c r="B99" t="s">
        <v>52</v>
      </c>
      <c r="C99" t="str">
        <f t="shared" si="7"/>
        <v>ns</v>
      </c>
      <c r="E99" t="str">
        <f t="shared" si="7"/>
        <v>ns</v>
      </c>
      <c r="G99" t="str">
        <f t="shared" si="8"/>
        <v>ns</v>
      </c>
      <c r="I99" t="str">
        <f t="shared" si="9"/>
        <v>ns</v>
      </c>
      <c r="K99" t="str">
        <f t="shared" si="10"/>
        <v>ns</v>
      </c>
      <c r="M99" t="str">
        <f t="shared" si="11"/>
        <v>ns</v>
      </c>
      <c r="O99" t="str">
        <f t="shared" si="12"/>
        <v>ns</v>
      </c>
      <c r="Q99" t="str">
        <f t="shared" si="13"/>
        <v>ns</v>
      </c>
      <c r="S99" t="str">
        <f t="shared" si="14"/>
        <v>ns</v>
      </c>
      <c r="U99" s="10"/>
      <c r="V99" s="10"/>
      <c r="W99" s="10"/>
      <c r="X99" s="10"/>
      <c r="AJ99" s="10"/>
      <c r="AK99" s="10"/>
    </row>
    <row r="100" spans="2:37" x14ac:dyDescent="0.25">
      <c r="B100" s="16" t="s">
        <v>49</v>
      </c>
      <c r="C100">
        <f t="shared" si="7"/>
        <v>-2.091299952</v>
      </c>
      <c r="E100" t="str">
        <f t="shared" si="7"/>
        <v>ns</v>
      </c>
      <c r="G100" t="str">
        <f t="shared" si="8"/>
        <v>ns</v>
      </c>
      <c r="I100">
        <f t="shared" si="9"/>
        <v>-3.97559</v>
      </c>
      <c r="K100">
        <f t="shared" si="10"/>
        <v>-4.3624400000000003</v>
      </c>
      <c r="M100">
        <f t="shared" si="11"/>
        <v>-2.63171</v>
      </c>
      <c r="O100">
        <f t="shared" si="12"/>
        <v>-1.83924</v>
      </c>
      <c r="Q100">
        <f t="shared" si="13"/>
        <v>-1.8231599999999999</v>
      </c>
      <c r="S100">
        <f t="shared" si="14"/>
        <v>-2.7953100000000002</v>
      </c>
      <c r="U100" s="10"/>
      <c r="V100" s="10"/>
      <c r="W100" s="10"/>
      <c r="X100" s="10"/>
      <c r="Z100">
        <v>0.82</v>
      </c>
      <c r="AA100">
        <v>0.84</v>
      </c>
      <c r="AH100">
        <v>1.69</v>
      </c>
      <c r="AJ100" s="10"/>
      <c r="AK100" s="10"/>
    </row>
    <row r="101" spans="2:37" x14ac:dyDescent="0.25">
      <c r="B101" s="16" t="s">
        <v>101</v>
      </c>
      <c r="C101" t="str">
        <f t="shared" si="7"/>
        <v>ns</v>
      </c>
      <c r="E101">
        <f t="shared" si="7"/>
        <v>-2.5811249809999999</v>
      </c>
      <c r="G101">
        <f t="shared" si="8"/>
        <v>-2.7455591639999999</v>
      </c>
      <c r="I101">
        <f t="shared" si="9"/>
        <v>-3.9757799999999999</v>
      </c>
      <c r="K101">
        <f t="shared" si="10"/>
        <v>-3.3158500000000002</v>
      </c>
      <c r="M101" t="str">
        <f t="shared" si="11"/>
        <v>ns</v>
      </c>
      <c r="O101" t="str">
        <f t="shared" si="12"/>
        <v>ns</v>
      </c>
      <c r="Q101" t="str">
        <f t="shared" si="13"/>
        <v>ns</v>
      </c>
      <c r="S101" t="str">
        <f t="shared" si="14"/>
        <v>ns</v>
      </c>
      <c r="U101" s="10"/>
      <c r="V101" s="10"/>
      <c r="W101" s="10"/>
      <c r="X101" s="10"/>
      <c r="Y101">
        <v>0.9</v>
      </c>
      <c r="Z101">
        <v>2</v>
      </c>
      <c r="AJ101" s="10"/>
      <c r="AK101" s="10"/>
    </row>
    <row r="102" spans="2:37" x14ac:dyDescent="0.25">
      <c r="B102" s="16" t="s">
        <v>1032</v>
      </c>
      <c r="C102" t="str">
        <f t="shared" si="7"/>
        <v>ns</v>
      </c>
      <c r="E102" t="str">
        <f t="shared" si="7"/>
        <v>ns</v>
      </c>
      <c r="G102">
        <f t="shared" si="8"/>
        <v>-2.2021305510000002</v>
      </c>
      <c r="I102" t="str">
        <f t="shared" si="9"/>
        <v>ns</v>
      </c>
      <c r="K102" t="str">
        <f t="shared" si="10"/>
        <v>ns</v>
      </c>
      <c r="M102" t="str">
        <f t="shared" si="11"/>
        <v>ns</v>
      </c>
      <c r="O102" t="str">
        <f t="shared" si="12"/>
        <v>ns</v>
      </c>
      <c r="Q102" t="str">
        <f t="shared" si="13"/>
        <v>ns</v>
      </c>
      <c r="S102" t="str">
        <f t="shared" si="14"/>
        <v>ns</v>
      </c>
      <c r="U102" s="10"/>
      <c r="V102" s="10"/>
      <c r="W102" s="10"/>
      <c r="X102" s="10"/>
      <c r="AJ102" s="10"/>
      <c r="AK102" s="10"/>
    </row>
    <row r="103" spans="2:37" x14ac:dyDescent="0.25">
      <c r="B103" s="16" t="s">
        <v>37</v>
      </c>
      <c r="C103">
        <f t="shared" si="7"/>
        <v>-14.919217870000001</v>
      </c>
      <c r="E103" t="str">
        <f t="shared" si="7"/>
        <v>ns</v>
      </c>
      <c r="G103" t="str">
        <f t="shared" si="8"/>
        <v>ns</v>
      </c>
      <c r="I103">
        <f t="shared" si="9"/>
        <v>-11.609500000000001</v>
      </c>
      <c r="K103">
        <f t="shared" si="10"/>
        <v>-6.9757300000000004</v>
      </c>
      <c r="M103" t="str">
        <f t="shared" si="11"/>
        <v>ns</v>
      </c>
      <c r="O103">
        <f t="shared" si="12"/>
        <v>-9.2677600000000009</v>
      </c>
      <c r="Q103" t="str">
        <f t="shared" si="13"/>
        <v>ns</v>
      </c>
      <c r="S103" t="str">
        <f t="shared" si="14"/>
        <v>ns</v>
      </c>
      <c r="U103" s="10"/>
      <c r="V103" s="10"/>
      <c r="W103" s="10"/>
      <c r="X103" s="10"/>
      <c r="AJ103" s="10"/>
      <c r="AK103" s="10"/>
    </row>
    <row r="104" spans="2:37" x14ac:dyDescent="0.25">
      <c r="B104" s="16" t="s">
        <v>941</v>
      </c>
      <c r="C104" t="str">
        <f t="shared" si="7"/>
        <v>ns</v>
      </c>
      <c r="E104" t="str">
        <f t="shared" si="7"/>
        <v>ns</v>
      </c>
      <c r="G104" t="str">
        <f t="shared" si="8"/>
        <v>ns</v>
      </c>
      <c r="I104">
        <f t="shared" si="9"/>
        <v>2.4664600000000001</v>
      </c>
      <c r="K104" t="str">
        <f t="shared" si="10"/>
        <v>ns</v>
      </c>
      <c r="M104" t="str">
        <f t="shared" si="11"/>
        <v>ns</v>
      </c>
      <c r="O104">
        <f t="shared" si="12"/>
        <v>2.3533499999999998</v>
      </c>
      <c r="Q104" t="str">
        <f t="shared" si="13"/>
        <v>ns</v>
      </c>
      <c r="S104" t="str">
        <f t="shared" si="14"/>
        <v>ns</v>
      </c>
      <c r="U104" s="10"/>
      <c r="V104" s="10"/>
      <c r="W104" s="10"/>
      <c r="X104" s="10"/>
      <c r="AJ104" s="10"/>
      <c r="AK104" s="10"/>
    </row>
    <row r="105" spans="2:37" x14ac:dyDescent="0.25">
      <c r="B105" t="s">
        <v>17</v>
      </c>
      <c r="C105" t="str">
        <f t="shared" si="7"/>
        <v>ns</v>
      </c>
      <c r="E105" t="str">
        <f t="shared" si="7"/>
        <v>ns</v>
      </c>
      <c r="G105" t="str">
        <f t="shared" si="8"/>
        <v>ns</v>
      </c>
      <c r="I105" t="str">
        <f t="shared" si="9"/>
        <v>ns</v>
      </c>
      <c r="K105" t="str">
        <f t="shared" si="10"/>
        <v>ns</v>
      </c>
      <c r="M105" t="str">
        <f t="shared" si="11"/>
        <v>ns</v>
      </c>
      <c r="O105" t="str">
        <f t="shared" si="12"/>
        <v>ns</v>
      </c>
      <c r="Q105" t="str">
        <f t="shared" si="13"/>
        <v>ns</v>
      </c>
      <c r="S105" t="str">
        <f t="shared" si="14"/>
        <v>ns</v>
      </c>
      <c r="U105" s="10"/>
      <c r="V105" s="10"/>
      <c r="W105" s="10"/>
      <c r="X105" s="10"/>
      <c r="AJ105" s="10"/>
      <c r="AK105" s="10"/>
    </row>
    <row r="106" spans="2:37" x14ac:dyDescent="0.25">
      <c r="B106" s="16" t="s">
        <v>44</v>
      </c>
      <c r="C106" t="str">
        <f t="shared" si="7"/>
        <v>ns</v>
      </c>
      <c r="E106" t="str">
        <f t="shared" si="7"/>
        <v>ns</v>
      </c>
      <c r="G106">
        <f t="shared" si="8"/>
        <v>-1.9806857440000001</v>
      </c>
      <c r="I106">
        <f t="shared" si="9"/>
        <v>-3.28586</v>
      </c>
      <c r="K106">
        <f t="shared" si="10"/>
        <v>-5.4425499999999998</v>
      </c>
      <c r="M106">
        <f t="shared" si="11"/>
        <v>-3.3404400000000001</v>
      </c>
      <c r="O106" t="str">
        <f t="shared" si="12"/>
        <v>ns</v>
      </c>
      <c r="Q106" t="str">
        <f t="shared" si="13"/>
        <v>ns</v>
      </c>
      <c r="S106">
        <f t="shared" si="14"/>
        <v>-3.0348199999999999</v>
      </c>
      <c r="U106" s="10">
        <v>0.89</v>
      </c>
      <c r="V106" s="10">
        <v>1.76</v>
      </c>
      <c r="W106" s="10">
        <v>0.28999999999999998</v>
      </c>
      <c r="X106" s="10">
        <v>0.02</v>
      </c>
      <c r="Y106">
        <v>0.9</v>
      </c>
      <c r="Z106">
        <v>2.5099999999999998</v>
      </c>
      <c r="AG106">
        <v>-2.25</v>
      </c>
      <c r="AH106">
        <v>2.29</v>
      </c>
      <c r="AJ106" s="10" t="s">
        <v>1129</v>
      </c>
      <c r="AK106" s="10">
        <v>2.72</v>
      </c>
    </row>
    <row r="107" spans="2:37" x14ac:dyDescent="0.25">
      <c r="B107" t="s">
        <v>43</v>
      </c>
      <c r="C107" t="str">
        <f t="shared" si="7"/>
        <v>ns</v>
      </c>
      <c r="E107" t="str">
        <f t="shared" si="7"/>
        <v>ns</v>
      </c>
      <c r="G107" t="str">
        <f t="shared" si="8"/>
        <v>ns</v>
      </c>
      <c r="I107" t="str">
        <f t="shared" si="9"/>
        <v>ns</v>
      </c>
      <c r="K107" t="str">
        <f t="shared" si="10"/>
        <v>ns</v>
      </c>
      <c r="M107" t="str">
        <f t="shared" si="11"/>
        <v>ns</v>
      </c>
      <c r="O107" t="str">
        <f t="shared" si="12"/>
        <v>ns</v>
      </c>
      <c r="Q107" t="str">
        <f t="shared" si="13"/>
        <v>ns</v>
      </c>
      <c r="S107" t="str">
        <f t="shared" si="14"/>
        <v>ns</v>
      </c>
      <c r="U107" s="10"/>
      <c r="V107" s="10"/>
      <c r="W107" s="10"/>
      <c r="X107" s="10"/>
      <c r="AJ107" s="10"/>
      <c r="AK107" s="10"/>
    </row>
    <row r="108" spans="2:37" x14ac:dyDescent="0.25">
      <c r="B108" s="16" t="s">
        <v>1027</v>
      </c>
      <c r="C108" t="str">
        <f t="shared" si="7"/>
        <v>ns</v>
      </c>
      <c r="E108" t="str">
        <f t="shared" si="7"/>
        <v>ns</v>
      </c>
      <c r="G108" t="str">
        <f t="shared" si="8"/>
        <v>ns</v>
      </c>
      <c r="I108">
        <f t="shared" si="9"/>
        <v>-2.9162300000000001</v>
      </c>
      <c r="K108" t="str">
        <f t="shared" si="10"/>
        <v>ns</v>
      </c>
      <c r="M108" t="str">
        <f t="shared" si="11"/>
        <v>ns</v>
      </c>
      <c r="O108">
        <f t="shared" si="12"/>
        <v>-2.4091200000000002</v>
      </c>
      <c r="Q108" t="str">
        <f t="shared" si="13"/>
        <v>ns</v>
      </c>
      <c r="S108" t="str">
        <f t="shared" si="14"/>
        <v>ns</v>
      </c>
      <c r="U108" s="10"/>
      <c r="V108" s="10"/>
      <c r="W108" s="10"/>
      <c r="X108" s="10"/>
      <c r="Z108">
        <v>1.33</v>
      </c>
      <c r="AJ108" s="10"/>
      <c r="AK108" s="10"/>
    </row>
    <row r="109" spans="2:37" x14ac:dyDescent="0.25">
      <c r="B109" s="16" t="s">
        <v>1029</v>
      </c>
      <c r="C109">
        <f t="shared" si="7"/>
        <v>-2.8018893829999998</v>
      </c>
      <c r="E109" t="str">
        <f t="shared" si="7"/>
        <v>ns</v>
      </c>
      <c r="G109">
        <f t="shared" si="8"/>
        <v>-3.1155783540000002</v>
      </c>
      <c r="I109">
        <f t="shared" si="9"/>
        <v>-4.4609300000000003</v>
      </c>
      <c r="K109">
        <f t="shared" si="10"/>
        <v>-4.4066999999999998</v>
      </c>
      <c r="M109" t="str">
        <f t="shared" si="11"/>
        <v>ns</v>
      </c>
      <c r="O109">
        <f t="shared" si="12"/>
        <v>-2.9997799999999999</v>
      </c>
      <c r="Q109">
        <f t="shared" si="13"/>
        <v>-1.9645699999999999</v>
      </c>
      <c r="S109">
        <f t="shared" si="14"/>
        <v>-3.04142</v>
      </c>
      <c r="U109" s="10">
        <v>0.19</v>
      </c>
      <c r="V109" s="10">
        <v>0.94</v>
      </c>
      <c r="W109" s="10">
        <v>0.99</v>
      </c>
      <c r="X109" s="10">
        <v>0.16</v>
      </c>
      <c r="Z109">
        <v>1.91</v>
      </c>
      <c r="AJ109" s="10"/>
      <c r="AK109" s="10"/>
    </row>
    <row r="110" spans="2:37" x14ac:dyDescent="0.25">
      <c r="B110" t="s">
        <v>796</v>
      </c>
      <c r="C110">
        <f t="shared" si="7"/>
        <v>0</v>
      </c>
      <c r="E110">
        <f t="shared" si="7"/>
        <v>0</v>
      </c>
      <c r="G110">
        <f t="shared" si="8"/>
        <v>0</v>
      </c>
      <c r="I110">
        <f t="shared" si="9"/>
        <v>0</v>
      </c>
      <c r="K110">
        <f t="shared" si="10"/>
        <v>0</v>
      </c>
      <c r="M110">
        <f t="shared" si="11"/>
        <v>0</v>
      </c>
      <c r="O110">
        <f t="shared" si="12"/>
        <v>0</v>
      </c>
      <c r="Q110">
        <f t="shared" si="13"/>
        <v>0</v>
      </c>
      <c r="S110">
        <f t="shared" si="14"/>
        <v>0</v>
      </c>
      <c r="AA110">
        <v>0.93</v>
      </c>
      <c r="AJ110" s="10">
        <v>-2.0499999999999998</v>
      </c>
      <c r="AK110" s="10" t="s">
        <v>1129</v>
      </c>
    </row>
    <row r="114" spans="1:31" x14ac:dyDescent="0.25">
      <c r="A114" s="11"/>
      <c r="B114" s="11"/>
      <c r="C114" s="11"/>
      <c r="D114" s="11"/>
      <c r="E114" s="11"/>
      <c r="F114" s="11"/>
      <c r="G114" s="11"/>
      <c r="H114" s="11"/>
      <c r="I114" s="11"/>
      <c r="J114" s="11"/>
      <c r="K114" s="11"/>
      <c r="L114" s="11"/>
      <c r="M114" s="11"/>
      <c r="N114" s="11"/>
      <c r="O114" s="11"/>
      <c r="P114" s="11"/>
      <c r="Q114" s="11"/>
      <c r="R114" s="11"/>
      <c r="S114" s="11"/>
      <c r="T114" s="11"/>
      <c r="U114" s="11"/>
      <c r="V114" s="11"/>
      <c r="W114" s="11"/>
      <c r="X114" s="11"/>
      <c r="Y114" s="11"/>
      <c r="Z114" s="11"/>
      <c r="AA114" s="11"/>
      <c r="AB114" s="11"/>
      <c r="AC114" s="11"/>
      <c r="AD114" s="11"/>
      <c r="AE114" s="11"/>
    </row>
    <row r="115" spans="1:31" x14ac:dyDescent="0.25">
      <c r="A115" s="11"/>
      <c r="B115" s="11"/>
      <c r="C115" s="11"/>
      <c r="D115" s="11"/>
      <c r="E115" s="11"/>
      <c r="F115" s="11"/>
      <c r="G115" s="11"/>
      <c r="H115" s="11"/>
      <c r="I115" s="11"/>
      <c r="J115" s="11"/>
      <c r="K115" s="11"/>
      <c r="L115" s="11"/>
      <c r="M115" s="11"/>
      <c r="N115" s="11"/>
      <c r="O115" s="11"/>
      <c r="P115" s="11"/>
      <c r="Q115" s="11"/>
      <c r="R115" s="11"/>
      <c r="S115" s="11"/>
      <c r="T115" s="11"/>
      <c r="U115" s="11"/>
      <c r="V115" s="11"/>
      <c r="W115" s="11"/>
      <c r="X115" s="11"/>
      <c r="Y115" s="11"/>
      <c r="Z115" s="11"/>
      <c r="AA115" s="11"/>
      <c r="AB115" s="11"/>
      <c r="AC115" s="11"/>
      <c r="AD115" s="11"/>
      <c r="AE115" s="11"/>
    </row>
    <row r="116" spans="1:31" x14ac:dyDescent="0.25">
      <c r="A116" s="11"/>
      <c r="B116" s="11"/>
      <c r="C116" s="11" t="s">
        <v>1166</v>
      </c>
      <c r="D116" s="11" t="s">
        <v>1167</v>
      </c>
      <c r="E116" s="11" t="s">
        <v>1168</v>
      </c>
      <c r="F116" s="11" t="s">
        <v>1169</v>
      </c>
      <c r="G116" s="11" t="s">
        <v>1170</v>
      </c>
      <c r="H116" s="11" t="s">
        <v>1171</v>
      </c>
      <c r="I116" s="11" t="s">
        <v>1172</v>
      </c>
      <c r="J116" s="11" t="s">
        <v>1173</v>
      </c>
      <c r="K116" s="11" t="s">
        <v>1174</v>
      </c>
      <c r="L116" s="11" t="s">
        <v>1175</v>
      </c>
      <c r="M116" s="11" t="s">
        <v>1176</v>
      </c>
      <c r="N116" s="11" t="s">
        <v>1192</v>
      </c>
      <c r="O116" s="11" t="s">
        <v>1177</v>
      </c>
      <c r="P116" s="11" t="s">
        <v>1178</v>
      </c>
      <c r="Q116" s="11" t="s">
        <v>1179</v>
      </c>
      <c r="R116" s="11" t="s">
        <v>1180</v>
      </c>
      <c r="S116" s="11" t="s">
        <v>1181</v>
      </c>
      <c r="T116" s="11" t="s">
        <v>1182</v>
      </c>
      <c r="U116" s="11" t="s">
        <v>1184</v>
      </c>
      <c r="V116" s="11" t="s">
        <v>1183</v>
      </c>
      <c r="W116" s="11" t="s">
        <v>1190</v>
      </c>
      <c r="X116" s="11" t="s">
        <v>1193</v>
      </c>
      <c r="Y116" s="11" t="s">
        <v>1185</v>
      </c>
      <c r="Z116" s="11" t="s">
        <v>1186</v>
      </c>
      <c r="AA116" s="11" t="s">
        <v>1187</v>
      </c>
      <c r="AB116" s="11" t="s">
        <v>1188</v>
      </c>
      <c r="AC116" s="11" t="s">
        <v>1189</v>
      </c>
      <c r="AD116" s="11"/>
      <c r="AE116" s="11"/>
    </row>
    <row r="117" spans="1:31" x14ac:dyDescent="0.25">
      <c r="A117" t="s">
        <v>34</v>
      </c>
      <c r="B117" t="s">
        <v>34</v>
      </c>
      <c r="C117">
        <v>0</v>
      </c>
      <c r="D117">
        <v>0</v>
      </c>
      <c r="E117">
        <v>0</v>
      </c>
      <c r="F117">
        <v>0</v>
      </c>
      <c r="G117">
        <v>0</v>
      </c>
      <c r="H117">
        <v>0</v>
      </c>
      <c r="I117">
        <v>0</v>
      </c>
      <c r="J117">
        <v>0</v>
      </c>
      <c r="K117">
        <v>0</v>
      </c>
      <c r="L117">
        <v>0</v>
      </c>
      <c r="M117">
        <v>0</v>
      </c>
      <c r="N117">
        <v>0</v>
      </c>
      <c r="O117">
        <v>0</v>
      </c>
      <c r="P117">
        <v>0</v>
      </c>
      <c r="Q117">
        <v>0</v>
      </c>
      <c r="R117">
        <v>0</v>
      </c>
      <c r="S117">
        <v>0</v>
      </c>
      <c r="T117">
        <v>0</v>
      </c>
      <c r="U117">
        <v>0</v>
      </c>
      <c r="V117">
        <v>0</v>
      </c>
      <c r="W117">
        <v>0</v>
      </c>
      <c r="X117">
        <v>0</v>
      </c>
      <c r="Y117">
        <v>0</v>
      </c>
      <c r="Z117">
        <v>0</v>
      </c>
      <c r="AA117">
        <v>0</v>
      </c>
      <c r="AB117">
        <v>0</v>
      </c>
      <c r="AC117">
        <v>0</v>
      </c>
    </row>
    <row r="118" spans="1:31" x14ac:dyDescent="0.25">
      <c r="A118" t="s">
        <v>104</v>
      </c>
      <c r="B118" t="s">
        <v>104</v>
      </c>
      <c r="C118">
        <v>0</v>
      </c>
      <c r="D118">
        <v>0</v>
      </c>
      <c r="E118">
        <v>0</v>
      </c>
      <c r="F118">
        <v>0</v>
      </c>
      <c r="G118">
        <v>-5.8345900000000004</v>
      </c>
      <c r="H118">
        <v>-3.82152</v>
      </c>
      <c r="I118">
        <v>0</v>
      </c>
      <c r="J118">
        <v>0</v>
      </c>
      <c r="K118">
        <v>-4.7813800000000004</v>
      </c>
      <c r="L118">
        <v>0</v>
      </c>
      <c r="M118">
        <v>0</v>
      </c>
      <c r="N118">
        <v>0</v>
      </c>
      <c r="O118">
        <v>0</v>
      </c>
      <c r="P118">
        <v>0</v>
      </c>
      <c r="Q118">
        <v>0</v>
      </c>
      <c r="R118">
        <v>0</v>
      </c>
      <c r="S118">
        <v>0</v>
      </c>
      <c r="T118">
        <v>0</v>
      </c>
      <c r="U118">
        <v>2.04</v>
      </c>
      <c r="V118">
        <v>1.99</v>
      </c>
      <c r="W118">
        <v>0</v>
      </c>
      <c r="X118">
        <v>0</v>
      </c>
      <c r="Y118">
        <v>0</v>
      </c>
      <c r="Z118">
        <v>0</v>
      </c>
      <c r="AA118">
        <v>0</v>
      </c>
      <c r="AB118">
        <v>0</v>
      </c>
      <c r="AC118">
        <v>0</v>
      </c>
    </row>
    <row r="119" spans="1:31" x14ac:dyDescent="0.25">
      <c r="A119" t="s">
        <v>799</v>
      </c>
      <c r="B119" t="s">
        <v>799</v>
      </c>
      <c r="C119">
        <v>0</v>
      </c>
      <c r="D119">
        <v>0</v>
      </c>
      <c r="E119">
        <v>0</v>
      </c>
      <c r="F119">
        <v>0</v>
      </c>
      <c r="G119">
        <v>0</v>
      </c>
      <c r="H119">
        <v>0</v>
      </c>
      <c r="I119">
        <v>0</v>
      </c>
      <c r="J119">
        <v>0</v>
      </c>
      <c r="K119">
        <v>0</v>
      </c>
      <c r="L119">
        <v>0</v>
      </c>
      <c r="M119">
        <v>0</v>
      </c>
      <c r="N119">
        <v>0</v>
      </c>
      <c r="O119">
        <v>0</v>
      </c>
      <c r="P119">
        <v>0</v>
      </c>
      <c r="Q119">
        <v>0</v>
      </c>
      <c r="R119">
        <v>0</v>
      </c>
      <c r="S119">
        <v>0</v>
      </c>
      <c r="T119">
        <v>0</v>
      </c>
      <c r="U119">
        <v>0</v>
      </c>
      <c r="V119">
        <v>0</v>
      </c>
      <c r="W119">
        <v>0</v>
      </c>
      <c r="X119">
        <v>0</v>
      </c>
      <c r="Y119">
        <v>0</v>
      </c>
      <c r="Z119">
        <v>0</v>
      </c>
      <c r="AA119">
        <v>0</v>
      </c>
      <c r="AB119">
        <v>0</v>
      </c>
      <c r="AC119">
        <v>0</v>
      </c>
    </row>
    <row r="120" spans="1:31" x14ac:dyDescent="0.25">
      <c r="A120" t="s">
        <v>110</v>
      </c>
      <c r="B120" t="s">
        <v>110</v>
      </c>
      <c r="C120">
        <v>0</v>
      </c>
      <c r="D120">
        <v>0</v>
      </c>
      <c r="E120">
        <v>0</v>
      </c>
      <c r="F120">
        <v>-3.1883300000000001</v>
      </c>
      <c r="G120">
        <v>-3.7634500000000002</v>
      </c>
      <c r="H120">
        <v>0</v>
      </c>
      <c r="I120">
        <v>0</v>
      </c>
      <c r="J120">
        <v>0</v>
      </c>
      <c r="K120">
        <v>0</v>
      </c>
      <c r="L120">
        <v>0</v>
      </c>
      <c r="M120">
        <v>0</v>
      </c>
      <c r="N120">
        <v>0</v>
      </c>
      <c r="O120">
        <v>0</v>
      </c>
      <c r="P120">
        <v>0</v>
      </c>
      <c r="Q120">
        <v>0</v>
      </c>
      <c r="R120">
        <v>0</v>
      </c>
      <c r="S120">
        <v>0</v>
      </c>
      <c r="T120">
        <v>0</v>
      </c>
      <c r="U120">
        <v>0</v>
      </c>
      <c r="V120">
        <v>0</v>
      </c>
      <c r="W120">
        <v>-1.91</v>
      </c>
      <c r="X120">
        <v>0</v>
      </c>
      <c r="Y120">
        <v>0</v>
      </c>
      <c r="Z120">
        <v>0</v>
      </c>
      <c r="AA120">
        <v>0</v>
      </c>
      <c r="AB120">
        <v>0</v>
      </c>
      <c r="AC120">
        <v>0</v>
      </c>
    </row>
    <row r="121" spans="1:31" x14ac:dyDescent="0.25">
      <c r="A121" t="s">
        <v>107</v>
      </c>
      <c r="B121" t="s">
        <v>107</v>
      </c>
      <c r="C121">
        <v>0</v>
      </c>
      <c r="D121">
        <v>0</v>
      </c>
      <c r="E121">
        <v>0</v>
      </c>
      <c r="F121">
        <v>-4.7757699999999996</v>
      </c>
      <c r="G121">
        <v>-12.138299999999999</v>
      </c>
      <c r="H121">
        <v>-4.1325799999999999</v>
      </c>
      <c r="I121">
        <v>-3.4211800000000001</v>
      </c>
      <c r="J121">
        <v>-3.0409700000000002</v>
      </c>
      <c r="K121">
        <v>-3.1953399999999998</v>
      </c>
      <c r="L121">
        <v>0</v>
      </c>
      <c r="M121">
        <v>0</v>
      </c>
      <c r="N121">
        <v>1.42</v>
      </c>
      <c r="O121">
        <v>0</v>
      </c>
      <c r="P121">
        <v>0</v>
      </c>
      <c r="Q121">
        <v>0</v>
      </c>
      <c r="R121">
        <v>0</v>
      </c>
      <c r="S121">
        <v>0</v>
      </c>
      <c r="T121">
        <v>0</v>
      </c>
      <c r="U121">
        <v>0</v>
      </c>
      <c r="V121">
        <v>0</v>
      </c>
      <c r="W121">
        <v>0</v>
      </c>
      <c r="X121">
        <v>0</v>
      </c>
      <c r="Y121">
        <v>0</v>
      </c>
      <c r="Z121">
        <v>0</v>
      </c>
      <c r="AA121">
        <v>0</v>
      </c>
      <c r="AB121">
        <v>0</v>
      </c>
      <c r="AC121">
        <v>0</v>
      </c>
    </row>
    <row r="122" spans="1:31" x14ac:dyDescent="0.25">
      <c r="A122" t="s">
        <v>112</v>
      </c>
      <c r="B122" t="s">
        <v>112</v>
      </c>
      <c r="C122">
        <v>0</v>
      </c>
      <c r="D122">
        <v>0</v>
      </c>
      <c r="E122">
        <v>0</v>
      </c>
      <c r="F122">
        <v>0</v>
      </c>
      <c r="G122">
        <v>0</v>
      </c>
      <c r="H122">
        <v>0</v>
      </c>
      <c r="I122">
        <v>0</v>
      </c>
      <c r="J122">
        <v>0</v>
      </c>
      <c r="K122">
        <v>0</v>
      </c>
      <c r="L122">
        <v>0</v>
      </c>
      <c r="M122">
        <v>0</v>
      </c>
      <c r="N122">
        <v>0</v>
      </c>
      <c r="O122">
        <v>0</v>
      </c>
      <c r="P122">
        <v>0</v>
      </c>
      <c r="Q122">
        <v>0</v>
      </c>
      <c r="R122">
        <v>0</v>
      </c>
      <c r="S122">
        <v>0</v>
      </c>
      <c r="T122">
        <v>0</v>
      </c>
      <c r="U122">
        <v>4.0199999999999996</v>
      </c>
      <c r="V122">
        <v>1.97</v>
      </c>
      <c r="W122">
        <v>0</v>
      </c>
      <c r="X122">
        <v>0</v>
      </c>
      <c r="Y122">
        <v>0</v>
      </c>
      <c r="Z122">
        <v>0</v>
      </c>
      <c r="AA122">
        <v>0</v>
      </c>
      <c r="AB122">
        <v>0</v>
      </c>
      <c r="AC122">
        <v>0</v>
      </c>
    </row>
    <row r="123" spans="1:31" x14ac:dyDescent="0.25">
      <c r="A123" t="s">
        <v>491</v>
      </c>
      <c r="B123" t="s">
        <v>491</v>
      </c>
      <c r="C123">
        <v>0</v>
      </c>
      <c r="D123">
        <v>0</v>
      </c>
      <c r="E123">
        <v>0</v>
      </c>
      <c r="F123">
        <v>0</v>
      </c>
      <c r="G123">
        <v>0</v>
      </c>
      <c r="H123">
        <v>0</v>
      </c>
      <c r="I123">
        <v>0</v>
      </c>
      <c r="J123">
        <v>0</v>
      </c>
      <c r="K123">
        <v>0</v>
      </c>
      <c r="L123">
        <v>0</v>
      </c>
      <c r="M123">
        <v>0</v>
      </c>
      <c r="N123">
        <v>0</v>
      </c>
      <c r="O123">
        <v>0</v>
      </c>
      <c r="P123">
        <v>0</v>
      </c>
      <c r="Q123">
        <v>0</v>
      </c>
      <c r="R123">
        <v>0</v>
      </c>
      <c r="S123">
        <v>0</v>
      </c>
      <c r="T123">
        <v>0</v>
      </c>
      <c r="U123">
        <v>0</v>
      </c>
      <c r="V123">
        <v>0</v>
      </c>
      <c r="W123">
        <v>0</v>
      </c>
      <c r="X123">
        <v>0</v>
      </c>
      <c r="Y123">
        <v>0</v>
      </c>
      <c r="Z123">
        <v>0</v>
      </c>
      <c r="AA123">
        <v>0</v>
      </c>
      <c r="AB123">
        <v>0</v>
      </c>
      <c r="AC123">
        <v>0</v>
      </c>
    </row>
    <row r="124" spans="1:31" x14ac:dyDescent="0.25">
      <c r="A124" t="s">
        <v>19</v>
      </c>
      <c r="B124" t="s">
        <v>19</v>
      </c>
      <c r="C124">
        <v>0</v>
      </c>
      <c r="D124">
        <v>-2.3247893519999998</v>
      </c>
      <c r="E124">
        <v>0</v>
      </c>
      <c r="F124">
        <v>-3.4248500000000002</v>
      </c>
      <c r="G124">
        <v>-3.4103500000000002</v>
      </c>
      <c r="H124">
        <v>0</v>
      </c>
      <c r="I124">
        <v>-2.2571699999999999</v>
      </c>
      <c r="J124">
        <v>0</v>
      </c>
      <c r="K124">
        <v>0</v>
      </c>
      <c r="L124">
        <v>0</v>
      </c>
      <c r="M124">
        <v>0</v>
      </c>
      <c r="N124">
        <v>0</v>
      </c>
      <c r="O124">
        <v>0</v>
      </c>
      <c r="P124">
        <v>0</v>
      </c>
      <c r="Q124">
        <v>0</v>
      </c>
      <c r="R124">
        <v>0</v>
      </c>
      <c r="S124">
        <v>0</v>
      </c>
      <c r="T124">
        <v>0</v>
      </c>
      <c r="U124">
        <v>0</v>
      </c>
      <c r="V124">
        <v>0</v>
      </c>
      <c r="W124">
        <v>0</v>
      </c>
      <c r="X124">
        <v>0</v>
      </c>
      <c r="Y124">
        <v>0</v>
      </c>
      <c r="Z124">
        <v>0</v>
      </c>
      <c r="AA124">
        <v>0</v>
      </c>
      <c r="AB124">
        <v>0</v>
      </c>
      <c r="AC124">
        <v>0</v>
      </c>
    </row>
    <row r="125" spans="1:31" x14ac:dyDescent="0.25">
      <c r="A125" t="s">
        <v>798</v>
      </c>
      <c r="B125" t="s">
        <v>798</v>
      </c>
      <c r="C125">
        <v>0</v>
      </c>
      <c r="D125">
        <v>0</v>
      </c>
      <c r="E125">
        <v>0</v>
      </c>
      <c r="F125">
        <v>0</v>
      </c>
      <c r="G125">
        <v>0</v>
      </c>
      <c r="H125">
        <v>0</v>
      </c>
      <c r="I125">
        <v>0</v>
      </c>
      <c r="J125">
        <v>0</v>
      </c>
      <c r="K125">
        <v>0</v>
      </c>
      <c r="L125">
        <v>0</v>
      </c>
      <c r="M125">
        <v>0</v>
      </c>
      <c r="N125">
        <v>0</v>
      </c>
      <c r="O125">
        <v>0</v>
      </c>
      <c r="P125">
        <v>0</v>
      </c>
      <c r="Q125">
        <v>0</v>
      </c>
      <c r="R125">
        <v>0</v>
      </c>
      <c r="S125">
        <v>0</v>
      </c>
      <c r="T125">
        <v>0</v>
      </c>
      <c r="U125">
        <v>0</v>
      </c>
      <c r="V125">
        <v>0</v>
      </c>
      <c r="W125">
        <v>0</v>
      </c>
      <c r="X125">
        <v>0</v>
      </c>
      <c r="Y125">
        <v>0</v>
      </c>
      <c r="Z125">
        <v>0</v>
      </c>
      <c r="AA125">
        <v>0</v>
      </c>
      <c r="AB125">
        <v>0</v>
      </c>
      <c r="AC125">
        <v>0</v>
      </c>
    </row>
    <row r="126" spans="1:31" x14ac:dyDescent="0.25">
      <c r="A126" t="s">
        <v>82</v>
      </c>
      <c r="B126" t="s">
        <v>82</v>
      </c>
      <c r="C126">
        <v>-1.767977605</v>
      </c>
      <c r="D126">
        <v>0</v>
      </c>
      <c r="E126">
        <v>-1.6762066250000001</v>
      </c>
      <c r="F126">
        <v>-4.42882</v>
      </c>
      <c r="G126">
        <v>-8.5120900000000006</v>
      </c>
      <c r="H126">
        <v>-2.1578200000000001</v>
      </c>
      <c r="I126">
        <v>-2.4971399999999999</v>
      </c>
      <c r="J126">
        <v>-2.9206099999999999</v>
      </c>
      <c r="K126">
        <v>0</v>
      </c>
      <c r="L126">
        <v>0</v>
      </c>
      <c r="M126">
        <v>0</v>
      </c>
      <c r="N126">
        <v>1.24</v>
      </c>
      <c r="O126">
        <v>0</v>
      </c>
      <c r="P126">
        <v>0</v>
      </c>
      <c r="Q126">
        <v>0</v>
      </c>
      <c r="R126">
        <v>0</v>
      </c>
      <c r="S126">
        <v>0</v>
      </c>
      <c r="T126">
        <v>0</v>
      </c>
      <c r="U126">
        <v>2.5499999999999998</v>
      </c>
      <c r="V126">
        <v>0</v>
      </c>
      <c r="W126">
        <v>0</v>
      </c>
      <c r="X126">
        <v>2.9</v>
      </c>
      <c r="Y126">
        <v>0</v>
      </c>
      <c r="Z126">
        <v>0</v>
      </c>
      <c r="AA126">
        <v>0</v>
      </c>
      <c r="AB126">
        <v>0</v>
      </c>
      <c r="AC126">
        <v>0</v>
      </c>
    </row>
    <row r="127" spans="1:31" x14ac:dyDescent="0.25">
      <c r="A127" t="s">
        <v>40</v>
      </c>
      <c r="B127" t="s">
        <v>40</v>
      </c>
      <c r="C127">
        <v>0</v>
      </c>
      <c r="D127">
        <v>-2.624422509</v>
      </c>
      <c r="E127">
        <v>-3.3071764030000002</v>
      </c>
      <c r="F127">
        <v>0</v>
      </c>
      <c r="G127">
        <v>-3.85256</v>
      </c>
      <c r="H127">
        <v>0</v>
      </c>
      <c r="I127">
        <v>0</v>
      </c>
      <c r="J127">
        <v>0</v>
      </c>
      <c r="K127">
        <v>0</v>
      </c>
      <c r="L127">
        <v>0</v>
      </c>
      <c r="M127">
        <v>0</v>
      </c>
      <c r="N127">
        <v>0</v>
      </c>
      <c r="O127">
        <v>0</v>
      </c>
      <c r="P127">
        <v>-2.56264</v>
      </c>
      <c r="Q127">
        <v>-1.5261100000000001</v>
      </c>
      <c r="R127">
        <v>0</v>
      </c>
      <c r="S127">
        <v>0</v>
      </c>
      <c r="T127">
        <v>-1.74</v>
      </c>
      <c r="U127">
        <v>2.33</v>
      </c>
      <c r="V127">
        <v>0</v>
      </c>
      <c r="W127">
        <v>0</v>
      </c>
      <c r="X127">
        <v>0</v>
      </c>
      <c r="Y127">
        <v>0</v>
      </c>
      <c r="Z127">
        <v>0</v>
      </c>
      <c r="AA127">
        <v>0.84</v>
      </c>
      <c r="AB127">
        <v>2.02</v>
      </c>
      <c r="AC127">
        <v>0</v>
      </c>
    </row>
    <row r="128" spans="1:31" x14ac:dyDescent="0.25">
      <c r="A128" t="s">
        <v>13</v>
      </c>
      <c r="B128" t="s">
        <v>13</v>
      </c>
      <c r="C128">
        <v>-1.884785049</v>
      </c>
      <c r="D128">
        <v>-1.799754343</v>
      </c>
      <c r="E128">
        <v>-2.7117045499999999</v>
      </c>
      <c r="F128">
        <v>-1.9077299999999999</v>
      </c>
      <c r="G128">
        <v>0</v>
      </c>
      <c r="H128">
        <v>0</v>
      </c>
      <c r="I128">
        <v>0</v>
      </c>
      <c r="J128">
        <v>0</v>
      </c>
      <c r="K128">
        <v>0</v>
      </c>
      <c r="L128">
        <v>0</v>
      </c>
      <c r="M128">
        <v>0</v>
      </c>
      <c r="N128">
        <v>0</v>
      </c>
      <c r="O128">
        <v>0</v>
      </c>
      <c r="P128">
        <v>0</v>
      </c>
      <c r="Q128">
        <v>0</v>
      </c>
      <c r="R128">
        <v>0</v>
      </c>
      <c r="S128">
        <v>0</v>
      </c>
      <c r="T128">
        <v>0</v>
      </c>
      <c r="U128">
        <v>0</v>
      </c>
      <c r="V128">
        <v>0</v>
      </c>
      <c r="W128">
        <v>0</v>
      </c>
      <c r="X128">
        <v>0</v>
      </c>
      <c r="Y128">
        <v>0</v>
      </c>
      <c r="Z128">
        <v>0</v>
      </c>
      <c r="AA128">
        <v>0</v>
      </c>
      <c r="AB128">
        <v>0</v>
      </c>
      <c r="AC128">
        <v>0</v>
      </c>
    </row>
    <row r="129" spans="1:29" x14ac:dyDescent="0.25">
      <c r="A129" t="s">
        <v>22</v>
      </c>
      <c r="B129" t="s">
        <v>22</v>
      </c>
      <c r="C129">
        <v>0</v>
      </c>
      <c r="D129">
        <v>0</v>
      </c>
      <c r="E129">
        <v>0</v>
      </c>
      <c r="F129">
        <v>0</v>
      </c>
      <c r="G129">
        <v>0</v>
      </c>
      <c r="H129">
        <v>0</v>
      </c>
      <c r="I129">
        <v>0</v>
      </c>
      <c r="J129">
        <v>0</v>
      </c>
      <c r="K129">
        <v>0</v>
      </c>
      <c r="L129">
        <v>0</v>
      </c>
      <c r="M129">
        <v>0</v>
      </c>
      <c r="N129">
        <v>0</v>
      </c>
      <c r="O129">
        <v>0</v>
      </c>
      <c r="P129">
        <v>0</v>
      </c>
      <c r="Q129">
        <v>0</v>
      </c>
      <c r="R129">
        <v>0</v>
      </c>
      <c r="S129">
        <v>0</v>
      </c>
      <c r="T129">
        <v>0</v>
      </c>
      <c r="U129">
        <v>0</v>
      </c>
      <c r="V129">
        <v>0</v>
      </c>
      <c r="W129">
        <v>0</v>
      </c>
      <c r="X129">
        <v>0</v>
      </c>
      <c r="Y129">
        <v>0</v>
      </c>
      <c r="Z129">
        <v>0</v>
      </c>
      <c r="AA129">
        <v>0</v>
      </c>
      <c r="AB129">
        <v>0</v>
      </c>
      <c r="AC129">
        <v>0</v>
      </c>
    </row>
    <row r="130" spans="1:29" x14ac:dyDescent="0.25">
      <c r="A130" t="s">
        <v>65</v>
      </c>
      <c r="B130" t="s">
        <v>65</v>
      </c>
      <c r="C130">
        <v>-6.4517923220000002</v>
      </c>
      <c r="D130">
        <v>-3.1507602939999999</v>
      </c>
      <c r="E130">
        <v>0</v>
      </c>
      <c r="F130">
        <v>-5.5441500000000001</v>
      </c>
      <c r="G130">
        <v>-5.2001999999999997</v>
      </c>
      <c r="H130">
        <v>0</v>
      </c>
      <c r="I130">
        <v>-4.3456599999999996</v>
      </c>
      <c r="J130">
        <v>0</v>
      </c>
      <c r="K130">
        <v>0</v>
      </c>
      <c r="L130">
        <v>0</v>
      </c>
      <c r="M130">
        <v>0</v>
      </c>
      <c r="N130">
        <v>0</v>
      </c>
      <c r="O130">
        <v>0</v>
      </c>
      <c r="P130">
        <v>0</v>
      </c>
      <c r="Q130">
        <v>0</v>
      </c>
      <c r="R130">
        <v>0</v>
      </c>
      <c r="S130">
        <v>0</v>
      </c>
      <c r="T130">
        <v>0</v>
      </c>
      <c r="U130">
        <v>1.04</v>
      </c>
      <c r="V130">
        <v>0</v>
      </c>
      <c r="W130">
        <v>0</v>
      </c>
      <c r="X130">
        <v>0</v>
      </c>
      <c r="Y130">
        <v>0</v>
      </c>
      <c r="Z130">
        <v>0</v>
      </c>
      <c r="AA130">
        <v>0</v>
      </c>
      <c r="AB130">
        <v>0</v>
      </c>
      <c r="AC130">
        <v>0</v>
      </c>
    </row>
    <row r="131" spans="1:29" x14ac:dyDescent="0.25">
      <c r="A131" t="s">
        <v>4</v>
      </c>
      <c r="B131" t="s">
        <v>4</v>
      </c>
      <c r="C131">
        <v>0</v>
      </c>
      <c r="D131">
        <v>0</v>
      </c>
      <c r="E131">
        <v>0</v>
      </c>
      <c r="F131">
        <v>0</v>
      </c>
      <c r="G131">
        <v>0</v>
      </c>
      <c r="H131">
        <v>0</v>
      </c>
      <c r="I131">
        <v>0</v>
      </c>
      <c r="J131">
        <v>0</v>
      </c>
      <c r="K131">
        <v>0</v>
      </c>
      <c r="L131">
        <v>0</v>
      </c>
      <c r="M131">
        <v>0</v>
      </c>
      <c r="N131">
        <v>0</v>
      </c>
      <c r="O131">
        <v>0</v>
      </c>
      <c r="P131">
        <v>0</v>
      </c>
      <c r="Q131">
        <v>0</v>
      </c>
      <c r="R131">
        <v>0</v>
      </c>
      <c r="S131">
        <v>0</v>
      </c>
      <c r="T131">
        <v>0</v>
      </c>
      <c r="U131">
        <v>0</v>
      </c>
      <c r="V131">
        <v>0</v>
      </c>
      <c r="W131">
        <v>0</v>
      </c>
      <c r="X131">
        <v>0</v>
      </c>
      <c r="Y131">
        <v>0</v>
      </c>
      <c r="Z131">
        <v>0</v>
      </c>
      <c r="AA131">
        <v>0</v>
      </c>
      <c r="AB131">
        <v>0</v>
      </c>
      <c r="AC131">
        <v>0</v>
      </c>
    </row>
    <row r="132" spans="1:29" x14ac:dyDescent="0.25">
      <c r="A132" t="s">
        <v>29</v>
      </c>
      <c r="B132" t="s">
        <v>29</v>
      </c>
      <c r="C132">
        <v>0</v>
      </c>
      <c r="D132">
        <v>0</v>
      </c>
      <c r="E132">
        <v>0</v>
      </c>
      <c r="F132">
        <v>0</v>
      </c>
      <c r="G132">
        <v>0</v>
      </c>
      <c r="H132">
        <v>0</v>
      </c>
      <c r="I132">
        <v>0</v>
      </c>
      <c r="J132">
        <v>0</v>
      </c>
      <c r="K132">
        <v>0</v>
      </c>
      <c r="L132">
        <v>0</v>
      </c>
      <c r="M132">
        <v>0</v>
      </c>
      <c r="N132">
        <v>0</v>
      </c>
      <c r="O132">
        <v>0</v>
      </c>
      <c r="P132">
        <v>0</v>
      </c>
      <c r="Q132">
        <v>0</v>
      </c>
      <c r="R132">
        <v>0</v>
      </c>
      <c r="S132">
        <v>0</v>
      </c>
      <c r="T132">
        <v>0</v>
      </c>
      <c r="U132">
        <v>0</v>
      </c>
      <c r="V132">
        <v>0</v>
      </c>
      <c r="W132">
        <v>0</v>
      </c>
      <c r="X132">
        <v>0</v>
      </c>
      <c r="Y132">
        <v>0</v>
      </c>
      <c r="Z132">
        <v>0</v>
      </c>
      <c r="AA132">
        <v>0</v>
      </c>
      <c r="AB132">
        <v>0</v>
      </c>
      <c r="AC132">
        <v>0</v>
      </c>
    </row>
    <row r="133" spans="1:29" x14ac:dyDescent="0.25">
      <c r="A133" t="s">
        <v>940</v>
      </c>
      <c r="B133" t="s">
        <v>940</v>
      </c>
      <c r="C133">
        <v>0</v>
      </c>
      <c r="D133">
        <v>0</v>
      </c>
      <c r="E133">
        <v>0</v>
      </c>
      <c r="F133">
        <v>-5.1677200000000001</v>
      </c>
      <c r="G133">
        <v>0</v>
      </c>
      <c r="H133">
        <v>0</v>
      </c>
      <c r="I133">
        <v>0</v>
      </c>
      <c r="J133">
        <v>0</v>
      </c>
      <c r="K133">
        <v>0</v>
      </c>
      <c r="L133">
        <v>0</v>
      </c>
      <c r="M133">
        <v>0</v>
      </c>
      <c r="N133">
        <v>0</v>
      </c>
      <c r="O133">
        <v>0</v>
      </c>
      <c r="P133">
        <v>0</v>
      </c>
      <c r="Q133">
        <v>0</v>
      </c>
      <c r="R133">
        <v>0</v>
      </c>
      <c r="S133">
        <v>0</v>
      </c>
      <c r="T133">
        <v>-1.85</v>
      </c>
      <c r="U133">
        <v>0</v>
      </c>
      <c r="V133">
        <v>0</v>
      </c>
      <c r="W133">
        <v>0</v>
      </c>
      <c r="X133">
        <v>0</v>
      </c>
      <c r="Y133">
        <v>0</v>
      </c>
      <c r="Z133">
        <v>0</v>
      </c>
      <c r="AA133">
        <v>0</v>
      </c>
      <c r="AB133">
        <v>0</v>
      </c>
      <c r="AC133">
        <v>0</v>
      </c>
    </row>
    <row r="134" spans="1:29" x14ac:dyDescent="0.25">
      <c r="A134" t="s">
        <v>24</v>
      </c>
      <c r="B134" t="s">
        <v>24</v>
      </c>
      <c r="C134">
        <v>0</v>
      </c>
      <c r="D134">
        <v>0</v>
      </c>
      <c r="E134">
        <v>0</v>
      </c>
      <c r="F134">
        <v>0</v>
      </c>
      <c r="G134">
        <v>0</v>
      </c>
      <c r="H134">
        <v>0</v>
      </c>
      <c r="I134">
        <v>0</v>
      </c>
      <c r="J134">
        <v>0</v>
      </c>
      <c r="K134">
        <v>0</v>
      </c>
      <c r="L134">
        <v>0</v>
      </c>
      <c r="M134">
        <v>0</v>
      </c>
      <c r="N134">
        <v>0</v>
      </c>
      <c r="O134">
        <v>0</v>
      </c>
      <c r="P134">
        <v>0</v>
      </c>
      <c r="Q134">
        <v>0</v>
      </c>
      <c r="R134">
        <v>0</v>
      </c>
      <c r="S134">
        <v>0</v>
      </c>
      <c r="T134">
        <v>0</v>
      </c>
      <c r="U134">
        <v>0</v>
      </c>
      <c r="V134">
        <v>0</v>
      </c>
      <c r="W134">
        <v>0</v>
      </c>
      <c r="X134">
        <v>0</v>
      </c>
      <c r="Y134">
        <v>0</v>
      </c>
      <c r="Z134">
        <v>0</v>
      </c>
      <c r="AA134">
        <v>0</v>
      </c>
      <c r="AB134">
        <v>0</v>
      </c>
      <c r="AC134">
        <v>0</v>
      </c>
    </row>
    <row r="135" spans="1:29" x14ac:dyDescent="0.25">
      <c r="A135" t="s">
        <v>76</v>
      </c>
      <c r="B135" t="s">
        <v>76</v>
      </c>
      <c r="C135">
        <v>0</v>
      </c>
      <c r="D135">
        <v>0</v>
      </c>
      <c r="E135">
        <v>0</v>
      </c>
      <c r="F135">
        <v>0</v>
      </c>
      <c r="G135">
        <v>0</v>
      </c>
      <c r="H135">
        <v>0</v>
      </c>
      <c r="I135">
        <v>0</v>
      </c>
      <c r="J135">
        <v>0</v>
      </c>
      <c r="K135">
        <v>0</v>
      </c>
      <c r="L135">
        <v>0</v>
      </c>
      <c r="M135">
        <v>0</v>
      </c>
      <c r="N135">
        <v>0</v>
      </c>
      <c r="O135">
        <v>0</v>
      </c>
      <c r="P135">
        <v>0</v>
      </c>
      <c r="Q135">
        <v>0</v>
      </c>
      <c r="R135">
        <v>0</v>
      </c>
      <c r="S135">
        <v>0</v>
      </c>
      <c r="T135">
        <v>0</v>
      </c>
      <c r="U135">
        <v>0</v>
      </c>
      <c r="V135">
        <v>0</v>
      </c>
      <c r="W135">
        <v>0</v>
      </c>
      <c r="X135">
        <v>0</v>
      </c>
      <c r="Y135">
        <v>0</v>
      </c>
      <c r="Z135">
        <v>0</v>
      </c>
      <c r="AA135">
        <v>0</v>
      </c>
      <c r="AB135">
        <v>0</v>
      </c>
      <c r="AC135">
        <v>0</v>
      </c>
    </row>
    <row r="136" spans="1:29" x14ac:dyDescent="0.25">
      <c r="A136" t="s">
        <v>67</v>
      </c>
      <c r="B136" t="s">
        <v>67</v>
      </c>
      <c r="C136">
        <v>-2.0171243149999998</v>
      </c>
      <c r="D136">
        <v>-2.146074263</v>
      </c>
      <c r="E136">
        <v>0</v>
      </c>
      <c r="F136">
        <v>-3.9237799999999998</v>
      </c>
      <c r="G136">
        <v>-3.3297099999999999</v>
      </c>
      <c r="H136">
        <v>0</v>
      </c>
      <c r="I136">
        <v>-2.8336800000000002</v>
      </c>
      <c r="J136">
        <v>-2.5494400000000002</v>
      </c>
      <c r="K136">
        <v>-1.77199</v>
      </c>
      <c r="L136">
        <v>0</v>
      </c>
      <c r="M136">
        <v>0</v>
      </c>
      <c r="N136">
        <v>0</v>
      </c>
      <c r="O136">
        <v>0</v>
      </c>
      <c r="P136">
        <v>0</v>
      </c>
      <c r="Q136">
        <v>0</v>
      </c>
      <c r="R136">
        <v>0</v>
      </c>
      <c r="S136">
        <v>0</v>
      </c>
      <c r="T136">
        <v>0</v>
      </c>
      <c r="U136">
        <v>0</v>
      </c>
      <c r="V136">
        <v>0</v>
      </c>
      <c r="W136">
        <v>0</v>
      </c>
      <c r="X136">
        <v>0</v>
      </c>
      <c r="Y136">
        <v>0</v>
      </c>
      <c r="Z136">
        <v>0</v>
      </c>
      <c r="AA136">
        <v>0</v>
      </c>
      <c r="AB136">
        <v>0</v>
      </c>
      <c r="AC136">
        <v>0</v>
      </c>
    </row>
    <row r="137" spans="1:29" x14ac:dyDescent="0.25">
      <c r="A137" t="s">
        <v>70</v>
      </c>
      <c r="B137" t="s">
        <v>70</v>
      </c>
      <c r="C137">
        <v>-3.4631863040000002</v>
      </c>
      <c r="D137">
        <v>0</v>
      </c>
      <c r="E137">
        <v>0</v>
      </c>
      <c r="F137">
        <v>-12.190899999999999</v>
      </c>
      <c r="G137">
        <v>-7.1671800000000001</v>
      </c>
      <c r="H137">
        <v>0</v>
      </c>
      <c r="I137">
        <v>-5.4814999999999996</v>
      </c>
      <c r="J137">
        <v>0</v>
      </c>
      <c r="K137">
        <v>0</v>
      </c>
      <c r="L137">
        <v>0</v>
      </c>
      <c r="M137">
        <v>0</v>
      </c>
      <c r="N137">
        <v>0</v>
      </c>
      <c r="O137">
        <v>0</v>
      </c>
      <c r="P137">
        <v>0</v>
      </c>
      <c r="Q137">
        <v>0</v>
      </c>
      <c r="R137">
        <v>0</v>
      </c>
      <c r="S137">
        <v>0</v>
      </c>
      <c r="T137">
        <v>0</v>
      </c>
      <c r="U137">
        <v>0</v>
      </c>
      <c r="V137">
        <v>0</v>
      </c>
      <c r="W137">
        <v>0</v>
      </c>
      <c r="X137">
        <v>0</v>
      </c>
      <c r="Y137">
        <v>0</v>
      </c>
      <c r="Z137">
        <v>0</v>
      </c>
      <c r="AA137">
        <v>0</v>
      </c>
      <c r="AB137">
        <v>0</v>
      </c>
      <c r="AC137">
        <v>0</v>
      </c>
    </row>
    <row r="138" spans="1:29" x14ac:dyDescent="0.25">
      <c r="A138" t="s">
        <v>73</v>
      </c>
      <c r="B138" t="s">
        <v>73</v>
      </c>
      <c r="C138">
        <v>0</v>
      </c>
      <c r="D138">
        <v>0</v>
      </c>
      <c r="E138">
        <v>0</v>
      </c>
      <c r="F138">
        <v>0</v>
      </c>
      <c r="G138">
        <v>0</v>
      </c>
      <c r="H138">
        <v>0</v>
      </c>
      <c r="I138">
        <v>0</v>
      </c>
      <c r="J138">
        <v>0</v>
      </c>
      <c r="K138">
        <v>0</v>
      </c>
      <c r="L138">
        <v>0</v>
      </c>
      <c r="M138">
        <v>0</v>
      </c>
      <c r="N138">
        <v>0</v>
      </c>
      <c r="O138">
        <v>0</v>
      </c>
      <c r="P138">
        <v>0</v>
      </c>
      <c r="Q138">
        <v>0</v>
      </c>
      <c r="R138">
        <v>0</v>
      </c>
      <c r="S138">
        <v>0</v>
      </c>
      <c r="T138">
        <v>0</v>
      </c>
      <c r="U138">
        <v>0</v>
      </c>
      <c r="V138">
        <v>0</v>
      </c>
      <c r="W138">
        <v>0</v>
      </c>
      <c r="X138">
        <v>0</v>
      </c>
      <c r="Y138">
        <v>0</v>
      </c>
      <c r="Z138">
        <v>0</v>
      </c>
      <c r="AA138">
        <v>0</v>
      </c>
      <c r="AB138">
        <v>0</v>
      </c>
      <c r="AC138">
        <v>0</v>
      </c>
    </row>
    <row r="139" spans="1:29" x14ac:dyDescent="0.25">
      <c r="A139" t="s">
        <v>98</v>
      </c>
      <c r="B139" t="s">
        <v>98</v>
      </c>
      <c r="C139">
        <v>0</v>
      </c>
      <c r="D139">
        <v>0</v>
      </c>
      <c r="E139">
        <v>0</v>
      </c>
      <c r="F139">
        <v>0</v>
      </c>
      <c r="G139">
        <v>0</v>
      </c>
      <c r="H139">
        <v>0</v>
      </c>
      <c r="I139">
        <v>0</v>
      </c>
      <c r="J139">
        <v>0</v>
      </c>
      <c r="K139">
        <v>0</v>
      </c>
      <c r="L139">
        <v>0</v>
      </c>
      <c r="M139">
        <v>0</v>
      </c>
      <c r="N139">
        <v>0</v>
      </c>
      <c r="O139">
        <v>0</v>
      </c>
      <c r="P139">
        <v>0</v>
      </c>
      <c r="Q139">
        <v>0</v>
      </c>
      <c r="R139">
        <v>0</v>
      </c>
      <c r="S139">
        <v>0</v>
      </c>
      <c r="T139">
        <v>0</v>
      </c>
      <c r="U139">
        <v>0</v>
      </c>
      <c r="V139">
        <v>0</v>
      </c>
      <c r="W139">
        <v>0</v>
      </c>
      <c r="X139">
        <v>0</v>
      </c>
      <c r="Y139">
        <v>0</v>
      </c>
      <c r="Z139">
        <v>0</v>
      </c>
      <c r="AA139">
        <v>0.89</v>
      </c>
      <c r="AB139">
        <v>1.1200000000000001</v>
      </c>
      <c r="AC139">
        <v>0</v>
      </c>
    </row>
    <row r="140" spans="1:29" x14ac:dyDescent="0.25">
      <c r="A140" t="s">
        <v>95</v>
      </c>
      <c r="B140" t="s">
        <v>95</v>
      </c>
      <c r="C140">
        <v>0</v>
      </c>
      <c r="D140">
        <v>0</v>
      </c>
      <c r="E140">
        <v>0</v>
      </c>
      <c r="F140">
        <v>0</v>
      </c>
      <c r="G140">
        <v>0</v>
      </c>
      <c r="H140">
        <v>0</v>
      </c>
      <c r="I140">
        <v>0</v>
      </c>
      <c r="J140">
        <v>0</v>
      </c>
      <c r="K140">
        <v>0</v>
      </c>
      <c r="L140">
        <v>0</v>
      </c>
      <c r="M140">
        <v>0</v>
      </c>
      <c r="N140">
        <v>0</v>
      </c>
      <c r="O140">
        <v>0</v>
      </c>
      <c r="P140">
        <v>0</v>
      </c>
      <c r="Q140">
        <v>0</v>
      </c>
      <c r="R140">
        <v>0</v>
      </c>
      <c r="S140">
        <v>0</v>
      </c>
      <c r="T140">
        <v>0</v>
      </c>
      <c r="U140">
        <v>0</v>
      </c>
      <c r="V140">
        <v>0</v>
      </c>
      <c r="W140">
        <v>0</v>
      </c>
      <c r="X140">
        <v>0</v>
      </c>
      <c r="Y140">
        <v>0</v>
      </c>
      <c r="Z140">
        <v>0</v>
      </c>
      <c r="AA140">
        <v>1.1399999999999999</v>
      </c>
      <c r="AB140">
        <v>0</v>
      </c>
      <c r="AC140">
        <v>0</v>
      </c>
    </row>
    <row r="141" spans="1:29" x14ac:dyDescent="0.25">
      <c r="A141" t="s">
        <v>88</v>
      </c>
      <c r="B141" t="s">
        <v>88</v>
      </c>
      <c r="C141">
        <v>-2.0894163479999999</v>
      </c>
      <c r="D141">
        <v>0</v>
      </c>
      <c r="E141">
        <v>-1.7647942560000001</v>
      </c>
      <c r="F141">
        <v>-3.3118599999999998</v>
      </c>
      <c r="G141">
        <v>-6.7417199999999999</v>
      </c>
      <c r="H141">
        <v>-1.97343</v>
      </c>
      <c r="I141">
        <v>0</v>
      </c>
      <c r="J141">
        <v>0</v>
      </c>
      <c r="K141">
        <v>0</v>
      </c>
      <c r="L141">
        <v>0</v>
      </c>
      <c r="M141">
        <v>0</v>
      </c>
      <c r="N141">
        <v>0</v>
      </c>
      <c r="O141">
        <v>0</v>
      </c>
      <c r="P141">
        <v>0</v>
      </c>
      <c r="Q141">
        <v>0</v>
      </c>
      <c r="R141">
        <v>0</v>
      </c>
      <c r="S141">
        <v>0</v>
      </c>
      <c r="T141">
        <v>0</v>
      </c>
      <c r="U141">
        <v>0</v>
      </c>
      <c r="V141">
        <v>0</v>
      </c>
      <c r="W141">
        <v>0</v>
      </c>
      <c r="X141">
        <v>0</v>
      </c>
      <c r="Y141">
        <v>0</v>
      </c>
      <c r="Z141">
        <v>0</v>
      </c>
      <c r="AA141">
        <v>-0.94</v>
      </c>
      <c r="AB141">
        <v>0</v>
      </c>
      <c r="AC141">
        <v>0</v>
      </c>
    </row>
    <row r="142" spans="1:29" x14ac:dyDescent="0.25">
      <c r="A142" t="s">
        <v>797</v>
      </c>
      <c r="B142" t="s">
        <v>797</v>
      </c>
      <c r="C142">
        <v>0</v>
      </c>
      <c r="D142">
        <v>0</v>
      </c>
      <c r="E142">
        <v>0</v>
      </c>
      <c r="F142">
        <v>-2.61896</v>
      </c>
      <c r="G142">
        <v>-2.7662200000000001</v>
      </c>
      <c r="H142">
        <v>0</v>
      </c>
      <c r="I142">
        <v>0</v>
      </c>
      <c r="J142">
        <v>0</v>
      </c>
      <c r="K142">
        <v>0</v>
      </c>
      <c r="L142">
        <v>0</v>
      </c>
      <c r="M142">
        <v>0</v>
      </c>
      <c r="N142">
        <v>0</v>
      </c>
      <c r="O142">
        <v>0</v>
      </c>
      <c r="P142">
        <v>0</v>
      </c>
      <c r="Q142">
        <v>0</v>
      </c>
      <c r="R142">
        <v>0</v>
      </c>
      <c r="S142">
        <v>0</v>
      </c>
      <c r="T142">
        <v>0</v>
      </c>
      <c r="U142">
        <v>1.27</v>
      </c>
      <c r="V142">
        <v>0</v>
      </c>
      <c r="W142">
        <v>0</v>
      </c>
      <c r="X142">
        <v>0</v>
      </c>
      <c r="Y142">
        <v>0</v>
      </c>
      <c r="Z142">
        <v>0</v>
      </c>
      <c r="AA142">
        <v>0</v>
      </c>
      <c r="AB142">
        <v>0</v>
      </c>
      <c r="AC142">
        <v>0</v>
      </c>
    </row>
    <row r="143" spans="1:29" x14ac:dyDescent="0.25">
      <c r="A143" t="s">
        <v>58</v>
      </c>
      <c r="B143" t="s">
        <v>58</v>
      </c>
      <c r="C143">
        <v>0</v>
      </c>
      <c r="D143">
        <v>0</v>
      </c>
      <c r="E143">
        <v>0</v>
      </c>
      <c r="F143">
        <v>-3.0693199999999998</v>
      </c>
      <c r="G143">
        <v>-3.2783000000000002</v>
      </c>
      <c r="H143">
        <v>-7.3635299999999999</v>
      </c>
      <c r="I143">
        <v>0</v>
      </c>
      <c r="J143">
        <v>0</v>
      </c>
      <c r="K143">
        <v>-3.4722200000000001</v>
      </c>
      <c r="L143">
        <v>0</v>
      </c>
      <c r="M143">
        <v>0</v>
      </c>
      <c r="N143">
        <v>0</v>
      </c>
      <c r="O143">
        <v>0</v>
      </c>
      <c r="P143">
        <v>0</v>
      </c>
      <c r="Q143">
        <v>0</v>
      </c>
      <c r="R143">
        <v>0</v>
      </c>
      <c r="S143">
        <v>0</v>
      </c>
      <c r="T143">
        <v>0</v>
      </c>
      <c r="U143">
        <v>2.2999999999999998</v>
      </c>
      <c r="V143">
        <v>0</v>
      </c>
      <c r="W143">
        <v>0</v>
      </c>
      <c r="X143">
        <v>0</v>
      </c>
      <c r="Y143">
        <v>0</v>
      </c>
      <c r="Z143">
        <v>0</v>
      </c>
      <c r="AA143">
        <v>1.29</v>
      </c>
      <c r="AB143">
        <v>0.93</v>
      </c>
      <c r="AC143">
        <v>0</v>
      </c>
    </row>
    <row r="144" spans="1:29" x14ac:dyDescent="0.25">
      <c r="A144" t="s">
        <v>61</v>
      </c>
      <c r="B144" t="s">
        <v>61</v>
      </c>
      <c r="C144">
        <v>0</v>
      </c>
      <c r="D144">
        <v>0</v>
      </c>
      <c r="E144">
        <v>0</v>
      </c>
      <c r="F144">
        <v>-2.28478</v>
      </c>
      <c r="G144">
        <v>-3.9928400000000002</v>
      </c>
      <c r="H144">
        <v>-3.92178</v>
      </c>
      <c r="I144">
        <v>0</v>
      </c>
      <c r="J144">
        <v>0</v>
      </c>
      <c r="K144">
        <v>0</v>
      </c>
      <c r="L144">
        <v>1.1000000000000001</v>
      </c>
      <c r="M144">
        <v>0.13</v>
      </c>
      <c r="N144">
        <v>0</v>
      </c>
      <c r="O144">
        <v>0</v>
      </c>
      <c r="P144">
        <v>0</v>
      </c>
      <c r="Q144">
        <v>0</v>
      </c>
      <c r="R144">
        <v>1.01301</v>
      </c>
      <c r="S144">
        <v>0</v>
      </c>
      <c r="T144">
        <v>0</v>
      </c>
      <c r="U144">
        <v>2.5</v>
      </c>
      <c r="V144">
        <v>1.54</v>
      </c>
      <c r="W144">
        <v>0</v>
      </c>
      <c r="X144">
        <v>0</v>
      </c>
      <c r="Y144">
        <v>0.22</v>
      </c>
      <c r="Z144">
        <v>2.4700000000000002</v>
      </c>
      <c r="AA144">
        <v>1.04</v>
      </c>
      <c r="AB144">
        <v>0.81</v>
      </c>
      <c r="AC144">
        <v>0</v>
      </c>
    </row>
    <row r="145" spans="1:29" x14ac:dyDescent="0.25">
      <c r="A145" t="s">
        <v>951</v>
      </c>
      <c r="B145" t="s">
        <v>951</v>
      </c>
      <c r="C145">
        <v>0</v>
      </c>
      <c r="D145">
        <v>0</v>
      </c>
      <c r="E145">
        <v>0</v>
      </c>
      <c r="F145">
        <v>0</v>
      </c>
      <c r="G145">
        <v>0</v>
      </c>
      <c r="H145">
        <v>0</v>
      </c>
      <c r="I145">
        <v>0</v>
      </c>
      <c r="J145">
        <v>0</v>
      </c>
      <c r="K145">
        <v>0</v>
      </c>
      <c r="L145">
        <v>0</v>
      </c>
      <c r="M145">
        <v>0</v>
      </c>
      <c r="N145">
        <v>1.1200000000000001</v>
      </c>
      <c r="O145">
        <v>0</v>
      </c>
      <c r="P145">
        <v>0</v>
      </c>
      <c r="Q145">
        <v>0</v>
      </c>
      <c r="R145">
        <v>0</v>
      </c>
      <c r="S145">
        <v>0</v>
      </c>
      <c r="T145">
        <v>0</v>
      </c>
      <c r="U145">
        <v>0</v>
      </c>
      <c r="V145">
        <v>0</v>
      </c>
      <c r="W145">
        <v>0</v>
      </c>
      <c r="X145">
        <v>0</v>
      </c>
      <c r="Y145">
        <v>0</v>
      </c>
      <c r="Z145">
        <v>0</v>
      </c>
      <c r="AA145">
        <v>0</v>
      </c>
      <c r="AB145">
        <v>0</v>
      </c>
      <c r="AC145">
        <v>0</v>
      </c>
    </row>
    <row r="146" spans="1:29" x14ac:dyDescent="0.25">
      <c r="A146" t="s">
        <v>55</v>
      </c>
      <c r="B146" t="s">
        <v>55</v>
      </c>
      <c r="C146">
        <v>0</v>
      </c>
      <c r="D146">
        <v>0</v>
      </c>
      <c r="E146">
        <v>0</v>
      </c>
      <c r="F146">
        <v>0</v>
      </c>
      <c r="G146">
        <v>0</v>
      </c>
      <c r="H146">
        <v>0</v>
      </c>
      <c r="I146">
        <v>0</v>
      </c>
      <c r="J146">
        <v>0</v>
      </c>
      <c r="K146">
        <v>0</v>
      </c>
      <c r="L146">
        <v>0</v>
      </c>
      <c r="M146">
        <v>0</v>
      </c>
      <c r="N146">
        <v>0</v>
      </c>
      <c r="O146">
        <v>0</v>
      </c>
      <c r="P146">
        <v>0</v>
      </c>
      <c r="Q146">
        <v>0</v>
      </c>
      <c r="R146">
        <v>0</v>
      </c>
      <c r="S146">
        <v>0</v>
      </c>
      <c r="T146">
        <v>0</v>
      </c>
      <c r="U146">
        <v>0</v>
      </c>
      <c r="V146">
        <v>0</v>
      </c>
      <c r="W146">
        <v>0</v>
      </c>
      <c r="X146">
        <v>0</v>
      </c>
      <c r="Y146">
        <v>0</v>
      </c>
      <c r="Z146">
        <v>0</v>
      </c>
      <c r="AA146">
        <v>0</v>
      </c>
      <c r="AB146">
        <v>0</v>
      </c>
      <c r="AC146">
        <v>0</v>
      </c>
    </row>
    <row r="147" spans="1:29" x14ac:dyDescent="0.25">
      <c r="A147" s="15" t="s">
        <v>1030</v>
      </c>
      <c r="B147" s="15" t="s">
        <v>1028</v>
      </c>
      <c r="C147" s="15">
        <v>0</v>
      </c>
      <c r="D147" s="15">
        <v>0</v>
      </c>
      <c r="E147" s="15">
        <v>0</v>
      </c>
      <c r="F147" s="15">
        <v>0</v>
      </c>
      <c r="G147" s="15">
        <v>0</v>
      </c>
      <c r="H147" s="15">
        <v>0</v>
      </c>
      <c r="I147" s="15">
        <v>0</v>
      </c>
      <c r="J147" s="15">
        <v>0</v>
      </c>
      <c r="K147" s="15">
        <v>-2.36999</v>
      </c>
      <c r="L147" s="15">
        <v>0</v>
      </c>
      <c r="M147">
        <v>0</v>
      </c>
      <c r="N147" s="15">
        <v>1.0900000000000001</v>
      </c>
      <c r="O147">
        <v>0</v>
      </c>
      <c r="P147" s="15">
        <v>-1.58619</v>
      </c>
      <c r="Q147">
        <v>0</v>
      </c>
      <c r="R147">
        <v>0</v>
      </c>
      <c r="S147">
        <v>0</v>
      </c>
      <c r="T147">
        <v>0</v>
      </c>
      <c r="U147">
        <v>0</v>
      </c>
      <c r="V147">
        <v>0</v>
      </c>
      <c r="W147">
        <v>0</v>
      </c>
      <c r="X147">
        <v>0</v>
      </c>
      <c r="Y147">
        <v>0</v>
      </c>
      <c r="Z147">
        <v>0</v>
      </c>
      <c r="AA147">
        <v>0</v>
      </c>
      <c r="AB147" s="15">
        <v>1.1000000000000001</v>
      </c>
      <c r="AC147">
        <v>0</v>
      </c>
    </row>
    <row r="148" spans="1:29" x14ac:dyDescent="0.25">
      <c r="A148" s="15" t="s">
        <v>1030</v>
      </c>
      <c r="B148" s="15" t="s">
        <v>1030</v>
      </c>
      <c r="C148" s="15">
        <v>0</v>
      </c>
      <c r="D148" s="15">
        <v>0</v>
      </c>
      <c r="E148" s="15">
        <v>-4.1181603339999997</v>
      </c>
      <c r="F148" s="15">
        <v>-4.9866999999999999</v>
      </c>
      <c r="G148" s="15">
        <v>-4.86782</v>
      </c>
      <c r="H148" s="15">
        <v>0</v>
      </c>
      <c r="I148" s="15">
        <v>0</v>
      </c>
      <c r="J148" s="15">
        <v>0</v>
      </c>
      <c r="K148" s="15">
        <v>0</v>
      </c>
      <c r="L148" s="15">
        <v>0.99</v>
      </c>
      <c r="M148" s="15">
        <v>0.09</v>
      </c>
      <c r="N148">
        <v>0</v>
      </c>
      <c r="O148">
        <v>0</v>
      </c>
      <c r="P148">
        <v>0</v>
      </c>
      <c r="Q148">
        <v>0</v>
      </c>
      <c r="R148">
        <v>0</v>
      </c>
      <c r="S148">
        <v>0</v>
      </c>
      <c r="T148">
        <v>0</v>
      </c>
      <c r="U148" s="15">
        <v>3.56</v>
      </c>
      <c r="V148">
        <v>0</v>
      </c>
      <c r="W148">
        <v>0</v>
      </c>
      <c r="X148">
        <v>0</v>
      </c>
      <c r="Y148" s="15">
        <v>0.28000000000000003</v>
      </c>
      <c r="Z148" s="15">
        <v>1.1299999999999999</v>
      </c>
      <c r="AA148">
        <v>0</v>
      </c>
      <c r="AB148" s="15">
        <v>1.35</v>
      </c>
      <c r="AC148">
        <v>0</v>
      </c>
    </row>
    <row r="149" spans="1:29" x14ac:dyDescent="0.25">
      <c r="A149" s="15" t="s">
        <v>1030</v>
      </c>
      <c r="B149" s="15" t="s">
        <v>1029</v>
      </c>
      <c r="C149" s="15">
        <v>-2.8018893829999998</v>
      </c>
      <c r="D149" s="15">
        <v>0</v>
      </c>
      <c r="E149" s="15">
        <v>-3.1155783540000002</v>
      </c>
      <c r="F149" s="15">
        <v>-4.4609300000000003</v>
      </c>
      <c r="G149" s="15">
        <v>-4.4066999999999998</v>
      </c>
      <c r="H149" s="15">
        <v>0</v>
      </c>
      <c r="I149" s="15">
        <v>-2.9997799999999999</v>
      </c>
      <c r="J149" s="15">
        <v>-1.9645699999999999</v>
      </c>
      <c r="K149" s="15">
        <v>-3.04142</v>
      </c>
      <c r="L149" s="15">
        <v>0.99</v>
      </c>
      <c r="M149" s="15">
        <v>0.16</v>
      </c>
      <c r="N149">
        <v>0</v>
      </c>
      <c r="O149">
        <v>0</v>
      </c>
      <c r="P149">
        <v>0</v>
      </c>
      <c r="Q149">
        <v>0</v>
      </c>
      <c r="R149">
        <v>0</v>
      </c>
      <c r="S149">
        <v>0</v>
      </c>
      <c r="T149">
        <v>0</v>
      </c>
      <c r="U149">
        <v>0</v>
      </c>
      <c r="V149">
        <v>0</v>
      </c>
      <c r="W149">
        <v>0</v>
      </c>
      <c r="X149">
        <v>0</v>
      </c>
      <c r="Y149" s="15">
        <v>0.19</v>
      </c>
      <c r="Z149" s="15">
        <v>0.94</v>
      </c>
      <c r="AA149">
        <v>0</v>
      </c>
      <c r="AB149" s="15">
        <v>1.91</v>
      </c>
      <c r="AC149">
        <v>0</v>
      </c>
    </row>
    <row r="150" spans="1:29" x14ac:dyDescent="0.25">
      <c r="A150" t="s">
        <v>52</v>
      </c>
      <c r="B150" t="s">
        <v>52</v>
      </c>
      <c r="C150" s="15">
        <v>0</v>
      </c>
      <c r="D150">
        <v>0</v>
      </c>
      <c r="E150" s="15">
        <v>0</v>
      </c>
      <c r="F150">
        <v>0</v>
      </c>
      <c r="G150" s="15">
        <v>0</v>
      </c>
      <c r="H150">
        <v>0</v>
      </c>
      <c r="I150" s="15">
        <v>0</v>
      </c>
      <c r="J150">
        <v>0</v>
      </c>
      <c r="K150" s="15">
        <v>0</v>
      </c>
      <c r="L150">
        <v>0</v>
      </c>
      <c r="M150">
        <v>0</v>
      </c>
      <c r="N150">
        <v>0</v>
      </c>
      <c r="O150">
        <v>0</v>
      </c>
      <c r="P150">
        <v>0</v>
      </c>
      <c r="Q150">
        <v>0</v>
      </c>
      <c r="R150">
        <v>0</v>
      </c>
      <c r="S150">
        <v>0</v>
      </c>
      <c r="T150">
        <v>0</v>
      </c>
      <c r="U150">
        <v>0</v>
      </c>
      <c r="V150">
        <v>0</v>
      </c>
      <c r="W150">
        <v>0</v>
      </c>
      <c r="X150">
        <v>0</v>
      </c>
      <c r="Y150">
        <v>0</v>
      </c>
      <c r="Z150">
        <v>0</v>
      </c>
      <c r="AA150">
        <v>0</v>
      </c>
      <c r="AB150">
        <v>0</v>
      </c>
      <c r="AC150">
        <v>0</v>
      </c>
    </row>
    <row r="151" spans="1:29" x14ac:dyDescent="0.25">
      <c r="A151" t="s">
        <v>49</v>
      </c>
      <c r="B151" t="s">
        <v>49</v>
      </c>
      <c r="C151">
        <v>-2.091299952</v>
      </c>
      <c r="D151">
        <v>0</v>
      </c>
      <c r="E151" s="15">
        <v>0</v>
      </c>
      <c r="F151">
        <v>-3.97559</v>
      </c>
      <c r="G151">
        <v>-4.3624400000000003</v>
      </c>
      <c r="H151">
        <v>-2.63171</v>
      </c>
      <c r="I151">
        <v>-1.83924</v>
      </c>
      <c r="J151">
        <v>-1.8231599999999999</v>
      </c>
      <c r="K151">
        <v>-2.7953100000000002</v>
      </c>
      <c r="L151">
        <v>0</v>
      </c>
      <c r="M151">
        <v>0</v>
      </c>
      <c r="N151">
        <v>0.84</v>
      </c>
      <c r="O151">
        <v>0</v>
      </c>
      <c r="P151">
        <v>0</v>
      </c>
      <c r="Q151">
        <v>0</v>
      </c>
      <c r="R151">
        <v>0</v>
      </c>
      <c r="S151">
        <v>0</v>
      </c>
      <c r="T151">
        <v>0</v>
      </c>
      <c r="U151">
        <v>1.69</v>
      </c>
      <c r="V151">
        <v>0</v>
      </c>
      <c r="W151">
        <v>0</v>
      </c>
      <c r="X151">
        <v>0</v>
      </c>
      <c r="Y151">
        <v>0</v>
      </c>
      <c r="Z151">
        <v>0</v>
      </c>
      <c r="AA151">
        <v>0</v>
      </c>
      <c r="AB151">
        <v>0.82</v>
      </c>
      <c r="AC151">
        <v>0</v>
      </c>
    </row>
    <row r="152" spans="1:29" x14ac:dyDescent="0.25">
      <c r="A152" t="s">
        <v>101</v>
      </c>
      <c r="B152" t="s">
        <v>101</v>
      </c>
      <c r="C152" s="15">
        <v>0</v>
      </c>
      <c r="D152">
        <v>-2.5811249809999999</v>
      </c>
      <c r="E152">
        <v>-2.7455591639999999</v>
      </c>
      <c r="F152">
        <v>-3.9757799999999999</v>
      </c>
      <c r="G152">
        <v>-3.3158500000000002</v>
      </c>
      <c r="H152">
        <v>0</v>
      </c>
      <c r="I152" s="15">
        <v>0</v>
      </c>
      <c r="J152">
        <v>0</v>
      </c>
      <c r="K152" s="15">
        <v>0</v>
      </c>
      <c r="L152">
        <v>0</v>
      </c>
      <c r="M152">
        <v>0</v>
      </c>
      <c r="N152">
        <v>0</v>
      </c>
      <c r="O152">
        <v>0</v>
      </c>
      <c r="P152">
        <v>0</v>
      </c>
      <c r="Q152">
        <v>0</v>
      </c>
      <c r="R152">
        <v>0</v>
      </c>
      <c r="S152">
        <v>0</v>
      </c>
      <c r="T152">
        <v>0</v>
      </c>
      <c r="U152">
        <v>0</v>
      </c>
      <c r="V152">
        <v>0</v>
      </c>
      <c r="W152">
        <v>0</v>
      </c>
      <c r="X152">
        <v>0</v>
      </c>
      <c r="Y152">
        <v>0</v>
      </c>
      <c r="Z152">
        <v>0</v>
      </c>
      <c r="AA152">
        <v>0.9</v>
      </c>
      <c r="AB152">
        <v>2</v>
      </c>
      <c r="AC152">
        <v>0</v>
      </c>
    </row>
    <row r="153" spans="1:29" x14ac:dyDescent="0.25">
      <c r="A153" t="s">
        <v>37</v>
      </c>
      <c r="B153" t="s">
        <v>37</v>
      </c>
      <c r="C153">
        <v>-14.919217870000001</v>
      </c>
      <c r="D153">
        <v>0</v>
      </c>
      <c r="E153" s="15">
        <v>0</v>
      </c>
      <c r="F153">
        <v>-11.609500000000001</v>
      </c>
      <c r="G153">
        <v>-6.9757300000000004</v>
      </c>
      <c r="H153">
        <v>0</v>
      </c>
      <c r="I153">
        <v>-9.2677600000000009</v>
      </c>
      <c r="J153">
        <v>0</v>
      </c>
      <c r="K153" s="15">
        <v>0</v>
      </c>
      <c r="L153">
        <v>0</v>
      </c>
      <c r="M153">
        <v>0</v>
      </c>
      <c r="N153">
        <v>0</v>
      </c>
      <c r="O153">
        <v>0</v>
      </c>
      <c r="P153">
        <v>0</v>
      </c>
      <c r="Q153">
        <v>0</v>
      </c>
      <c r="R153">
        <v>0</v>
      </c>
      <c r="S153">
        <v>0</v>
      </c>
      <c r="T153">
        <v>0</v>
      </c>
      <c r="U153">
        <v>0</v>
      </c>
      <c r="V153">
        <v>0</v>
      </c>
      <c r="W153">
        <v>0</v>
      </c>
      <c r="X153">
        <v>0</v>
      </c>
      <c r="Y153">
        <v>0</v>
      </c>
      <c r="Z153">
        <v>0</v>
      </c>
      <c r="AA153">
        <v>0</v>
      </c>
      <c r="AB153">
        <v>0</v>
      </c>
      <c r="AC153">
        <v>0</v>
      </c>
    </row>
    <row r="154" spans="1:29" x14ac:dyDescent="0.25">
      <c r="A154" s="15" t="s">
        <v>17</v>
      </c>
      <c r="B154" s="15" t="s">
        <v>941</v>
      </c>
      <c r="C154" s="15">
        <v>0</v>
      </c>
      <c r="D154" s="15">
        <v>0</v>
      </c>
      <c r="E154" s="15">
        <v>0</v>
      </c>
      <c r="F154" s="15">
        <v>2.4664600000000001</v>
      </c>
      <c r="G154" s="15">
        <v>0</v>
      </c>
      <c r="H154" s="15">
        <v>0</v>
      </c>
      <c r="I154" s="15">
        <v>2.3533499999999998</v>
      </c>
      <c r="J154" s="15">
        <v>0</v>
      </c>
      <c r="K154" s="15">
        <v>0</v>
      </c>
      <c r="L154" s="15">
        <v>0</v>
      </c>
      <c r="M154">
        <v>0</v>
      </c>
      <c r="N154">
        <v>0</v>
      </c>
      <c r="O154">
        <v>0</v>
      </c>
      <c r="P154">
        <v>0</v>
      </c>
      <c r="Q154">
        <v>0</v>
      </c>
      <c r="R154">
        <v>0</v>
      </c>
      <c r="S154">
        <v>0</v>
      </c>
      <c r="T154">
        <v>0</v>
      </c>
      <c r="U154">
        <v>0</v>
      </c>
      <c r="V154">
        <v>0</v>
      </c>
      <c r="W154">
        <v>0</v>
      </c>
      <c r="X154">
        <v>0</v>
      </c>
      <c r="Y154">
        <v>0</v>
      </c>
      <c r="Z154">
        <v>0</v>
      </c>
      <c r="AA154">
        <v>0</v>
      </c>
      <c r="AB154">
        <v>0</v>
      </c>
      <c r="AC154">
        <v>0</v>
      </c>
    </row>
    <row r="155" spans="1:29" x14ac:dyDescent="0.25">
      <c r="A155" s="15" t="s">
        <v>17</v>
      </c>
      <c r="B155" s="15" t="s">
        <v>17</v>
      </c>
      <c r="C155" s="15">
        <v>0</v>
      </c>
      <c r="D155" s="15">
        <v>0</v>
      </c>
      <c r="E155" s="15">
        <v>0</v>
      </c>
      <c r="F155" s="15">
        <v>0</v>
      </c>
      <c r="G155" s="15">
        <v>0</v>
      </c>
      <c r="H155" s="15">
        <v>0</v>
      </c>
      <c r="I155" s="15">
        <v>0</v>
      </c>
      <c r="J155" s="15">
        <v>0</v>
      </c>
      <c r="K155" s="15">
        <v>0</v>
      </c>
      <c r="L155" s="15">
        <v>0</v>
      </c>
      <c r="M155">
        <v>0</v>
      </c>
      <c r="N155">
        <v>0</v>
      </c>
      <c r="O155">
        <v>0</v>
      </c>
      <c r="P155">
        <v>0</v>
      </c>
      <c r="Q155">
        <v>0</v>
      </c>
      <c r="R155">
        <v>0</v>
      </c>
      <c r="S155">
        <v>0</v>
      </c>
      <c r="T155">
        <v>0</v>
      </c>
      <c r="U155">
        <v>0</v>
      </c>
      <c r="V155">
        <v>0</v>
      </c>
      <c r="W155">
        <v>0</v>
      </c>
      <c r="X155">
        <v>0</v>
      </c>
      <c r="Y155">
        <v>0</v>
      </c>
      <c r="Z155">
        <v>0</v>
      </c>
      <c r="AA155">
        <v>0</v>
      </c>
      <c r="AB155">
        <v>0</v>
      </c>
      <c r="AC155">
        <v>0</v>
      </c>
    </row>
    <row r="156" spans="1:29" x14ac:dyDescent="0.25">
      <c r="A156" s="23" t="s">
        <v>44</v>
      </c>
      <c r="B156" s="23" t="s">
        <v>950</v>
      </c>
      <c r="C156" s="23">
        <v>0</v>
      </c>
      <c r="D156" s="23">
        <v>0</v>
      </c>
      <c r="E156" s="23">
        <v>0</v>
      </c>
      <c r="F156" s="23">
        <v>0</v>
      </c>
      <c r="G156" s="23">
        <v>0</v>
      </c>
      <c r="H156" s="23">
        <v>0</v>
      </c>
      <c r="I156" s="23">
        <v>0</v>
      </c>
      <c r="J156" s="23">
        <v>0</v>
      </c>
      <c r="K156" s="23">
        <v>0</v>
      </c>
      <c r="L156" s="23">
        <v>0.08</v>
      </c>
      <c r="M156" s="23">
        <v>-0.13</v>
      </c>
      <c r="N156">
        <v>0</v>
      </c>
      <c r="O156">
        <v>0</v>
      </c>
      <c r="P156">
        <v>0</v>
      </c>
      <c r="Q156">
        <v>0</v>
      </c>
      <c r="R156">
        <v>0</v>
      </c>
      <c r="S156">
        <v>0</v>
      </c>
      <c r="T156">
        <v>0</v>
      </c>
      <c r="U156">
        <v>0</v>
      </c>
      <c r="V156">
        <v>0</v>
      </c>
      <c r="W156">
        <v>0</v>
      </c>
      <c r="X156">
        <v>0</v>
      </c>
      <c r="Y156" s="23">
        <v>0.9</v>
      </c>
      <c r="Z156" s="23">
        <v>1.65</v>
      </c>
      <c r="AA156" s="23">
        <v>0.92</v>
      </c>
      <c r="AB156" s="23">
        <v>2.2400000000000002</v>
      </c>
      <c r="AC156">
        <v>0</v>
      </c>
    </row>
    <row r="157" spans="1:29" x14ac:dyDescent="0.25">
      <c r="A157" s="23" t="s">
        <v>44</v>
      </c>
      <c r="B157" s="23" t="s">
        <v>44</v>
      </c>
      <c r="C157" s="23">
        <v>0</v>
      </c>
      <c r="D157" s="23">
        <v>0</v>
      </c>
      <c r="E157" s="23">
        <v>-1.9806857440000001</v>
      </c>
      <c r="F157" s="23">
        <v>-3.28586</v>
      </c>
      <c r="G157" s="23">
        <v>-5.4425499999999998</v>
      </c>
      <c r="H157" s="23">
        <v>-3.3404400000000001</v>
      </c>
      <c r="I157" s="23">
        <v>0</v>
      </c>
      <c r="J157" s="23">
        <v>0</v>
      </c>
      <c r="K157" s="23">
        <v>-3.0348199999999999</v>
      </c>
      <c r="L157" s="23">
        <v>0.28999999999999998</v>
      </c>
      <c r="M157" s="23">
        <v>0.02</v>
      </c>
      <c r="N157">
        <v>0</v>
      </c>
      <c r="O157">
        <v>0</v>
      </c>
      <c r="P157">
        <v>0</v>
      </c>
      <c r="Q157">
        <v>0</v>
      </c>
      <c r="R157">
        <v>0</v>
      </c>
      <c r="S157">
        <v>0</v>
      </c>
      <c r="T157" s="23">
        <v>-2.25</v>
      </c>
      <c r="U157" s="23">
        <v>2.29</v>
      </c>
      <c r="V157">
        <v>0</v>
      </c>
      <c r="W157">
        <v>0</v>
      </c>
      <c r="X157" s="23">
        <v>2.72</v>
      </c>
      <c r="Y157" s="23">
        <v>0.89</v>
      </c>
      <c r="Z157" s="23">
        <v>1.76</v>
      </c>
      <c r="AA157" s="23">
        <v>0.9</v>
      </c>
      <c r="AB157" s="23">
        <v>2.5099999999999998</v>
      </c>
      <c r="AC157">
        <v>0</v>
      </c>
    </row>
    <row r="158" spans="1:29" x14ac:dyDescent="0.25">
      <c r="A158" t="s">
        <v>43</v>
      </c>
      <c r="B158" t="s">
        <v>43</v>
      </c>
      <c r="C158">
        <v>0</v>
      </c>
      <c r="D158">
        <v>0</v>
      </c>
      <c r="E158" s="15">
        <v>0</v>
      </c>
      <c r="F158">
        <v>0</v>
      </c>
      <c r="G158">
        <v>0</v>
      </c>
      <c r="H158">
        <v>0</v>
      </c>
      <c r="I158">
        <v>0</v>
      </c>
      <c r="J158">
        <v>0</v>
      </c>
      <c r="K158" s="15">
        <v>0</v>
      </c>
      <c r="L158">
        <v>0</v>
      </c>
      <c r="M158">
        <v>0</v>
      </c>
      <c r="N158">
        <v>0</v>
      </c>
      <c r="O158">
        <v>0</v>
      </c>
      <c r="P158">
        <v>0</v>
      </c>
      <c r="Q158">
        <v>0</v>
      </c>
      <c r="R158">
        <v>0</v>
      </c>
      <c r="S158">
        <v>0</v>
      </c>
      <c r="T158">
        <v>0</v>
      </c>
      <c r="U158">
        <v>0</v>
      </c>
      <c r="V158">
        <v>0</v>
      </c>
      <c r="W158">
        <v>0</v>
      </c>
      <c r="X158">
        <v>0</v>
      </c>
      <c r="Y158">
        <v>0</v>
      </c>
      <c r="Z158">
        <v>0</v>
      </c>
      <c r="AA158">
        <v>0</v>
      </c>
      <c r="AB158">
        <v>0</v>
      </c>
      <c r="AC158">
        <v>0</v>
      </c>
    </row>
    <row r="159" spans="1:29" x14ac:dyDescent="0.25">
      <c r="A159" t="s">
        <v>796</v>
      </c>
      <c r="B159" t="s">
        <v>796</v>
      </c>
      <c r="C159">
        <v>0</v>
      </c>
      <c r="D159">
        <v>0</v>
      </c>
      <c r="E159" s="15">
        <v>0</v>
      </c>
      <c r="F159">
        <v>0</v>
      </c>
      <c r="G159">
        <v>0</v>
      </c>
      <c r="H159">
        <v>0</v>
      </c>
      <c r="I159">
        <v>0</v>
      </c>
      <c r="J159">
        <v>0</v>
      </c>
      <c r="K159" s="15">
        <v>0</v>
      </c>
      <c r="L159">
        <v>0</v>
      </c>
      <c r="M159">
        <v>0</v>
      </c>
      <c r="N159">
        <v>0.93</v>
      </c>
      <c r="O159">
        <v>0</v>
      </c>
      <c r="P159">
        <v>0</v>
      </c>
      <c r="Q159">
        <v>0</v>
      </c>
      <c r="R159">
        <v>0</v>
      </c>
      <c r="S159">
        <v>0</v>
      </c>
      <c r="T159">
        <v>0</v>
      </c>
      <c r="U159">
        <v>0</v>
      </c>
      <c r="V159">
        <v>0</v>
      </c>
      <c r="W159">
        <v>-2.0499999999999998</v>
      </c>
      <c r="X159">
        <v>0</v>
      </c>
      <c r="Y159">
        <v>0</v>
      </c>
      <c r="Z159">
        <v>0</v>
      </c>
      <c r="AA159">
        <v>0</v>
      </c>
      <c r="AB159">
        <v>0</v>
      </c>
      <c r="AC159">
        <v>0</v>
      </c>
    </row>
    <row r="160" spans="1:29" x14ac:dyDescent="0.25">
      <c r="A160" t="s">
        <v>85</v>
      </c>
      <c r="B160" t="s">
        <v>952</v>
      </c>
      <c r="C160">
        <v>-2.7194219130000001</v>
      </c>
      <c r="D160">
        <v>0</v>
      </c>
      <c r="E160" s="15">
        <v>0</v>
      </c>
      <c r="F160">
        <v>0</v>
      </c>
      <c r="G160">
        <v>0</v>
      </c>
      <c r="H160">
        <v>0</v>
      </c>
      <c r="I160">
        <v>0</v>
      </c>
      <c r="J160">
        <v>0</v>
      </c>
      <c r="K160" s="15">
        <v>0</v>
      </c>
      <c r="L160">
        <v>0</v>
      </c>
      <c r="M160">
        <v>0</v>
      </c>
      <c r="N160">
        <v>0</v>
      </c>
      <c r="O160">
        <v>0</v>
      </c>
      <c r="P160">
        <v>0</v>
      </c>
      <c r="Q160">
        <v>0</v>
      </c>
      <c r="R160">
        <v>0</v>
      </c>
      <c r="S160">
        <v>0</v>
      </c>
      <c r="T160">
        <v>0</v>
      </c>
      <c r="U160">
        <v>0</v>
      </c>
      <c r="V160">
        <v>0</v>
      </c>
      <c r="W160">
        <v>0</v>
      </c>
      <c r="X160">
        <v>0</v>
      </c>
      <c r="Y160">
        <v>0</v>
      </c>
      <c r="Z160">
        <v>0</v>
      </c>
      <c r="AA160">
        <v>0</v>
      </c>
      <c r="AB160">
        <v>0</v>
      </c>
      <c r="AC160">
        <v>0</v>
      </c>
    </row>
    <row r="161" spans="1:29" x14ac:dyDescent="0.25">
      <c r="A161" t="s">
        <v>79</v>
      </c>
      <c r="B161" t="s">
        <v>1032</v>
      </c>
      <c r="C161">
        <v>0</v>
      </c>
      <c r="D161">
        <v>0</v>
      </c>
      <c r="E161">
        <v>-2.2021305510000002</v>
      </c>
      <c r="F161">
        <v>0</v>
      </c>
      <c r="G161">
        <v>0</v>
      </c>
      <c r="H161">
        <v>0</v>
      </c>
      <c r="I161">
        <v>0</v>
      </c>
      <c r="J161">
        <v>0</v>
      </c>
      <c r="K161" s="15">
        <v>0</v>
      </c>
      <c r="L161">
        <v>0</v>
      </c>
      <c r="M161">
        <v>0</v>
      </c>
      <c r="N161">
        <v>0</v>
      </c>
      <c r="O161">
        <v>0</v>
      </c>
      <c r="P161">
        <v>0</v>
      </c>
      <c r="Q161">
        <v>0</v>
      </c>
      <c r="R161">
        <v>0</v>
      </c>
      <c r="S161">
        <v>0</v>
      </c>
      <c r="T161">
        <v>0</v>
      </c>
      <c r="U161">
        <v>0</v>
      </c>
      <c r="V161">
        <v>0</v>
      </c>
      <c r="W161">
        <v>0</v>
      </c>
      <c r="X161">
        <v>0</v>
      </c>
      <c r="Y161">
        <v>0</v>
      </c>
      <c r="Z161">
        <v>0</v>
      </c>
      <c r="AA161">
        <v>0</v>
      </c>
      <c r="AB161">
        <v>0</v>
      </c>
      <c r="AC161">
        <v>0</v>
      </c>
    </row>
    <row r="162" spans="1:29" x14ac:dyDescent="0.25">
      <c r="A162" s="23" t="s">
        <v>1034</v>
      </c>
      <c r="B162" s="23" t="s">
        <v>953</v>
      </c>
      <c r="C162" s="23">
        <v>0</v>
      </c>
      <c r="D162" s="23">
        <v>0</v>
      </c>
      <c r="E162" s="23">
        <v>0</v>
      </c>
      <c r="F162" s="23">
        <v>0</v>
      </c>
      <c r="G162" s="23">
        <v>0</v>
      </c>
      <c r="H162" s="23">
        <v>0</v>
      </c>
      <c r="I162" s="23">
        <v>0</v>
      </c>
      <c r="J162" s="23">
        <v>0</v>
      </c>
      <c r="K162" s="23">
        <v>0</v>
      </c>
      <c r="L162" s="23">
        <v>0</v>
      </c>
      <c r="M162">
        <v>0</v>
      </c>
      <c r="N162">
        <v>0</v>
      </c>
      <c r="O162">
        <v>0</v>
      </c>
      <c r="P162">
        <v>0</v>
      </c>
      <c r="Q162">
        <v>0</v>
      </c>
      <c r="R162">
        <v>0</v>
      </c>
      <c r="S162">
        <v>0</v>
      </c>
      <c r="T162">
        <v>0</v>
      </c>
      <c r="U162">
        <v>0</v>
      </c>
      <c r="V162">
        <v>0</v>
      </c>
      <c r="W162">
        <v>0</v>
      </c>
      <c r="X162">
        <v>0</v>
      </c>
      <c r="Y162">
        <v>0</v>
      </c>
      <c r="Z162">
        <v>0</v>
      </c>
      <c r="AA162">
        <v>0</v>
      </c>
      <c r="AB162">
        <v>0</v>
      </c>
      <c r="AC162">
        <v>0</v>
      </c>
    </row>
    <row r="163" spans="1:29" x14ac:dyDescent="0.25">
      <c r="A163" s="23" t="s">
        <v>47</v>
      </c>
      <c r="B163" s="23" t="s">
        <v>1027</v>
      </c>
      <c r="C163" s="23">
        <v>0</v>
      </c>
      <c r="D163" s="23">
        <v>0</v>
      </c>
      <c r="E163" s="23">
        <v>0</v>
      </c>
      <c r="F163" s="23">
        <v>-2.9162300000000001</v>
      </c>
      <c r="G163" s="23">
        <v>0</v>
      </c>
      <c r="H163" s="23">
        <v>0</v>
      </c>
      <c r="I163" s="23">
        <v>-2.4091200000000002</v>
      </c>
      <c r="J163" s="23">
        <v>0</v>
      </c>
      <c r="K163" s="23">
        <v>0</v>
      </c>
      <c r="L163" s="23">
        <v>0</v>
      </c>
      <c r="M163">
        <v>0</v>
      </c>
      <c r="N163">
        <v>0</v>
      </c>
      <c r="O163">
        <v>0</v>
      </c>
      <c r="P163">
        <v>0</v>
      </c>
      <c r="Q163">
        <v>0</v>
      </c>
      <c r="R163">
        <v>0</v>
      </c>
      <c r="S163">
        <v>0</v>
      </c>
      <c r="T163">
        <v>0</v>
      </c>
      <c r="U163">
        <v>0</v>
      </c>
      <c r="V163">
        <v>0</v>
      </c>
      <c r="W163">
        <v>0</v>
      </c>
      <c r="X163">
        <v>0</v>
      </c>
      <c r="Y163">
        <v>0</v>
      </c>
      <c r="Z163">
        <v>0</v>
      </c>
      <c r="AA163">
        <v>0</v>
      </c>
      <c r="AB163" s="23">
        <v>1.33</v>
      </c>
      <c r="AC163">
        <v>0</v>
      </c>
    </row>
    <row r="164" spans="1:29" x14ac:dyDescent="0.25">
      <c r="A164" s="14" t="s">
        <v>63</v>
      </c>
      <c r="B164" s="14" t="s">
        <v>1026</v>
      </c>
      <c r="C164" s="14">
        <v>0</v>
      </c>
      <c r="D164" s="14">
        <v>0</v>
      </c>
      <c r="E164" s="14">
        <v>0</v>
      </c>
      <c r="F164" s="14">
        <v>0</v>
      </c>
      <c r="G164" s="14">
        <v>0</v>
      </c>
      <c r="H164" s="14">
        <v>0</v>
      </c>
      <c r="I164" s="14">
        <v>0</v>
      </c>
      <c r="J164" s="14">
        <v>0</v>
      </c>
      <c r="K164" s="14">
        <v>0</v>
      </c>
      <c r="L164" s="14">
        <v>0.85</v>
      </c>
      <c r="M164">
        <v>0</v>
      </c>
      <c r="N164">
        <v>0</v>
      </c>
      <c r="O164">
        <v>0</v>
      </c>
      <c r="P164">
        <v>0</v>
      </c>
      <c r="Q164">
        <v>0</v>
      </c>
      <c r="R164">
        <v>0</v>
      </c>
      <c r="S164">
        <v>0</v>
      </c>
      <c r="T164">
        <v>0</v>
      </c>
      <c r="U164">
        <v>0</v>
      </c>
      <c r="V164">
        <v>0</v>
      </c>
      <c r="W164">
        <v>0</v>
      </c>
      <c r="X164">
        <v>0</v>
      </c>
      <c r="Y164">
        <v>0</v>
      </c>
      <c r="Z164">
        <v>0</v>
      </c>
      <c r="AA164">
        <v>0</v>
      </c>
      <c r="AB164">
        <v>0</v>
      </c>
      <c r="AC164">
        <v>0</v>
      </c>
    </row>
    <row r="165" spans="1:29" x14ac:dyDescent="0.25">
      <c r="A165" s="14" t="s">
        <v>63</v>
      </c>
      <c r="B165" s="14" t="s">
        <v>1025</v>
      </c>
      <c r="C165" s="14">
        <v>0</v>
      </c>
      <c r="D165" s="14">
        <v>0</v>
      </c>
      <c r="E165" s="14">
        <v>0</v>
      </c>
      <c r="F165" s="14">
        <v>0</v>
      </c>
      <c r="G165" s="14">
        <v>0</v>
      </c>
      <c r="H165" s="14">
        <v>0</v>
      </c>
      <c r="I165" s="14">
        <v>0</v>
      </c>
      <c r="J165" s="14">
        <v>0</v>
      </c>
      <c r="K165" s="14">
        <v>0</v>
      </c>
      <c r="L165" s="14">
        <v>0</v>
      </c>
      <c r="M165">
        <v>0</v>
      </c>
      <c r="N165">
        <v>0</v>
      </c>
      <c r="O165">
        <v>0</v>
      </c>
      <c r="P165">
        <v>0</v>
      </c>
      <c r="Q165">
        <v>0</v>
      </c>
      <c r="R165">
        <v>0</v>
      </c>
      <c r="S165">
        <v>0</v>
      </c>
      <c r="T165">
        <v>0</v>
      </c>
      <c r="U165">
        <v>0</v>
      </c>
      <c r="V165">
        <v>0</v>
      </c>
      <c r="W165">
        <v>0</v>
      </c>
      <c r="X165">
        <v>0</v>
      </c>
      <c r="Y165">
        <v>0</v>
      </c>
      <c r="Z165">
        <v>0</v>
      </c>
      <c r="AA165">
        <v>0</v>
      </c>
      <c r="AB165">
        <v>0</v>
      </c>
      <c r="AC165">
        <v>0</v>
      </c>
    </row>
    <row r="166" spans="1:29" x14ac:dyDescent="0.25">
      <c r="A166" t="s">
        <v>11</v>
      </c>
      <c r="B166" t="s">
        <v>949</v>
      </c>
      <c r="C166">
        <v>0</v>
      </c>
      <c r="D166">
        <v>0</v>
      </c>
      <c r="E166">
        <v>0</v>
      </c>
      <c r="F166">
        <v>0</v>
      </c>
      <c r="G166">
        <v>0</v>
      </c>
      <c r="H166">
        <v>0</v>
      </c>
      <c r="I166">
        <v>0</v>
      </c>
      <c r="J166">
        <v>0</v>
      </c>
      <c r="K166">
        <v>0</v>
      </c>
      <c r="L166">
        <v>0</v>
      </c>
      <c r="M166">
        <v>0</v>
      </c>
      <c r="N166">
        <v>0</v>
      </c>
      <c r="O166">
        <v>0</v>
      </c>
      <c r="P166">
        <v>0</v>
      </c>
      <c r="Q166">
        <v>0</v>
      </c>
      <c r="R166">
        <v>0</v>
      </c>
      <c r="S166">
        <v>0</v>
      </c>
      <c r="T166">
        <v>0</v>
      </c>
      <c r="U166">
        <v>0</v>
      </c>
      <c r="V166">
        <v>0</v>
      </c>
      <c r="W166">
        <v>0</v>
      </c>
      <c r="X166">
        <v>0</v>
      </c>
      <c r="Y166">
        <v>0</v>
      </c>
      <c r="Z166">
        <v>0</v>
      </c>
      <c r="AA166">
        <v>0</v>
      </c>
      <c r="AB166">
        <v>0</v>
      </c>
      <c r="AC166">
        <v>0</v>
      </c>
    </row>
  </sheetData>
  <sortState ref="A117:AC166">
    <sortCondition ref="A117:A166"/>
  </sortState>
  <mergeCells count="51">
    <mergeCell ref="G3:H3"/>
    <mergeCell ref="I3:J3"/>
    <mergeCell ref="K3:L3"/>
    <mergeCell ref="M3:N3"/>
    <mergeCell ref="AQ1:AR2"/>
    <mergeCell ref="C1:T1"/>
    <mergeCell ref="U1:X2"/>
    <mergeCell ref="AC3:AD3"/>
    <mergeCell ref="AE3:AF3"/>
    <mergeCell ref="AG3:AH3"/>
    <mergeCell ref="AI3:AJ3"/>
    <mergeCell ref="AG2:AJ2"/>
    <mergeCell ref="AC2:AF2"/>
    <mergeCell ref="AK3:AL3"/>
    <mergeCell ref="AM3:AN3"/>
    <mergeCell ref="AO3:AP3"/>
    <mergeCell ref="AA1:AB2"/>
    <mergeCell ref="AK1:AP2"/>
    <mergeCell ref="C59:H59"/>
    <mergeCell ref="I59:N59"/>
    <mergeCell ref="O59:T59"/>
    <mergeCell ref="AC57:AF58"/>
    <mergeCell ref="AG57:AI58"/>
    <mergeCell ref="AC1:AJ1"/>
    <mergeCell ref="Y1:Z2"/>
    <mergeCell ref="C2:H2"/>
    <mergeCell ref="I2:N2"/>
    <mergeCell ref="O2:T2"/>
    <mergeCell ref="C3:D3"/>
    <mergeCell ref="E3:F3"/>
    <mergeCell ref="AA57:AB58"/>
    <mergeCell ref="W3:X3"/>
    <mergeCell ref="M60:N60"/>
    <mergeCell ref="O60:P60"/>
    <mergeCell ref="Q60:R60"/>
    <mergeCell ref="S60:T60"/>
    <mergeCell ref="AA3:AB3"/>
    <mergeCell ref="O3:P3"/>
    <mergeCell ref="Q3:R3"/>
    <mergeCell ref="S3:T3"/>
    <mergeCell ref="U3:V3"/>
    <mergeCell ref="C60:D60"/>
    <mergeCell ref="E60:F60"/>
    <mergeCell ref="G60:H60"/>
    <mergeCell ref="I60:J60"/>
    <mergeCell ref="K60:L60"/>
    <mergeCell ref="U57:X58"/>
    <mergeCell ref="Y57:Z58"/>
    <mergeCell ref="U59:V59"/>
    <mergeCell ref="W59:X59"/>
    <mergeCell ref="AA59:AB59"/>
  </mergeCells>
  <conditionalFormatting sqref="D5:D53 F5:F53 H5:H53 J5:J53 L5:L53 N5:N53 P5:P53 R5:R53 T5:T53">
    <cfRule type="cellIs" dxfId="1" priority="9" operator="lessThan">
      <formula>0.00001</formula>
    </cfRule>
  </conditionalFormatting>
  <pageMargins left="0.7" right="0.7" top="0.75" bottom="0.75" header="0.3" footer="0.3"/>
  <pageSetup orientation="portrait" horizontalDpi="0" verticalDpi="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81"/>
  <sheetViews>
    <sheetView topLeftCell="A37" workbookViewId="0">
      <selection sqref="A1:A1048576"/>
    </sheetView>
  </sheetViews>
  <sheetFormatPr defaultRowHeight="15" x14ac:dyDescent="0.25"/>
  <cols>
    <col min="1" max="1" width="14.42578125" customWidth="1"/>
  </cols>
  <sheetData>
    <row r="2" spans="1:1" x14ac:dyDescent="0.25">
      <c r="A2" t="s">
        <v>1036</v>
      </c>
    </row>
    <row r="3" spans="1:1" x14ac:dyDescent="0.25">
      <c r="A3" t="s">
        <v>1027</v>
      </c>
    </row>
    <row r="4" spans="1:1" x14ac:dyDescent="0.25">
      <c r="A4" t="s">
        <v>1028</v>
      </c>
    </row>
    <row r="5" spans="1:1" x14ac:dyDescent="0.25">
      <c r="A5" t="s">
        <v>1029</v>
      </c>
    </row>
    <row r="6" spans="1:1" x14ac:dyDescent="0.25">
      <c r="A6" t="s">
        <v>1032</v>
      </c>
    </row>
    <row r="7" spans="1:1" x14ac:dyDescent="0.25">
      <c r="A7" s="5" t="s">
        <v>1025</v>
      </c>
    </row>
    <row r="8" spans="1:1" x14ac:dyDescent="0.25">
      <c r="A8" s="5" t="s">
        <v>34</v>
      </c>
    </row>
    <row r="9" spans="1:1" x14ac:dyDescent="0.25">
      <c r="A9" s="5" t="s">
        <v>104</v>
      </c>
    </row>
    <row r="10" spans="1:1" x14ac:dyDescent="0.25">
      <c r="A10" s="5" t="s">
        <v>799</v>
      </c>
    </row>
    <row r="11" spans="1:1" x14ac:dyDescent="0.25">
      <c r="A11" s="5" t="s">
        <v>110</v>
      </c>
    </row>
    <row r="12" spans="1:1" x14ac:dyDescent="0.25">
      <c r="A12" s="5" t="s">
        <v>107</v>
      </c>
    </row>
    <row r="13" spans="1:1" x14ac:dyDescent="0.25">
      <c r="A13" s="5" t="s">
        <v>891</v>
      </c>
    </row>
    <row r="14" spans="1:1" x14ac:dyDescent="0.25">
      <c r="A14" s="5" t="s">
        <v>112</v>
      </c>
    </row>
    <row r="15" spans="1:1" x14ac:dyDescent="0.25">
      <c r="A15" s="5" t="s">
        <v>491</v>
      </c>
    </row>
    <row r="16" spans="1:1" x14ac:dyDescent="0.25">
      <c r="A16" s="5" t="s">
        <v>19</v>
      </c>
    </row>
    <row r="17" spans="1:1" x14ac:dyDescent="0.25">
      <c r="A17" s="5" t="s">
        <v>1026</v>
      </c>
    </row>
    <row r="18" spans="1:1" x14ac:dyDescent="0.25">
      <c r="A18" s="5" t="s">
        <v>798</v>
      </c>
    </row>
    <row r="19" spans="1:1" x14ac:dyDescent="0.25">
      <c r="A19" s="5" t="s">
        <v>82</v>
      </c>
    </row>
    <row r="20" spans="1:1" x14ac:dyDescent="0.25">
      <c r="A20" s="5" t="s">
        <v>40</v>
      </c>
    </row>
    <row r="21" spans="1:1" x14ac:dyDescent="0.25">
      <c r="A21" s="5" t="s">
        <v>949</v>
      </c>
    </row>
    <row r="22" spans="1:1" x14ac:dyDescent="0.25">
      <c r="A22" s="5" t="s">
        <v>13</v>
      </c>
    </row>
    <row r="23" spans="1:1" x14ac:dyDescent="0.25">
      <c r="A23" s="5" t="s">
        <v>22</v>
      </c>
    </row>
    <row r="24" spans="1:1" x14ac:dyDescent="0.25">
      <c r="A24" s="5" t="s">
        <v>65</v>
      </c>
    </row>
    <row r="25" spans="1:1" x14ac:dyDescent="0.25">
      <c r="A25" s="5" t="s">
        <v>4</v>
      </c>
    </row>
    <row r="26" spans="1:1" x14ac:dyDescent="0.25">
      <c r="A26" s="5" t="s">
        <v>29</v>
      </c>
    </row>
    <row r="27" spans="1:1" x14ac:dyDescent="0.25">
      <c r="A27" s="5" t="s">
        <v>940</v>
      </c>
    </row>
    <row r="28" spans="1:1" x14ac:dyDescent="0.25">
      <c r="A28" s="5" t="s">
        <v>24</v>
      </c>
    </row>
    <row r="29" spans="1:1" x14ac:dyDescent="0.25">
      <c r="A29" s="5" t="s">
        <v>76</v>
      </c>
    </row>
    <row r="30" spans="1:1" x14ac:dyDescent="0.25">
      <c r="A30" s="5" t="s">
        <v>952</v>
      </c>
    </row>
    <row r="31" spans="1:1" x14ac:dyDescent="0.25">
      <c r="A31" s="5" t="s">
        <v>67</v>
      </c>
    </row>
    <row r="32" spans="1:1" x14ac:dyDescent="0.25">
      <c r="A32" s="5" t="s">
        <v>70</v>
      </c>
    </row>
    <row r="33" spans="1:1" x14ac:dyDescent="0.25">
      <c r="A33" s="5" t="s">
        <v>73</v>
      </c>
    </row>
    <row r="34" spans="1:1" x14ac:dyDescent="0.25">
      <c r="A34" s="5" t="s">
        <v>953</v>
      </c>
    </row>
    <row r="35" spans="1:1" x14ac:dyDescent="0.25">
      <c r="A35" s="5" t="s">
        <v>1118</v>
      </c>
    </row>
    <row r="36" spans="1:1" x14ac:dyDescent="0.25">
      <c r="A36" s="5" t="s">
        <v>98</v>
      </c>
    </row>
    <row r="37" spans="1:1" x14ac:dyDescent="0.25">
      <c r="A37" s="5" t="s">
        <v>95</v>
      </c>
    </row>
    <row r="38" spans="1:1" x14ac:dyDescent="0.25">
      <c r="A38" s="5" t="s">
        <v>893</v>
      </c>
    </row>
    <row r="39" spans="1:1" x14ac:dyDescent="0.25">
      <c r="A39" s="5" t="s">
        <v>88</v>
      </c>
    </row>
    <row r="40" spans="1:1" x14ac:dyDescent="0.25">
      <c r="A40" s="5" t="s">
        <v>797</v>
      </c>
    </row>
    <row r="41" spans="1:1" x14ac:dyDescent="0.25">
      <c r="A41" s="5" t="s">
        <v>58</v>
      </c>
    </row>
    <row r="42" spans="1:1" x14ac:dyDescent="0.25">
      <c r="A42" s="5" t="s">
        <v>61</v>
      </c>
    </row>
    <row r="43" spans="1:1" x14ac:dyDescent="0.25">
      <c r="A43" s="5" t="s">
        <v>950</v>
      </c>
    </row>
    <row r="44" spans="1:1" x14ac:dyDescent="0.25">
      <c r="A44" s="5" t="s">
        <v>951</v>
      </c>
    </row>
    <row r="45" spans="1:1" x14ac:dyDescent="0.25">
      <c r="A45" s="5" t="s">
        <v>55</v>
      </c>
    </row>
    <row r="46" spans="1:1" x14ac:dyDescent="0.25">
      <c r="A46" s="5" t="s">
        <v>1031</v>
      </c>
    </row>
    <row r="47" spans="1:1" x14ac:dyDescent="0.25">
      <c r="A47" s="5" t="s">
        <v>1030</v>
      </c>
    </row>
    <row r="48" spans="1:1" x14ac:dyDescent="0.25">
      <c r="A48" s="5" t="s">
        <v>52</v>
      </c>
    </row>
    <row r="49" spans="1:1" x14ac:dyDescent="0.25">
      <c r="A49" s="5" t="s">
        <v>49</v>
      </c>
    </row>
    <row r="50" spans="1:1" x14ac:dyDescent="0.25">
      <c r="A50" s="5" t="s">
        <v>101</v>
      </c>
    </row>
    <row r="51" spans="1:1" x14ac:dyDescent="0.25">
      <c r="A51" s="5" t="s">
        <v>1033</v>
      </c>
    </row>
    <row r="52" spans="1:1" x14ac:dyDescent="0.25">
      <c r="A52" s="5" t="s">
        <v>37</v>
      </c>
    </row>
    <row r="53" spans="1:1" x14ac:dyDescent="0.25">
      <c r="A53" s="5" t="s">
        <v>941</v>
      </c>
    </row>
    <row r="54" spans="1:1" x14ac:dyDescent="0.25">
      <c r="A54" s="5" t="s">
        <v>17</v>
      </c>
    </row>
    <row r="55" spans="1:1" x14ac:dyDescent="0.25">
      <c r="A55" s="5" t="s">
        <v>44</v>
      </c>
    </row>
    <row r="56" spans="1:1" x14ac:dyDescent="0.25">
      <c r="A56" s="5" t="s">
        <v>43</v>
      </c>
    </row>
    <row r="57" spans="1:1" x14ac:dyDescent="0.25">
      <c r="A57" s="5" t="s">
        <v>796</v>
      </c>
    </row>
    <row r="58" spans="1:1" x14ac:dyDescent="0.25">
      <c r="A58" s="5" t="s">
        <v>85</v>
      </c>
    </row>
    <row r="59" spans="1:1" x14ac:dyDescent="0.25">
      <c r="A59" s="5" t="s">
        <v>79</v>
      </c>
    </row>
    <row r="60" spans="1:1" x14ac:dyDescent="0.25">
      <c r="A60" s="5" t="s">
        <v>47</v>
      </c>
    </row>
    <row r="61" spans="1:1" x14ac:dyDescent="0.25">
      <c r="A61" s="5" t="s">
        <v>15</v>
      </c>
    </row>
    <row r="62" spans="1:1" x14ac:dyDescent="0.25">
      <c r="A62" s="5" t="s">
        <v>63</v>
      </c>
    </row>
    <row r="63" spans="1:1" x14ac:dyDescent="0.25">
      <c r="A63" s="5" t="s">
        <v>11</v>
      </c>
    </row>
    <row r="64" spans="1:1" x14ac:dyDescent="0.25">
      <c r="A64" s="5" t="s">
        <v>93</v>
      </c>
    </row>
    <row r="65" spans="1:1" x14ac:dyDescent="0.25">
      <c r="A65" s="5" t="s">
        <v>1035</v>
      </c>
    </row>
    <row r="66" spans="1:1" x14ac:dyDescent="0.25">
      <c r="A66" s="5" t="s">
        <v>1034</v>
      </c>
    </row>
    <row r="67" spans="1:1" x14ac:dyDescent="0.25">
      <c r="A67" s="5" t="s">
        <v>490</v>
      </c>
    </row>
    <row r="68" spans="1:1" x14ac:dyDescent="0.25">
      <c r="A68" s="5" t="s">
        <v>27</v>
      </c>
    </row>
    <row r="69" spans="1:1" x14ac:dyDescent="0.25">
      <c r="A69" s="5" t="s">
        <v>7</v>
      </c>
    </row>
    <row r="70" spans="1:1" x14ac:dyDescent="0.25">
      <c r="A70" s="5" t="s">
        <v>91</v>
      </c>
    </row>
    <row r="71" spans="1:1" x14ac:dyDescent="0.25">
      <c r="A71" s="5" t="s">
        <v>32</v>
      </c>
    </row>
    <row r="72" spans="1:1" x14ac:dyDescent="0.25">
      <c r="A72" s="5" t="s">
        <v>1037</v>
      </c>
    </row>
    <row r="73" spans="1:1" x14ac:dyDescent="0.25">
      <c r="A73" s="5" t="s">
        <v>340</v>
      </c>
    </row>
    <row r="74" spans="1:1" x14ac:dyDescent="0.25">
      <c r="A74" s="5" t="s">
        <v>1119</v>
      </c>
    </row>
    <row r="75" spans="1:1" x14ac:dyDescent="0.25">
      <c r="A75" s="5" t="s">
        <v>1120</v>
      </c>
    </row>
    <row r="76" spans="1:1" x14ac:dyDescent="0.25">
      <c r="A76" s="5" t="s">
        <v>1121</v>
      </c>
    </row>
    <row r="77" spans="1:1" x14ac:dyDescent="0.25">
      <c r="A77" s="5"/>
    </row>
    <row r="78" spans="1:1" x14ac:dyDescent="0.25">
      <c r="A78" s="5"/>
    </row>
    <row r="79" spans="1:1" x14ac:dyDescent="0.25">
      <c r="A79" s="5"/>
    </row>
    <row r="80" spans="1:1" x14ac:dyDescent="0.25">
      <c r="A80" s="5"/>
    </row>
    <row r="81" spans="1:1" x14ac:dyDescent="0.25">
      <c r="A81" s="5"/>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25</vt:i4>
      </vt:variant>
    </vt:vector>
  </HeadingPairs>
  <TitlesOfParts>
    <vt:vector size="34" baseType="lpstr">
      <vt:lpstr>Ae. aegypti</vt:lpstr>
      <vt:lpstr>Ae. aegypti CDD</vt:lpstr>
      <vt:lpstr>Ae. albopictus</vt:lpstr>
      <vt:lpstr>C. quinquefasciatus</vt:lpstr>
      <vt:lpstr>An. gambiae</vt:lpstr>
      <vt:lpstr>bedintervals_from_tblastn</vt:lpstr>
      <vt:lpstr>Developmental Expression AaegL5</vt:lpstr>
      <vt:lpstr>VirusImmune expression</vt:lpstr>
      <vt:lpstr>ID list</vt:lpstr>
      <vt:lpstr>'An. gambiae'!Agam_lectins</vt:lpstr>
      <vt:lpstr>'Ae. albopictus'!Albopic_CDD</vt:lpstr>
      <vt:lpstr>'Ae. albopictus'!Albopic_lectins</vt:lpstr>
      <vt:lpstr>'An. gambiae'!Anga_CDD</vt:lpstr>
      <vt:lpstr>'An. gambiae'!anga_CDD_1</vt:lpstr>
      <vt:lpstr>'VirusImmune expression'!Angelo_CTLD</vt:lpstr>
      <vt:lpstr>'VirusImmune expression'!Angelo_CTLD_1</vt:lpstr>
      <vt:lpstr>bedintervals_from_tblastn!CTLD_genomic_bins_merged</vt:lpstr>
      <vt:lpstr>'C. quinquefasciatus'!Culex_CDD</vt:lpstr>
      <vt:lpstr>'C. quinquefasciatus'!Culex_lectins</vt:lpstr>
      <vt:lpstr>'Ae. albopictus'!DomainGenes_Aedes_albopictus_Transcript_Domains_AALF027120_RA</vt:lpstr>
      <vt:lpstr>'An. gambiae'!DomainGenes_Anopheles_gambiae_Transcript_Domains_AGAP009316_RA</vt:lpstr>
      <vt:lpstr>'C. quinquefasciatus'!DomainGenes_Culex_quinquefasciatus_Transcript_Domains_CPIJ009922_RA</vt:lpstr>
      <vt:lpstr>'VirusImmune expression'!Etebari_CTLD_1</vt:lpstr>
      <vt:lpstr>'Ae. aegypti CDD'!hitdata_1</vt:lpstr>
      <vt:lpstr>'C. quinquefasciatus'!hitdata_6</vt:lpstr>
      <vt:lpstr>'VirusImmune expression'!lects_Colpitts2011</vt:lpstr>
      <vt:lpstr>'VirusImmune expression'!Sim2012_CTLDs_1</vt:lpstr>
      <vt:lpstr>'VirusImmune expression'!Xi2008_casparcactus</vt:lpstr>
      <vt:lpstr>'VirusImmune expression'!Xi2008_CTLD</vt:lpstr>
      <vt:lpstr>'VirusImmune expression'!Xi2008_CTLD_1</vt:lpstr>
      <vt:lpstr>'VirusImmune expression'!Zou_Rel1_CTLDs</vt:lpstr>
      <vt:lpstr>'VirusImmune expression'!Zou_Rel1_CTLDs_1</vt:lpstr>
      <vt:lpstr>'VirusImmune expression'!Zou_Rel2_CTLDs</vt:lpstr>
      <vt:lpstr>'VirusImmune expression'!Zou_Rel2_CTLDs_1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Zach</dc:creator>
  <cp:lastModifiedBy>Adelman, Zachary N</cp:lastModifiedBy>
  <dcterms:created xsi:type="dcterms:W3CDTF">2018-03-20T13:22:15Z</dcterms:created>
  <dcterms:modified xsi:type="dcterms:W3CDTF">2018-07-09T21:41:33Z</dcterms:modified>
</cp:coreProperties>
</file>