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MS\Articles\2020_Coronavirus\Article Anticorps\Article VIRUSES\"/>
    </mc:Choice>
  </mc:AlternateContent>
  <xr:revisionPtr revIDLastSave="0" documentId="13_ncr:1_{E311D25F-7093-4729-ADBE-09F7922D7987}" xr6:coauthVersionLast="47" xr6:coauthVersionMax="47" xr10:uidLastSave="{00000000-0000-0000-0000-000000000000}"/>
  <bookViews>
    <workbookView xWindow="1485" yWindow="1275" windowWidth="26325" windowHeight="13305" xr2:uid="{2C99FCDF-7950-418C-8A6A-6E5BEF9DC958}"/>
  </bookViews>
  <sheets>
    <sheet name="Africa" sheetId="41" r:id="rId1"/>
    <sheet name="Controle" sheetId="38" r:id="rId2"/>
    <sheet name="Congo" sheetId="39" r:id="rId3"/>
    <sheet name="Cameroun" sheetId="37" r:id="rId4"/>
    <sheet name="RDC" sheetId="40" r:id="rId5"/>
    <sheet name="Sénégal" sheetId="42" r:id="rId6"/>
    <sheet name="XLSTAT_20210419_180918_1_HID" sheetId="34" state="hidden" r:id="rId7"/>
    <sheet name="XLSTAT_20210419_180808_1_HID" sheetId="32" state="hidden" r:id="rId8"/>
    <sheet name="XLSTAT_20210419_180619_1_HID" sheetId="30" state="hidden" r:id="rId9"/>
  </sheets>
  <definedNames>
    <definedName name="xdata1" hidden="1">#REF!</definedName>
    <definedName name="ydata1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" i="41" l="1"/>
  <c r="M3" i="41"/>
  <c r="M4" i="41"/>
  <c r="M5" i="41"/>
  <c r="M6" i="41"/>
  <c r="M7" i="41"/>
  <c r="M8" i="41"/>
  <c r="M9" i="41"/>
  <c r="M10" i="41"/>
  <c r="M11" i="41"/>
  <c r="M12" i="41"/>
  <c r="M13" i="41"/>
  <c r="M14" i="41"/>
  <c r="M15" i="41"/>
  <c r="M16" i="41"/>
  <c r="M17" i="41"/>
  <c r="M18" i="41"/>
  <c r="M19" i="41"/>
  <c r="M20" i="41"/>
  <c r="M21" i="41"/>
  <c r="M22" i="41"/>
  <c r="M23" i="41"/>
  <c r="M24" i="41"/>
  <c r="M25" i="41"/>
  <c r="M26" i="41"/>
  <c r="M27" i="41"/>
  <c r="M28" i="41"/>
  <c r="M29" i="41"/>
  <c r="M30" i="41"/>
  <c r="M31" i="41"/>
  <c r="M32" i="41"/>
  <c r="M33" i="41"/>
  <c r="M34" i="41"/>
  <c r="M35" i="41"/>
  <c r="M36" i="41"/>
  <c r="M37" i="41"/>
  <c r="M38" i="41"/>
  <c r="M39" i="41"/>
  <c r="M40" i="41"/>
  <c r="M41" i="41"/>
  <c r="M42" i="41"/>
  <c r="M43" i="41"/>
  <c r="M44" i="41"/>
  <c r="M45" i="41"/>
  <c r="M46" i="41"/>
  <c r="M47" i="41"/>
  <c r="M48" i="41"/>
  <c r="M49" i="41"/>
  <c r="M50" i="41"/>
  <c r="M51" i="41"/>
  <c r="M52" i="41"/>
  <c r="M53" i="41"/>
  <c r="M54" i="41"/>
  <c r="M55" i="41"/>
  <c r="M56" i="41"/>
  <c r="M57" i="41"/>
  <c r="M58" i="41"/>
  <c r="M59" i="41"/>
  <c r="M60" i="41"/>
  <c r="M61" i="41"/>
  <c r="M62" i="41"/>
  <c r="M63" i="41"/>
  <c r="M64" i="41"/>
  <c r="M65" i="41"/>
  <c r="M66" i="41"/>
  <c r="M67" i="41"/>
  <c r="M68" i="41"/>
  <c r="M69" i="41"/>
  <c r="M70" i="41"/>
  <c r="M71" i="41"/>
  <c r="M72" i="41"/>
  <c r="M73" i="41"/>
  <c r="M74" i="41"/>
  <c r="M75" i="41"/>
  <c r="M76" i="41"/>
  <c r="M77" i="41"/>
  <c r="M78" i="41"/>
  <c r="M79" i="41"/>
  <c r="M80" i="41"/>
  <c r="M81" i="41"/>
  <c r="M82" i="41"/>
  <c r="M83" i="41"/>
  <c r="M84" i="41"/>
  <c r="M85" i="41"/>
  <c r="M86" i="41"/>
  <c r="M87" i="41"/>
  <c r="M88" i="41"/>
  <c r="M89" i="41"/>
  <c r="M90" i="41"/>
  <c r="M91" i="41"/>
  <c r="M92" i="41"/>
  <c r="M93" i="41"/>
  <c r="M94" i="41"/>
  <c r="M95" i="41"/>
  <c r="M96" i="41"/>
  <c r="M97" i="41"/>
  <c r="M98" i="41"/>
  <c r="M99" i="41"/>
  <c r="M100" i="41"/>
  <c r="M101" i="41"/>
  <c r="M102" i="41"/>
  <c r="M103" i="41"/>
  <c r="M104" i="41"/>
  <c r="M105" i="41"/>
  <c r="M106" i="41"/>
  <c r="M107" i="41"/>
  <c r="M108" i="41"/>
  <c r="M109" i="41"/>
  <c r="M110" i="41"/>
  <c r="M111" i="41"/>
  <c r="M112" i="41"/>
  <c r="M113" i="41"/>
  <c r="M114" i="41"/>
  <c r="M115" i="41"/>
  <c r="M116" i="41"/>
  <c r="M117" i="41"/>
  <c r="M118" i="41"/>
  <c r="M119" i="41"/>
  <c r="M120" i="41"/>
  <c r="M121" i="41"/>
  <c r="M122" i="41"/>
  <c r="M123" i="41"/>
  <c r="M124" i="41"/>
  <c r="M125" i="41"/>
  <c r="M126" i="41"/>
  <c r="M127" i="41"/>
  <c r="M128" i="41"/>
  <c r="M129" i="41"/>
  <c r="M130" i="41"/>
  <c r="M131" i="41"/>
  <c r="M132" i="41"/>
  <c r="M133" i="41"/>
  <c r="M134" i="41"/>
  <c r="M135" i="41"/>
  <c r="M136" i="41"/>
  <c r="M137" i="41"/>
  <c r="M138" i="41"/>
  <c r="M139" i="41"/>
  <c r="M140" i="41"/>
  <c r="M141" i="41"/>
  <c r="M142" i="41"/>
  <c r="M143" i="41"/>
  <c r="M144" i="41"/>
  <c r="M145" i="41"/>
  <c r="M146" i="41"/>
  <c r="M147" i="41"/>
  <c r="M148" i="41"/>
  <c r="M149" i="41"/>
  <c r="M150" i="41"/>
  <c r="M151" i="41"/>
  <c r="M152" i="41"/>
  <c r="M153" i="41"/>
  <c r="M154" i="41"/>
  <c r="M155" i="41"/>
  <c r="M156" i="41"/>
  <c r="M157" i="41"/>
  <c r="M158" i="41"/>
  <c r="M159" i="41"/>
  <c r="M160" i="41"/>
  <c r="M161" i="41"/>
  <c r="M162" i="41"/>
  <c r="M163" i="41"/>
  <c r="M164" i="41"/>
  <c r="M165" i="41"/>
  <c r="M166" i="41"/>
  <c r="M167" i="41"/>
  <c r="M168" i="41"/>
  <c r="M169" i="41"/>
  <c r="M170" i="41"/>
  <c r="M171" i="41"/>
  <c r="M172" i="41"/>
  <c r="M173" i="41"/>
  <c r="M174" i="41"/>
  <c r="M175" i="41"/>
  <c r="M176" i="41"/>
  <c r="M177" i="41"/>
  <c r="M178" i="41"/>
  <c r="M179" i="41"/>
  <c r="M180" i="41"/>
  <c r="M181" i="41"/>
  <c r="M182" i="41"/>
  <c r="M183" i="41"/>
  <c r="M184" i="41"/>
  <c r="M185" i="41"/>
  <c r="M186" i="41"/>
  <c r="M187" i="41"/>
  <c r="M188" i="41"/>
  <c r="M189" i="41"/>
  <c r="M190" i="41"/>
  <c r="M191" i="41"/>
  <c r="M192" i="41"/>
  <c r="M193" i="41"/>
  <c r="M194" i="41"/>
  <c r="M195" i="41"/>
  <c r="M196" i="41"/>
  <c r="M197" i="41"/>
  <c r="M198" i="41"/>
  <c r="M199" i="41"/>
  <c r="M200" i="41"/>
  <c r="M201" i="41"/>
  <c r="M202" i="41"/>
  <c r="M203" i="41"/>
  <c r="M204" i="41"/>
  <c r="M205" i="41"/>
  <c r="M206" i="41"/>
  <c r="M207" i="41"/>
  <c r="M208" i="41"/>
  <c r="M209" i="41"/>
  <c r="M210" i="41"/>
  <c r="M211" i="41"/>
  <c r="M212" i="41"/>
  <c r="M213" i="41"/>
  <c r="M214" i="41"/>
  <c r="M215" i="41"/>
  <c r="M216" i="41"/>
  <c r="M217" i="41"/>
  <c r="M218" i="41"/>
  <c r="M219" i="41"/>
  <c r="M220" i="41"/>
  <c r="M221" i="41"/>
  <c r="M222" i="41"/>
  <c r="M223" i="41"/>
  <c r="M224" i="41"/>
  <c r="M225" i="41"/>
  <c r="M226" i="41"/>
  <c r="M227" i="41"/>
  <c r="M228" i="41"/>
  <c r="M229" i="41"/>
  <c r="M230" i="41"/>
  <c r="M231" i="41"/>
  <c r="M232" i="41"/>
  <c r="M233" i="41"/>
  <c r="M234" i="41"/>
  <c r="M235" i="41"/>
  <c r="M236" i="41"/>
  <c r="M237" i="41"/>
  <c r="M238" i="41"/>
  <c r="M239" i="41"/>
  <c r="M240" i="41"/>
  <c r="M241" i="41"/>
  <c r="M242" i="41"/>
  <c r="M243" i="41"/>
  <c r="M244" i="41"/>
  <c r="M245" i="41"/>
  <c r="M246" i="41"/>
  <c r="M247" i="41"/>
  <c r="M248" i="41"/>
  <c r="M249" i="41"/>
  <c r="M250" i="41"/>
  <c r="M251" i="41"/>
  <c r="M252" i="41"/>
  <c r="M253" i="41"/>
  <c r="M254" i="41"/>
  <c r="M255" i="41"/>
  <c r="M256" i="41"/>
  <c r="M257" i="41"/>
  <c r="M258" i="41"/>
  <c r="M259" i="41"/>
  <c r="M260" i="41"/>
  <c r="M261" i="41"/>
  <c r="M262" i="41"/>
  <c r="M263" i="41"/>
  <c r="M264" i="41"/>
  <c r="M265" i="41"/>
  <c r="M266" i="41"/>
  <c r="M267" i="41"/>
  <c r="M268" i="41"/>
  <c r="M269" i="41"/>
  <c r="M270" i="41"/>
  <c r="M271" i="41"/>
  <c r="M272" i="41"/>
  <c r="M273" i="41"/>
  <c r="M274" i="41"/>
  <c r="M275" i="41"/>
  <c r="M276" i="41"/>
  <c r="M277" i="41"/>
  <c r="M278" i="41"/>
  <c r="M279" i="41"/>
  <c r="M280" i="41"/>
  <c r="M281" i="41"/>
  <c r="M282" i="41"/>
  <c r="M283" i="41"/>
  <c r="M284" i="41"/>
  <c r="M285" i="41"/>
  <c r="M286" i="41"/>
  <c r="M287" i="41"/>
  <c r="M288" i="41"/>
  <c r="M289" i="41"/>
  <c r="M290" i="41"/>
  <c r="M291" i="41"/>
  <c r="M292" i="41"/>
  <c r="M293" i="41"/>
  <c r="M294" i="41"/>
  <c r="M295" i="41"/>
  <c r="M296" i="41"/>
  <c r="M297" i="41"/>
  <c r="M298" i="41"/>
  <c r="M299" i="41"/>
  <c r="M300" i="41"/>
  <c r="M301" i="41"/>
  <c r="M302" i="41"/>
  <c r="M303" i="41"/>
  <c r="M304" i="41"/>
  <c r="M305" i="41"/>
  <c r="M306" i="41"/>
  <c r="M307" i="41"/>
  <c r="M308" i="41"/>
  <c r="M309" i="41"/>
  <c r="M310" i="41"/>
  <c r="M311" i="41"/>
  <c r="M312" i="41"/>
  <c r="M313" i="41"/>
  <c r="M314" i="41"/>
  <c r="M315" i="41"/>
  <c r="M316" i="41"/>
  <c r="M317" i="41"/>
  <c r="M318" i="41"/>
  <c r="M319" i="41"/>
  <c r="M320" i="41"/>
  <c r="M321" i="41"/>
  <c r="M322" i="41"/>
  <c r="M323" i="41"/>
  <c r="M324" i="41"/>
  <c r="M325" i="41"/>
  <c r="M326" i="41"/>
  <c r="M327" i="41"/>
  <c r="M328" i="41"/>
  <c r="M329" i="41"/>
  <c r="M330" i="41"/>
  <c r="M331" i="41"/>
  <c r="M332" i="41"/>
  <c r="M333" i="41"/>
  <c r="M334" i="41"/>
  <c r="M335" i="41"/>
  <c r="M336" i="41"/>
  <c r="M337" i="41"/>
  <c r="M338" i="41"/>
  <c r="M339" i="41"/>
  <c r="M340" i="41"/>
  <c r="M341" i="41"/>
  <c r="M342" i="41"/>
  <c r="M343" i="41"/>
  <c r="M344" i="41"/>
  <c r="M345" i="41"/>
  <c r="M346" i="41"/>
  <c r="M347" i="41"/>
  <c r="M348" i="41"/>
  <c r="M349" i="41"/>
  <c r="M350" i="41"/>
  <c r="M351" i="41"/>
  <c r="M352" i="41"/>
  <c r="M353" i="41"/>
  <c r="M354" i="41"/>
  <c r="M355" i="41"/>
  <c r="M356" i="41"/>
  <c r="M357" i="41"/>
  <c r="M358" i="41"/>
  <c r="M359" i="41"/>
  <c r="M360" i="41"/>
  <c r="M361" i="41"/>
  <c r="M362" i="41"/>
  <c r="M363" i="41"/>
  <c r="M364" i="41"/>
  <c r="M365" i="41"/>
  <c r="M366" i="41"/>
  <c r="M367" i="41"/>
  <c r="M368" i="41"/>
  <c r="M369" i="41"/>
  <c r="M370" i="41"/>
  <c r="M371" i="41"/>
  <c r="M372" i="41"/>
  <c r="M373" i="41"/>
  <c r="M374" i="41"/>
  <c r="M375" i="41"/>
  <c r="M376" i="41"/>
  <c r="M377" i="41"/>
  <c r="M378" i="41"/>
  <c r="M379" i="41"/>
  <c r="M380" i="41"/>
  <c r="M381" i="41"/>
  <c r="M382" i="41"/>
  <c r="M383" i="41"/>
  <c r="M384" i="41"/>
  <c r="M385" i="41"/>
  <c r="M386" i="41"/>
  <c r="M387" i="41"/>
  <c r="M388" i="41"/>
  <c r="M389" i="41"/>
  <c r="M390" i="41"/>
  <c r="M391" i="41"/>
  <c r="M392" i="41"/>
  <c r="M393" i="41"/>
  <c r="M394" i="41"/>
  <c r="M395" i="41"/>
  <c r="M396" i="41"/>
  <c r="M397" i="41"/>
  <c r="M398" i="41"/>
  <c r="M399" i="41"/>
  <c r="M400" i="41"/>
  <c r="M401" i="41"/>
  <c r="M402" i="41"/>
  <c r="M403" i="41"/>
  <c r="M404" i="41"/>
  <c r="M405" i="41"/>
  <c r="M406" i="41"/>
  <c r="M407" i="41"/>
  <c r="M408" i="41"/>
  <c r="M409" i="41"/>
  <c r="M410" i="41"/>
  <c r="M411" i="41"/>
  <c r="M412" i="41"/>
  <c r="M413" i="41"/>
  <c r="M414" i="41"/>
  <c r="M415" i="41"/>
  <c r="M416" i="41"/>
  <c r="M417" i="41"/>
  <c r="M418" i="41"/>
  <c r="M419" i="41"/>
  <c r="M420" i="41"/>
  <c r="M421" i="41"/>
  <c r="M422" i="41"/>
  <c r="M423" i="41"/>
  <c r="M424" i="41"/>
  <c r="M425" i="41"/>
  <c r="M426" i="41"/>
  <c r="M427" i="41"/>
  <c r="M428" i="41"/>
  <c r="M429" i="41"/>
  <c r="M430" i="41"/>
  <c r="M431" i="41"/>
  <c r="M432" i="41"/>
  <c r="M433" i="41"/>
  <c r="M434" i="41"/>
  <c r="M435" i="41"/>
  <c r="M436" i="41"/>
  <c r="M437" i="41"/>
  <c r="M438" i="41"/>
  <c r="M439" i="41"/>
  <c r="M440" i="41"/>
  <c r="M441" i="41"/>
  <c r="M442" i="41"/>
  <c r="M443" i="41"/>
  <c r="M444" i="41"/>
  <c r="M445" i="41"/>
  <c r="M446" i="41"/>
  <c r="M447" i="41"/>
  <c r="M448" i="41"/>
  <c r="M449" i="41"/>
  <c r="M450" i="41"/>
  <c r="M451" i="41"/>
  <c r="M452" i="41"/>
  <c r="M453" i="41"/>
  <c r="M454" i="41"/>
  <c r="M455" i="41"/>
  <c r="M456" i="41"/>
  <c r="M457" i="41"/>
  <c r="M458" i="41"/>
  <c r="M459" i="41"/>
  <c r="M460" i="41"/>
  <c r="M461" i="41"/>
  <c r="M462" i="41"/>
  <c r="M463" i="41"/>
  <c r="M464" i="41"/>
  <c r="M465" i="41"/>
  <c r="M466" i="41"/>
  <c r="M467" i="41"/>
  <c r="M468" i="41"/>
  <c r="M469" i="41"/>
  <c r="M470" i="41"/>
  <c r="M471" i="41"/>
  <c r="M472" i="41"/>
  <c r="M473" i="41"/>
  <c r="M474" i="41"/>
  <c r="M475" i="41"/>
  <c r="M476" i="41"/>
  <c r="M477" i="41"/>
  <c r="M478" i="41"/>
  <c r="M479" i="41"/>
  <c r="M480" i="41"/>
  <c r="M481" i="41"/>
  <c r="M482" i="41"/>
  <c r="M483" i="41"/>
  <c r="M484" i="41"/>
  <c r="M485" i="41"/>
  <c r="M486" i="41"/>
  <c r="M487" i="41"/>
  <c r="M488" i="41"/>
  <c r="M489" i="41"/>
  <c r="M490" i="41"/>
  <c r="M491" i="41"/>
  <c r="M492" i="41"/>
  <c r="M493" i="41"/>
  <c r="M494" i="41"/>
  <c r="M495" i="41"/>
  <c r="M496" i="41"/>
  <c r="M497" i="41"/>
  <c r="M498" i="41"/>
  <c r="M499" i="41"/>
  <c r="M500" i="41"/>
  <c r="M501" i="41"/>
  <c r="M502" i="41"/>
  <c r="M503" i="41"/>
  <c r="M504" i="41"/>
  <c r="M505" i="41"/>
  <c r="M506" i="41"/>
  <c r="M507" i="41"/>
  <c r="M508" i="41"/>
  <c r="M509" i="41"/>
  <c r="M510" i="41"/>
  <c r="M511" i="41"/>
  <c r="M512" i="41"/>
  <c r="M513" i="41"/>
  <c r="M514" i="41"/>
  <c r="M515" i="41"/>
  <c r="M516" i="41"/>
  <c r="M517" i="41"/>
  <c r="M518" i="41"/>
  <c r="M519" i="41"/>
  <c r="M520" i="41"/>
  <c r="M521" i="41"/>
  <c r="M522" i="41"/>
  <c r="M523" i="41"/>
  <c r="M524" i="41"/>
  <c r="M525" i="41"/>
  <c r="M526" i="41"/>
  <c r="M527" i="41"/>
  <c r="M528" i="41"/>
  <c r="M529" i="41"/>
  <c r="M530" i="41"/>
  <c r="M531" i="41"/>
  <c r="M532" i="41"/>
  <c r="M533" i="41"/>
  <c r="M534" i="41"/>
  <c r="M535" i="41"/>
  <c r="M536" i="41"/>
  <c r="M537" i="41"/>
  <c r="M538" i="41"/>
  <c r="M539" i="41"/>
  <c r="M540" i="41"/>
  <c r="M541" i="41"/>
  <c r="M542" i="41"/>
  <c r="M543" i="41"/>
  <c r="M544" i="41"/>
  <c r="M545" i="41"/>
  <c r="M546" i="41"/>
  <c r="M547" i="41"/>
  <c r="M548" i="41"/>
  <c r="M549" i="41"/>
  <c r="M550" i="41"/>
  <c r="M551" i="41"/>
  <c r="M552" i="41"/>
  <c r="M553" i="41"/>
  <c r="M554" i="41"/>
  <c r="M555" i="41"/>
  <c r="M556" i="41"/>
  <c r="M557" i="41"/>
  <c r="M558" i="41"/>
  <c r="M559" i="41"/>
  <c r="M560" i="41"/>
  <c r="M561" i="41"/>
  <c r="M562" i="41"/>
  <c r="M563" i="41"/>
  <c r="M564" i="41"/>
  <c r="M565" i="41"/>
  <c r="M566" i="41"/>
  <c r="M567" i="41"/>
  <c r="M568" i="41"/>
  <c r="M569" i="41"/>
  <c r="M570" i="41"/>
  <c r="M571" i="41"/>
  <c r="M572" i="41"/>
  <c r="M573" i="41"/>
  <c r="M574" i="41"/>
  <c r="M575" i="41"/>
  <c r="M576" i="41"/>
  <c r="M577" i="41"/>
  <c r="M578" i="41"/>
  <c r="M579" i="41"/>
  <c r="M580" i="41"/>
  <c r="M581" i="41"/>
  <c r="M582" i="41"/>
  <c r="M583" i="41"/>
  <c r="M584" i="41"/>
  <c r="M585" i="41"/>
  <c r="M586" i="41"/>
  <c r="M587" i="41"/>
  <c r="M588" i="41"/>
  <c r="M589" i="41"/>
  <c r="M590" i="41"/>
  <c r="M591" i="41"/>
  <c r="M592" i="41"/>
  <c r="M593" i="41"/>
  <c r="M594" i="41"/>
  <c r="M595" i="41"/>
  <c r="M596" i="41"/>
  <c r="M597" i="41"/>
  <c r="M598" i="41"/>
  <c r="M599" i="41"/>
  <c r="M600" i="41"/>
  <c r="M601" i="41"/>
  <c r="M602" i="41"/>
  <c r="M603" i="41"/>
  <c r="M604" i="41"/>
  <c r="M605" i="41"/>
  <c r="M606" i="41"/>
  <c r="M607" i="41"/>
  <c r="M608" i="41"/>
  <c r="M609" i="41"/>
  <c r="M610" i="41"/>
  <c r="M611" i="41"/>
  <c r="M612" i="41"/>
  <c r="M613" i="41"/>
  <c r="M614" i="41"/>
  <c r="M615" i="41"/>
  <c r="M616" i="41"/>
  <c r="M617" i="41"/>
  <c r="M618" i="41"/>
  <c r="M619" i="41"/>
  <c r="M620" i="41"/>
  <c r="M621" i="41"/>
  <c r="M622" i="41"/>
  <c r="M623" i="41"/>
  <c r="M624" i="41"/>
  <c r="M625" i="41"/>
  <c r="M626" i="41"/>
  <c r="M627" i="41"/>
  <c r="M628" i="41"/>
  <c r="M629" i="41"/>
  <c r="M630" i="41"/>
  <c r="M631" i="41"/>
  <c r="M632" i="41"/>
  <c r="M633" i="41"/>
  <c r="M634" i="41"/>
  <c r="M635" i="41"/>
  <c r="M636" i="41"/>
  <c r="M637" i="41"/>
  <c r="M638" i="41"/>
  <c r="M639" i="41"/>
  <c r="M640" i="41"/>
  <c r="M641" i="41"/>
  <c r="M642" i="41"/>
  <c r="M643" i="41"/>
  <c r="M644" i="41"/>
  <c r="M645" i="41"/>
  <c r="M646" i="41"/>
  <c r="M647" i="41"/>
  <c r="M648" i="41"/>
  <c r="M649" i="41"/>
  <c r="M650" i="41"/>
  <c r="M651" i="41"/>
  <c r="M652" i="41"/>
  <c r="M653" i="41"/>
  <c r="M654" i="41"/>
  <c r="M655" i="41"/>
  <c r="M656" i="41"/>
  <c r="M657" i="41"/>
  <c r="M658" i="41"/>
  <c r="M659" i="41"/>
  <c r="M660" i="41"/>
  <c r="M661" i="41"/>
  <c r="M662" i="41"/>
  <c r="M663" i="41"/>
  <c r="M664" i="41"/>
  <c r="M665" i="41"/>
  <c r="M666" i="41"/>
  <c r="M667" i="41"/>
  <c r="M668" i="41"/>
  <c r="M669" i="41"/>
  <c r="M670" i="41"/>
  <c r="M671" i="41"/>
  <c r="M672" i="41"/>
  <c r="M673" i="41"/>
  <c r="M674" i="41"/>
  <c r="M675" i="41"/>
  <c r="M676" i="41"/>
  <c r="M677" i="41"/>
  <c r="M678" i="41"/>
  <c r="M679" i="41"/>
  <c r="M680" i="41"/>
  <c r="M681" i="41"/>
  <c r="M682" i="41"/>
  <c r="M683" i="41"/>
  <c r="M684" i="41"/>
  <c r="M685" i="41"/>
  <c r="M686" i="41"/>
  <c r="M687" i="41"/>
  <c r="M688" i="41"/>
  <c r="M689" i="41"/>
  <c r="M690" i="41"/>
  <c r="M691" i="41"/>
  <c r="M692" i="41"/>
  <c r="M693" i="41"/>
  <c r="M694" i="41"/>
  <c r="M695" i="41"/>
  <c r="M696" i="41"/>
  <c r="M697" i="41"/>
  <c r="M698" i="41"/>
  <c r="M699" i="41"/>
  <c r="M700" i="41"/>
  <c r="M701" i="41"/>
  <c r="M702" i="41"/>
  <c r="M703" i="41"/>
  <c r="M704" i="41"/>
  <c r="M705" i="41"/>
  <c r="M706" i="41"/>
  <c r="M707" i="41"/>
  <c r="M708" i="41"/>
  <c r="M709" i="41"/>
  <c r="M710" i="41"/>
  <c r="M711" i="41"/>
  <c r="M712" i="41"/>
  <c r="M713" i="41"/>
  <c r="M714" i="41"/>
  <c r="M715" i="41"/>
  <c r="M716" i="41"/>
  <c r="M717" i="41"/>
  <c r="M718" i="41"/>
  <c r="M719" i="41"/>
  <c r="M720" i="41"/>
  <c r="M721" i="41"/>
  <c r="M722" i="41"/>
  <c r="M723" i="41"/>
  <c r="M724" i="41"/>
  <c r="M725" i="41"/>
  <c r="M726" i="41"/>
  <c r="M727" i="41"/>
  <c r="M728" i="41"/>
  <c r="M729" i="41"/>
  <c r="M730" i="41"/>
  <c r="M731" i="41"/>
  <c r="M732" i="41"/>
  <c r="M733" i="41"/>
  <c r="M734" i="41"/>
  <c r="M735" i="41"/>
  <c r="M736" i="41"/>
  <c r="M737" i="41"/>
  <c r="M738" i="41"/>
  <c r="M739" i="41"/>
  <c r="M740" i="41"/>
  <c r="M741" i="41"/>
  <c r="M742" i="41"/>
  <c r="M743" i="41"/>
  <c r="M744" i="41"/>
  <c r="M745" i="41"/>
  <c r="M746" i="41"/>
  <c r="M747" i="41"/>
  <c r="M748" i="41"/>
  <c r="M749" i="41"/>
  <c r="M750" i="41"/>
  <c r="M751" i="41"/>
  <c r="M752" i="41"/>
  <c r="M753" i="41"/>
  <c r="M754" i="41"/>
  <c r="M755" i="41"/>
  <c r="M756" i="41"/>
  <c r="M757" i="41"/>
  <c r="M758" i="41"/>
  <c r="M759" i="41"/>
  <c r="M760" i="41"/>
  <c r="M761" i="41"/>
  <c r="M762" i="41"/>
  <c r="M763" i="41"/>
  <c r="M764" i="41"/>
  <c r="M765" i="41"/>
  <c r="M766" i="41"/>
  <c r="M767" i="41"/>
  <c r="M768" i="41"/>
  <c r="M769" i="41"/>
  <c r="M770" i="41"/>
  <c r="M771" i="41"/>
  <c r="M772" i="41"/>
  <c r="M773" i="41"/>
  <c r="M774" i="41"/>
  <c r="M775" i="41"/>
  <c r="M776" i="41"/>
  <c r="M777" i="41"/>
  <c r="M778" i="41"/>
  <c r="M779" i="41"/>
  <c r="M780" i="41"/>
  <c r="M781" i="41"/>
  <c r="M782" i="41"/>
  <c r="M783" i="41"/>
  <c r="M784" i="41"/>
  <c r="M785" i="41"/>
  <c r="M786" i="41"/>
  <c r="M787" i="41"/>
  <c r="M788" i="41"/>
  <c r="M789" i="41"/>
  <c r="M790" i="41"/>
  <c r="M791" i="41"/>
  <c r="M792" i="41"/>
  <c r="M793" i="41"/>
  <c r="M794" i="41"/>
  <c r="M795" i="41"/>
  <c r="M796" i="41"/>
  <c r="M797" i="41"/>
  <c r="M798" i="41"/>
  <c r="M799" i="41"/>
  <c r="M800" i="41"/>
  <c r="M801" i="41"/>
  <c r="M802" i="41"/>
  <c r="M803" i="41"/>
  <c r="M804" i="41"/>
  <c r="M805" i="41"/>
  <c r="M806" i="41"/>
  <c r="M807" i="41"/>
  <c r="M808" i="41"/>
  <c r="M809" i="41"/>
  <c r="M810" i="41"/>
  <c r="M811" i="41"/>
  <c r="M812" i="41"/>
  <c r="M813" i="41"/>
  <c r="M814" i="41"/>
  <c r="M815" i="41"/>
  <c r="M816" i="41"/>
  <c r="M817" i="41"/>
  <c r="M818" i="41"/>
  <c r="M819" i="41"/>
  <c r="M820" i="41"/>
  <c r="M821" i="41"/>
  <c r="M822" i="41"/>
  <c r="M823" i="41"/>
  <c r="M824" i="41"/>
  <c r="M825" i="41"/>
  <c r="M826" i="41"/>
  <c r="M827" i="41"/>
  <c r="M828" i="41"/>
  <c r="M829" i="41"/>
  <c r="M830" i="41"/>
  <c r="M831" i="41"/>
  <c r="M832" i="41"/>
  <c r="M833" i="41"/>
  <c r="M834" i="41"/>
  <c r="M835" i="41"/>
  <c r="M836" i="41"/>
  <c r="M837" i="41"/>
  <c r="M838" i="41"/>
  <c r="M839" i="41"/>
  <c r="M840" i="41"/>
  <c r="M841" i="41"/>
  <c r="M842" i="41"/>
  <c r="M843" i="41"/>
  <c r="M844" i="41"/>
  <c r="M845" i="41"/>
  <c r="M846" i="41"/>
  <c r="M847" i="41"/>
  <c r="M848" i="41"/>
  <c r="M849" i="41"/>
  <c r="M850" i="41"/>
  <c r="M851" i="41"/>
  <c r="M852" i="41"/>
  <c r="M853" i="41"/>
  <c r="M854" i="41"/>
  <c r="M855" i="41"/>
  <c r="M856" i="41"/>
  <c r="M857" i="41"/>
  <c r="M858" i="41"/>
  <c r="M859" i="41"/>
  <c r="M860" i="41"/>
  <c r="M861" i="41"/>
  <c r="M862" i="41"/>
  <c r="M863" i="41"/>
  <c r="M864" i="41"/>
  <c r="M865" i="41"/>
  <c r="M866" i="41"/>
  <c r="M867" i="41"/>
  <c r="M868" i="41"/>
  <c r="M869" i="41"/>
  <c r="M870" i="41"/>
  <c r="M871" i="41"/>
  <c r="M872" i="41"/>
  <c r="M873" i="41"/>
  <c r="M874" i="41"/>
  <c r="M875" i="41"/>
  <c r="M876" i="41"/>
  <c r="M877" i="41"/>
  <c r="M878" i="41"/>
  <c r="M879" i="41"/>
  <c r="M880" i="41"/>
  <c r="M881" i="41"/>
  <c r="M882" i="41"/>
  <c r="M883" i="41"/>
  <c r="M884" i="41"/>
  <c r="M885" i="41"/>
  <c r="M886" i="41"/>
  <c r="M887" i="41"/>
  <c r="M888" i="41"/>
  <c r="M889" i="41"/>
  <c r="M890" i="41"/>
  <c r="M891" i="41"/>
  <c r="M892" i="41"/>
  <c r="M893" i="41"/>
  <c r="M894" i="41"/>
  <c r="M895" i="41"/>
  <c r="M896" i="41"/>
  <c r="M897" i="41"/>
  <c r="M898" i="41"/>
  <c r="M899" i="41"/>
  <c r="M900" i="41"/>
  <c r="M901" i="41"/>
  <c r="M902" i="41"/>
  <c r="M903" i="41"/>
  <c r="M904" i="41"/>
  <c r="M905" i="41"/>
  <c r="M906" i="41"/>
  <c r="M907" i="41"/>
  <c r="M908" i="41"/>
  <c r="M909" i="41"/>
  <c r="M910" i="41"/>
  <c r="M911" i="41"/>
  <c r="M912" i="41"/>
  <c r="M913" i="41"/>
  <c r="M914" i="41"/>
  <c r="M915" i="41"/>
  <c r="M916" i="41"/>
  <c r="M917" i="41"/>
  <c r="M918" i="41"/>
  <c r="M919" i="41"/>
  <c r="M920" i="41"/>
  <c r="M921" i="41"/>
  <c r="M922" i="41"/>
  <c r="M923" i="41"/>
  <c r="M924" i="41"/>
  <c r="M925" i="41"/>
  <c r="M926" i="41"/>
  <c r="M927" i="41"/>
  <c r="M928" i="41"/>
  <c r="M929" i="41"/>
  <c r="M930" i="41"/>
  <c r="M931" i="41"/>
  <c r="M932" i="41"/>
  <c r="M933" i="41"/>
  <c r="M934" i="41"/>
  <c r="M935" i="41"/>
  <c r="M936" i="41"/>
  <c r="M937" i="41"/>
  <c r="M938" i="41"/>
  <c r="M939" i="41"/>
  <c r="M940" i="41"/>
  <c r="M941" i="41"/>
  <c r="M942" i="41"/>
  <c r="M943" i="41"/>
  <c r="M944" i="41"/>
  <c r="M945" i="41"/>
  <c r="M946" i="41"/>
  <c r="M947" i="41"/>
  <c r="M948" i="41"/>
  <c r="M949" i="41"/>
  <c r="M950" i="41"/>
  <c r="M951" i="41"/>
  <c r="M952" i="41"/>
  <c r="M953" i="41"/>
  <c r="M954" i="41"/>
  <c r="M955" i="41"/>
  <c r="M956" i="41"/>
  <c r="M957" i="41"/>
  <c r="M958" i="41"/>
  <c r="M959" i="41"/>
  <c r="M960" i="41"/>
  <c r="M961" i="41"/>
  <c r="M962" i="41"/>
  <c r="M963" i="41"/>
  <c r="M964" i="41"/>
  <c r="M965" i="41"/>
  <c r="M966" i="41"/>
  <c r="M967" i="41"/>
  <c r="M968" i="41"/>
  <c r="M969" i="41"/>
  <c r="M970" i="41"/>
  <c r="M971" i="41"/>
  <c r="M972" i="41"/>
  <c r="M973" i="41"/>
  <c r="M974" i="41"/>
  <c r="M975" i="41"/>
  <c r="M976" i="41"/>
  <c r="M977" i="41"/>
  <c r="M978" i="41"/>
  <c r="M979" i="41"/>
  <c r="M980" i="41"/>
  <c r="M981" i="41"/>
  <c r="M982" i="41"/>
  <c r="M983" i="41"/>
  <c r="M984" i="41"/>
  <c r="M985" i="41"/>
  <c r="M986" i="41"/>
  <c r="M987" i="41"/>
  <c r="M988" i="41"/>
  <c r="M989" i="41"/>
  <c r="M990" i="41"/>
  <c r="M991" i="41"/>
  <c r="M992" i="41"/>
  <c r="M993" i="41"/>
  <c r="M994" i="41"/>
  <c r="M995" i="41"/>
  <c r="M996" i="41"/>
  <c r="M997" i="41"/>
  <c r="M998" i="41"/>
  <c r="M999" i="41"/>
  <c r="M1000" i="41"/>
  <c r="M1001" i="41"/>
  <c r="M1002" i="41"/>
  <c r="M1003" i="41"/>
  <c r="M1004" i="41"/>
  <c r="M1005" i="41"/>
  <c r="M1006" i="41"/>
  <c r="M1007" i="41"/>
  <c r="M1008" i="41"/>
  <c r="M1009" i="41"/>
  <c r="M1010" i="41"/>
  <c r="M1011" i="41"/>
  <c r="M1012" i="41"/>
  <c r="M1013" i="41"/>
  <c r="M1014" i="41"/>
  <c r="M1015" i="41"/>
  <c r="M1016" i="41"/>
  <c r="M1017" i="41"/>
  <c r="M1018" i="41"/>
  <c r="M1019" i="41"/>
  <c r="M1020" i="41"/>
  <c r="M1021" i="41"/>
  <c r="M1022" i="41"/>
  <c r="M1023" i="41"/>
  <c r="M1024" i="41"/>
  <c r="M1025" i="41"/>
  <c r="M1026" i="41"/>
  <c r="M1027" i="41"/>
  <c r="M1028" i="41"/>
  <c r="M1029" i="41"/>
  <c r="M1030" i="41"/>
  <c r="M1031" i="41"/>
  <c r="M1032" i="41"/>
  <c r="M1033" i="41"/>
  <c r="M1034" i="41"/>
  <c r="M1035" i="41"/>
  <c r="M1036" i="41"/>
  <c r="M1037" i="41"/>
  <c r="M1038" i="41"/>
  <c r="M1039" i="41"/>
  <c r="M1040" i="41"/>
  <c r="M1041" i="41"/>
  <c r="M1042" i="41"/>
  <c r="M1043" i="41"/>
  <c r="M1044" i="41"/>
  <c r="M1045" i="41"/>
  <c r="M1046" i="41"/>
  <c r="M1047" i="41"/>
  <c r="M1048" i="41"/>
  <c r="M1049" i="41"/>
  <c r="M1050" i="41"/>
  <c r="M1051" i="41"/>
  <c r="M1052" i="41"/>
  <c r="M1053" i="41"/>
  <c r="M1054" i="41"/>
  <c r="M1055" i="41"/>
  <c r="M1056" i="41"/>
  <c r="M1057" i="41"/>
  <c r="M1058" i="41"/>
  <c r="M1059" i="41"/>
  <c r="M1060" i="41"/>
  <c r="M1061" i="41"/>
  <c r="M1062" i="41"/>
  <c r="M1063" i="41"/>
  <c r="M1064" i="41"/>
  <c r="M1065" i="41"/>
  <c r="M1066" i="41"/>
  <c r="M1067" i="41"/>
  <c r="M1068" i="41"/>
  <c r="M1069" i="41"/>
  <c r="M1070" i="41"/>
  <c r="M1071" i="41"/>
  <c r="M1072" i="41"/>
  <c r="M1073" i="41"/>
  <c r="M1074" i="41"/>
  <c r="M1075" i="41"/>
  <c r="M1076" i="41"/>
  <c r="M1077" i="41"/>
  <c r="M1078" i="41"/>
  <c r="M1079" i="41"/>
  <c r="M1080" i="41"/>
  <c r="M1081" i="41"/>
  <c r="M1082" i="41"/>
  <c r="M1083" i="41"/>
  <c r="M1084" i="41"/>
  <c r="M1085" i="41"/>
  <c r="M1086" i="41"/>
  <c r="M1087" i="41"/>
  <c r="M1088" i="41"/>
  <c r="M1089" i="41"/>
  <c r="M1090" i="41"/>
  <c r="M1091" i="41"/>
  <c r="M1092" i="41"/>
  <c r="M1093" i="41"/>
  <c r="M1094" i="41"/>
  <c r="M1095" i="41"/>
  <c r="M1096" i="41"/>
  <c r="M1097" i="41"/>
  <c r="M1098" i="41"/>
  <c r="M1099" i="41"/>
  <c r="M1100" i="41"/>
  <c r="M1101" i="41"/>
  <c r="M1102" i="41"/>
  <c r="M1103" i="41"/>
  <c r="M1104" i="41"/>
  <c r="M1105" i="41"/>
  <c r="M1106" i="41"/>
  <c r="M1107" i="41"/>
  <c r="M1108" i="41"/>
  <c r="M1109" i="41"/>
  <c r="M1110" i="41"/>
  <c r="M1111" i="41"/>
  <c r="M1112" i="41"/>
  <c r="M1113" i="41"/>
  <c r="M1114" i="41"/>
  <c r="M1115" i="41"/>
  <c r="M1116" i="41"/>
  <c r="M1117" i="41"/>
  <c r="M1118" i="41"/>
  <c r="M1119" i="41"/>
  <c r="M1120" i="41"/>
  <c r="M1121" i="41"/>
  <c r="M1122" i="41"/>
  <c r="M1123" i="41"/>
  <c r="M1124" i="41"/>
  <c r="M1125" i="41"/>
  <c r="M1126" i="41"/>
  <c r="M1127" i="41"/>
  <c r="M1128" i="41"/>
  <c r="M1129" i="41"/>
  <c r="M1130" i="41"/>
  <c r="M1131" i="41"/>
  <c r="M1132" i="41"/>
  <c r="M1133" i="41"/>
  <c r="M1134" i="41"/>
  <c r="M1135" i="41"/>
  <c r="M1136" i="41"/>
  <c r="M1137" i="41"/>
  <c r="M1138" i="41"/>
  <c r="M1139" i="41"/>
  <c r="M1140" i="41"/>
  <c r="M1141" i="41"/>
  <c r="M1142" i="41"/>
  <c r="M1143" i="41"/>
  <c r="M1144" i="41"/>
  <c r="M1145" i="41"/>
  <c r="M1146" i="41"/>
  <c r="M1147" i="41"/>
  <c r="M1148" i="41"/>
  <c r="M1149" i="41"/>
  <c r="M1150" i="41"/>
  <c r="M1151" i="41"/>
  <c r="M1152" i="41"/>
  <c r="M1153" i="41"/>
  <c r="M1154" i="41"/>
  <c r="M1155" i="41"/>
  <c r="M1156" i="41"/>
  <c r="M1157" i="41"/>
  <c r="M1158" i="41"/>
  <c r="M1159" i="41"/>
  <c r="M1160" i="41"/>
  <c r="M1161" i="41"/>
  <c r="M1162" i="41"/>
  <c r="M1163" i="41"/>
  <c r="M1164" i="41"/>
  <c r="M1165" i="41"/>
  <c r="M1166" i="41"/>
  <c r="M1167" i="41"/>
  <c r="M1168" i="41"/>
  <c r="M1169" i="41"/>
  <c r="M1170" i="41"/>
  <c r="M1171" i="41"/>
  <c r="M1172" i="41"/>
  <c r="M1173" i="41"/>
  <c r="M1174" i="41"/>
  <c r="M1175" i="41"/>
  <c r="M1176" i="41"/>
  <c r="M1177" i="41"/>
  <c r="M1178" i="41"/>
  <c r="M1179" i="41"/>
  <c r="M1180" i="41"/>
  <c r="M1181" i="41"/>
  <c r="M1182" i="41"/>
  <c r="M1183" i="41"/>
  <c r="M1184" i="41"/>
  <c r="M1185" i="41"/>
  <c r="M1186" i="41"/>
  <c r="M1187" i="41"/>
  <c r="M1188" i="41"/>
  <c r="M1189" i="41"/>
  <c r="M1190" i="41"/>
  <c r="M1191" i="41"/>
  <c r="M1192" i="41"/>
  <c r="M1193" i="41"/>
  <c r="M1194" i="41"/>
  <c r="M1195" i="41"/>
  <c r="M1196" i="41"/>
  <c r="M1197" i="41"/>
  <c r="M1198" i="41"/>
  <c r="M1199" i="41"/>
  <c r="M1200" i="41"/>
  <c r="M1201" i="41"/>
  <c r="M1202" i="41"/>
  <c r="M1203" i="41"/>
  <c r="M1204" i="41"/>
  <c r="M1205" i="41"/>
  <c r="M1206" i="41"/>
  <c r="M1207" i="41"/>
  <c r="M1208" i="41"/>
  <c r="M1209" i="41"/>
  <c r="M1210" i="41"/>
  <c r="M1211" i="41"/>
  <c r="M1212" i="41"/>
  <c r="M1213" i="41"/>
  <c r="M1214" i="41"/>
  <c r="M1215" i="41"/>
  <c r="M1216" i="41"/>
  <c r="M1217" i="41"/>
  <c r="M1218" i="41"/>
  <c r="M1219" i="41"/>
  <c r="M1220" i="41"/>
  <c r="M1221" i="41"/>
  <c r="M1222" i="41"/>
  <c r="M1223" i="41"/>
  <c r="M1224" i="41"/>
  <c r="M1225" i="41"/>
  <c r="M1226" i="41"/>
  <c r="M1227" i="41"/>
  <c r="M1228" i="41"/>
  <c r="M1229" i="41"/>
  <c r="M1230" i="41"/>
  <c r="M1231" i="41"/>
  <c r="M1232" i="41"/>
  <c r="M1233" i="41"/>
  <c r="M1234" i="41"/>
  <c r="M1235" i="41"/>
  <c r="M1236" i="41"/>
  <c r="M1237" i="41"/>
  <c r="M1238" i="41"/>
  <c r="M1239" i="41"/>
  <c r="M1240" i="41"/>
  <c r="M1241" i="41"/>
  <c r="M1242" i="41"/>
  <c r="M1243" i="41"/>
  <c r="M1244" i="41"/>
  <c r="M1245" i="41"/>
  <c r="M1246" i="41"/>
  <c r="M1247" i="41"/>
  <c r="M1248" i="41"/>
  <c r="M1249" i="41"/>
  <c r="M1250" i="41"/>
  <c r="M1251" i="41"/>
  <c r="M1252" i="41"/>
  <c r="M1253" i="41"/>
  <c r="M1254" i="41"/>
  <c r="M1255" i="41"/>
  <c r="M1256" i="41"/>
  <c r="M1257" i="41"/>
  <c r="M1258" i="41"/>
  <c r="M1259" i="41"/>
  <c r="M1260" i="41"/>
  <c r="M1261" i="41"/>
  <c r="M1262" i="41"/>
  <c r="M1263" i="41"/>
  <c r="M1264" i="41"/>
  <c r="M1265" i="41"/>
  <c r="M1266" i="41"/>
  <c r="M1267" i="41"/>
  <c r="M1268" i="41"/>
  <c r="M1269" i="41"/>
  <c r="M1270" i="41"/>
  <c r="M1271" i="41"/>
  <c r="M1272" i="41"/>
  <c r="M1273" i="41"/>
  <c r="M1274" i="41"/>
  <c r="M1275" i="41"/>
  <c r="M1276" i="41"/>
  <c r="M1277" i="41"/>
  <c r="M1278" i="41"/>
  <c r="M1279" i="41"/>
  <c r="M1280" i="41"/>
  <c r="M1281" i="41"/>
  <c r="M1282" i="41"/>
  <c r="M1283" i="41"/>
  <c r="M1284" i="41"/>
  <c r="M1285" i="41"/>
  <c r="M1286" i="41"/>
  <c r="M1287" i="41"/>
  <c r="M1288" i="41"/>
  <c r="M1289" i="41"/>
  <c r="M1290" i="41"/>
  <c r="M1291" i="41"/>
  <c r="M1292" i="41"/>
  <c r="M1293" i="41"/>
  <c r="M1294" i="41"/>
  <c r="M1295" i="41"/>
  <c r="M1296" i="41"/>
  <c r="M1297" i="41"/>
  <c r="M1298" i="41"/>
  <c r="M1299" i="41"/>
  <c r="M1300" i="41"/>
  <c r="M1301" i="41"/>
  <c r="M1302" i="41"/>
  <c r="M1303" i="41"/>
  <c r="M1304" i="41"/>
  <c r="M1305" i="41"/>
  <c r="M1306" i="41"/>
  <c r="M1307" i="41"/>
  <c r="M1308" i="41"/>
  <c r="M1309" i="41"/>
  <c r="M1310" i="41"/>
  <c r="M1311" i="41"/>
  <c r="M1312" i="41"/>
  <c r="M1313" i="41"/>
  <c r="M1314" i="41"/>
  <c r="M1315" i="41"/>
  <c r="M1316" i="41"/>
  <c r="M1317" i="41"/>
  <c r="M1318" i="41"/>
  <c r="M1319" i="41"/>
  <c r="M1320" i="41"/>
  <c r="M1321" i="41"/>
  <c r="M1322" i="41"/>
  <c r="M1323" i="41"/>
  <c r="M1324" i="41"/>
  <c r="M1325" i="41"/>
  <c r="M1326" i="41"/>
  <c r="M1327" i="41"/>
  <c r="M1328" i="41"/>
  <c r="M1329" i="41"/>
  <c r="M1330" i="41"/>
  <c r="M1331" i="41"/>
  <c r="M1332" i="41"/>
  <c r="M1333" i="41"/>
  <c r="M1334" i="41"/>
  <c r="M1335" i="41"/>
  <c r="M1336" i="41"/>
  <c r="M1337" i="41"/>
  <c r="M1338" i="41"/>
  <c r="M1339" i="41"/>
  <c r="M1340" i="41"/>
  <c r="M1341" i="41"/>
  <c r="M1342" i="41"/>
  <c r="M1343" i="41"/>
  <c r="M1344" i="41"/>
  <c r="M1345" i="41"/>
  <c r="M1346" i="41"/>
  <c r="M1347" i="41"/>
  <c r="M1348" i="41"/>
  <c r="M1349" i="41"/>
  <c r="M1350" i="41"/>
  <c r="M1351" i="41"/>
  <c r="M1352" i="41"/>
  <c r="M1353" i="41"/>
  <c r="M1354" i="41"/>
  <c r="M1355" i="41"/>
  <c r="M1356" i="41"/>
  <c r="M1357" i="41"/>
  <c r="M1358" i="41"/>
  <c r="M1359" i="41"/>
  <c r="M1360" i="41"/>
  <c r="M1361" i="41"/>
  <c r="M1362" i="41"/>
  <c r="M1363" i="41"/>
  <c r="M1364" i="41"/>
  <c r="M1365" i="41"/>
  <c r="M1366" i="41"/>
  <c r="M1367" i="41"/>
  <c r="M1368" i="41"/>
  <c r="M1369" i="41"/>
  <c r="M1370" i="41"/>
  <c r="M1371" i="41"/>
  <c r="M1372" i="41"/>
  <c r="M1373" i="41"/>
  <c r="M1374" i="41"/>
  <c r="M1375" i="41"/>
  <c r="M1376" i="41"/>
  <c r="M1377" i="41"/>
  <c r="M1378" i="41"/>
  <c r="M1379" i="41"/>
  <c r="M1380" i="41"/>
  <c r="M1381" i="41"/>
  <c r="M1382" i="41"/>
  <c r="M1383" i="41"/>
  <c r="M1384" i="41"/>
  <c r="M1385" i="41"/>
  <c r="M1386" i="41"/>
  <c r="M1387" i="41"/>
  <c r="M1388" i="41"/>
  <c r="M1389" i="41"/>
  <c r="M1390" i="41"/>
  <c r="M1391" i="41"/>
  <c r="M1392" i="41"/>
  <c r="M1393" i="41"/>
  <c r="M1394" i="41"/>
  <c r="M1395" i="41"/>
  <c r="M1396" i="41"/>
  <c r="M1397" i="41"/>
  <c r="M1398" i="41"/>
  <c r="M1399" i="41"/>
  <c r="M1400" i="41"/>
  <c r="M1401" i="41"/>
  <c r="M1402" i="41"/>
  <c r="M1403" i="41"/>
  <c r="M1404" i="41"/>
  <c r="M1405" i="41"/>
  <c r="M1406" i="41"/>
  <c r="M1407" i="41"/>
  <c r="M1408" i="41"/>
  <c r="M1409" i="41"/>
  <c r="M1410" i="41"/>
  <c r="M1411" i="41"/>
  <c r="M1412" i="41"/>
  <c r="M1413" i="41"/>
  <c r="M1414" i="41"/>
  <c r="M1415" i="41"/>
  <c r="M1416" i="41"/>
  <c r="M1417" i="41"/>
  <c r="M1418" i="41"/>
  <c r="M1419" i="41"/>
  <c r="M1420" i="41"/>
  <c r="M1421" i="41"/>
  <c r="M1422" i="41"/>
  <c r="M1423" i="41"/>
  <c r="M1424" i="41"/>
  <c r="M1425" i="41"/>
  <c r="M1426" i="41"/>
  <c r="M1427" i="41"/>
  <c r="M1428" i="41"/>
  <c r="M1429" i="41"/>
  <c r="M1430" i="41"/>
  <c r="M1431" i="41"/>
  <c r="M1432" i="41"/>
  <c r="M1433" i="41"/>
  <c r="M1434" i="41"/>
  <c r="M1435" i="41"/>
  <c r="M1436" i="41"/>
  <c r="M1437" i="41"/>
  <c r="M1438" i="41"/>
  <c r="M1439" i="41"/>
  <c r="M1440" i="41"/>
  <c r="M1441" i="41"/>
  <c r="M1442" i="41"/>
  <c r="M1443" i="41"/>
  <c r="M1444" i="41"/>
  <c r="M1445" i="41"/>
  <c r="M1446" i="41"/>
  <c r="M1447" i="41"/>
  <c r="M1448" i="41"/>
  <c r="M1449" i="41"/>
  <c r="M1450" i="41"/>
  <c r="M1451" i="41"/>
  <c r="M1452" i="41"/>
  <c r="M1453" i="41"/>
  <c r="M1454" i="41"/>
  <c r="M1455" i="41"/>
  <c r="M1456" i="41"/>
  <c r="M1457" i="41"/>
  <c r="M1458" i="41"/>
  <c r="M1459" i="41"/>
  <c r="M1460" i="41"/>
  <c r="M1461" i="41"/>
  <c r="M1462" i="41"/>
  <c r="M1463" i="41"/>
  <c r="M1464" i="41"/>
  <c r="M1465" i="41"/>
  <c r="M1466" i="41"/>
  <c r="M1467" i="41"/>
  <c r="M1468" i="41"/>
  <c r="M1469" i="41"/>
  <c r="M1470" i="41"/>
  <c r="M1471" i="41"/>
  <c r="M1472" i="41"/>
  <c r="M1473" i="41"/>
  <c r="M1474" i="41"/>
  <c r="M1475" i="41"/>
  <c r="M1476" i="41"/>
  <c r="M1477" i="41"/>
  <c r="M1478" i="41"/>
  <c r="M1479" i="41"/>
  <c r="M1480" i="41"/>
  <c r="M1481" i="41"/>
  <c r="M1482" i="41"/>
  <c r="M1483" i="41"/>
  <c r="M1484" i="41"/>
  <c r="M1485" i="41"/>
  <c r="M1486" i="41"/>
  <c r="M1487" i="41"/>
  <c r="M1488" i="41"/>
  <c r="M1489" i="41"/>
  <c r="M1490" i="41"/>
  <c r="M1491" i="41"/>
  <c r="M1492" i="41"/>
  <c r="M1493" i="41"/>
  <c r="M1494" i="41"/>
  <c r="M1495" i="41"/>
  <c r="M1496" i="41"/>
  <c r="M1497" i="41"/>
  <c r="M1498" i="41"/>
  <c r="M1499" i="41"/>
  <c r="M1500" i="41"/>
  <c r="M1501" i="41"/>
  <c r="M1502" i="41"/>
  <c r="M1503" i="41"/>
  <c r="M1504" i="41"/>
  <c r="M1505" i="41"/>
  <c r="M1506" i="41"/>
  <c r="M1507" i="41"/>
  <c r="M1508" i="41"/>
  <c r="M1509" i="41"/>
  <c r="M1510" i="41"/>
  <c r="M1511" i="41"/>
  <c r="M1512" i="41"/>
  <c r="M1513" i="41"/>
  <c r="M1514" i="41"/>
  <c r="M1515" i="41"/>
  <c r="M1516" i="41"/>
  <c r="M1517" i="41"/>
  <c r="M1518" i="41"/>
  <c r="M1519" i="41"/>
  <c r="M1520" i="41"/>
  <c r="M1521" i="41"/>
  <c r="M1522" i="41"/>
  <c r="M1523" i="41"/>
  <c r="M1524" i="41"/>
  <c r="M1525" i="41"/>
  <c r="M1526" i="41"/>
  <c r="M1527" i="41"/>
  <c r="M1528" i="41"/>
  <c r="M1529" i="41"/>
  <c r="M1530" i="41"/>
  <c r="M1531" i="41"/>
  <c r="M1532" i="41"/>
  <c r="M1533" i="41"/>
  <c r="M1534" i="41"/>
  <c r="M1535" i="41"/>
  <c r="M1536" i="41"/>
  <c r="M1537" i="41"/>
  <c r="M1538" i="41"/>
  <c r="M1539" i="41"/>
  <c r="M1540" i="41"/>
  <c r="M1541" i="41"/>
  <c r="M1542" i="41"/>
  <c r="M1543" i="41"/>
  <c r="M1544" i="41"/>
  <c r="M1545" i="41"/>
  <c r="M1546" i="41"/>
  <c r="M1547" i="41"/>
  <c r="M1548" i="41"/>
  <c r="M1549" i="41"/>
  <c r="M1550" i="41"/>
  <c r="M1551" i="41"/>
  <c r="M1552" i="41"/>
  <c r="M1553" i="41"/>
  <c r="M1554" i="41"/>
  <c r="M1555" i="41"/>
  <c r="M1556" i="41"/>
  <c r="M1557" i="41"/>
  <c r="M1558" i="41"/>
  <c r="M1559" i="41"/>
  <c r="M1560" i="41"/>
  <c r="M1561" i="41"/>
  <c r="M1562" i="41"/>
  <c r="M1563" i="41"/>
  <c r="M1564" i="41"/>
  <c r="M1565" i="41"/>
  <c r="M1566" i="41"/>
  <c r="M1567" i="41"/>
  <c r="M1568" i="41"/>
  <c r="M1569" i="41"/>
  <c r="M1570" i="41"/>
  <c r="M1571" i="41"/>
  <c r="M1572" i="41"/>
  <c r="M1573" i="41"/>
  <c r="M1574" i="41"/>
  <c r="M1575" i="41"/>
  <c r="M1576" i="41"/>
  <c r="M1577" i="41"/>
  <c r="M1578" i="41"/>
  <c r="M1579" i="41"/>
  <c r="M1580" i="41"/>
  <c r="M1581" i="41"/>
  <c r="M1582" i="41"/>
  <c r="M1583" i="41"/>
  <c r="M1584" i="41"/>
  <c r="M1585" i="41"/>
  <c r="M1586" i="41"/>
  <c r="M1587" i="41"/>
  <c r="M1588" i="41"/>
  <c r="M1589" i="41"/>
  <c r="M1590" i="41"/>
  <c r="M1591" i="41"/>
  <c r="M1592" i="41"/>
  <c r="M1593" i="41"/>
  <c r="M1594" i="41"/>
  <c r="M1595" i="41"/>
  <c r="M1596" i="41"/>
  <c r="M1597" i="41"/>
  <c r="M1598" i="41"/>
  <c r="M1599" i="41"/>
  <c r="M1600" i="41"/>
  <c r="M1601" i="41"/>
  <c r="M1602" i="41"/>
  <c r="M1603" i="41"/>
  <c r="M1604" i="41"/>
  <c r="M1605" i="41"/>
  <c r="M1606" i="41"/>
  <c r="M1607" i="41"/>
  <c r="M1608" i="41"/>
  <c r="M1609" i="41"/>
  <c r="M1610" i="41"/>
  <c r="M1611" i="41"/>
  <c r="M1612" i="41"/>
  <c r="M1613" i="41"/>
  <c r="M1614" i="41"/>
  <c r="M1615" i="41"/>
  <c r="M1616" i="41"/>
  <c r="M1617" i="41"/>
  <c r="M1618" i="41"/>
  <c r="M1619" i="41"/>
  <c r="M1620" i="41"/>
  <c r="M1621" i="41"/>
  <c r="M1622" i="41"/>
  <c r="M1623" i="41"/>
  <c r="M1624" i="41"/>
  <c r="M1625" i="41"/>
  <c r="M1626" i="41"/>
  <c r="M1627" i="41"/>
  <c r="M1628" i="41"/>
  <c r="M1629" i="41"/>
  <c r="M1630" i="41"/>
  <c r="M1631" i="41"/>
  <c r="M1632" i="41"/>
  <c r="M1633" i="41"/>
  <c r="M1634" i="41"/>
  <c r="M1635" i="41"/>
  <c r="M1636" i="41"/>
  <c r="M1637" i="41"/>
  <c r="M1638" i="41"/>
  <c r="M1639" i="41"/>
  <c r="M1640" i="41"/>
  <c r="M1641" i="41"/>
  <c r="M1642" i="41"/>
  <c r="M1643" i="41"/>
  <c r="M1644" i="41"/>
  <c r="M1645" i="41"/>
  <c r="M1646" i="41"/>
  <c r="M1647" i="41"/>
  <c r="M1648" i="41"/>
  <c r="M1649" i="41"/>
  <c r="M1650" i="41"/>
  <c r="M1651" i="41"/>
  <c r="M1652" i="41"/>
  <c r="M1653" i="41"/>
  <c r="M1654" i="41"/>
  <c r="M1655" i="41"/>
  <c r="M1656" i="41"/>
  <c r="O385" i="41"/>
  <c r="N385" i="41"/>
  <c r="L385" i="41"/>
  <c r="K385" i="41"/>
  <c r="O793" i="41"/>
  <c r="N793" i="41"/>
  <c r="L793" i="41"/>
  <c r="K793" i="41"/>
  <c r="O867" i="41"/>
  <c r="N867" i="41"/>
  <c r="L867" i="41"/>
  <c r="K867" i="41"/>
  <c r="O805" i="41"/>
  <c r="N805" i="41"/>
  <c r="L805" i="41"/>
  <c r="K805" i="41"/>
  <c r="O874" i="41"/>
  <c r="N874" i="41"/>
  <c r="L874" i="41"/>
  <c r="K874" i="41"/>
  <c r="O879" i="41"/>
  <c r="N879" i="41"/>
  <c r="L879" i="41"/>
  <c r="K879" i="41"/>
  <c r="O889" i="41"/>
  <c r="N889" i="41"/>
  <c r="L889" i="41"/>
  <c r="K889" i="41"/>
  <c r="O882" i="41"/>
  <c r="N882" i="41"/>
  <c r="L882" i="41"/>
  <c r="K882" i="41"/>
  <c r="O866" i="41"/>
  <c r="N866" i="41"/>
  <c r="L866" i="41"/>
  <c r="K866" i="41"/>
  <c r="O919" i="41"/>
  <c r="N919" i="41"/>
  <c r="L919" i="41"/>
  <c r="K919" i="41"/>
  <c r="O873" i="41"/>
  <c r="N873" i="41"/>
  <c r="L873" i="41"/>
  <c r="K873" i="41"/>
  <c r="O836" i="41"/>
  <c r="N836" i="41"/>
  <c r="L836" i="41"/>
  <c r="K836" i="41"/>
  <c r="O912" i="41"/>
  <c r="N912" i="41"/>
  <c r="L912" i="41"/>
  <c r="K912" i="41"/>
  <c r="O886" i="41"/>
  <c r="N886" i="41"/>
  <c r="L886" i="41"/>
  <c r="K886" i="41"/>
  <c r="O841" i="41"/>
  <c r="N841" i="41"/>
  <c r="L841" i="41"/>
  <c r="K841" i="41"/>
  <c r="O869" i="41"/>
  <c r="N869" i="41"/>
  <c r="L869" i="41"/>
  <c r="K869" i="41"/>
  <c r="O881" i="41"/>
  <c r="N881" i="41"/>
  <c r="L881" i="41"/>
  <c r="K881" i="41"/>
  <c r="O888" i="41"/>
  <c r="N888" i="41"/>
  <c r="L888" i="41"/>
  <c r="K888" i="41"/>
  <c r="O798" i="41"/>
  <c r="N798" i="41"/>
  <c r="L798" i="41"/>
  <c r="K798" i="41"/>
  <c r="O909" i="41"/>
  <c r="N909" i="41"/>
  <c r="L909" i="41"/>
  <c r="K909" i="41"/>
  <c r="O901" i="41"/>
  <c r="N901" i="41"/>
  <c r="L901" i="41"/>
  <c r="K901" i="41"/>
  <c r="O771" i="41"/>
  <c r="N771" i="41"/>
  <c r="L771" i="41"/>
  <c r="K771" i="41"/>
  <c r="O783" i="41"/>
  <c r="N783" i="41"/>
  <c r="L783" i="41"/>
  <c r="K783" i="41"/>
  <c r="O824" i="41"/>
  <c r="N824" i="41"/>
  <c r="L824" i="41"/>
  <c r="K824" i="41"/>
  <c r="O908" i="41"/>
  <c r="N908" i="41"/>
  <c r="L908" i="41"/>
  <c r="K908" i="41"/>
  <c r="O916" i="41"/>
  <c r="N916" i="41"/>
  <c r="L916" i="41"/>
  <c r="K916" i="41"/>
  <c r="O806" i="41"/>
  <c r="N806" i="41"/>
  <c r="L806" i="41"/>
  <c r="K806" i="41"/>
  <c r="O829" i="41"/>
  <c r="N829" i="41"/>
  <c r="L829" i="41"/>
  <c r="K829" i="41"/>
  <c r="O893" i="41"/>
  <c r="N893" i="41"/>
  <c r="L893" i="41"/>
  <c r="K893" i="41"/>
  <c r="O820" i="41"/>
  <c r="N820" i="41"/>
  <c r="L820" i="41"/>
  <c r="K820" i="41"/>
  <c r="O880" i="41"/>
  <c r="N880" i="41"/>
  <c r="L880" i="41"/>
  <c r="K880" i="41"/>
  <c r="O894" i="41"/>
  <c r="N894" i="41"/>
  <c r="L894" i="41"/>
  <c r="K894" i="41"/>
  <c r="O920" i="41"/>
  <c r="N920" i="41"/>
  <c r="L920" i="41"/>
  <c r="K920" i="41"/>
  <c r="O906" i="41"/>
  <c r="N906" i="41"/>
  <c r="L906" i="41"/>
  <c r="K906" i="41"/>
  <c r="O883" i="41"/>
  <c r="N883" i="41"/>
  <c r="L883" i="41"/>
  <c r="K883" i="41"/>
  <c r="O900" i="41"/>
  <c r="N900" i="41"/>
  <c r="L900" i="41"/>
  <c r="K900" i="41"/>
  <c r="O803" i="41"/>
  <c r="N803" i="41"/>
  <c r="L803" i="41"/>
  <c r="K803" i="41"/>
  <c r="O858" i="41"/>
  <c r="N858" i="41"/>
  <c r="L858" i="41"/>
  <c r="K858" i="41"/>
  <c r="O865" i="41"/>
  <c r="N865" i="41"/>
  <c r="L865" i="41"/>
  <c r="K865" i="41"/>
  <c r="O872" i="41"/>
  <c r="N872" i="41"/>
  <c r="L872" i="41"/>
  <c r="K872" i="41"/>
  <c r="O818" i="41"/>
  <c r="N818" i="41"/>
  <c r="L818" i="41"/>
  <c r="K818" i="41"/>
  <c r="O885" i="41"/>
  <c r="N885" i="41"/>
  <c r="L885" i="41"/>
  <c r="K885" i="41"/>
  <c r="O813" i="41"/>
  <c r="N813" i="41"/>
  <c r="L813" i="41"/>
  <c r="K813" i="41"/>
  <c r="O911" i="41"/>
  <c r="N911" i="41"/>
  <c r="L911" i="41"/>
  <c r="K911" i="41"/>
  <c r="O898" i="41"/>
  <c r="N898" i="41"/>
  <c r="L898" i="41"/>
  <c r="K898" i="41"/>
  <c r="O810" i="41"/>
  <c r="N810" i="41"/>
  <c r="L810" i="41"/>
  <c r="K810" i="41"/>
  <c r="O884" i="41"/>
  <c r="N884" i="41"/>
  <c r="L884" i="41"/>
  <c r="K884" i="41"/>
  <c r="O775" i="41"/>
  <c r="N775" i="41"/>
  <c r="L775" i="41"/>
  <c r="K775" i="41"/>
  <c r="O795" i="41"/>
  <c r="N795" i="41"/>
  <c r="L795" i="41"/>
  <c r="K795" i="41"/>
  <c r="O826" i="41"/>
  <c r="N826" i="41"/>
  <c r="L826" i="41"/>
  <c r="K826" i="41"/>
  <c r="O890" i="41"/>
  <c r="N890" i="41"/>
  <c r="L890" i="41"/>
  <c r="K890" i="41"/>
  <c r="O817" i="41"/>
  <c r="N817" i="41"/>
  <c r="L817" i="41"/>
  <c r="K817" i="41"/>
  <c r="O819" i="41"/>
  <c r="N819" i="41"/>
  <c r="L819" i="41"/>
  <c r="K819" i="41"/>
  <c r="O778" i="41"/>
  <c r="N778" i="41"/>
  <c r="L778" i="41"/>
  <c r="K778" i="41"/>
  <c r="O770" i="41"/>
  <c r="N770" i="41"/>
  <c r="L770" i="41"/>
  <c r="K770" i="41"/>
  <c r="O811" i="41"/>
  <c r="N811" i="41"/>
  <c r="L811" i="41"/>
  <c r="K811" i="41"/>
  <c r="O917" i="41"/>
  <c r="N917" i="41"/>
  <c r="L917" i="41"/>
  <c r="K917" i="41"/>
  <c r="O853" i="41"/>
  <c r="N853" i="41"/>
  <c r="L853" i="41"/>
  <c r="K853" i="41"/>
  <c r="O897" i="41"/>
  <c r="N897" i="41"/>
  <c r="L897" i="41"/>
  <c r="K897" i="41"/>
  <c r="O892" i="41"/>
  <c r="N892" i="41"/>
  <c r="L892" i="41"/>
  <c r="K892" i="41"/>
  <c r="O828" i="41"/>
  <c r="N828" i="41"/>
  <c r="L828" i="41"/>
  <c r="K828" i="41"/>
  <c r="O846" i="41"/>
  <c r="N846" i="41"/>
  <c r="L846" i="41"/>
  <c r="K846" i="41"/>
  <c r="O777" i="41"/>
  <c r="N777" i="41"/>
  <c r="L777" i="41"/>
  <c r="K777" i="41"/>
  <c r="O842" i="41"/>
  <c r="N842" i="41"/>
  <c r="L842" i="41"/>
  <c r="K842" i="41"/>
  <c r="O857" i="41"/>
  <c r="N857" i="41"/>
  <c r="L857" i="41"/>
  <c r="K857" i="41"/>
  <c r="O899" i="41"/>
  <c r="N899" i="41"/>
  <c r="L899" i="41"/>
  <c r="K899" i="41"/>
  <c r="O788" i="41"/>
  <c r="N788" i="41"/>
  <c r="L788" i="41"/>
  <c r="K788" i="41"/>
  <c r="O847" i="41"/>
  <c r="N847" i="41"/>
  <c r="L847" i="41"/>
  <c r="K847" i="41"/>
  <c r="O784" i="41"/>
  <c r="N784" i="41"/>
  <c r="L784" i="41"/>
  <c r="K784" i="41"/>
  <c r="O814" i="41"/>
  <c r="N814" i="41"/>
  <c r="L814" i="41"/>
  <c r="K814" i="41"/>
  <c r="O776" i="41"/>
  <c r="N776" i="41"/>
  <c r="L776" i="41"/>
  <c r="K776" i="41"/>
  <c r="O915" i="41"/>
  <c r="N915" i="41"/>
  <c r="L915" i="41"/>
  <c r="K915" i="41"/>
  <c r="O910" i="41"/>
  <c r="N910" i="41"/>
  <c r="L910" i="41"/>
  <c r="K910" i="41"/>
  <c r="O871" i="41"/>
  <c r="N871" i="41"/>
  <c r="L871" i="41"/>
  <c r="K871" i="41"/>
  <c r="O868" i="41"/>
  <c r="N868" i="41"/>
  <c r="L868" i="41"/>
  <c r="K868" i="41"/>
  <c r="O825" i="41"/>
  <c r="N825" i="41"/>
  <c r="L825" i="41"/>
  <c r="K825" i="41"/>
  <c r="O831" i="41"/>
  <c r="N831" i="41"/>
  <c r="L831" i="41"/>
  <c r="K831" i="41"/>
  <c r="O896" i="41"/>
  <c r="N896" i="41"/>
  <c r="L896" i="41"/>
  <c r="K896" i="41"/>
  <c r="O802" i="41"/>
  <c r="N802" i="41"/>
  <c r="L802" i="41"/>
  <c r="K802" i="41"/>
  <c r="O905" i="41"/>
  <c r="N905" i="41"/>
  <c r="L905" i="41"/>
  <c r="K905" i="41"/>
  <c r="O816" i="41"/>
  <c r="N816" i="41"/>
  <c r="L816" i="41"/>
  <c r="K816" i="41"/>
  <c r="O887" i="41"/>
  <c r="N887" i="41"/>
  <c r="L887" i="41"/>
  <c r="K887" i="41"/>
  <c r="O859" i="41"/>
  <c r="N859" i="41"/>
  <c r="L859" i="41"/>
  <c r="K859" i="41"/>
  <c r="O843" i="41"/>
  <c r="N843" i="41"/>
  <c r="L843" i="41"/>
  <c r="K843" i="41"/>
  <c r="O876" i="41"/>
  <c r="N876" i="41"/>
  <c r="L876" i="41"/>
  <c r="K876" i="41"/>
  <c r="O837" i="41"/>
  <c r="N837" i="41"/>
  <c r="L837" i="41"/>
  <c r="K837" i="41"/>
  <c r="O799" i="41"/>
  <c r="N799" i="41"/>
  <c r="L799" i="41"/>
  <c r="K799" i="41"/>
  <c r="O861" i="41"/>
  <c r="N861" i="41"/>
  <c r="L861" i="41"/>
  <c r="K861" i="41"/>
  <c r="O849" i="41"/>
  <c r="N849" i="41"/>
  <c r="L849" i="41"/>
  <c r="K849" i="41"/>
  <c r="O807" i="41"/>
  <c r="N807" i="41"/>
  <c r="L807" i="41"/>
  <c r="K807" i="41"/>
  <c r="O823" i="41"/>
  <c r="N823" i="41"/>
  <c r="L823" i="41"/>
  <c r="K823" i="41"/>
  <c r="O891" i="41"/>
  <c r="N891" i="41"/>
  <c r="L891" i="41"/>
  <c r="K891" i="41"/>
  <c r="O854" i="41"/>
  <c r="N854" i="41"/>
  <c r="L854" i="41"/>
  <c r="K854" i="41"/>
  <c r="O848" i="41"/>
  <c r="N848" i="41"/>
  <c r="L848" i="41"/>
  <c r="K848" i="41"/>
  <c r="O902" i="41"/>
  <c r="N902" i="41"/>
  <c r="L902" i="41"/>
  <c r="K902" i="41"/>
  <c r="O815" i="41"/>
  <c r="N815" i="41"/>
  <c r="L815" i="41"/>
  <c r="K815" i="41"/>
  <c r="O877" i="41"/>
  <c r="N877" i="41"/>
  <c r="L877" i="41"/>
  <c r="K877" i="41"/>
  <c r="O864" i="41"/>
  <c r="N864" i="41"/>
  <c r="L864" i="41"/>
  <c r="K864" i="41"/>
  <c r="O808" i="41"/>
  <c r="N808" i="41"/>
  <c r="L808" i="41"/>
  <c r="K808" i="41"/>
  <c r="O804" i="41"/>
  <c r="N804" i="41"/>
  <c r="L804" i="41"/>
  <c r="K804" i="41"/>
  <c r="O789" i="41"/>
  <c r="N789" i="41"/>
  <c r="L789" i="41"/>
  <c r="K789" i="41"/>
  <c r="O835" i="41"/>
  <c r="N835" i="41"/>
  <c r="L835" i="41"/>
  <c r="K835" i="41"/>
  <c r="O851" i="41"/>
  <c r="N851" i="41"/>
  <c r="L851" i="41"/>
  <c r="K851" i="41"/>
  <c r="O785" i="41"/>
  <c r="N785" i="41"/>
  <c r="L785" i="41"/>
  <c r="K785" i="41"/>
  <c r="O895" i="41"/>
  <c r="N895" i="41"/>
  <c r="L895" i="41"/>
  <c r="K895" i="41"/>
  <c r="O821" i="41"/>
  <c r="N821" i="41"/>
  <c r="L821" i="41"/>
  <c r="K821" i="41"/>
  <c r="O769" i="41"/>
  <c r="N769" i="41"/>
  <c r="L769" i="41"/>
  <c r="K769" i="41"/>
  <c r="O797" i="41"/>
  <c r="N797" i="41"/>
  <c r="L797" i="41"/>
  <c r="K797" i="41"/>
  <c r="O787" i="41"/>
  <c r="N787" i="41"/>
  <c r="L787" i="41"/>
  <c r="K787" i="41"/>
  <c r="O845" i="41"/>
  <c r="N845" i="41"/>
  <c r="L845" i="41"/>
  <c r="K845" i="41"/>
  <c r="O782" i="41"/>
  <c r="N782" i="41"/>
  <c r="L782" i="41"/>
  <c r="K782" i="41"/>
  <c r="O856" i="41"/>
  <c r="N856" i="41"/>
  <c r="L856" i="41"/>
  <c r="K856" i="41"/>
  <c r="O800" i="41"/>
  <c r="N800" i="41"/>
  <c r="L800" i="41"/>
  <c r="K800" i="41"/>
  <c r="O918" i="41"/>
  <c r="N918" i="41"/>
  <c r="L918" i="41"/>
  <c r="K918" i="41"/>
  <c r="O827" i="41"/>
  <c r="N827" i="41"/>
  <c r="L827" i="41"/>
  <c r="K827" i="41"/>
  <c r="O794" i="41"/>
  <c r="N794" i="41"/>
  <c r="L794" i="41"/>
  <c r="K794" i="41"/>
  <c r="O875" i="41"/>
  <c r="N875" i="41"/>
  <c r="L875" i="41"/>
  <c r="K875" i="41"/>
  <c r="O863" i="41"/>
  <c r="N863" i="41"/>
  <c r="L863" i="41"/>
  <c r="K863" i="41"/>
  <c r="O862" i="41"/>
  <c r="N862" i="41"/>
  <c r="L862" i="41"/>
  <c r="K862" i="41"/>
  <c r="O914" i="41"/>
  <c r="N914" i="41"/>
  <c r="L914" i="41"/>
  <c r="K914" i="41"/>
  <c r="O832" i="41"/>
  <c r="N832" i="41"/>
  <c r="L832" i="41"/>
  <c r="K832" i="41"/>
  <c r="O830" i="41"/>
  <c r="N830" i="41"/>
  <c r="L830" i="41"/>
  <c r="K830" i="41"/>
  <c r="O870" i="41"/>
  <c r="N870" i="41"/>
  <c r="L870" i="41"/>
  <c r="K870" i="41"/>
  <c r="O904" i="41"/>
  <c r="N904" i="41"/>
  <c r="L904" i="41"/>
  <c r="K904" i="41"/>
  <c r="O878" i="41"/>
  <c r="N878" i="41"/>
  <c r="L878" i="41"/>
  <c r="K878" i="41"/>
  <c r="O812" i="41"/>
  <c r="N812" i="41"/>
  <c r="L812" i="41"/>
  <c r="K812" i="41"/>
  <c r="O913" i="41"/>
  <c r="N913" i="41"/>
  <c r="L913" i="41"/>
  <c r="K913" i="41"/>
  <c r="O801" i="41"/>
  <c r="N801" i="41"/>
  <c r="L801" i="41"/>
  <c r="K801" i="41"/>
  <c r="O779" i="41"/>
  <c r="N779" i="41"/>
  <c r="L779" i="41"/>
  <c r="K779" i="41"/>
  <c r="O852" i="41"/>
  <c r="N852" i="41"/>
  <c r="L852" i="41"/>
  <c r="K852" i="41"/>
  <c r="O790" i="41"/>
  <c r="N790" i="41"/>
  <c r="L790" i="41"/>
  <c r="K790" i="41"/>
  <c r="O786" i="41"/>
  <c r="N786" i="41"/>
  <c r="L786" i="41"/>
  <c r="K786" i="41"/>
  <c r="O903" i="41"/>
  <c r="N903" i="41"/>
  <c r="L903" i="41"/>
  <c r="K903" i="41"/>
  <c r="O833" i="41"/>
  <c r="N833" i="41"/>
  <c r="L833" i="41"/>
  <c r="K833" i="41"/>
  <c r="O839" i="41"/>
  <c r="N839" i="41"/>
  <c r="L839" i="41"/>
  <c r="K839" i="41"/>
  <c r="O860" i="41"/>
  <c r="N860" i="41"/>
  <c r="L860" i="41"/>
  <c r="K860" i="41"/>
  <c r="O772" i="41"/>
  <c r="N772" i="41"/>
  <c r="L772" i="41"/>
  <c r="K772" i="41"/>
  <c r="O796" i="41"/>
  <c r="N796" i="41"/>
  <c r="L796" i="41"/>
  <c r="K796" i="41"/>
  <c r="O844" i="41"/>
  <c r="N844" i="41"/>
  <c r="L844" i="41"/>
  <c r="K844" i="41"/>
  <c r="O781" i="41"/>
  <c r="N781" i="41"/>
  <c r="L781" i="41"/>
  <c r="K781" i="41"/>
  <c r="O774" i="41"/>
  <c r="N774" i="41"/>
  <c r="L774" i="41"/>
  <c r="K774" i="41"/>
  <c r="O822" i="41"/>
  <c r="N822" i="41"/>
  <c r="L822" i="41"/>
  <c r="K822" i="41"/>
  <c r="O834" i="41"/>
  <c r="N834" i="41"/>
  <c r="L834" i="41"/>
  <c r="K834" i="41"/>
  <c r="O809" i="41"/>
  <c r="N809" i="41"/>
  <c r="L809" i="41"/>
  <c r="K809" i="41"/>
  <c r="O855" i="41"/>
  <c r="N855" i="41"/>
  <c r="L855" i="41"/>
  <c r="K855" i="41"/>
  <c r="O838" i="41"/>
  <c r="N838" i="41"/>
  <c r="L838" i="41"/>
  <c r="K838" i="41"/>
  <c r="O792" i="41"/>
  <c r="N792" i="41"/>
  <c r="L792" i="41"/>
  <c r="K792" i="41"/>
  <c r="O780" i="41"/>
  <c r="N780" i="41"/>
  <c r="L780" i="41"/>
  <c r="K780" i="41"/>
  <c r="O773" i="41"/>
  <c r="N773" i="41"/>
  <c r="L773" i="41"/>
  <c r="K773" i="41"/>
  <c r="O791" i="41"/>
  <c r="N791" i="41"/>
  <c r="L791" i="41"/>
  <c r="K791" i="41"/>
  <c r="O840" i="41"/>
  <c r="N840" i="41"/>
  <c r="L840" i="41"/>
  <c r="K840" i="41"/>
  <c r="O850" i="41"/>
  <c r="N850" i="41"/>
  <c r="L850" i="41"/>
  <c r="K850" i="41"/>
  <c r="O907" i="41"/>
  <c r="N907" i="41"/>
  <c r="L907" i="41"/>
  <c r="K907" i="41"/>
  <c r="O1656" i="41"/>
  <c r="N1656" i="41"/>
  <c r="L1656" i="41"/>
  <c r="K1656" i="41"/>
  <c r="O1644" i="41"/>
  <c r="N1644" i="41"/>
  <c r="L1644" i="41"/>
  <c r="K1644" i="41"/>
  <c r="O1632" i="41"/>
  <c r="N1632" i="41"/>
  <c r="L1632" i="41"/>
  <c r="K1632" i="41"/>
  <c r="O1620" i="41"/>
  <c r="N1620" i="41"/>
  <c r="L1620" i="41"/>
  <c r="K1620" i="41"/>
  <c r="O1608" i="41"/>
  <c r="N1608" i="41"/>
  <c r="L1608" i="41"/>
  <c r="K1608" i="41"/>
  <c r="O1596" i="41"/>
  <c r="N1596" i="41"/>
  <c r="L1596" i="41"/>
  <c r="K1596" i="41"/>
  <c r="O1584" i="41"/>
  <c r="N1584" i="41"/>
  <c r="L1584" i="41"/>
  <c r="K1584" i="41"/>
  <c r="O1572" i="41"/>
  <c r="N1572" i="41"/>
  <c r="L1572" i="41"/>
  <c r="K1572" i="41"/>
  <c r="O1655" i="41"/>
  <c r="N1655" i="41"/>
  <c r="L1655" i="41"/>
  <c r="K1655" i="41"/>
  <c r="O1643" i="41"/>
  <c r="N1643" i="41"/>
  <c r="L1643" i="41"/>
  <c r="K1643" i="41"/>
  <c r="O1631" i="41"/>
  <c r="N1631" i="41"/>
  <c r="L1631" i="41"/>
  <c r="K1631" i="41"/>
  <c r="O1619" i="41"/>
  <c r="N1619" i="41"/>
  <c r="L1619" i="41"/>
  <c r="K1619" i="41"/>
  <c r="O1607" i="41"/>
  <c r="N1607" i="41"/>
  <c r="L1607" i="41"/>
  <c r="K1607" i="41"/>
  <c r="O1595" i="41"/>
  <c r="N1595" i="41"/>
  <c r="L1595" i="41"/>
  <c r="K1595" i="41"/>
  <c r="O1583" i="41"/>
  <c r="N1583" i="41"/>
  <c r="L1583" i="41"/>
  <c r="K1583" i="41"/>
  <c r="O1571" i="41"/>
  <c r="N1571" i="41"/>
  <c r="L1571" i="41"/>
  <c r="K1571" i="41"/>
  <c r="O1654" i="41"/>
  <c r="N1654" i="41"/>
  <c r="L1654" i="41"/>
  <c r="K1654" i="41"/>
  <c r="O1642" i="41"/>
  <c r="N1642" i="41"/>
  <c r="L1642" i="41"/>
  <c r="K1642" i="41"/>
  <c r="O1630" i="41"/>
  <c r="N1630" i="41"/>
  <c r="L1630" i="41"/>
  <c r="K1630" i="41"/>
  <c r="O1618" i="41"/>
  <c r="N1618" i="41"/>
  <c r="L1618" i="41"/>
  <c r="K1618" i="41"/>
  <c r="O1606" i="41"/>
  <c r="N1606" i="41"/>
  <c r="L1606" i="41"/>
  <c r="K1606" i="41"/>
  <c r="O1594" i="41"/>
  <c r="N1594" i="41"/>
  <c r="L1594" i="41"/>
  <c r="K1594" i="41"/>
  <c r="O1582" i="41"/>
  <c r="N1582" i="41"/>
  <c r="L1582" i="41"/>
  <c r="K1582" i="41"/>
  <c r="O1570" i="41"/>
  <c r="N1570" i="41"/>
  <c r="L1570" i="41"/>
  <c r="K1570" i="41"/>
  <c r="O1653" i="41"/>
  <c r="N1653" i="41"/>
  <c r="L1653" i="41"/>
  <c r="K1653" i="41"/>
  <c r="O1641" i="41"/>
  <c r="N1641" i="41"/>
  <c r="L1641" i="41"/>
  <c r="K1641" i="41"/>
  <c r="O1629" i="41"/>
  <c r="N1629" i="41"/>
  <c r="L1629" i="41"/>
  <c r="K1629" i="41"/>
  <c r="O1617" i="41"/>
  <c r="N1617" i="41"/>
  <c r="L1617" i="41"/>
  <c r="K1617" i="41"/>
  <c r="O1605" i="41"/>
  <c r="N1605" i="41"/>
  <c r="L1605" i="41"/>
  <c r="K1605" i="41"/>
  <c r="O1593" i="41"/>
  <c r="N1593" i="41"/>
  <c r="L1593" i="41"/>
  <c r="K1593" i="41"/>
  <c r="O1581" i="41"/>
  <c r="N1581" i="41"/>
  <c r="L1581" i="41"/>
  <c r="K1581" i="41"/>
  <c r="O1569" i="41"/>
  <c r="N1569" i="41"/>
  <c r="L1569" i="41"/>
  <c r="K1569" i="41"/>
  <c r="O1652" i="41"/>
  <c r="N1652" i="41"/>
  <c r="L1652" i="41"/>
  <c r="K1652" i="41"/>
  <c r="O1640" i="41"/>
  <c r="N1640" i="41"/>
  <c r="L1640" i="41"/>
  <c r="K1640" i="41"/>
  <c r="O1628" i="41"/>
  <c r="N1628" i="41"/>
  <c r="L1628" i="41"/>
  <c r="K1628" i="41"/>
  <c r="O1616" i="41"/>
  <c r="N1616" i="41"/>
  <c r="L1616" i="41"/>
  <c r="K1616" i="41"/>
  <c r="O1604" i="41"/>
  <c r="N1604" i="41"/>
  <c r="L1604" i="41"/>
  <c r="K1604" i="41"/>
  <c r="O1592" i="41"/>
  <c r="N1592" i="41"/>
  <c r="L1592" i="41"/>
  <c r="K1592" i="41"/>
  <c r="O1580" i="41"/>
  <c r="N1580" i="41"/>
  <c r="L1580" i="41"/>
  <c r="K1580" i="41"/>
  <c r="O1568" i="41"/>
  <c r="N1568" i="41"/>
  <c r="L1568" i="41"/>
  <c r="K1568" i="41"/>
  <c r="O1651" i="41"/>
  <c r="N1651" i="41"/>
  <c r="L1651" i="41"/>
  <c r="K1651" i="41"/>
  <c r="O1639" i="41"/>
  <c r="N1639" i="41"/>
  <c r="L1639" i="41"/>
  <c r="K1639" i="41"/>
  <c r="O1627" i="41"/>
  <c r="N1627" i="41"/>
  <c r="L1627" i="41"/>
  <c r="K1627" i="41"/>
  <c r="O1615" i="41"/>
  <c r="N1615" i="41"/>
  <c r="L1615" i="41"/>
  <c r="K1615" i="41"/>
  <c r="O1603" i="41"/>
  <c r="N1603" i="41"/>
  <c r="L1603" i="41"/>
  <c r="K1603" i="41"/>
  <c r="O1591" i="41"/>
  <c r="N1591" i="41"/>
  <c r="L1591" i="41"/>
  <c r="K1591" i="41"/>
  <c r="O1579" i="41"/>
  <c r="N1579" i="41"/>
  <c r="L1579" i="41"/>
  <c r="K1579" i="41"/>
  <c r="O1567" i="41"/>
  <c r="N1567" i="41"/>
  <c r="L1567" i="41"/>
  <c r="K1567" i="41"/>
  <c r="O1650" i="41"/>
  <c r="N1650" i="41"/>
  <c r="L1650" i="41"/>
  <c r="K1650" i="41"/>
  <c r="O1638" i="41"/>
  <c r="N1638" i="41"/>
  <c r="L1638" i="41"/>
  <c r="K1638" i="41"/>
  <c r="O1626" i="41"/>
  <c r="N1626" i="41"/>
  <c r="L1626" i="41"/>
  <c r="K1626" i="41"/>
  <c r="O1614" i="41"/>
  <c r="N1614" i="41"/>
  <c r="L1614" i="41"/>
  <c r="K1614" i="41"/>
  <c r="O1602" i="41"/>
  <c r="N1602" i="41"/>
  <c r="L1602" i="41"/>
  <c r="K1602" i="41"/>
  <c r="O1590" i="41"/>
  <c r="N1590" i="41"/>
  <c r="L1590" i="41"/>
  <c r="K1590" i="41"/>
  <c r="O1578" i="41"/>
  <c r="N1578" i="41"/>
  <c r="L1578" i="41"/>
  <c r="K1578" i="41"/>
  <c r="O1566" i="41"/>
  <c r="N1566" i="41"/>
  <c r="L1566" i="41"/>
  <c r="K1566" i="41"/>
  <c r="O1649" i="41"/>
  <c r="N1649" i="41"/>
  <c r="L1649" i="41"/>
  <c r="K1649" i="41"/>
  <c r="O1637" i="41"/>
  <c r="N1637" i="41"/>
  <c r="L1637" i="41"/>
  <c r="K1637" i="41"/>
  <c r="O1625" i="41"/>
  <c r="N1625" i="41"/>
  <c r="L1625" i="41"/>
  <c r="K1625" i="41"/>
  <c r="O1613" i="41"/>
  <c r="N1613" i="41"/>
  <c r="L1613" i="41"/>
  <c r="K1613" i="41"/>
  <c r="O1601" i="41"/>
  <c r="N1601" i="41"/>
  <c r="L1601" i="41"/>
  <c r="K1601" i="41"/>
  <c r="O1589" i="41"/>
  <c r="N1589" i="41"/>
  <c r="L1589" i="41"/>
  <c r="K1589" i="41"/>
  <c r="O1577" i="41"/>
  <c r="N1577" i="41"/>
  <c r="L1577" i="41"/>
  <c r="K1577" i="41"/>
  <c r="O1565" i="41"/>
  <c r="N1565" i="41"/>
  <c r="L1565" i="41"/>
  <c r="K1565" i="41"/>
  <c r="O1648" i="41"/>
  <c r="N1648" i="41"/>
  <c r="L1648" i="41"/>
  <c r="K1648" i="41"/>
  <c r="O1636" i="41"/>
  <c r="N1636" i="41"/>
  <c r="L1636" i="41"/>
  <c r="K1636" i="41"/>
  <c r="O1624" i="41"/>
  <c r="N1624" i="41"/>
  <c r="L1624" i="41"/>
  <c r="K1624" i="41"/>
  <c r="O1612" i="41"/>
  <c r="N1612" i="41"/>
  <c r="L1612" i="41"/>
  <c r="K1612" i="41"/>
  <c r="O1600" i="41"/>
  <c r="N1600" i="41"/>
  <c r="L1600" i="41"/>
  <c r="K1600" i="41"/>
  <c r="O1588" i="41"/>
  <c r="N1588" i="41"/>
  <c r="L1588" i="41"/>
  <c r="K1588" i="41"/>
  <c r="O1576" i="41"/>
  <c r="N1576" i="41"/>
  <c r="L1576" i="41"/>
  <c r="K1576" i="41"/>
  <c r="O1564" i="41"/>
  <c r="N1564" i="41"/>
  <c r="L1564" i="41"/>
  <c r="K1564" i="41"/>
  <c r="O1647" i="41"/>
  <c r="N1647" i="41"/>
  <c r="L1647" i="41"/>
  <c r="K1647" i="41"/>
  <c r="O1635" i="41"/>
  <c r="N1635" i="41"/>
  <c r="L1635" i="41"/>
  <c r="K1635" i="41"/>
  <c r="O1623" i="41"/>
  <c r="N1623" i="41"/>
  <c r="L1623" i="41"/>
  <c r="K1623" i="41"/>
  <c r="O1611" i="41"/>
  <c r="N1611" i="41"/>
  <c r="L1611" i="41"/>
  <c r="K1611" i="41"/>
  <c r="O1599" i="41"/>
  <c r="N1599" i="41"/>
  <c r="L1599" i="41"/>
  <c r="K1599" i="41"/>
  <c r="O1587" i="41"/>
  <c r="N1587" i="41"/>
  <c r="L1587" i="41"/>
  <c r="K1587" i="41"/>
  <c r="O1575" i="41"/>
  <c r="N1575" i="41"/>
  <c r="L1575" i="41"/>
  <c r="K1575" i="41"/>
  <c r="O1563" i="41"/>
  <c r="N1563" i="41"/>
  <c r="L1563" i="41"/>
  <c r="K1563" i="41"/>
  <c r="O1646" i="41"/>
  <c r="N1646" i="41"/>
  <c r="L1646" i="41"/>
  <c r="K1646" i="41"/>
  <c r="O1634" i="41"/>
  <c r="N1634" i="41"/>
  <c r="L1634" i="41"/>
  <c r="K1634" i="41"/>
  <c r="O1622" i="41"/>
  <c r="N1622" i="41"/>
  <c r="L1622" i="41"/>
  <c r="K1622" i="41"/>
  <c r="O1610" i="41"/>
  <c r="N1610" i="41"/>
  <c r="L1610" i="41"/>
  <c r="K1610" i="41"/>
  <c r="O1598" i="41"/>
  <c r="N1598" i="41"/>
  <c r="L1598" i="41"/>
  <c r="K1598" i="41"/>
  <c r="O1586" i="41"/>
  <c r="N1586" i="41"/>
  <c r="L1586" i="41"/>
  <c r="K1586" i="41"/>
  <c r="O1574" i="41"/>
  <c r="N1574" i="41"/>
  <c r="L1574" i="41"/>
  <c r="K1574" i="41"/>
  <c r="O1562" i="41"/>
  <c r="N1562" i="41"/>
  <c r="L1562" i="41"/>
  <c r="K1562" i="41"/>
  <c r="O1645" i="41"/>
  <c r="N1645" i="41"/>
  <c r="L1645" i="41"/>
  <c r="K1645" i="41"/>
  <c r="O1633" i="41"/>
  <c r="N1633" i="41"/>
  <c r="L1633" i="41"/>
  <c r="K1633" i="41"/>
  <c r="O1621" i="41"/>
  <c r="N1621" i="41"/>
  <c r="L1621" i="41"/>
  <c r="K1621" i="41"/>
  <c r="O1609" i="41"/>
  <c r="N1609" i="41"/>
  <c r="L1609" i="41"/>
  <c r="K1609" i="41"/>
  <c r="O1597" i="41"/>
  <c r="N1597" i="41"/>
  <c r="L1597" i="41"/>
  <c r="K1597" i="41"/>
  <c r="O1585" i="41"/>
  <c r="N1585" i="41"/>
  <c r="L1585" i="41"/>
  <c r="K1585" i="41"/>
  <c r="O1573" i="41"/>
  <c r="N1573" i="41"/>
  <c r="L1573" i="41"/>
  <c r="K1573" i="41"/>
  <c r="O1561" i="41"/>
  <c r="N1561" i="41"/>
  <c r="L1561" i="41"/>
  <c r="K1561" i="41"/>
  <c r="O1512" i="41"/>
  <c r="N1512" i="41"/>
  <c r="L1512" i="41"/>
  <c r="K1512" i="41"/>
  <c r="O1503" i="41"/>
  <c r="N1503" i="41"/>
  <c r="L1503" i="41"/>
  <c r="K1503" i="41"/>
  <c r="O1560" i="41"/>
  <c r="N1560" i="41"/>
  <c r="L1560" i="41"/>
  <c r="K1560" i="41"/>
  <c r="O1552" i="41"/>
  <c r="N1552" i="41"/>
  <c r="L1552" i="41"/>
  <c r="K1552" i="41"/>
  <c r="O1544" i="41"/>
  <c r="N1544" i="41"/>
  <c r="L1544" i="41"/>
  <c r="K1544" i="41"/>
  <c r="O1536" i="41"/>
  <c r="N1536" i="41"/>
  <c r="L1536" i="41"/>
  <c r="K1536" i="41"/>
  <c r="O1528" i="41"/>
  <c r="N1528" i="41"/>
  <c r="L1528" i="41"/>
  <c r="K1528" i="41"/>
  <c r="O1520" i="41"/>
  <c r="N1520" i="41"/>
  <c r="L1520" i="41"/>
  <c r="K1520" i="41"/>
  <c r="O1511" i="41"/>
  <c r="N1511" i="41"/>
  <c r="L1511" i="41"/>
  <c r="K1511" i="41"/>
  <c r="O1502" i="41"/>
  <c r="N1502" i="41"/>
  <c r="L1502" i="41"/>
  <c r="K1502" i="41"/>
  <c r="O1559" i="41"/>
  <c r="N1559" i="41"/>
  <c r="L1559" i="41"/>
  <c r="K1559" i="41"/>
  <c r="O1551" i="41"/>
  <c r="N1551" i="41"/>
  <c r="L1551" i="41"/>
  <c r="K1551" i="41"/>
  <c r="O1543" i="41"/>
  <c r="N1543" i="41"/>
  <c r="L1543" i="41"/>
  <c r="K1543" i="41"/>
  <c r="O1535" i="41"/>
  <c r="N1535" i="41"/>
  <c r="L1535" i="41"/>
  <c r="K1535" i="41"/>
  <c r="O1527" i="41"/>
  <c r="N1527" i="41"/>
  <c r="L1527" i="41"/>
  <c r="K1527" i="41"/>
  <c r="O1519" i="41"/>
  <c r="N1519" i="41"/>
  <c r="L1519" i="41"/>
  <c r="K1519" i="41"/>
  <c r="O1510" i="41"/>
  <c r="N1510" i="41"/>
  <c r="L1510" i="41"/>
  <c r="K1510" i="41"/>
  <c r="O1501" i="41"/>
  <c r="N1501" i="41"/>
  <c r="L1501" i="41"/>
  <c r="K1501" i="41"/>
  <c r="O1558" i="41"/>
  <c r="N1558" i="41"/>
  <c r="L1558" i="41"/>
  <c r="K1558" i="41"/>
  <c r="O1550" i="41"/>
  <c r="N1550" i="41"/>
  <c r="L1550" i="41"/>
  <c r="K1550" i="41"/>
  <c r="O1542" i="41"/>
  <c r="N1542" i="41"/>
  <c r="L1542" i="41"/>
  <c r="K1542" i="41"/>
  <c r="O1534" i="41"/>
  <c r="N1534" i="41"/>
  <c r="L1534" i="41"/>
  <c r="K1534" i="41"/>
  <c r="O1526" i="41"/>
  <c r="N1526" i="41"/>
  <c r="L1526" i="41"/>
  <c r="K1526" i="41"/>
  <c r="O1518" i="41"/>
  <c r="N1518" i="41"/>
  <c r="L1518" i="41"/>
  <c r="K1518" i="41"/>
  <c r="O1509" i="41"/>
  <c r="N1509" i="41"/>
  <c r="L1509" i="41"/>
  <c r="K1509" i="41"/>
  <c r="O1500" i="41"/>
  <c r="N1500" i="41"/>
  <c r="L1500" i="41"/>
  <c r="K1500" i="41"/>
  <c r="O1557" i="41"/>
  <c r="N1557" i="41"/>
  <c r="L1557" i="41"/>
  <c r="K1557" i="41"/>
  <c r="O1549" i="41"/>
  <c r="N1549" i="41"/>
  <c r="L1549" i="41"/>
  <c r="K1549" i="41"/>
  <c r="O1541" i="41"/>
  <c r="N1541" i="41"/>
  <c r="L1541" i="41"/>
  <c r="K1541" i="41"/>
  <c r="O1533" i="41"/>
  <c r="N1533" i="41"/>
  <c r="L1533" i="41"/>
  <c r="K1533" i="41"/>
  <c r="O1525" i="41"/>
  <c r="N1525" i="41"/>
  <c r="L1525" i="41"/>
  <c r="K1525" i="41"/>
  <c r="O1517" i="41"/>
  <c r="N1517" i="41"/>
  <c r="L1517" i="41"/>
  <c r="K1517" i="41"/>
  <c r="O1508" i="41"/>
  <c r="N1508" i="41"/>
  <c r="L1508" i="41"/>
  <c r="K1508" i="41"/>
  <c r="O1499" i="41"/>
  <c r="N1499" i="41"/>
  <c r="L1499" i="41"/>
  <c r="K1499" i="41"/>
  <c r="O1556" i="41"/>
  <c r="N1556" i="41"/>
  <c r="L1556" i="41"/>
  <c r="K1556" i="41"/>
  <c r="O1548" i="41"/>
  <c r="N1548" i="41"/>
  <c r="L1548" i="41"/>
  <c r="K1548" i="41"/>
  <c r="O1540" i="41"/>
  <c r="N1540" i="41"/>
  <c r="L1540" i="41"/>
  <c r="K1540" i="41"/>
  <c r="O1532" i="41"/>
  <c r="N1532" i="41"/>
  <c r="L1532" i="41"/>
  <c r="K1532" i="41"/>
  <c r="O1524" i="41"/>
  <c r="N1524" i="41"/>
  <c r="L1524" i="41"/>
  <c r="K1524" i="41"/>
  <c r="O1516" i="41"/>
  <c r="N1516" i="41"/>
  <c r="L1516" i="41"/>
  <c r="K1516" i="41"/>
  <c r="O1507" i="41"/>
  <c r="N1507" i="41"/>
  <c r="L1507" i="41"/>
  <c r="K1507" i="41"/>
  <c r="O1498" i="41"/>
  <c r="N1498" i="41"/>
  <c r="L1498" i="41"/>
  <c r="K1498" i="41"/>
  <c r="O1555" i="41"/>
  <c r="N1555" i="41"/>
  <c r="L1555" i="41"/>
  <c r="K1555" i="41"/>
  <c r="O1547" i="41"/>
  <c r="N1547" i="41"/>
  <c r="L1547" i="41"/>
  <c r="K1547" i="41"/>
  <c r="O1539" i="41"/>
  <c r="N1539" i="41"/>
  <c r="L1539" i="41"/>
  <c r="K1539" i="41"/>
  <c r="O1531" i="41"/>
  <c r="N1531" i="41"/>
  <c r="L1531" i="41"/>
  <c r="K1531" i="41"/>
  <c r="O1523" i="41"/>
  <c r="N1523" i="41"/>
  <c r="L1523" i="41"/>
  <c r="K1523" i="41"/>
  <c r="O1515" i="41"/>
  <c r="N1515" i="41"/>
  <c r="L1515" i="41"/>
  <c r="K1515" i="41"/>
  <c r="O1506" i="41"/>
  <c r="N1506" i="41"/>
  <c r="L1506" i="41"/>
  <c r="K1506" i="41"/>
  <c r="O1497" i="41"/>
  <c r="N1497" i="41"/>
  <c r="L1497" i="41"/>
  <c r="K1497" i="41"/>
  <c r="O1554" i="41"/>
  <c r="N1554" i="41"/>
  <c r="L1554" i="41"/>
  <c r="K1554" i="41"/>
  <c r="O1546" i="41"/>
  <c r="N1546" i="41"/>
  <c r="L1546" i="41"/>
  <c r="K1546" i="41"/>
  <c r="O1538" i="41"/>
  <c r="N1538" i="41"/>
  <c r="L1538" i="41"/>
  <c r="K1538" i="41"/>
  <c r="O1530" i="41"/>
  <c r="N1530" i="41"/>
  <c r="L1530" i="41"/>
  <c r="K1530" i="41"/>
  <c r="O1522" i="41"/>
  <c r="N1522" i="41"/>
  <c r="L1522" i="41"/>
  <c r="K1522" i="41"/>
  <c r="O1514" i="41"/>
  <c r="N1514" i="41"/>
  <c r="L1514" i="41"/>
  <c r="K1514" i="41"/>
  <c r="O1505" i="41"/>
  <c r="N1505" i="41"/>
  <c r="L1505" i="41"/>
  <c r="K1505" i="41"/>
  <c r="O1496" i="41"/>
  <c r="N1496" i="41"/>
  <c r="L1496" i="41"/>
  <c r="K1496" i="41"/>
  <c r="O1553" i="41"/>
  <c r="N1553" i="41"/>
  <c r="L1553" i="41"/>
  <c r="K1553" i="41"/>
  <c r="O1545" i="41"/>
  <c r="N1545" i="41"/>
  <c r="L1545" i="41"/>
  <c r="K1545" i="41"/>
  <c r="O1537" i="41"/>
  <c r="N1537" i="41"/>
  <c r="L1537" i="41"/>
  <c r="K1537" i="41"/>
  <c r="O1529" i="41"/>
  <c r="N1529" i="41"/>
  <c r="L1529" i="41"/>
  <c r="K1529" i="41"/>
  <c r="O1521" i="41"/>
  <c r="N1521" i="41"/>
  <c r="L1521" i="41"/>
  <c r="K1521" i="41"/>
  <c r="O1513" i="41"/>
  <c r="N1513" i="41"/>
  <c r="L1513" i="41"/>
  <c r="K1513" i="41"/>
  <c r="O1504" i="41"/>
  <c r="N1504" i="41"/>
  <c r="L1504" i="41"/>
  <c r="K1504" i="41"/>
  <c r="O1495" i="41"/>
  <c r="N1495" i="41"/>
  <c r="L1495" i="41"/>
  <c r="K1495" i="41"/>
  <c r="O384" i="41"/>
  <c r="N384" i="41"/>
  <c r="L384" i="41"/>
  <c r="K384" i="41"/>
  <c r="O383" i="41"/>
  <c r="N383" i="41"/>
  <c r="L383" i="41"/>
  <c r="K383" i="41"/>
  <c r="O382" i="41"/>
  <c r="N382" i="41"/>
  <c r="L382" i="41"/>
  <c r="K382" i="41"/>
  <c r="O381" i="41"/>
  <c r="N381" i="41"/>
  <c r="L381" i="41"/>
  <c r="K381" i="41"/>
  <c r="O380" i="41"/>
  <c r="N380" i="41"/>
  <c r="L380" i="41"/>
  <c r="K380" i="41"/>
  <c r="O379" i="41"/>
  <c r="N379" i="41"/>
  <c r="L379" i="41"/>
  <c r="K379" i="41"/>
  <c r="O378" i="41"/>
  <c r="N378" i="41"/>
  <c r="L378" i="41"/>
  <c r="K378" i="41"/>
  <c r="O377" i="41"/>
  <c r="N377" i="41"/>
  <c r="L377" i="41"/>
  <c r="K377" i="41"/>
  <c r="O376" i="41"/>
  <c r="N376" i="41"/>
  <c r="L376" i="41"/>
  <c r="K376" i="41"/>
  <c r="O375" i="41"/>
  <c r="N375" i="41"/>
  <c r="L375" i="41"/>
  <c r="K375" i="41"/>
  <c r="O374" i="41"/>
  <c r="N374" i="41"/>
  <c r="L374" i="41"/>
  <c r="K374" i="41"/>
  <c r="O373" i="41"/>
  <c r="N373" i="41"/>
  <c r="L373" i="41"/>
  <c r="K373" i="41"/>
  <c r="O372" i="41"/>
  <c r="N372" i="41"/>
  <c r="L372" i="41"/>
  <c r="K372" i="41"/>
  <c r="O371" i="41"/>
  <c r="N371" i="41"/>
  <c r="L371" i="41"/>
  <c r="K371" i="41"/>
  <c r="O370" i="41"/>
  <c r="N370" i="41"/>
  <c r="L370" i="41"/>
  <c r="K370" i="41"/>
  <c r="O369" i="41"/>
  <c r="N369" i="41"/>
  <c r="L369" i="41"/>
  <c r="K369" i="41"/>
  <c r="O368" i="41"/>
  <c r="N368" i="41"/>
  <c r="L368" i="41"/>
  <c r="K368" i="41"/>
  <c r="O367" i="41"/>
  <c r="N367" i="41"/>
  <c r="L367" i="41"/>
  <c r="K367" i="41"/>
  <c r="O366" i="41"/>
  <c r="N366" i="41"/>
  <c r="L366" i="41"/>
  <c r="K366" i="41"/>
  <c r="O365" i="41"/>
  <c r="N365" i="41"/>
  <c r="L365" i="41"/>
  <c r="K365" i="41"/>
  <c r="O364" i="41"/>
  <c r="N364" i="41"/>
  <c r="L364" i="41"/>
  <c r="K364" i="41"/>
  <c r="O363" i="41"/>
  <c r="N363" i="41"/>
  <c r="L363" i="41"/>
  <c r="K363" i="41"/>
  <c r="O362" i="41"/>
  <c r="N362" i="41"/>
  <c r="L362" i="41"/>
  <c r="K362" i="41"/>
  <c r="O361" i="41"/>
  <c r="N361" i="41"/>
  <c r="L361" i="41"/>
  <c r="K361" i="41"/>
  <c r="O360" i="41"/>
  <c r="N360" i="41"/>
  <c r="L360" i="41"/>
  <c r="K360" i="41"/>
  <c r="O359" i="41"/>
  <c r="N359" i="41"/>
  <c r="L359" i="41"/>
  <c r="K359" i="41"/>
  <c r="O358" i="41"/>
  <c r="N358" i="41"/>
  <c r="L358" i="41"/>
  <c r="K358" i="41"/>
  <c r="O357" i="41"/>
  <c r="N357" i="41"/>
  <c r="L357" i="41"/>
  <c r="K357" i="41"/>
  <c r="O356" i="41"/>
  <c r="N356" i="41"/>
  <c r="L356" i="41"/>
  <c r="K356" i="41"/>
  <c r="O355" i="41"/>
  <c r="N355" i="41"/>
  <c r="L355" i="41"/>
  <c r="K355" i="41"/>
  <c r="O354" i="41"/>
  <c r="N354" i="41"/>
  <c r="L354" i="41"/>
  <c r="K354" i="41"/>
  <c r="O353" i="41"/>
  <c r="N353" i="41"/>
  <c r="L353" i="41"/>
  <c r="K353" i="41"/>
  <c r="O352" i="41"/>
  <c r="N352" i="41"/>
  <c r="L352" i="41"/>
  <c r="K352" i="41"/>
  <c r="O351" i="41"/>
  <c r="N351" i="41"/>
  <c r="L351" i="41"/>
  <c r="K351" i="41"/>
  <c r="O350" i="41"/>
  <c r="N350" i="41"/>
  <c r="L350" i="41"/>
  <c r="K350" i="41"/>
  <c r="O349" i="41"/>
  <c r="N349" i="41"/>
  <c r="L349" i="41"/>
  <c r="K349" i="41"/>
  <c r="O348" i="41"/>
  <c r="N348" i="41"/>
  <c r="L348" i="41"/>
  <c r="K348" i="41"/>
  <c r="O347" i="41"/>
  <c r="N347" i="41"/>
  <c r="L347" i="41"/>
  <c r="K347" i="41"/>
  <c r="O346" i="41"/>
  <c r="N346" i="41"/>
  <c r="L346" i="41"/>
  <c r="K346" i="41"/>
  <c r="O345" i="41"/>
  <c r="N345" i="41"/>
  <c r="L345" i="41"/>
  <c r="K345" i="41"/>
  <c r="O344" i="41"/>
  <c r="N344" i="41"/>
  <c r="L344" i="41"/>
  <c r="K344" i="41"/>
  <c r="O343" i="41"/>
  <c r="N343" i="41"/>
  <c r="L343" i="41"/>
  <c r="K343" i="41"/>
  <c r="O342" i="41"/>
  <c r="N342" i="41"/>
  <c r="L342" i="41"/>
  <c r="K342" i="41"/>
  <c r="O341" i="41"/>
  <c r="N341" i="41"/>
  <c r="L341" i="41"/>
  <c r="K341" i="41"/>
  <c r="O340" i="41"/>
  <c r="N340" i="41"/>
  <c r="L340" i="41"/>
  <c r="K340" i="41"/>
  <c r="O339" i="41"/>
  <c r="N339" i="41"/>
  <c r="L339" i="41"/>
  <c r="K339" i="41"/>
  <c r="O338" i="41"/>
  <c r="N338" i="41"/>
  <c r="L338" i="41"/>
  <c r="K338" i="41"/>
  <c r="O337" i="41"/>
  <c r="N337" i="41"/>
  <c r="L337" i="41"/>
  <c r="K337" i="41"/>
  <c r="O336" i="41"/>
  <c r="N336" i="41"/>
  <c r="L336" i="41"/>
  <c r="K336" i="41"/>
  <c r="O335" i="41"/>
  <c r="N335" i="41"/>
  <c r="L335" i="41"/>
  <c r="K335" i="41"/>
  <c r="O334" i="41"/>
  <c r="N334" i="41"/>
  <c r="L334" i="41"/>
  <c r="K334" i="41"/>
  <c r="O333" i="41"/>
  <c r="N333" i="41"/>
  <c r="L333" i="41"/>
  <c r="K333" i="41"/>
  <c r="O332" i="41"/>
  <c r="N332" i="41"/>
  <c r="L332" i="41"/>
  <c r="K332" i="41"/>
  <c r="O331" i="41"/>
  <c r="N331" i="41"/>
  <c r="L331" i="41"/>
  <c r="K331" i="41"/>
  <c r="O330" i="41"/>
  <c r="N330" i="41"/>
  <c r="L330" i="41"/>
  <c r="K330" i="41"/>
  <c r="O329" i="41"/>
  <c r="N329" i="41"/>
  <c r="L329" i="41"/>
  <c r="K329" i="41"/>
  <c r="O328" i="41"/>
  <c r="N328" i="41"/>
  <c r="L328" i="41"/>
  <c r="K328" i="41"/>
  <c r="O327" i="41"/>
  <c r="N327" i="41"/>
  <c r="L327" i="41"/>
  <c r="K327" i="41"/>
  <c r="O326" i="41"/>
  <c r="N326" i="41"/>
  <c r="L326" i="41"/>
  <c r="K326" i="41"/>
  <c r="O325" i="41"/>
  <c r="N325" i="41"/>
  <c r="L325" i="41"/>
  <c r="K325" i="41"/>
  <c r="O324" i="41"/>
  <c r="N324" i="41"/>
  <c r="L324" i="41"/>
  <c r="K324" i="41"/>
  <c r="O323" i="41"/>
  <c r="N323" i="41"/>
  <c r="L323" i="41"/>
  <c r="K323" i="41"/>
  <c r="O322" i="41"/>
  <c r="N322" i="41"/>
  <c r="L322" i="41"/>
  <c r="K322" i="41"/>
  <c r="O321" i="41"/>
  <c r="N321" i="41"/>
  <c r="L321" i="41"/>
  <c r="K321" i="41"/>
  <c r="O320" i="41"/>
  <c r="N320" i="41"/>
  <c r="L320" i="41"/>
  <c r="K320" i="41"/>
  <c r="O319" i="41"/>
  <c r="N319" i="41"/>
  <c r="L319" i="41"/>
  <c r="K319" i="41"/>
  <c r="O318" i="41"/>
  <c r="N318" i="41"/>
  <c r="L318" i="41"/>
  <c r="K318" i="41"/>
  <c r="O317" i="41"/>
  <c r="N317" i="41"/>
  <c r="L317" i="41"/>
  <c r="K317" i="41"/>
  <c r="O316" i="41"/>
  <c r="N316" i="41"/>
  <c r="L316" i="41"/>
  <c r="K316" i="41"/>
  <c r="O315" i="41"/>
  <c r="N315" i="41"/>
  <c r="L315" i="41"/>
  <c r="K315" i="41"/>
  <c r="O314" i="41"/>
  <c r="N314" i="41"/>
  <c r="L314" i="41"/>
  <c r="K314" i="41"/>
  <c r="O313" i="41"/>
  <c r="N313" i="41"/>
  <c r="L313" i="41"/>
  <c r="K313" i="41"/>
  <c r="O312" i="41"/>
  <c r="N312" i="41"/>
  <c r="L312" i="41"/>
  <c r="K312" i="41"/>
  <c r="O311" i="41"/>
  <c r="N311" i="41"/>
  <c r="L311" i="41"/>
  <c r="K311" i="41"/>
  <c r="O310" i="41"/>
  <c r="N310" i="41"/>
  <c r="L310" i="41"/>
  <c r="K310" i="41"/>
  <c r="O309" i="41"/>
  <c r="N309" i="41"/>
  <c r="L309" i="41"/>
  <c r="K309" i="41"/>
  <c r="O308" i="41"/>
  <c r="N308" i="41"/>
  <c r="L308" i="41"/>
  <c r="K308" i="41"/>
  <c r="O307" i="41"/>
  <c r="N307" i="41"/>
  <c r="L307" i="41"/>
  <c r="K307" i="41"/>
  <c r="O306" i="41"/>
  <c r="N306" i="41"/>
  <c r="L306" i="41"/>
  <c r="K306" i="41"/>
  <c r="O305" i="41"/>
  <c r="N305" i="41"/>
  <c r="L305" i="41"/>
  <c r="K305" i="41"/>
  <c r="O304" i="41"/>
  <c r="N304" i="41"/>
  <c r="L304" i="41"/>
  <c r="K304" i="41"/>
  <c r="O303" i="41"/>
  <c r="N303" i="41"/>
  <c r="L303" i="41"/>
  <c r="K303" i="41"/>
  <c r="O302" i="41"/>
  <c r="N302" i="41"/>
  <c r="L302" i="41"/>
  <c r="K302" i="41"/>
  <c r="O301" i="41"/>
  <c r="N301" i="41"/>
  <c r="L301" i="41"/>
  <c r="K301" i="41"/>
  <c r="O300" i="41"/>
  <c r="N300" i="41"/>
  <c r="L300" i="41"/>
  <c r="K300" i="41"/>
  <c r="O299" i="41"/>
  <c r="N299" i="41"/>
  <c r="L299" i="41"/>
  <c r="K299" i="41"/>
  <c r="O298" i="41"/>
  <c r="N298" i="41"/>
  <c r="L298" i="41"/>
  <c r="K298" i="41"/>
  <c r="O297" i="41"/>
  <c r="N297" i="41"/>
  <c r="L297" i="41"/>
  <c r="K297" i="41"/>
  <c r="O296" i="41"/>
  <c r="N296" i="41"/>
  <c r="L296" i="41"/>
  <c r="K296" i="41"/>
  <c r="O295" i="41"/>
  <c r="N295" i="41"/>
  <c r="L295" i="41"/>
  <c r="K295" i="41"/>
  <c r="O294" i="41"/>
  <c r="N294" i="41"/>
  <c r="L294" i="41"/>
  <c r="K294" i="41"/>
  <c r="O293" i="41"/>
  <c r="N293" i="41"/>
  <c r="L293" i="41"/>
  <c r="K293" i="41"/>
  <c r="O292" i="41"/>
  <c r="N292" i="41"/>
  <c r="L292" i="41"/>
  <c r="K292" i="41"/>
  <c r="O291" i="41"/>
  <c r="N291" i="41"/>
  <c r="L291" i="41"/>
  <c r="K291" i="41"/>
  <c r="O290" i="41"/>
  <c r="N290" i="41"/>
  <c r="L290" i="41"/>
  <c r="K290" i="41"/>
  <c r="O289" i="41"/>
  <c r="N289" i="41"/>
  <c r="L289" i="41"/>
  <c r="K289" i="41"/>
  <c r="O288" i="41"/>
  <c r="N288" i="41"/>
  <c r="L288" i="41"/>
  <c r="K288" i="41"/>
  <c r="O287" i="41"/>
  <c r="N287" i="41"/>
  <c r="L287" i="41"/>
  <c r="K287" i="41"/>
  <c r="O286" i="41"/>
  <c r="N286" i="41"/>
  <c r="L286" i="41"/>
  <c r="K286" i="41"/>
  <c r="O285" i="41"/>
  <c r="N285" i="41"/>
  <c r="L285" i="41"/>
  <c r="K285" i="41"/>
  <c r="O284" i="41"/>
  <c r="N284" i="41"/>
  <c r="L284" i="41"/>
  <c r="K284" i="41"/>
  <c r="O283" i="41"/>
  <c r="N283" i="41"/>
  <c r="L283" i="41"/>
  <c r="K283" i="41"/>
  <c r="O282" i="41"/>
  <c r="N282" i="41"/>
  <c r="L282" i="41"/>
  <c r="K282" i="41"/>
  <c r="O281" i="41"/>
  <c r="N281" i="41"/>
  <c r="L281" i="41"/>
  <c r="K281" i="41"/>
  <c r="O280" i="41"/>
  <c r="N280" i="41"/>
  <c r="L280" i="41"/>
  <c r="K280" i="41"/>
  <c r="O279" i="41"/>
  <c r="N279" i="41"/>
  <c r="L279" i="41"/>
  <c r="K279" i="41"/>
  <c r="O278" i="41"/>
  <c r="N278" i="41"/>
  <c r="L278" i="41"/>
  <c r="K278" i="41"/>
  <c r="O277" i="41"/>
  <c r="N277" i="41"/>
  <c r="L277" i="41"/>
  <c r="K277" i="41"/>
  <c r="O276" i="41"/>
  <c r="N276" i="41"/>
  <c r="L276" i="41"/>
  <c r="K276" i="41"/>
  <c r="O275" i="41"/>
  <c r="N275" i="41"/>
  <c r="L275" i="41"/>
  <c r="K275" i="41"/>
  <c r="O274" i="41"/>
  <c r="N274" i="41"/>
  <c r="L274" i="41"/>
  <c r="K274" i="41"/>
  <c r="O273" i="41"/>
  <c r="N273" i="41"/>
  <c r="L273" i="41"/>
  <c r="K273" i="41"/>
  <c r="O272" i="41"/>
  <c r="N272" i="41"/>
  <c r="L272" i="41"/>
  <c r="K272" i="41"/>
  <c r="O271" i="41"/>
  <c r="N271" i="41"/>
  <c r="L271" i="41"/>
  <c r="K271" i="41"/>
  <c r="O270" i="41"/>
  <c r="N270" i="41"/>
  <c r="L270" i="41"/>
  <c r="K270" i="41"/>
  <c r="O269" i="41"/>
  <c r="N269" i="41"/>
  <c r="L269" i="41"/>
  <c r="K269" i="41"/>
  <c r="O268" i="41"/>
  <c r="N268" i="41"/>
  <c r="L268" i="41"/>
  <c r="K268" i="41"/>
  <c r="O267" i="41"/>
  <c r="N267" i="41"/>
  <c r="L267" i="41"/>
  <c r="K267" i="41"/>
  <c r="O266" i="41"/>
  <c r="N266" i="41"/>
  <c r="L266" i="41"/>
  <c r="K266" i="41"/>
  <c r="O265" i="41"/>
  <c r="N265" i="41"/>
  <c r="L265" i="41"/>
  <c r="K265" i="41"/>
  <c r="O264" i="41"/>
  <c r="N264" i="41"/>
  <c r="L264" i="41"/>
  <c r="K264" i="41"/>
  <c r="O263" i="41"/>
  <c r="N263" i="41"/>
  <c r="L263" i="41"/>
  <c r="K263" i="41"/>
  <c r="O262" i="41"/>
  <c r="N262" i="41"/>
  <c r="L262" i="41"/>
  <c r="K262" i="41"/>
  <c r="O261" i="41"/>
  <c r="N261" i="41"/>
  <c r="L261" i="41"/>
  <c r="K261" i="41"/>
  <c r="O260" i="41"/>
  <c r="N260" i="41"/>
  <c r="L260" i="41"/>
  <c r="K260" i="41"/>
  <c r="O259" i="41"/>
  <c r="N259" i="41"/>
  <c r="L259" i="41"/>
  <c r="K259" i="41"/>
  <c r="O258" i="41"/>
  <c r="N258" i="41"/>
  <c r="L258" i="41"/>
  <c r="K258" i="41"/>
  <c r="O257" i="41"/>
  <c r="N257" i="41"/>
  <c r="L257" i="41"/>
  <c r="K257" i="41"/>
  <c r="O256" i="41"/>
  <c r="N256" i="41"/>
  <c r="L256" i="41"/>
  <c r="K256" i="41"/>
  <c r="O255" i="41"/>
  <c r="N255" i="41"/>
  <c r="L255" i="41"/>
  <c r="K255" i="41"/>
  <c r="O254" i="41"/>
  <c r="N254" i="41"/>
  <c r="L254" i="41"/>
  <c r="K254" i="41"/>
  <c r="O253" i="41"/>
  <c r="N253" i="41"/>
  <c r="L253" i="41"/>
  <c r="K253" i="41"/>
  <c r="O252" i="41"/>
  <c r="N252" i="41"/>
  <c r="L252" i="41"/>
  <c r="K252" i="41"/>
  <c r="O251" i="41"/>
  <c r="N251" i="41"/>
  <c r="L251" i="41"/>
  <c r="K251" i="41"/>
  <c r="O250" i="41"/>
  <c r="N250" i="41"/>
  <c r="L250" i="41"/>
  <c r="K250" i="41"/>
  <c r="O249" i="41"/>
  <c r="N249" i="41"/>
  <c r="L249" i="41"/>
  <c r="K249" i="41"/>
  <c r="O248" i="41"/>
  <c r="N248" i="41"/>
  <c r="L248" i="41"/>
  <c r="K248" i="41"/>
  <c r="O247" i="41"/>
  <c r="N247" i="41"/>
  <c r="L247" i="41"/>
  <c r="K247" i="41"/>
  <c r="O246" i="41"/>
  <c r="N246" i="41"/>
  <c r="L246" i="41"/>
  <c r="K246" i="41"/>
  <c r="O245" i="41"/>
  <c r="N245" i="41"/>
  <c r="L245" i="41"/>
  <c r="K245" i="41"/>
  <c r="O244" i="41"/>
  <c r="N244" i="41"/>
  <c r="L244" i="41"/>
  <c r="K244" i="41"/>
  <c r="O243" i="41"/>
  <c r="N243" i="41"/>
  <c r="L243" i="41"/>
  <c r="K243" i="41"/>
  <c r="O242" i="41"/>
  <c r="N242" i="41"/>
  <c r="L242" i="41"/>
  <c r="K242" i="41"/>
  <c r="O241" i="41"/>
  <c r="N241" i="41"/>
  <c r="L241" i="41"/>
  <c r="K241" i="41"/>
  <c r="O240" i="41"/>
  <c r="N240" i="41"/>
  <c r="L240" i="41"/>
  <c r="K240" i="41"/>
  <c r="O239" i="41"/>
  <c r="N239" i="41"/>
  <c r="L239" i="41"/>
  <c r="K239" i="41"/>
  <c r="O238" i="41"/>
  <c r="N238" i="41"/>
  <c r="L238" i="41"/>
  <c r="K238" i="41"/>
  <c r="O237" i="41"/>
  <c r="N237" i="41"/>
  <c r="L237" i="41"/>
  <c r="K237" i="41"/>
  <c r="O236" i="41"/>
  <c r="N236" i="41"/>
  <c r="L236" i="41"/>
  <c r="K236" i="41"/>
  <c r="O235" i="41"/>
  <c r="N235" i="41"/>
  <c r="L235" i="41"/>
  <c r="K235" i="41"/>
  <c r="O234" i="41"/>
  <c r="N234" i="41"/>
  <c r="L234" i="41"/>
  <c r="K234" i="41"/>
  <c r="O233" i="41"/>
  <c r="N233" i="41"/>
  <c r="L233" i="41"/>
  <c r="K233" i="41"/>
  <c r="O232" i="41"/>
  <c r="N232" i="41"/>
  <c r="L232" i="41"/>
  <c r="K232" i="41"/>
  <c r="O231" i="41"/>
  <c r="N231" i="41"/>
  <c r="L231" i="41"/>
  <c r="K231" i="41"/>
  <c r="O230" i="41"/>
  <c r="N230" i="41"/>
  <c r="L230" i="41"/>
  <c r="K230" i="41"/>
  <c r="O229" i="41"/>
  <c r="N229" i="41"/>
  <c r="L229" i="41"/>
  <c r="K229" i="41"/>
  <c r="O228" i="41"/>
  <c r="N228" i="41"/>
  <c r="L228" i="41"/>
  <c r="K228" i="41"/>
  <c r="O227" i="41"/>
  <c r="N227" i="41"/>
  <c r="L227" i="41"/>
  <c r="K227" i="41"/>
  <c r="O226" i="41"/>
  <c r="N226" i="41"/>
  <c r="L226" i="41"/>
  <c r="K226" i="41"/>
  <c r="O225" i="41"/>
  <c r="N225" i="41"/>
  <c r="L225" i="41"/>
  <c r="K225" i="41"/>
  <c r="O224" i="41"/>
  <c r="N224" i="41"/>
  <c r="L224" i="41"/>
  <c r="K224" i="41"/>
  <c r="O223" i="41"/>
  <c r="N223" i="41"/>
  <c r="L223" i="41"/>
  <c r="K223" i="41"/>
  <c r="O222" i="41"/>
  <c r="N222" i="41"/>
  <c r="L222" i="41"/>
  <c r="K222" i="41"/>
  <c r="O221" i="41"/>
  <c r="N221" i="41"/>
  <c r="L221" i="41"/>
  <c r="K221" i="41"/>
  <c r="O220" i="41"/>
  <c r="N220" i="41"/>
  <c r="L220" i="41"/>
  <c r="K220" i="41"/>
  <c r="O219" i="41"/>
  <c r="N219" i="41"/>
  <c r="L219" i="41"/>
  <c r="K219" i="41"/>
  <c r="O218" i="41"/>
  <c r="N218" i="41"/>
  <c r="L218" i="41"/>
  <c r="K218" i="41"/>
  <c r="O217" i="41"/>
  <c r="N217" i="41"/>
  <c r="L217" i="41"/>
  <c r="K217" i="41"/>
  <c r="O216" i="41"/>
  <c r="N216" i="41"/>
  <c r="L216" i="41"/>
  <c r="K216" i="41"/>
  <c r="O215" i="41"/>
  <c r="N215" i="41"/>
  <c r="L215" i="41"/>
  <c r="K215" i="41"/>
  <c r="O214" i="41"/>
  <c r="N214" i="41"/>
  <c r="L214" i="41"/>
  <c r="K214" i="41"/>
  <c r="O213" i="41"/>
  <c r="N213" i="41"/>
  <c r="L213" i="41"/>
  <c r="K213" i="41"/>
  <c r="O212" i="41"/>
  <c r="N212" i="41"/>
  <c r="L212" i="41"/>
  <c r="K212" i="41"/>
  <c r="O211" i="41"/>
  <c r="N211" i="41"/>
  <c r="L211" i="41"/>
  <c r="K211" i="41"/>
  <c r="O210" i="41"/>
  <c r="N210" i="41"/>
  <c r="L210" i="41"/>
  <c r="K210" i="41"/>
  <c r="O209" i="41"/>
  <c r="N209" i="41"/>
  <c r="L209" i="41"/>
  <c r="K209" i="41"/>
  <c r="O208" i="41"/>
  <c r="N208" i="41"/>
  <c r="L208" i="41"/>
  <c r="K208" i="41"/>
  <c r="O207" i="41"/>
  <c r="N207" i="41"/>
  <c r="L207" i="41"/>
  <c r="K207" i="41"/>
  <c r="O206" i="41"/>
  <c r="N206" i="41"/>
  <c r="L206" i="41"/>
  <c r="K206" i="41"/>
  <c r="O205" i="41"/>
  <c r="N205" i="41"/>
  <c r="L205" i="41"/>
  <c r="K205" i="41"/>
  <c r="O204" i="41"/>
  <c r="N204" i="41"/>
  <c r="L204" i="41"/>
  <c r="K204" i="41"/>
  <c r="O203" i="41"/>
  <c r="N203" i="41"/>
  <c r="L203" i="41"/>
  <c r="K203" i="41"/>
  <c r="O202" i="41"/>
  <c r="N202" i="41"/>
  <c r="L202" i="41"/>
  <c r="K202" i="41"/>
  <c r="O201" i="41"/>
  <c r="N201" i="41"/>
  <c r="L201" i="41"/>
  <c r="K201" i="41"/>
  <c r="O200" i="41"/>
  <c r="N200" i="41"/>
  <c r="L200" i="41"/>
  <c r="K200" i="41"/>
  <c r="O199" i="41"/>
  <c r="N199" i="41"/>
  <c r="L199" i="41"/>
  <c r="K199" i="41"/>
  <c r="O198" i="41"/>
  <c r="N198" i="41"/>
  <c r="L198" i="41"/>
  <c r="K198" i="41"/>
  <c r="O197" i="41"/>
  <c r="N197" i="41"/>
  <c r="L197" i="41"/>
  <c r="K197" i="41"/>
  <c r="O196" i="41"/>
  <c r="N196" i="41"/>
  <c r="L196" i="41"/>
  <c r="K196" i="41"/>
  <c r="O195" i="41"/>
  <c r="N195" i="41"/>
  <c r="L195" i="41"/>
  <c r="K195" i="41"/>
  <c r="O194" i="41"/>
  <c r="N194" i="41"/>
  <c r="L194" i="41"/>
  <c r="K194" i="41"/>
  <c r="O193" i="41"/>
  <c r="N193" i="41"/>
  <c r="L193" i="41"/>
  <c r="K193" i="41"/>
  <c r="O192" i="41"/>
  <c r="N192" i="41"/>
  <c r="L192" i="41"/>
  <c r="K192" i="41"/>
  <c r="O191" i="41"/>
  <c r="N191" i="41"/>
  <c r="L191" i="41"/>
  <c r="K191" i="41"/>
  <c r="O190" i="41"/>
  <c r="N190" i="41"/>
  <c r="L190" i="41"/>
  <c r="K190" i="41"/>
  <c r="O189" i="41"/>
  <c r="N189" i="41"/>
  <c r="L189" i="41"/>
  <c r="K189" i="41"/>
  <c r="O188" i="41"/>
  <c r="N188" i="41"/>
  <c r="L188" i="41"/>
  <c r="K188" i="41"/>
  <c r="O187" i="41"/>
  <c r="N187" i="41"/>
  <c r="L187" i="41"/>
  <c r="K187" i="41"/>
  <c r="O186" i="41"/>
  <c r="N186" i="41"/>
  <c r="L186" i="41"/>
  <c r="K186" i="41"/>
  <c r="O185" i="41"/>
  <c r="N185" i="41"/>
  <c r="L185" i="41"/>
  <c r="K185" i="41"/>
  <c r="O184" i="41"/>
  <c r="N184" i="41"/>
  <c r="L184" i="41"/>
  <c r="K184" i="41"/>
  <c r="O183" i="41"/>
  <c r="N183" i="41"/>
  <c r="L183" i="41"/>
  <c r="K183" i="41"/>
  <c r="O182" i="41"/>
  <c r="N182" i="41"/>
  <c r="L182" i="41"/>
  <c r="K182" i="41"/>
  <c r="O181" i="41"/>
  <c r="N181" i="41"/>
  <c r="L181" i="41"/>
  <c r="K181" i="41"/>
  <c r="O180" i="41"/>
  <c r="N180" i="41"/>
  <c r="L180" i="41"/>
  <c r="K180" i="41"/>
  <c r="O179" i="41"/>
  <c r="N179" i="41"/>
  <c r="L179" i="41"/>
  <c r="K179" i="41"/>
  <c r="O178" i="41"/>
  <c r="N178" i="41"/>
  <c r="L178" i="41"/>
  <c r="K178" i="41"/>
  <c r="O177" i="41"/>
  <c r="N177" i="41"/>
  <c r="L177" i="41"/>
  <c r="K177" i="41"/>
  <c r="O176" i="41"/>
  <c r="N176" i="41"/>
  <c r="L176" i="41"/>
  <c r="K176" i="41"/>
  <c r="O175" i="41"/>
  <c r="N175" i="41"/>
  <c r="L175" i="41"/>
  <c r="K175" i="41"/>
  <c r="O174" i="41"/>
  <c r="N174" i="41"/>
  <c r="L174" i="41"/>
  <c r="K174" i="41"/>
  <c r="O173" i="41"/>
  <c r="N173" i="41"/>
  <c r="L173" i="41"/>
  <c r="K173" i="41"/>
  <c r="O172" i="41"/>
  <c r="N172" i="41"/>
  <c r="L172" i="41"/>
  <c r="K172" i="41"/>
  <c r="O171" i="41"/>
  <c r="N171" i="41"/>
  <c r="L171" i="41"/>
  <c r="K171" i="41"/>
  <c r="O170" i="41"/>
  <c r="N170" i="41"/>
  <c r="L170" i="41"/>
  <c r="K170" i="41"/>
  <c r="O169" i="41"/>
  <c r="N169" i="41"/>
  <c r="L169" i="41"/>
  <c r="K169" i="41"/>
  <c r="O168" i="41"/>
  <c r="N168" i="41"/>
  <c r="L168" i="41"/>
  <c r="K168" i="41"/>
  <c r="O167" i="41"/>
  <c r="N167" i="41"/>
  <c r="L167" i="41"/>
  <c r="K167" i="41"/>
  <c r="O166" i="41"/>
  <c r="N166" i="41"/>
  <c r="L166" i="41"/>
  <c r="K166" i="41"/>
  <c r="O165" i="41"/>
  <c r="N165" i="41"/>
  <c r="L165" i="41"/>
  <c r="K165" i="41"/>
  <c r="O164" i="41"/>
  <c r="N164" i="41"/>
  <c r="L164" i="41"/>
  <c r="K164" i="41"/>
  <c r="O163" i="41"/>
  <c r="N163" i="41"/>
  <c r="L163" i="41"/>
  <c r="K163" i="41"/>
  <c r="O162" i="41"/>
  <c r="N162" i="41"/>
  <c r="L162" i="41"/>
  <c r="K162" i="41"/>
  <c r="O161" i="41"/>
  <c r="N161" i="41"/>
  <c r="L161" i="41"/>
  <c r="K161" i="41"/>
  <c r="O160" i="41"/>
  <c r="N160" i="41"/>
  <c r="L160" i="41"/>
  <c r="K160" i="41"/>
  <c r="O159" i="41"/>
  <c r="N159" i="41"/>
  <c r="L159" i="41"/>
  <c r="K159" i="41"/>
  <c r="O158" i="41"/>
  <c r="N158" i="41"/>
  <c r="L158" i="41"/>
  <c r="K158" i="41"/>
  <c r="O157" i="41"/>
  <c r="N157" i="41"/>
  <c r="L157" i="41"/>
  <c r="K157" i="41"/>
  <c r="O156" i="41"/>
  <c r="N156" i="41"/>
  <c r="L156" i="41"/>
  <c r="K156" i="41"/>
  <c r="O155" i="41"/>
  <c r="N155" i="41"/>
  <c r="L155" i="41"/>
  <c r="K155" i="41"/>
  <c r="O154" i="41"/>
  <c r="N154" i="41"/>
  <c r="L154" i="41"/>
  <c r="K154" i="41"/>
  <c r="O153" i="41"/>
  <c r="N153" i="41"/>
  <c r="L153" i="41"/>
  <c r="K153" i="41"/>
  <c r="O152" i="41"/>
  <c r="N152" i="41"/>
  <c r="L152" i="41"/>
  <c r="K152" i="41"/>
  <c r="O151" i="41"/>
  <c r="N151" i="41"/>
  <c r="L151" i="41"/>
  <c r="K151" i="41"/>
  <c r="O150" i="41"/>
  <c r="N150" i="41"/>
  <c r="L150" i="41"/>
  <c r="K150" i="41"/>
  <c r="O149" i="41"/>
  <c r="N149" i="41"/>
  <c r="L149" i="41"/>
  <c r="K149" i="41"/>
  <c r="O148" i="41"/>
  <c r="N148" i="41"/>
  <c r="L148" i="41"/>
  <c r="K148" i="41"/>
  <c r="O147" i="41"/>
  <c r="N147" i="41"/>
  <c r="L147" i="41"/>
  <c r="K147" i="41"/>
  <c r="O146" i="41"/>
  <c r="N146" i="41"/>
  <c r="L146" i="41"/>
  <c r="K146" i="41"/>
  <c r="O145" i="41"/>
  <c r="N145" i="41"/>
  <c r="L145" i="41"/>
  <c r="K145" i="41"/>
  <c r="O144" i="41"/>
  <c r="N144" i="41"/>
  <c r="L144" i="41"/>
  <c r="K144" i="41"/>
  <c r="O143" i="41"/>
  <c r="N143" i="41"/>
  <c r="L143" i="41"/>
  <c r="K143" i="41"/>
  <c r="O142" i="41"/>
  <c r="N142" i="41"/>
  <c r="L142" i="41"/>
  <c r="K142" i="41"/>
  <c r="O141" i="41"/>
  <c r="N141" i="41"/>
  <c r="L141" i="41"/>
  <c r="K141" i="41"/>
  <c r="O140" i="41"/>
  <c r="N140" i="41"/>
  <c r="L140" i="41"/>
  <c r="K140" i="41"/>
  <c r="O139" i="41"/>
  <c r="N139" i="41"/>
  <c r="L139" i="41"/>
  <c r="K139" i="41"/>
  <c r="O138" i="41"/>
  <c r="N138" i="41"/>
  <c r="L138" i="41"/>
  <c r="K138" i="41"/>
  <c r="O137" i="41"/>
  <c r="N137" i="41"/>
  <c r="L137" i="41"/>
  <c r="K137" i="41"/>
  <c r="O136" i="41"/>
  <c r="N136" i="41"/>
  <c r="L136" i="41"/>
  <c r="K136" i="41"/>
  <c r="O135" i="41"/>
  <c r="N135" i="41"/>
  <c r="L135" i="41"/>
  <c r="K135" i="41"/>
  <c r="O134" i="41"/>
  <c r="N134" i="41"/>
  <c r="L134" i="41"/>
  <c r="K134" i="41"/>
  <c r="O133" i="41"/>
  <c r="N133" i="41"/>
  <c r="L133" i="41"/>
  <c r="K133" i="41"/>
  <c r="O132" i="41"/>
  <c r="N132" i="41"/>
  <c r="L132" i="41"/>
  <c r="K132" i="41"/>
  <c r="O131" i="41"/>
  <c r="N131" i="41"/>
  <c r="L131" i="41"/>
  <c r="K131" i="41"/>
  <c r="O130" i="41"/>
  <c r="N130" i="41"/>
  <c r="L130" i="41"/>
  <c r="K130" i="41"/>
  <c r="O129" i="41"/>
  <c r="N129" i="41"/>
  <c r="L129" i="41"/>
  <c r="K129" i="41"/>
  <c r="O128" i="41"/>
  <c r="N128" i="41"/>
  <c r="L128" i="41"/>
  <c r="K128" i="41"/>
  <c r="O127" i="41"/>
  <c r="N127" i="41"/>
  <c r="L127" i="41"/>
  <c r="K127" i="41"/>
  <c r="O126" i="41"/>
  <c r="N126" i="41"/>
  <c r="L126" i="41"/>
  <c r="K126" i="41"/>
  <c r="O125" i="41"/>
  <c r="N125" i="41"/>
  <c r="L125" i="41"/>
  <c r="K125" i="41"/>
  <c r="O124" i="41"/>
  <c r="N124" i="41"/>
  <c r="L124" i="41"/>
  <c r="K124" i="41"/>
  <c r="O123" i="41"/>
  <c r="N123" i="41"/>
  <c r="L123" i="41"/>
  <c r="K123" i="41"/>
  <c r="O122" i="41"/>
  <c r="N122" i="41"/>
  <c r="L122" i="41"/>
  <c r="K122" i="41"/>
  <c r="O121" i="41"/>
  <c r="N121" i="41"/>
  <c r="L121" i="41"/>
  <c r="K121" i="41"/>
  <c r="O120" i="41"/>
  <c r="N120" i="41"/>
  <c r="L120" i="41"/>
  <c r="K120" i="41"/>
  <c r="O119" i="41"/>
  <c r="N119" i="41"/>
  <c r="L119" i="41"/>
  <c r="K119" i="41"/>
  <c r="O118" i="41"/>
  <c r="N118" i="41"/>
  <c r="L118" i="41"/>
  <c r="K118" i="41"/>
  <c r="O117" i="41"/>
  <c r="N117" i="41"/>
  <c r="L117" i="41"/>
  <c r="K117" i="41"/>
  <c r="O116" i="41"/>
  <c r="N116" i="41"/>
  <c r="L116" i="41"/>
  <c r="K116" i="41"/>
  <c r="O115" i="41"/>
  <c r="N115" i="41"/>
  <c r="L115" i="41"/>
  <c r="K115" i="41"/>
  <c r="O114" i="41"/>
  <c r="N114" i="41"/>
  <c r="L114" i="41"/>
  <c r="K114" i="41"/>
  <c r="O113" i="41"/>
  <c r="N113" i="41"/>
  <c r="L113" i="41"/>
  <c r="K113" i="41"/>
  <c r="O112" i="41"/>
  <c r="N112" i="41"/>
  <c r="L112" i="41"/>
  <c r="K112" i="41"/>
  <c r="O111" i="41"/>
  <c r="N111" i="41"/>
  <c r="L111" i="41"/>
  <c r="K111" i="41"/>
  <c r="O110" i="41"/>
  <c r="N110" i="41"/>
  <c r="L110" i="41"/>
  <c r="K110" i="41"/>
  <c r="O109" i="41"/>
  <c r="N109" i="41"/>
  <c r="L109" i="41"/>
  <c r="K109" i="41"/>
  <c r="O108" i="41"/>
  <c r="N108" i="41"/>
  <c r="L108" i="41"/>
  <c r="K108" i="41"/>
  <c r="O107" i="41"/>
  <c r="N107" i="41"/>
  <c r="L107" i="41"/>
  <c r="K107" i="41"/>
  <c r="O106" i="41"/>
  <c r="N106" i="41"/>
  <c r="L106" i="41"/>
  <c r="K106" i="41"/>
  <c r="O105" i="41"/>
  <c r="N105" i="41"/>
  <c r="L105" i="41"/>
  <c r="K105" i="41"/>
  <c r="O104" i="41"/>
  <c r="N104" i="41"/>
  <c r="L104" i="41"/>
  <c r="K104" i="41"/>
  <c r="O103" i="41"/>
  <c r="N103" i="41"/>
  <c r="L103" i="41"/>
  <c r="K103" i="41"/>
  <c r="O102" i="41"/>
  <c r="N102" i="41"/>
  <c r="L102" i="41"/>
  <c r="K102" i="41"/>
  <c r="O101" i="41"/>
  <c r="N101" i="41"/>
  <c r="L101" i="41"/>
  <c r="K101" i="41"/>
  <c r="O100" i="41"/>
  <c r="N100" i="41"/>
  <c r="L100" i="41"/>
  <c r="K100" i="41"/>
  <c r="O99" i="41"/>
  <c r="N99" i="41"/>
  <c r="L99" i="41"/>
  <c r="K99" i="41"/>
  <c r="O98" i="41"/>
  <c r="N98" i="41"/>
  <c r="L98" i="41"/>
  <c r="K98" i="41"/>
  <c r="O97" i="41"/>
  <c r="N97" i="41"/>
  <c r="L97" i="41"/>
  <c r="K97" i="41"/>
  <c r="O96" i="41"/>
  <c r="N96" i="41"/>
  <c r="L96" i="41"/>
  <c r="K96" i="41"/>
  <c r="O95" i="41"/>
  <c r="N95" i="41"/>
  <c r="L95" i="41"/>
  <c r="K95" i="41"/>
  <c r="O94" i="41"/>
  <c r="N94" i="41"/>
  <c r="L94" i="41"/>
  <c r="K94" i="41"/>
  <c r="O93" i="41"/>
  <c r="N93" i="41"/>
  <c r="L93" i="41"/>
  <c r="K93" i="41"/>
  <c r="O92" i="41"/>
  <c r="N92" i="41"/>
  <c r="L92" i="41"/>
  <c r="K92" i="41"/>
  <c r="O91" i="41"/>
  <c r="N91" i="41"/>
  <c r="L91" i="41"/>
  <c r="K91" i="41"/>
  <c r="O90" i="41"/>
  <c r="N90" i="41"/>
  <c r="L90" i="41"/>
  <c r="K90" i="41"/>
  <c r="O89" i="41"/>
  <c r="N89" i="41"/>
  <c r="L89" i="41"/>
  <c r="K89" i="41"/>
  <c r="O88" i="41"/>
  <c r="N88" i="41"/>
  <c r="L88" i="41"/>
  <c r="K88" i="41"/>
  <c r="O87" i="41"/>
  <c r="N87" i="41"/>
  <c r="L87" i="41"/>
  <c r="K87" i="41"/>
  <c r="O86" i="41"/>
  <c r="N86" i="41"/>
  <c r="L86" i="41"/>
  <c r="K86" i="41"/>
  <c r="O85" i="41"/>
  <c r="N85" i="41"/>
  <c r="L85" i="41"/>
  <c r="K85" i="41"/>
  <c r="O84" i="41"/>
  <c r="N84" i="41"/>
  <c r="L84" i="41"/>
  <c r="K84" i="41"/>
  <c r="O83" i="41"/>
  <c r="N83" i="41"/>
  <c r="L83" i="41"/>
  <c r="K83" i="41"/>
  <c r="O82" i="41"/>
  <c r="N82" i="41"/>
  <c r="L82" i="41"/>
  <c r="K82" i="41"/>
  <c r="O81" i="41"/>
  <c r="N81" i="41"/>
  <c r="L81" i="41"/>
  <c r="K81" i="41"/>
  <c r="O80" i="41"/>
  <c r="N80" i="41"/>
  <c r="L80" i="41"/>
  <c r="K80" i="41"/>
  <c r="O79" i="41"/>
  <c r="N79" i="41"/>
  <c r="L79" i="41"/>
  <c r="K79" i="41"/>
  <c r="O78" i="41"/>
  <c r="N78" i="41"/>
  <c r="L78" i="41"/>
  <c r="K78" i="41"/>
  <c r="O77" i="41"/>
  <c r="N77" i="41"/>
  <c r="L77" i="41"/>
  <c r="K77" i="41"/>
  <c r="O76" i="41"/>
  <c r="N76" i="41"/>
  <c r="L76" i="41"/>
  <c r="K76" i="41"/>
  <c r="O75" i="41"/>
  <c r="N75" i="41"/>
  <c r="L75" i="41"/>
  <c r="K75" i="41"/>
  <c r="O74" i="41"/>
  <c r="N74" i="41"/>
  <c r="L74" i="41"/>
  <c r="K74" i="41"/>
  <c r="O73" i="41"/>
  <c r="N73" i="41"/>
  <c r="L73" i="41"/>
  <c r="K73" i="41"/>
  <c r="O72" i="41"/>
  <c r="N72" i="41"/>
  <c r="L72" i="41"/>
  <c r="K72" i="41"/>
  <c r="O71" i="41"/>
  <c r="N71" i="41"/>
  <c r="L71" i="41"/>
  <c r="K71" i="41"/>
  <c r="O70" i="41"/>
  <c r="N70" i="41"/>
  <c r="L70" i="41"/>
  <c r="K70" i="41"/>
  <c r="O69" i="41"/>
  <c r="N69" i="41"/>
  <c r="L69" i="41"/>
  <c r="K69" i="41"/>
  <c r="O68" i="41"/>
  <c r="N68" i="41"/>
  <c r="L68" i="41"/>
  <c r="K68" i="41"/>
  <c r="O67" i="41"/>
  <c r="N67" i="41"/>
  <c r="L67" i="41"/>
  <c r="K67" i="41"/>
  <c r="O66" i="41"/>
  <c r="N66" i="41"/>
  <c r="L66" i="41"/>
  <c r="K66" i="41"/>
  <c r="O65" i="41"/>
  <c r="N65" i="41"/>
  <c r="L65" i="41"/>
  <c r="K65" i="41"/>
  <c r="O64" i="41"/>
  <c r="N64" i="41"/>
  <c r="L64" i="41"/>
  <c r="K64" i="41"/>
  <c r="O63" i="41"/>
  <c r="N63" i="41"/>
  <c r="L63" i="41"/>
  <c r="K63" i="41"/>
  <c r="O62" i="41"/>
  <c r="N62" i="41"/>
  <c r="L62" i="41"/>
  <c r="K62" i="41"/>
  <c r="O61" i="41"/>
  <c r="N61" i="41"/>
  <c r="L61" i="41"/>
  <c r="K61" i="41"/>
  <c r="O60" i="41"/>
  <c r="N60" i="41"/>
  <c r="L60" i="41"/>
  <c r="K60" i="41"/>
  <c r="O59" i="41"/>
  <c r="N59" i="41"/>
  <c r="L59" i="41"/>
  <c r="K59" i="41"/>
  <c r="O58" i="41"/>
  <c r="N58" i="41"/>
  <c r="L58" i="41"/>
  <c r="K58" i="41"/>
  <c r="O57" i="41"/>
  <c r="N57" i="41"/>
  <c r="L57" i="41"/>
  <c r="K57" i="41"/>
  <c r="O56" i="41"/>
  <c r="N56" i="41"/>
  <c r="L56" i="41"/>
  <c r="K56" i="41"/>
  <c r="O55" i="41"/>
  <c r="N55" i="41"/>
  <c r="L55" i="41"/>
  <c r="K55" i="41"/>
  <c r="O54" i="41"/>
  <c r="N54" i="41"/>
  <c r="L54" i="41"/>
  <c r="K54" i="41"/>
  <c r="O53" i="41"/>
  <c r="N53" i="41"/>
  <c r="L53" i="41"/>
  <c r="K53" i="41"/>
  <c r="O52" i="41"/>
  <c r="N52" i="41"/>
  <c r="L52" i="41"/>
  <c r="K52" i="41"/>
  <c r="O51" i="41"/>
  <c r="N51" i="41"/>
  <c r="L51" i="41"/>
  <c r="K51" i="41"/>
  <c r="O50" i="41"/>
  <c r="N50" i="41"/>
  <c r="L50" i="41"/>
  <c r="K50" i="41"/>
  <c r="O49" i="41"/>
  <c r="N49" i="41"/>
  <c r="L49" i="41"/>
  <c r="K49" i="41"/>
  <c r="O48" i="41"/>
  <c r="N48" i="41"/>
  <c r="L48" i="41"/>
  <c r="K48" i="41"/>
  <c r="O47" i="41"/>
  <c r="N47" i="41"/>
  <c r="L47" i="41"/>
  <c r="K47" i="41"/>
  <c r="O46" i="41"/>
  <c r="N46" i="41"/>
  <c r="L46" i="41"/>
  <c r="K46" i="41"/>
  <c r="O45" i="41"/>
  <c r="N45" i="41"/>
  <c r="L45" i="41"/>
  <c r="K45" i="41"/>
  <c r="O44" i="41"/>
  <c r="N44" i="41"/>
  <c r="L44" i="41"/>
  <c r="K44" i="41"/>
  <c r="O43" i="41"/>
  <c r="N43" i="41"/>
  <c r="L43" i="41"/>
  <c r="K43" i="41"/>
  <c r="O42" i="41"/>
  <c r="N42" i="41"/>
  <c r="L42" i="41"/>
  <c r="K42" i="41"/>
  <c r="O41" i="41"/>
  <c r="N41" i="41"/>
  <c r="L41" i="41"/>
  <c r="K41" i="41"/>
  <c r="O40" i="41"/>
  <c r="N40" i="41"/>
  <c r="L40" i="41"/>
  <c r="K40" i="41"/>
  <c r="O39" i="41"/>
  <c r="N39" i="41"/>
  <c r="L39" i="41"/>
  <c r="K39" i="41"/>
  <c r="O38" i="41"/>
  <c r="N38" i="41"/>
  <c r="L38" i="41"/>
  <c r="K38" i="41"/>
  <c r="O37" i="41"/>
  <c r="N37" i="41"/>
  <c r="L37" i="41"/>
  <c r="K37" i="41"/>
  <c r="O36" i="41"/>
  <c r="N36" i="41"/>
  <c r="L36" i="41"/>
  <c r="K36" i="41"/>
  <c r="O35" i="41"/>
  <c r="N35" i="41"/>
  <c r="L35" i="41"/>
  <c r="K35" i="41"/>
  <c r="O34" i="41"/>
  <c r="N34" i="41"/>
  <c r="L34" i="41"/>
  <c r="K34" i="41"/>
  <c r="O33" i="41"/>
  <c r="N33" i="41"/>
  <c r="L33" i="41"/>
  <c r="K33" i="41"/>
  <c r="O32" i="41"/>
  <c r="N32" i="41"/>
  <c r="L32" i="41"/>
  <c r="K32" i="41"/>
  <c r="O31" i="41"/>
  <c r="N31" i="41"/>
  <c r="L31" i="41"/>
  <c r="K31" i="41"/>
  <c r="O30" i="41"/>
  <c r="N30" i="41"/>
  <c r="L30" i="41"/>
  <c r="K30" i="41"/>
  <c r="O29" i="41"/>
  <c r="N29" i="41"/>
  <c r="L29" i="41"/>
  <c r="K29" i="41"/>
  <c r="O28" i="41"/>
  <c r="N28" i="41"/>
  <c r="L28" i="41"/>
  <c r="K28" i="41"/>
  <c r="O27" i="41"/>
  <c r="N27" i="41"/>
  <c r="L27" i="41"/>
  <c r="K27" i="41"/>
  <c r="O26" i="41"/>
  <c r="N26" i="41"/>
  <c r="L26" i="41"/>
  <c r="K26" i="41"/>
  <c r="O25" i="41"/>
  <c r="N25" i="41"/>
  <c r="L25" i="41"/>
  <c r="K25" i="41"/>
  <c r="O24" i="41"/>
  <c r="N24" i="41"/>
  <c r="L24" i="41"/>
  <c r="K24" i="41"/>
  <c r="O23" i="41"/>
  <c r="N23" i="41"/>
  <c r="L23" i="41"/>
  <c r="K23" i="41"/>
  <c r="O22" i="41"/>
  <c r="N22" i="41"/>
  <c r="L22" i="41"/>
  <c r="K22" i="41"/>
  <c r="O21" i="41"/>
  <c r="N21" i="41"/>
  <c r="L21" i="41"/>
  <c r="K21" i="41"/>
  <c r="O20" i="41"/>
  <c r="N20" i="41"/>
  <c r="L20" i="41"/>
  <c r="K20" i="41"/>
  <c r="O19" i="41"/>
  <c r="N19" i="41"/>
  <c r="L19" i="41"/>
  <c r="K19" i="41"/>
  <c r="O18" i="41"/>
  <c r="N18" i="41"/>
  <c r="L18" i="41"/>
  <c r="K18" i="41"/>
  <c r="O17" i="41"/>
  <c r="N17" i="41"/>
  <c r="L17" i="41"/>
  <c r="K17" i="41"/>
  <c r="O16" i="41"/>
  <c r="N16" i="41"/>
  <c r="L16" i="41"/>
  <c r="K16" i="41"/>
  <c r="O15" i="41"/>
  <c r="N15" i="41"/>
  <c r="L15" i="41"/>
  <c r="K15" i="41"/>
  <c r="O14" i="41"/>
  <c r="N14" i="41"/>
  <c r="L14" i="41"/>
  <c r="K14" i="41"/>
  <c r="O13" i="41"/>
  <c r="N13" i="41"/>
  <c r="L13" i="41"/>
  <c r="K13" i="41"/>
  <c r="O12" i="41"/>
  <c r="N12" i="41"/>
  <c r="L12" i="41"/>
  <c r="K12" i="41"/>
  <c r="O11" i="41"/>
  <c r="N11" i="41"/>
  <c r="L11" i="41"/>
  <c r="K11" i="41"/>
  <c r="O10" i="41"/>
  <c r="N10" i="41"/>
  <c r="L10" i="41"/>
  <c r="K10" i="41"/>
  <c r="O9" i="41"/>
  <c r="N9" i="41"/>
  <c r="L9" i="41"/>
  <c r="K9" i="41"/>
  <c r="O8" i="41"/>
  <c r="N8" i="41"/>
  <c r="L8" i="41"/>
  <c r="K8" i="41"/>
  <c r="O7" i="41"/>
  <c r="N7" i="41"/>
  <c r="L7" i="41"/>
  <c r="K7" i="41"/>
  <c r="O6" i="41"/>
  <c r="N6" i="41"/>
  <c r="L6" i="41"/>
  <c r="K6" i="41"/>
  <c r="O5" i="41"/>
  <c r="N5" i="41"/>
  <c r="L5" i="41"/>
  <c r="K5" i="41"/>
  <c r="O4" i="41"/>
  <c r="N4" i="41"/>
  <c r="L4" i="41"/>
  <c r="K4" i="41"/>
  <c r="O3" i="41"/>
  <c r="N3" i="41"/>
  <c r="L3" i="41"/>
  <c r="K3" i="41"/>
  <c r="O2" i="41"/>
  <c r="N2" i="41"/>
  <c r="L2" i="41"/>
  <c r="K2" i="41"/>
  <c r="O1494" i="41"/>
  <c r="N1494" i="41"/>
  <c r="L1494" i="41"/>
  <c r="K1494" i="41"/>
  <c r="O1482" i="41"/>
  <c r="N1482" i="41"/>
  <c r="L1482" i="41"/>
  <c r="K1482" i="41"/>
  <c r="O1470" i="41"/>
  <c r="N1470" i="41"/>
  <c r="L1470" i="41"/>
  <c r="K1470" i="41"/>
  <c r="O1458" i="41"/>
  <c r="N1458" i="41"/>
  <c r="L1458" i="41"/>
  <c r="K1458" i="41"/>
  <c r="O1446" i="41"/>
  <c r="N1446" i="41"/>
  <c r="L1446" i="41"/>
  <c r="K1446" i="41"/>
  <c r="O1434" i="41"/>
  <c r="N1434" i="41"/>
  <c r="L1434" i="41"/>
  <c r="K1434" i="41"/>
  <c r="O1422" i="41"/>
  <c r="N1422" i="41"/>
  <c r="L1422" i="41"/>
  <c r="K1422" i="41"/>
  <c r="O1410" i="41"/>
  <c r="N1410" i="41"/>
  <c r="L1410" i="41"/>
  <c r="K1410" i="41"/>
  <c r="O1493" i="41"/>
  <c r="N1493" i="41"/>
  <c r="L1493" i="41"/>
  <c r="K1493" i="41"/>
  <c r="O1481" i="41"/>
  <c r="N1481" i="41"/>
  <c r="L1481" i="41"/>
  <c r="K1481" i="41"/>
  <c r="O1469" i="41"/>
  <c r="N1469" i="41"/>
  <c r="L1469" i="41"/>
  <c r="K1469" i="41"/>
  <c r="O1457" i="41"/>
  <c r="N1457" i="41"/>
  <c r="L1457" i="41"/>
  <c r="K1457" i="41"/>
  <c r="O1445" i="41"/>
  <c r="N1445" i="41"/>
  <c r="L1445" i="41"/>
  <c r="K1445" i="41"/>
  <c r="O1433" i="41"/>
  <c r="N1433" i="41"/>
  <c r="L1433" i="41"/>
  <c r="K1433" i="41"/>
  <c r="O1421" i="41"/>
  <c r="N1421" i="41"/>
  <c r="L1421" i="41"/>
  <c r="K1421" i="41"/>
  <c r="O1409" i="41"/>
  <c r="N1409" i="41"/>
  <c r="L1409" i="41"/>
  <c r="K1409" i="41"/>
  <c r="O1492" i="41"/>
  <c r="N1492" i="41"/>
  <c r="L1492" i="41"/>
  <c r="K1492" i="41"/>
  <c r="O1480" i="41"/>
  <c r="N1480" i="41"/>
  <c r="L1480" i="41"/>
  <c r="K1480" i="41"/>
  <c r="O1468" i="41"/>
  <c r="N1468" i="41"/>
  <c r="L1468" i="41"/>
  <c r="K1468" i="41"/>
  <c r="O1456" i="41"/>
  <c r="N1456" i="41"/>
  <c r="L1456" i="41"/>
  <c r="K1456" i="41"/>
  <c r="O1444" i="41"/>
  <c r="N1444" i="41"/>
  <c r="L1444" i="41"/>
  <c r="K1444" i="41"/>
  <c r="O1432" i="41"/>
  <c r="N1432" i="41"/>
  <c r="L1432" i="41"/>
  <c r="K1432" i="41"/>
  <c r="O1420" i="41"/>
  <c r="N1420" i="41"/>
  <c r="L1420" i="41"/>
  <c r="K1420" i="41"/>
  <c r="O1408" i="41"/>
  <c r="N1408" i="41"/>
  <c r="L1408" i="41"/>
  <c r="K1408" i="41"/>
  <c r="O1491" i="41"/>
  <c r="N1491" i="41"/>
  <c r="L1491" i="41"/>
  <c r="K1491" i="41"/>
  <c r="O1479" i="41"/>
  <c r="N1479" i="41"/>
  <c r="L1479" i="41"/>
  <c r="K1479" i="41"/>
  <c r="O1467" i="41"/>
  <c r="N1467" i="41"/>
  <c r="L1467" i="41"/>
  <c r="K1467" i="41"/>
  <c r="O1455" i="41"/>
  <c r="N1455" i="41"/>
  <c r="L1455" i="41"/>
  <c r="K1455" i="41"/>
  <c r="O1443" i="41"/>
  <c r="N1443" i="41"/>
  <c r="L1443" i="41"/>
  <c r="K1443" i="41"/>
  <c r="O1431" i="41"/>
  <c r="N1431" i="41"/>
  <c r="L1431" i="41"/>
  <c r="K1431" i="41"/>
  <c r="O1419" i="41"/>
  <c r="N1419" i="41"/>
  <c r="L1419" i="41"/>
  <c r="K1419" i="41"/>
  <c r="O1407" i="41"/>
  <c r="N1407" i="41"/>
  <c r="L1407" i="41"/>
  <c r="K1407" i="41"/>
  <c r="O1490" i="41"/>
  <c r="N1490" i="41"/>
  <c r="L1490" i="41"/>
  <c r="K1490" i="41"/>
  <c r="O1478" i="41"/>
  <c r="N1478" i="41"/>
  <c r="L1478" i="41"/>
  <c r="K1478" i="41"/>
  <c r="O1466" i="41"/>
  <c r="N1466" i="41"/>
  <c r="L1466" i="41"/>
  <c r="K1466" i="41"/>
  <c r="O1454" i="41"/>
  <c r="N1454" i="41"/>
  <c r="L1454" i="41"/>
  <c r="K1454" i="41"/>
  <c r="O1442" i="41"/>
  <c r="N1442" i="41"/>
  <c r="L1442" i="41"/>
  <c r="K1442" i="41"/>
  <c r="O1430" i="41"/>
  <c r="N1430" i="41"/>
  <c r="L1430" i="41"/>
  <c r="K1430" i="41"/>
  <c r="O1418" i="41"/>
  <c r="N1418" i="41"/>
  <c r="L1418" i="41"/>
  <c r="K1418" i="41"/>
  <c r="O1406" i="41"/>
  <c r="N1406" i="41"/>
  <c r="L1406" i="41"/>
  <c r="K1406" i="41"/>
  <c r="O1489" i="41"/>
  <c r="N1489" i="41"/>
  <c r="L1489" i="41"/>
  <c r="K1489" i="41"/>
  <c r="O1477" i="41"/>
  <c r="N1477" i="41"/>
  <c r="L1477" i="41"/>
  <c r="K1477" i="41"/>
  <c r="O1465" i="41"/>
  <c r="N1465" i="41"/>
  <c r="L1465" i="41"/>
  <c r="K1465" i="41"/>
  <c r="O1453" i="41"/>
  <c r="N1453" i="41"/>
  <c r="L1453" i="41"/>
  <c r="K1453" i="41"/>
  <c r="O1441" i="41"/>
  <c r="N1441" i="41"/>
  <c r="L1441" i="41"/>
  <c r="K1441" i="41"/>
  <c r="O1429" i="41"/>
  <c r="N1429" i="41"/>
  <c r="L1429" i="41"/>
  <c r="K1429" i="41"/>
  <c r="O1417" i="41"/>
  <c r="N1417" i="41"/>
  <c r="L1417" i="41"/>
  <c r="K1417" i="41"/>
  <c r="O1405" i="41"/>
  <c r="N1405" i="41"/>
  <c r="L1405" i="41"/>
  <c r="K1405" i="41"/>
  <c r="O1488" i="41"/>
  <c r="N1488" i="41"/>
  <c r="L1488" i="41"/>
  <c r="K1488" i="41"/>
  <c r="O1476" i="41"/>
  <c r="N1476" i="41"/>
  <c r="L1476" i="41"/>
  <c r="K1476" i="41"/>
  <c r="O1464" i="41"/>
  <c r="N1464" i="41"/>
  <c r="L1464" i="41"/>
  <c r="K1464" i="41"/>
  <c r="O1452" i="41"/>
  <c r="N1452" i="41"/>
  <c r="L1452" i="41"/>
  <c r="K1452" i="41"/>
  <c r="O1440" i="41"/>
  <c r="N1440" i="41"/>
  <c r="L1440" i="41"/>
  <c r="K1440" i="41"/>
  <c r="O1428" i="41"/>
  <c r="N1428" i="41"/>
  <c r="L1428" i="41"/>
  <c r="K1428" i="41"/>
  <c r="O1416" i="41"/>
  <c r="N1416" i="41"/>
  <c r="L1416" i="41"/>
  <c r="K1416" i="41"/>
  <c r="O1404" i="41"/>
  <c r="N1404" i="41"/>
  <c r="L1404" i="41"/>
  <c r="K1404" i="41"/>
  <c r="O1487" i="41"/>
  <c r="N1487" i="41"/>
  <c r="L1487" i="41"/>
  <c r="K1487" i="41"/>
  <c r="O1475" i="41"/>
  <c r="N1475" i="41"/>
  <c r="L1475" i="41"/>
  <c r="K1475" i="41"/>
  <c r="O1463" i="41"/>
  <c r="N1463" i="41"/>
  <c r="L1463" i="41"/>
  <c r="K1463" i="41"/>
  <c r="O1451" i="41"/>
  <c r="N1451" i="41"/>
  <c r="L1451" i="41"/>
  <c r="K1451" i="41"/>
  <c r="O1439" i="41"/>
  <c r="N1439" i="41"/>
  <c r="L1439" i="41"/>
  <c r="K1439" i="41"/>
  <c r="O1427" i="41"/>
  <c r="N1427" i="41"/>
  <c r="L1427" i="41"/>
  <c r="K1427" i="41"/>
  <c r="O1415" i="41"/>
  <c r="N1415" i="41"/>
  <c r="L1415" i="41"/>
  <c r="K1415" i="41"/>
  <c r="O1403" i="41"/>
  <c r="N1403" i="41"/>
  <c r="L1403" i="41"/>
  <c r="K1403" i="41"/>
  <c r="O1486" i="41"/>
  <c r="N1486" i="41"/>
  <c r="L1486" i="41"/>
  <c r="K1486" i="41"/>
  <c r="O1474" i="41"/>
  <c r="N1474" i="41"/>
  <c r="L1474" i="41"/>
  <c r="K1474" i="41"/>
  <c r="O1462" i="41"/>
  <c r="N1462" i="41"/>
  <c r="L1462" i="41"/>
  <c r="K1462" i="41"/>
  <c r="O1450" i="41"/>
  <c r="N1450" i="41"/>
  <c r="L1450" i="41"/>
  <c r="K1450" i="41"/>
  <c r="O1438" i="41"/>
  <c r="N1438" i="41"/>
  <c r="L1438" i="41"/>
  <c r="K1438" i="41"/>
  <c r="O1426" i="41"/>
  <c r="N1426" i="41"/>
  <c r="L1426" i="41"/>
  <c r="K1426" i="41"/>
  <c r="O1414" i="41"/>
  <c r="N1414" i="41"/>
  <c r="L1414" i="41"/>
  <c r="K1414" i="41"/>
  <c r="O1402" i="41"/>
  <c r="N1402" i="41"/>
  <c r="L1402" i="41"/>
  <c r="K1402" i="41"/>
  <c r="O1485" i="41"/>
  <c r="N1485" i="41"/>
  <c r="L1485" i="41"/>
  <c r="K1485" i="41"/>
  <c r="O1473" i="41"/>
  <c r="N1473" i="41"/>
  <c r="L1473" i="41"/>
  <c r="K1473" i="41"/>
  <c r="O1461" i="41"/>
  <c r="N1461" i="41"/>
  <c r="L1461" i="41"/>
  <c r="K1461" i="41"/>
  <c r="O1449" i="41"/>
  <c r="N1449" i="41"/>
  <c r="L1449" i="41"/>
  <c r="K1449" i="41"/>
  <c r="O1437" i="41"/>
  <c r="N1437" i="41"/>
  <c r="L1437" i="41"/>
  <c r="K1437" i="41"/>
  <c r="O1425" i="41"/>
  <c r="N1425" i="41"/>
  <c r="L1425" i="41"/>
  <c r="K1425" i="41"/>
  <c r="O1413" i="41"/>
  <c r="N1413" i="41"/>
  <c r="L1413" i="41"/>
  <c r="K1413" i="41"/>
  <c r="O1401" i="41"/>
  <c r="N1401" i="41"/>
  <c r="L1401" i="41"/>
  <c r="K1401" i="41"/>
  <c r="O1484" i="41"/>
  <c r="N1484" i="41"/>
  <c r="L1484" i="41"/>
  <c r="K1484" i="41"/>
  <c r="O1472" i="41"/>
  <c r="N1472" i="41"/>
  <c r="L1472" i="41"/>
  <c r="K1472" i="41"/>
  <c r="O1460" i="41"/>
  <c r="N1460" i="41"/>
  <c r="L1460" i="41"/>
  <c r="K1460" i="41"/>
  <c r="O1448" i="41"/>
  <c r="N1448" i="41"/>
  <c r="L1448" i="41"/>
  <c r="K1448" i="41"/>
  <c r="O1436" i="41"/>
  <c r="N1436" i="41"/>
  <c r="L1436" i="41"/>
  <c r="K1436" i="41"/>
  <c r="O1424" i="41"/>
  <c r="N1424" i="41"/>
  <c r="L1424" i="41"/>
  <c r="K1424" i="41"/>
  <c r="O1412" i="41"/>
  <c r="N1412" i="41"/>
  <c r="L1412" i="41"/>
  <c r="K1412" i="41"/>
  <c r="O1400" i="41"/>
  <c r="N1400" i="41"/>
  <c r="L1400" i="41"/>
  <c r="K1400" i="41"/>
  <c r="O1483" i="41"/>
  <c r="N1483" i="41"/>
  <c r="L1483" i="41"/>
  <c r="K1483" i="41"/>
  <c r="O1471" i="41"/>
  <c r="N1471" i="41"/>
  <c r="L1471" i="41"/>
  <c r="K1471" i="41"/>
  <c r="O1459" i="41"/>
  <c r="N1459" i="41"/>
  <c r="L1459" i="41"/>
  <c r="K1459" i="41"/>
  <c r="O1447" i="41"/>
  <c r="N1447" i="41"/>
  <c r="L1447" i="41"/>
  <c r="K1447" i="41"/>
  <c r="O1435" i="41"/>
  <c r="N1435" i="41"/>
  <c r="L1435" i="41"/>
  <c r="K1435" i="41"/>
  <c r="O1423" i="41"/>
  <c r="N1423" i="41"/>
  <c r="L1423" i="41"/>
  <c r="K1423" i="41"/>
  <c r="O1411" i="41"/>
  <c r="N1411" i="41"/>
  <c r="L1411" i="41"/>
  <c r="K1411" i="41"/>
  <c r="O1399" i="41"/>
  <c r="N1399" i="41"/>
  <c r="L1399" i="41"/>
  <c r="K1399" i="41"/>
  <c r="O1398" i="41"/>
  <c r="N1398" i="41"/>
  <c r="L1398" i="41"/>
  <c r="K1398" i="41"/>
  <c r="O1386" i="41"/>
  <c r="N1386" i="41"/>
  <c r="L1386" i="41"/>
  <c r="K1386" i="41"/>
  <c r="O1374" i="41"/>
  <c r="N1374" i="41"/>
  <c r="L1374" i="41"/>
  <c r="K1374" i="41"/>
  <c r="O1362" i="41"/>
  <c r="N1362" i="41"/>
  <c r="L1362" i="41"/>
  <c r="K1362" i="41"/>
  <c r="O1350" i="41"/>
  <c r="N1350" i="41"/>
  <c r="L1350" i="41"/>
  <c r="K1350" i="41"/>
  <c r="O1338" i="41"/>
  <c r="N1338" i="41"/>
  <c r="L1338" i="41"/>
  <c r="K1338" i="41"/>
  <c r="O1326" i="41"/>
  <c r="N1326" i="41"/>
  <c r="L1326" i="41"/>
  <c r="K1326" i="41"/>
  <c r="O1314" i="41"/>
  <c r="N1314" i="41"/>
  <c r="L1314" i="41"/>
  <c r="K1314" i="41"/>
  <c r="O1397" i="41"/>
  <c r="N1397" i="41"/>
  <c r="L1397" i="41"/>
  <c r="K1397" i="41"/>
  <c r="O1385" i="41"/>
  <c r="N1385" i="41"/>
  <c r="L1385" i="41"/>
  <c r="K1385" i="41"/>
  <c r="O1373" i="41"/>
  <c r="N1373" i="41"/>
  <c r="L1373" i="41"/>
  <c r="K1373" i="41"/>
  <c r="O1361" i="41"/>
  <c r="N1361" i="41"/>
  <c r="L1361" i="41"/>
  <c r="K1361" i="41"/>
  <c r="O1349" i="41"/>
  <c r="N1349" i="41"/>
  <c r="L1349" i="41"/>
  <c r="K1349" i="41"/>
  <c r="O1337" i="41"/>
  <c r="N1337" i="41"/>
  <c r="L1337" i="41"/>
  <c r="K1337" i="41"/>
  <c r="O1325" i="41"/>
  <c r="N1325" i="41"/>
  <c r="L1325" i="41"/>
  <c r="K1325" i="41"/>
  <c r="O1313" i="41"/>
  <c r="N1313" i="41"/>
  <c r="L1313" i="41"/>
  <c r="K1313" i="41"/>
  <c r="O1396" i="41"/>
  <c r="N1396" i="41"/>
  <c r="L1396" i="41"/>
  <c r="K1396" i="41"/>
  <c r="O1384" i="41"/>
  <c r="N1384" i="41"/>
  <c r="L1384" i="41"/>
  <c r="K1384" i="41"/>
  <c r="O1372" i="41"/>
  <c r="N1372" i="41"/>
  <c r="L1372" i="41"/>
  <c r="K1372" i="41"/>
  <c r="O1360" i="41"/>
  <c r="N1360" i="41"/>
  <c r="L1360" i="41"/>
  <c r="K1360" i="41"/>
  <c r="O1348" i="41"/>
  <c r="N1348" i="41"/>
  <c r="L1348" i="41"/>
  <c r="K1348" i="41"/>
  <c r="O1336" i="41"/>
  <c r="N1336" i="41"/>
  <c r="L1336" i="41"/>
  <c r="K1336" i="41"/>
  <c r="O1324" i="41"/>
  <c r="N1324" i="41"/>
  <c r="L1324" i="41"/>
  <c r="K1324" i="41"/>
  <c r="O1312" i="41"/>
  <c r="N1312" i="41"/>
  <c r="L1312" i="41"/>
  <c r="K1312" i="41"/>
  <c r="O1395" i="41"/>
  <c r="N1395" i="41"/>
  <c r="L1395" i="41"/>
  <c r="K1395" i="41"/>
  <c r="O1383" i="41"/>
  <c r="N1383" i="41"/>
  <c r="L1383" i="41"/>
  <c r="K1383" i="41"/>
  <c r="O1371" i="41"/>
  <c r="N1371" i="41"/>
  <c r="L1371" i="41"/>
  <c r="K1371" i="41"/>
  <c r="O1359" i="41"/>
  <c r="N1359" i="41"/>
  <c r="L1359" i="41"/>
  <c r="K1359" i="41"/>
  <c r="O1347" i="41"/>
  <c r="N1347" i="41"/>
  <c r="L1347" i="41"/>
  <c r="K1347" i="41"/>
  <c r="O1335" i="41"/>
  <c r="N1335" i="41"/>
  <c r="L1335" i="41"/>
  <c r="K1335" i="41"/>
  <c r="O1323" i="41"/>
  <c r="N1323" i="41"/>
  <c r="L1323" i="41"/>
  <c r="K1323" i="41"/>
  <c r="O1311" i="41"/>
  <c r="N1311" i="41"/>
  <c r="L1311" i="41"/>
  <c r="K1311" i="41"/>
  <c r="O1394" i="41"/>
  <c r="N1394" i="41"/>
  <c r="L1394" i="41"/>
  <c r="K1394" i="41"/>
  <c r="O1382" i="41"/>
  <c r="N1382" i="41"/>
  <c r="L1382" i="41"/>
  <c r="K1382" i="41"/>
  <c r="O1370" i="41"/>
  <c r="N1370" i="41"/>
  <c r="L1370" i="41"/>
  <c r="K1370" i="41"/>
  <c r="O1358" i="41"/>
  <c r="N1358" i="41"/>
  <c r="L1358" i="41"/>
  <c r="K1358" i="41"/>
  <c r="O1346" i="41"/>
  <c r="N1346" i="41"/>
  <c r="L1346" i="41"/>
  <c r="K1346" i="41"/>
  <c r="O1334" i="41"/>
  <c r="N1334" i="41"/>
  <c r="L1334" i="41"/>
  <c r="K1334" i="41"/>
  <c r="O1322" i="41"/>
  <c r="N1322" i="41"/>
  <c r="L1322" i="41"/>
  <c r="K1322" i="41"/>
  <c r="O1310" i="41"/>
  <c r="N1310" i="41"/>
  <c r="L1310" i="41"/>
  <c r="K1310" i="41"/>
  <c r="O1393" i="41"/>
  <c r="N1393" i="41"/>
  <c r="L1393" i="41"/>
  <c r="K1393" i="41"/>
  <c r="O1381" i="41"/>
  <c r="N1381" i="41"/>
  <c r="L1381" i="41"/>
  <c r="K1381" i="41"/>
  <c r="O1369" i="41"/>
  <c r="N1369" i="41"/>
  <c r="L1369" i="41"/>
  <c r="K1369" i="41"/>
  <c r="O1357" i="41"/>
  <c r="N1357" i="41"/>
  <c r="L1357" i="41"/>
  <c r="K1357" i="41"/>
  <c r="O1345" i="41"/>
  <c r="N1345" i="41"/>
  <c r="L1345" i="41"/>
  <c r="K1345" i="41"/>
  <c r="O1333" i="41"/>
  <c r="N1333" i="41"/>
  <c r="L1333" i="41"/>
  <c r="K1333" i="41"/>
  <c r="O1321" i="41"/>
  <c r="N1321" i="41"/>
  <c r="L1321" i="41"/>
  <c r="K1321" i="41"/>
  <c r="O1309" i="41"/>
  <c r="N1309" i="41"/>
  <c r="L1309" i="41"/>
  <c r="K1309" i="41"/>
  <c r="O1392" i="41"/>
  <c r="N1392" i="41"/>
  <c r="L1392" i="41"/>
  <c r="K1392" i="41"/>
  <c r="O1380" i="41"/>
  <c r="N1380" i="41"/>
  <c r="L1380" i="41"/>
  <c r="K1380" i="41"/>
  <c r="O1368" i="41"/>
  <c r="N1368" i="41"/>
  <c r="L1368" i="41"/>
  <c r="K1368" i="41"/>
  <c r="O1356" i="41"/>
  <c r="N1356" i="41"/>
  <c r="L1356" i="41"/>
  <c r="K1356" i="41"/>
  <c r="O1344" i="41"/>
  <c r="N1344" i="41"/>
  <c r="L1344" i="41"/>
  <c r="K1344" i="41"/>
  <c r="O1332" i="41"/>
  <c r="N1332" i="41"/>
  <c r="L1332" i="41"/>
  <c r="K1332" i="41"/>
  <c r="O1320" i="41"/>
  <c r="N1320" i="41"/>
  <c r="L1320" i="41"/>
  <c r="K1320" i="41"/>
  <c r="O1308" i="41"/>
  <c r="N1308" i="41"/>
  <c r="L1308" i="41"/>
  <c r="K1308" i="41"/>
  <c r="O1391" i="41"/>
  <c r="N1391" i="41"/>
  <c r="L1391" i="41"/>
  <c r="K1391" i="41"/>
  <c r="O1379" i="41"/>
  <c r="N1379" i="41"/>
  <c r="L1379" i="41"/>
  <c r="K1379" i="41"/>
  <c r="O1367" i="41"/>
  <c r="N1367" i="41"/>
  <c r="L1367" i="41"/>
  <c r="K1367" i="41"/>
  <c r="O1355" i="41"/>
  <c r="N1355" i="41"/>
  <c r="L1355" i="41"/>
  <c r="K1355" i="41"/>
  <c r="O1343" i="41"/>
  <c r="N1343" i="41"/>
  <c r="L1343" i="41"/>
  <c r="K1343" i="41"/>
  <c r="O1331" i="41"/>
  <c r="N1331" i="41"/>
  <c r="L1331" i="41"/>
  <c r="K1331" i="41"/>
  <c r="O1319" i="41"/>
  <c r="N1319" i="41"/>
  <c r="L1319" i="41"/>
  <c r="K1319" i="41"/>
  <c r="O1307" i="41"/>
  <c r="N1307" i="41"/>
  <c r="L1307" i="41"/>
  <c r="K1307" i="41"/>
  <c r="O1390" i="41"/>
  <c r="N1390" i="41"/>
  <c r="L1390" i="41"/>
  <c r="K1390" i="41"/>
  <c r="O1378" i="41"/>
  <c r="N1378" i="41"/>
  <c r="L1378" i="41"/>
  <c r="K1378" i="41"/>
  <c r="O1366" i="41"/>
  <c r="N1366" i="41"/>
  <c r="L1366" i="41"/>
  <c r="K1366" i="41"/>
  <c r="O1354" i="41"/>
  <c r="N1354" i="41"/>
  <c r="L1354" i="41"/>
  <c r="K1354" i="41"/>
  <c r="O1342" i="41"/>
  <c r="N1342" i="41"/>
  <c r="L1342" i="41"/>
  <c r="K1342" i="41"/>
  <c r="O1330" i="41"/>
  <c r="N1330" i="41"/>
  <c r="L1330" i="41"/>
  <c r="K1330" i="41"/>
  <c r="O1318" i="41"/>
  <c r="N1318" i="41"/>
  <c r="L1318" i="41"/>
  <c r="K1318" i="41"/>
  <c r="O1306" i="41"/>
  <c r="N1306" i="41"/>
  <c r="L1306" i="41"/>
  <c r="K1306" i="41"/>
  <c r="O1389" i="41"/>
  <c r="N1389" i="41"/>
  <c r="L1389" i="41"/>
  <c r="K1389" i="41"/>
  <c r="O1377" i="41"/>
  <c r="N1377" i="41"/>
  <c r="L1377" i="41"/>
  <c r="K1377" i="41"/>
  <c r="O1365" i="41"/>
  <c r="N1365" i="41"/>
  <c r="L1365" i="41"/>
  <c r="K1365" i="41"/>
  <c r="O1353" i="41"/>
  <c r="N1353" i="41"/>
  <c r="L1353" i="41"/>
  <c r="K1353" i="41"/>
  <c r="O1341" i="41"/>
  <c r="N1341" i="41"/>
  <c r="L1341" i="41"/>
  <c r="K1341" i="41"/>
  <c r="O1329" i="41"/>
  <c r="N1329" i="41"/>
  <c r="L1329" i="41"/>
  <c r="K1329" i="41"/>
  <c r="O1317" i="41"/>
  <c r="N1317" i="41"/>
  <c r="L1317" i="41"/>
  <c r="K1317" i="41"/>
  <c r="O1305" i="41"/>
  <c r="N1305" i="41"/>
  <c r="L1305" i="41"/>
  <c r="K1305" i="41"/>
  <c r="O1388" i="41"/>
  <c r="N1388" i="41"/>
  <c r="L1388" i="41"/>
  <c r="K1388" i="41"/>
  <c r="O1376" i="41"/>
  <c r="N1376" i="41"/>
  <c r="L1376" i="41"/>
  <c r="K1376" i="41"/>
  <c r="O1364" i="41"/>
  <c r="N1364" i="41"/>
  <c r="L1364" i="41"/>
  <c r="K1364" i="41"/>
  <c r="O1352" i="41"/>
  <c r="N1352" i="41"/>
  <c r="L1352" i="41"/>
  <c r="K1352" i="41"/>
  <c r="O1340" i="41"/>
  <c r="N1340" i="41"/>
  <c r="L1340" i="41"/>
  <c r="K1340" i="41"/>
  <c r="O1328" i="41"/>
  <c r="N1328" i="41"/>
  <c r="L1328" i="41"/>
  <c r="K1328" i="41"/>
  <c r="O1316" i="41"/>
  <c r="N1316" i="41"/>
  <c r="L1316" i="41"/>
  <c r="K1316" i="41"/>
  <c r="O1304" i="41"/>
  <c r="N1304" i="41"/>
  <c r="L1304" i="41"/>
  <c r="K1304" i="41"/>
  <c r="O1387" i="41"/>
  <c r="N1387" i="41"/>
  <c r="L1387" i="41"/>
  <c r="K1387" i="41"/>
  <c r="O1375" i="41"/>
  <c r="N1375" i="41"/>
  <c r="L1375" i="41"/>
  <c r="K1375" i="41"/>
  <c r="O1363" i="41"/>
  <c r="N1363" i="41"/>
  <c r="L1363" i="41"/>
  <c r="K1363" i="41"/>
  <c r="O1351" i="41"/>
  <c r="N1351" i="41"/>
  <c r="L1351" i="41"/>
  <c r="K1351" i="41"/>
  <c r="O1339" i="41"/>
  <c r="N1339" i="41"/>
  <c r="L1339" i="41"/>
  <c r="K1339" i="41"/>
  <c r="O1327" i="41"/>
  <c r="N1327" i="41"/>
  <c r="L1327" i="41"/>
  <c r="K1327" i="41"/>
  <c r="O1315" i="41"/>
  <c r="N1315" i="41"/>
  <c r="L1315" i="41"/>
  <c r="K1315" i="41"/>
  <c r="O1303" i="41"/>
  <c r="N1303" i="41"/>
  <c r="L1303" i="41"/>
  <c r="K1303" i="41"/>
  <c r="O1302" i="41"/>
  <c r="N1302" i="41"/>
  <c r="L1302" i="41"/>
  <c r="K1302" i="41"/>
  <c r="O1290" i="41"/>
  <c r="N1290" i="41"/>
  <c r="L1290" i="41"/>
  <c r="K1290" i="41"/>
  <c r="O1278" i="41"/>
  <c r="N1278" i="41"/>
  <c r="L1278" i="41"/>
  <c r="K1278" i="41"/>
  <c r="O1266" i="41"/>
  <c r="N1266" i="41"/>
  <c r="L1266" i="41"/>
  <c r="K1266" i="41"/>
  <c r="O1254" i="41"/>
  <c r="N1254" i="41"/>
  <c r="L1254" i="41"/>
  <c r="K1254" i="41"/>
  <c r="O1242" i="41"/>
  <c r="N1242" i="41"/>
  <c r="L1242" i="41"/>
  <c r="K1242" i="41"/>
  <c r="O1230" i="41"/>
  <c r="N1230" i="41"/>
  <c r="L1230" i="41"/>
  <c r="K1230" i="41"/>
  <c r="O1218" i="41"/>
  <c r="N1218" i="41"/>
  <c r="L1218" i="41"/>
  <c r="K1218" i="41"/>
  <c r="O1301" i="41"/>
  <c r="N1301" i="41"/>
  <c r="L1301" i="41"/>
  <c r="K1301" i="41"/>
  <c r="O1289" i="41"/>
  <c r="N1289" i="41"/>
  <c r="L1289" i="41"/>
  <c r="K1289" i="41"/>
  <c r="O1277" i="41"/>
  <c r="N1277" i="41"/>
  <c r="L1277" i="41"/>
  <c r="K1277" i="41"/>
  <c r="O1265" i="41"/>
  <c r="N1265" i="41"/>
  <c r="L1265" i="41"/>
  <c r="K1265" i="41"/>
  <c r="O1253" i="41"/>
  <c r="N1253" i="41"/>
  <c r="L1253" i="41"/>
  <c r="K1253" i="41"/>
  <c r="O1241" i="41"/>
  <c r="N1241" i="41"/>
  <c r="L1241" i="41"/>
  <c r="K1241" i="41"/>
  <c r="O1229" i="41"/>
  <c r="N1229" i="41"/>
  <c r="L1229" i="41"/>
  <c r="K1229" i="41"/>
  <c r="O1217" i="41"/>
  <c r="N1217" i="41"/>
  <c r="L1217" i="41"/>
  <c r="K1217" i="41"/>
  <c r="O1300" i="41"/>
  <c r="N1300" i="41"/>
  <c r="L1300" i="41"/>
  <c r="K1300" i="41"/>
  <c r="O1288" i="41"/>
  <c r="N1288" i="41"/>
  <c r="L1288" i="41"/>
  <c r="K1288" i="41"/>
  <c r="O1276" i="41"/>
  <c r="N1276" i="41"/>
  <c r="L1276" i="41"/>
  <c r="K1276" i="41"/>
  <c r="O1264" i="41"/>
  <c r="N1264" i="41"/>
  <c r="L1264" i="41"/>
  <c r="K1264" i="41"/>
  <c r="O1252" i="41"/>
  <c r="N1252" i="41"/>
  <c r="L1252" i="41"/>
  <c r="K1252" i="41"/>
  <c r="O1240" i="41"/>
  <c r="N1240" i="41"/>
  <c r="L1240" i="41"/>
  <c r="K1240" i="41"/>
  <c r="O1228" i="41"/>
  <c r="N1228" i="41"/>
  <c r="L1228" i="41"/>
  <c r="K1228" i="41"/>
  <c r="O1216" i="41"/>
  <c r="N1216" i="41"/>
  <c r="L1216" i="41"/>
  <c r="K1216" i="41"/>
  <c r="O1299" i="41"/>
  <c r="N1299" i="41"/>
  <c r="L1299" i="41"/>
  <c r="K1299" i="41"/>
  <c r="O1287" i="41"/>
  <c r="N1287" i="41"/>
  <c r="L1287" i="41"/>
  <c r="K1287" i="41"/>
  <c r="O1275" i="41"/>
  <c r="N1275" i="41"/>
  <c r="L1275" i="41"/>
  <c r="K1275" i="41"/>
  <c r="O1263" i="41"/>
  <c r="N1263" i="41"/>
  <c r="L1263" i="41"/>
  <c r="K1263" i="41"/>
  <c r="O1251" i="41"/>
  <c r="N1251" i="41"/>
  <c r="L1251" i="41"/>
  <c r="K1251" i="41"/>
  <c r="O1239" i="41"/>
  <c r="N1239" i="41"/>
  <c r="L1239" i="41"/>
  <c r="K1239" i="41"/>
  <c r="O1227" i="41"/>
  <c r="N1227" i="41"/>
  <c r="L1227" i="41"/>
  <c r="K1227" i="41"/>
  <c r="O1215" i="41"/>
  <c r="N1215" i="41"/>
  <c r="L1215" i="41"/>
  <c r="K1215" i="41"/>
  <c r="O1298" i="41"/>
  <c r="N1298" i="41"/>
  <c r="L1298" i="41"/>
  <c r="K1298" i="41"/>
  <c r="O1286" i="41"/>
  <c r="N1286" i="41"/>
  <c r="L1286" i="41"/>
  <c r="K1286" i="41"/>
  <c r="O1274" i="41"/>
  <c r="N1274" i="41"/>
  <c r="L1274" i="41"/>
  <c r="K1274" i="41"/>
  <c r="O1262" i="41"/>
  <c r="N1262" i="41"/>
  <c r="L1262" i="41"/>
  <c r="K1262" i="41"/>
  <c r="O1250" i="41"/>
  <c r="N1250" i="41"/>
  <c r="L1250" i="41"/>
  <c r="K1250" i="41"/>
  <c r="O1238" i="41"/>
  <c r="N1238" i="41"/>
  <c r="L1238" i="41"/>
  <c r="K1238" i="41"/>
  <c r="O1226" i="41"/>
  <c r="N1226" i="41"/>
  <c r="L1226" i="41"/>
  <c r="K1226" i="41"/>
  <c r="O1214" i="41"/>
  <c r="N1214" i="41"/>
  <c r="L1214" i="41"/>
  <c r="K1214" i="41"/>
  <c r="O1297" i="41"/>
  <c r="N1297" i="41"/>
  <c r="L1297" i="41"/>
  <c r="K1297" i="41"/>
  <c r="O1285" i="41"/>
  <c r="N1285" i="41"/>
  <c r="L1285" i="41"/>
  <c r="K1285" i="41"/>
  <c r="O1273" i="41"/>
  <c r="N1273" i="41"/>
  <c r="L1273" i="41"/>
  <c r="K1273" i="41"/>
  <c r="O1261" i="41"/>
  <c r="N1261" i="41"/>
  <c r="L1261" i="41"/>
  <c r="K1261" i="41"/>
  <c r="O1249" i="41"/>
  <c r="N1249" i="41"/>
  <c r="L1249" i="41"/>
  <c r="K1249" i="41"/>
  <c r="O1237" i="41"/>
  <c r="N1237" i="41"/>
  <c r="L1237" i="41"/>
  <c r="K1237" i="41"/>
  <c r="O1225" i="41"/>
  <c r="N1225" i="41"/>
  <c r="L1225" i="41"/>
  <c r="K1225" i="41"/>
  <c r="O1213" i="41"/>
  <c r="N1213" i="41"/>
  <c r="L1213" i="41"/>
  <c r="K1213" i="41"/>
  <c r="O1296" i="41"/>
  <c r="N1296" i="41"/>
  <c r="L1296" i="41"/>
  <c r="K1296" i="41"/>
  <c r="O1284" i="41"/>
  <c r="N1284" i="41"/>
  <c r="L1284" i="41"/>
  <c r="K1284" i="41"/>
  <c r="O1272" i="41"/>
  <c r="N1272" i="41"/>
  <c r="L1272" i="41"/>
  <c r="K1272" i="41"/>
  <c r="O1260" i="41"/>
  <c r="N1260" i="41"/>
  <c r="L1260" i="41"/>
  <c r="K1260" i="41"/>
  <c r="O1248" i="41"/>
  <c r="N1248" i="41"/>
  <c r="L1248" i="41"/>
  <c r="K1248" i="41"/>
  <c r="O1236" i="41"/>
  <c r="N1236" i="41"/>
  <c r="L1236" i="41"/>
  <c r="K1236" i="41"/>
  <c r="O1224" i="41"/>
  <c r="N1224" i="41"/>
  <c r="L1224" i="41"/>
  <c r="K1224" i="41"/>
  <c r="O1212" i="41"/>
  <c r="N1212" i="41"/>
  <c r="L1212" i="41"/>
  <c r="K1212" i="41"/>
  <c r="O1295" i="41"/>
  <c r="N1295" i="41"/>
  <c r="L1295" i="41"/>
  <c r="K1295" i="41"/>
  <c r="O1283" i="41"/>
  <c r="N1283" i="41"/>
  <c r="L1283" i="41"/>
  <c r="K1283" i="41"/>
  <c r="O1271" i="41"/>
  <c r="N1271" i="41"/>
  <c r="L1271" i="41"/>
  <c r="K1271" i="41"/>
  <c r="O1259" i="41"/>
  <c r="N1259" i="41"/>
  <c r="L1259" i="41"/>
  <c r="K1259" i="41"/>
  <c r="O1247" i="41"/>
  <c r="N1247" i="41"/>
  <c r="L1247" i="41"/>
  <c r="K1247" i="41"/>
  <c r="O1235" i="41"/>
  <c r="N1235" i="41"/>
  <c r="L1235" i="41"/>
  <c r="K1235" i="41"/>
  <c r="O1223" i="41"/>
  <c r="N1223" i="41"/>
  <c r="L1223" i="41"/>
  <c r="K1223" i="41"/>
  <c r="O1211" i="41"/>
  <c r="N1211" i="41"/>
  <c r="L1211" i="41"/>
  <c r="K1211" i="41"/>
  <c r="O1294" i="41"/>
  <c r="N1294" i="41"/>
  <c r="L1294" i="41"/>
  <c r="K1294" i="41"/>
  <c r="O1282" i="41"/>
  <c r="N1282" i="41"/>
  <c r="L1282" i="41"/>
  <c r="K1282" i="41"/>
  <c r="O1270" i="41"/>
  <c r="N1270" i="41"/>
  <c r="L1270" i="41"/>
  <c r="K1270" i="41"/>
  <c r="O1258" i="41"/>
  <c r="N1258" i="41"/>
  <c r="L1258" i="41"/>
  <c r="K1258" i="41"/>
  <c r="O1246" i="41"/>
  <c r="N1246" i="41"/>
  <c r="L1246" i="41"/>
  <c r="K1246" i="41"/>
  <c r="O1234" i="41"/>
  <c r="N1234" i="41"/>
  <c r="L1234" i="41"/>
  <c r="K1234" i="41"/>
  <c r="O1222" i="41"/>
  <c r="N1222" i="41"/>
  <c r="L1222" i="41"/>
  <c r="K1222" i="41"/>
  <c r="O1210" i="41"/>
  <c r="N1210" i="41"/>
  <c r="L1210" i="41"/>
  <c r="K1210" i="41"/>
  <c r="O1293" i="41"/>
  <c r="N1293" i="41"/>
  <c r="L1293" i="41"/>
  <c r="K1293" i="41"/>
  <c r="O1281" i="41"/>
  <c r="N1281" i="41"/>
  <c r="L1281" i="41"/>
  <c r="K1281" i="41"/>
  <c r="O1269" i="41"/>
  <c r="N1269" i="41"/>
  <c r="L1269" i="41"/>
  <c r="K1269" i="41"/>
  <c r="O1257" i="41"/>
  <c r="N1257" i="41"/>
  <c r="L1257" i="41"/>
  <c r="K1257" i="41"/>
  <c r="O1245" i="41"/>
  <c r="N1245" i="41"/>
  <c r="L1245" i="41"/>
  <c r="K1245" i="41"/>
  <c r="O1233" i="41"/>
  <c r="N1233" i="41"/>
  <c r="L1233" i="41"/>
  <c r="K1233" i="41"/>
  <c r="O1221" i="41"/>
  <c r="N1221" i="41"/>
  <c r="L1221" i="41"/>
  <c r="K1221" i="41"/>
  <c r="O1209" i="41"/>
  <c r="N1209" i="41"/>
  <c r="L1209" i="41"/>
  <c r="K1209" i="41"/>
  <c r="O1292" i="41"/>
  <c r="N1292" i="41"/>
  <c r="L1292" i="41"/>
  <c r="K1292" i="41"/>
  <c r="O1280" i="41"/>
  <c r="N1280" i="41"/>
  <c r="L1280" i="41"/>
  <c r="K1280" i="41"/>
  <c r="O1268" i="41"/>
  <c r="N1268" i="41"/>
  <c r="L1268" i="41"/>
  <c r="K1268" i="41"/>
  <c r="O1256" i="41"/>
  <c r="N1256" i="41"/>
  <c r="L1256" i="41"/>
  <c r="K1256" i="41"/>
  <c r="O1244" i="41"/>
  <c r="N1244" i="41"/>
  <c r="L1244" i="41"/>
  <c r="K1244" i="41"/>
  <c r="O1232" i="41"/>
  <c r="N1232" i="41"/>
  <c r="L1232" i="41"/>
  <c r="K1232" i="41"/>
  <c r="O1220" i="41"/>
  <c r="N1220" i="41"/>
  <c r="L1220" i="41"/>
  <c r="K1220" i="41"/>
  <c r="O1208" i="41"/>
  <c r="N1208" i="41"/>
  <c r="L1208" i="41"/>
  <c r="K1208" i="41"/>
  <c r="O1291" i="41"/>
  <c r="N1291" i="41"/>
  <c r="L1291" i="41"/>
  <c r="K1291" i="41"/>
  <c r="O1279" i="41"/>
  <c r="N1279" i="41"/>
  <c r="L1279" i="41"/>
  <c r="K1279" i="41"/>
  <c r="O1267" i="41"/>
  <c r="N1267" i="41"/>
  <c r="L1267" i="41"/>
  <c r="K1267" i="41"/>
  <c r="O1255" i="41"/>
  <c r="N1255" i="41"/>
  <c r="L1255" i="41"/>
  <c r="K1255" i="41"/>
  <c r="O1243" i="41"/>
  <c r="N1243" i="41"/>
  <c r="L1243" i="41"/>
  <c r="K1243" i="41"/>
  <c r="O1231" i="41"/>
  <c r="N1231" i="41"/>
  <c r="L1231" i="41"/>
  <c r="K1231" i="41"/>
  <c r="O1219" i="41"/>
  <c r="N1219" i="41"/>
  <c r="L1219" i="41"/>
  <c r="K1219" i="41"/>
  <c r="O1207" i="41"/>
  <c r="N1207" i="41"/>
  <c r="L1207" i="41"/>
  <c r="K1207" i="41"/>
  <c r="O1206" i="41"/>
  <c r="N1206" i="41"/>
  <c r="L1206" i="41"/>
  <c r="K1206" i="41"/>
  <c r="O1194" i="41"/>
  <c r="N1194" i="41"/>
  <c r="L1194" i="41"/>
  <c r="K1194" i="41"/>
  <c r="O1182" i="41"/>
  <c r="N1182" i="41"/>
  <c r="L1182" i="41"/>
  <c r="K1182" i="41"/>
  <c r="O1170" i="41"/>
  <c r="N1170" i="41"/>
  <c r="L1170" i="41"/>
  <c r="K1170" i="41"/>
  <c r="O1158" i="41"/>
  <c r="N1158" i="41"/>
  <c r="L1158" i="41"/>
  <c r="K1158" i="41"/>
  <c r="O1146" i="41"/>
  <c r="N1146" i="41"/>
  <c r="L1146" i="41"/>
  <c r="K1146" i="41"/>
  <c r="O1134" i="41"/>
  <c r="N1134" i="41"/>
  <c r="L1134" i="41"/>
  <c r="K1134" i="41"/>
  <c r="O1122" i="41"/>
  <c r="N1122" i="41"/>
  <c r="L1122" i="41"/>
  <c r="K1122" i="41"/>
  <c r="O1205" i="41"/>
  <c r="N1205" i="41"/>
  <c r="L1205" i="41"/>
  <c r="K1205" i="41"/>
  <c r="O1193" i="41"/>
  <c r="N1193" i="41"/>
  <c r="L1193" i="41"/>
  <c r="K1193" i="41"/>
  <c r="O1181" i="41"/>
  <c r="N1181" i="41"/>
  <c r="L1181" i="41"/>
  <c r="K1181" i="41"/>
  <c r="O1169" i="41"/>
  <c r="N1169" i="41"/>
  <c r="L1169" i="41"/>
  <c r="K1169" i="41"/>
  <c r="O1157" i="41"/>
  <c r="N1157" i="41"/>
  <c r="L1157" i="41"/>
  <c r="K1157" i="41"/>
  <c r="O1145" i="41"/>
  <c r="N1145" i="41"/>
  <c r="L1145" i="41"/>
  <c r="K1145" i="41"/>
  <c r="O1133" i="41"/>
  <c r="N1133" i="41"/>
  <c r="L1133" i="41"/>
  <c r="K1133" i="41"/>
  <c r="O1121" i="41"/>
  <c r="N1121" i="41"/>
  <c r="L1121" i="41"/>
  <c r="K1121" i="41"/>
  <c r="O1204" i="41"/>
  <c r="N1204" i="41"/>
  <c r="L1204" i="41"/>
  <c r="K1204" i="41"/>
  <c r="O1192" i="41"/>
  <c r="N1192" i="41"/>
  <c r="L1192" i="41"/>
  <c r="K1192" i="41"/>
  <c r="O1180" i="41"/>
  <c r="N1180" i="41"/>
  <c r="L1180" i="41"/>
  <c r="K1180" i="41"/>
  <c r="O1168" i="41"/>
  <c r="N1168" i="41"/>
  <c r="L1168" i="41"/>
  <c r="K1168" i="41"/>
  <c r="O1156" i="41"/>
  <c r="N1156" i="41"/>
  <c r="L1156" i="41"/>
  <c r="K1156" i="41"/>
  <c r="O1144" i="41"/>
  <c r="N1144" i="41"/>
  <c r="L1144" i="41"/>
  <c r="K1144" i="41"/>
  <c r="O1132" i="41"/>
  <c r="N1132" i="41"/>
  <c r="L1132" i="41"/>
  <c r="K1132" i="41"/>
  <c r="O1120" i="41"/>
  <c r="N1120" i="41"/>
  <c r="L1120" i="41"/>
  <c r="K1120" i="41"/>
  <c r="O1203" i="41"/>
  <c r="N1203" i="41"/>
  <c r="L1203" i="41"/>
  <c r="K1203" i="41"/>
  <c r="O1191" i="41"/>
  <c r="N1191" i="41"/>
  <c r="L1191" i="41"/>
  <c r="K1191" i="41"/>
  <c r="O1179" i="41"/>
  <c r="N1179" i="41"/>
  <c r="L1179" i="41"/>
  <c r="K1179" i="41"/>
  <c r="O1167" i="41"/>
  <c r="N1167" i="41"/>
  <c r="L1167" i="41"/>
  <c r="K1167" i="41"/>
  <c r="O1155" i="41"/>
  <c r="N1155" i="41"/>
  <c r="L1155" i="41"/>
  <c r="K1155" i="41"/>
  <c r="O1143" i="41"/>
  <c r="N1143" i="41"/>
  <c r="L1143" i="41"/>
  <c r="K1143" i="41"/>
  <c r="O1131" i="41"/>
  <c r="N1131" i="41"/>
  <c r="L1131" i="41"/>
  <c r="K1131" i="41"/>
  <c r="O1119" i="41"/>
  <c r="N1119" i="41"/>
  <c r="L1119" i="41"/>
  <c r="K1119" i="41"/>
  <c r="O1202" i="41"/>
  <c r="N1202" i="41"/>
  <c r="L1202" i="41"/>
  <c r="K1202" i="41"/>
  <c r="O1190" i="41"/>
  <c r="N1190" i="41"/>
  <c r="L1190" i="41"/>
  <c r="K1190" i="41"/>
  <c r="O1178" i="41"/>
  <c r="N1178" i="41"/>
  <c r="L1178" i="41"/>
  <c r="K1178" i="41"/>
  <c r="O1166" i="41"/>
  <c r="N1166" i="41"/>
  <c r="L1166" i="41"/>
  <c r="K1166" i="41"/>
  <c r="O1154" i="41"/>
  <c r="N1154" i="41"/>
  <c r="L1154" i="41"/>
  <c r="K1154" i="41"/>
  <c r="O1142" i="41"/>
  <c r="N1142" i="41"/>
  <c r="L1142" i="41"/>
  <c r="K1142" i="41"/>
  <c r="O1130" i="41"/>
  <c r="N1130" i="41"/>
  <c r="L1130" i="41"/>
  <c r="K1130" i="41"/>
  <c r="O1118" i="41"/>
  <c r="N1118" i="41"/>
  <c r="L1118" i="41"/>
  <c r="K1118" i="41"/>
  <c r="O1201" i="41"/>
  <c r="N1201" i="41"/>
  <c r="L1201" i="41"/>
  <c r="K1201" i="41"/>
  <c r="O1189" i="41"/>
  <c r="N1189" i="41"/>
  <c r="L1189" i="41"/>
  <c r="K1189" i="41"/>
  <c r="O1177" i="41"/>
  <c r="N1177" i="41"/>
  <c r="L1177" i="41"/>
  <c r="K1177" i="41"/>
  <c r="O1165" i="41"/>
  <c r="N1165" i="41"/>
  <c r="L1165" i="41"/>
  <c r="K1165" i="41"/>
  <c r="O1153" i="41"/>
  <c r="N1153" i="41"/>
  <c r="L1153" i="41"/>
  <c r="K1153" i="41"/>
  <c r="O1141" i="41"/>
  <c r="N1141" i="41"/>
  <c r="L1141" i="41"/>
  <c r="K1141" i="41"/>
  <c r="O1129" i="41"/>
  <c r="N1129" i="41"/>
  <c r="L1129" i="41"/>
  <c r="K1129" i="41"/>
  <c r="O1117" i="41"/>
  <c r="N1117" i="41"/>
  <c r="L1117" i="41"/>
  <c r="K1117" i="41"/>
  <c r="O1200" i="41"/>
  <c r="N1200" i="41"/>
  <c r="L1200" i="41"/>
  <c r="K1200" i="41"/>
  <c r="O1188" i="41"/>
  <c r="N1188" i="41"/>
  <c r="L1188" i="41"/>
  <c r="K1188" i="41"/>
  <c r="O1176" i="41"/>
  <c r="N1176" i="41"/>
  <c r="L1176" i="41"/>
  <c r="K1176" i="41"/>
  <c r="O1164" i="41"/>
  <c r="N1164" i="41"/>
  <c r="L1164" i="41"/>
  <c r="K1164" i="41"/>
  <c r="O1152" i="41"/>
  <c r="N1152" i="41"/>
  <c r="L1152" i="41"/>
  <c r="K1152" i="41"/>
  <c r="O1140" i="41"/>
  <c r="N1140" i="41"/>
  <c r="L1140" i="41"/>
  <c r="K1140" i="41"/>
  <c r="O1128" i="41"/>
  <c r="N1128" i="41"/>
  <c r="L1128" i="41"/>
  <c r="K1128" i="41"/>
  <c r="O1116" i="41"/>
  <c r="N1116" i="41"/>
  <c r="L1116" i="41"/>
  <c r="K1116" i="41"/>
  <c r="O1199" i="41"/>
  <c r="N1199" i="41"/>
  <c r="L1199" i="41"/>
  <c r="K1199" i="41"/>
  <c r="O1187" i="41"/>
  <c r="N1187" i="41"/>
  <c r="L1187" i="41"/>
  <c r="K1187" i="41"/>
  <c r="O1175" i="41"/>
  <c r="N1175" i="41"/>
  <c r="L1175" i="41"/>
  <c r="K1175" i="41"/>
  <c r="O1163" i="41"/>
  <c r="N1163" i="41"/>
  <c r="L1163" i="41"/>
  <c r="K1163" i="41"/>
  <c r="O1151" i="41"/>
  <c r="N1151" i="41"/>
  <c r="L1151" i="41"/>
  <c r="K1151" i="41"/>
  <c r="O1139" i="41"/>
  <c r="N1139" i="41"/>
  <c r="L1139" i="41"/>
  <c r="K1139" i="41"/>
  <c r="O1127" i="41"/>
  <c r="N1127" i="41"/>
  <c r="L1127" i="41"/>
  <c r="K1127" i="41"/>
  <c r="O1115" i="41"/>
  <c r="N1115" i="41"/>
  <c r="L1115" i="41"/>
  <c r="K1115" i="41"/>
  <c r="O1198" i="41"/>
  <c r="N1198" i="41"/>
  <c r="L1198" i="41"/>
  <c r="K1198" i="41"/>
  <c r="O1186" i="41"/>
  <c r="N1186" i="41"/>
  <c r="L1186" i="41"/>
  <c r="K1186" i="41"/>
  <c r="O1174" i="41"/>
  <c r="N1174" i="41"/>
  <c r="L1174" i="41"/>
  <c r="K1174" i="41"/>
  <c r="O1162" i="41"/>
  <c r="N1162" i="41"/>
  <c r="L1162" i="41"/>
  <c r="K1162" i="41"/>
  <c r="O1150" i="41"/>
  <c r="N1150" i="41"/>
  <c r="L1150" i="41"/>
  <c r="K1150" i="41"/>
  <c r="O1138" i="41"/>
  <c r="N1138" i="41"/>
  <c r="L1138" i="41"/>
  <c r="K1138" i="41"/>
  <c r="O1126" i="41"/>
  <c r="N1126" i="41"/>
  <c r="L1126" i="41"/>
  <c r="K1126" i="41"/>
  <c r="O1114" i="41"/>
  <c r="N1114" i="41"/>
  <c r="L1114" i="41"/>
  <c r="K1114" i="41"/>
  <c r="O1197" i="41"/>
  <c r="N1197" i="41"/>
  <c r="L1197" i="41"/>
  <c r="K1197" i="41"/>
  <c r="O1185" i="41"/>
  <c r="N1185" i="41"/>
  <c r="L1185" i="41"/>
  <c r="K1185" i="41"/>
  <c r="O1173" i="41"/>
  <c r="N1173" i="41"/>
  <c r="L1173" i="41"/>
  <c r="K1173" i="41"/>
  <c r="O1161" i="41"/>
  <c r="N1161" i="41"/>
  <c r="L1161" i="41"/>
  <c r="K1161" i="41"/>
  <c r="O1149" i="41"/>
  <c r="N1149" i="41"/>
  <c r="L1149" i="41"/>
  <c r="K1149" i="41"/>
  <c r="O1137" i="41"/>
  <c r="N1137" i="41"/>
  <c r="L1137" i="41"/>
  <c r="K1137" i="41"/>
  <c r="O1125" i="41"/>
  <c r="N1125" i="41"/>
  <c r="L1125" i="41"/>
  <c r="K1125" i="41"/>
  <c r="O1113" i="41"/>
  <c r="N1113" i="41"/>
  <c r="L1113" i="41"/>
  <c r="K1113" i="41"/>
  <c r="O1196" i="41"/>
  <c r="N1196" i="41"/>
  <c r="L1196" i="41"/>
  <c r="K1196" i="41"/>
  <c r="O1184" i="41"/>
  <c r="N1184" i="41"/>
  <c r="L1184" i="41"/>
  <c r="K1184" i="41"/>
  <c r="O1172" i="41"/>
  <c r="N1172" i="41"/>
  <c r="L1172" i="41"/>
  <c r="K1172" i="41"/>
  <c r="O1160" i="41"/>
  <c r="N1160" i="41"/>
  <c r="L1160" i="41"/>
  <c r="K1160" i="41"/>
  <c r="O1148" i="41"/>
  <c r="N1148" i="41"/>
  <c r="L1148" i="41"/>
  <c r="K1148" i="41"/>
  <c r="O1136" i="41"/>
  <c r="N1136" i="41"/>
  <c r="L1136" i="41"/>
  <c r="K1136" i="41"/>
  <c r="O1124" i="41"/>
  <c r="N1124" i="41"/>
  <c r="L1124" i="41"/>
  <c r="K1124" i="41"/>
  <c r="O1112" i="41"/>
  <c r="N1112" i="41"/>
  <c r="L1112" i="41"/>
  <c r="K1112" i="41"/>
  <c r="O1195" i="41"/>
  <c r="N1195" i="41"/>
  <c r="L1195" i="41"/>
  <c r="K1195" i="41"/>
  <c r="O1183" i="41"/>
  <c r="N1183" i="41"/>
  <c r="L1183" i="41"/>
  <c r="K1183" i="41"/>
  <c r="O1171" i="41"/>
  <c r="N1171" i="41"/>
  <c r="L1171" i="41"/>
  <c r="K1171" i="41"/>
  <c r="O1159" i="41"/>
  <c r="N1159" i="41"/>
  <c r="L1159" i="41"/>
  <c r="K1159" i="41"/>
  <c r="O1147" i="41"/>
  <c r="N1147" i="41"/>
  <c r="L1147" i="41"/>
  <c r="K1147" i="41"/>
  <c r="O1135" i="41"/>
  <c r="N1135" i="41"/>
  <c r="L1135" i="41"/>
  <c r="K1135" i="41"/>
  <c r="O1123" i="41"/>
  <c r="N1123" i="41"/>
  <c r="L1123" i="41"/>
  <c r="K1123" i="41"/>
  <c r="O1111" i="41"/>
  <c r="N1111" i="41"/>
  <c r="L1111" i="41"/>
  <c r="K1111" i="41"/>
  <c r="O1110" i="41"/>
  <c r="N1110" i="41"/>
  <c r="L1110" i="41"/>
  <c r="K1110" i="41"/>
  <c r="O1109" i="41"/>
  <c r="N1109" i="41"/>
  <c r="L1109" i="41"/>
  <c r="K1109" i="41"/>
  <c r="O1108" i="41"/>
  <c r="N1108" i="41"/>
  <c r="L1108" i="41"/>
  <c r="K1108" i="41"/>
  <c r="O1107" i="41"/>
  <c r="N1107" i="41"/>
  <c r="L1107" i="41"/>
  <c r="K1107" i="41"/>
  <c r="O1106" i="41"/>
  <c r="N1106" i="41"/>
  <c r="L1106" i="41"/>
  <c r="K1106" i="41"/>
  <c r="O1105" i="41"/>
  <c r="N1105" i="41"/>
  <c r="L1105" i="41"/>
  <c r="K1105" i="41"/>
  <c r="O1104" i="41"/>
  <c r="N1104" i="41"/>
  <c r="L1104" i="41"/>
  <c r="K1104" i="41"/>
  <c r="O1092" i="41"/>
  <c r="N1092" i="41"/>
  <c r="L1092" i="41"/>
  <c r="K1092" i="41"/>
  <c r="O1080" i="41"/>
  <c r="N1080" i="41"/>
  <c r="L1080" i="41"/>
  <c r="K1080" i="41"/>
  <c r="O1068" i="41"/>
  <c r="N1068" i="41"/>
  <c r="L1068" i="41"/>
  <c r="K1068" i="41"/>
  <c r="O1056" i="41"/>
  <c r="N1056" i="41"/>
  <c r="L1056" i="41"/>
  <c r="K1056" i="41"/>
  <c r="O1044" i="41"/>
  <c r="N1044" i="41"/>
  <c r="L1044" i="41"/>
  <c r="K1044" i="41"/>
  <c r="O1032" i="41"/>
  <c r="N1032" i="41"/>
  <c r="L1032" i="41"/>
  <c r="K1032" i="41"/>
  <c r="O1020" i="41"/>
  <c r="N1020" i="41"/>
  <c r="L1020" i="41"/>
  <c r="K1020" i="41"/>
  <c r="O1103" i="41"/>
  <c r="N1103" i="41"/>
  <c r="L1103" i="41"/>
  <c r="K1103" i="41"/>
  <c r="O1091" i="41"/>
  <c r="N1091" i="41"/>
  <c r="L1091" i="41"/>
  <c r="K1091" i="41"/>
  <c r="O1079" i="41"/>
  <c r="N1079" i="41"/>
  <c r="L1079" i="41"/>
  <c r="K1079" i="41"/>
  <c r="O1067" i="41"/>
  <c r="N1067" i="41"/>
  <c r="L1067" i="41"/>
  <c r="K1067" i="41"/>
  <c r="O1055" i="41"/>
  <c r="N1055" i="41"/>
  <c r="L1055" i="41"/>
  <c r="K1055" i="41"/>
  <c r="O1043" i="41"/>
  <c r="N1043" i="41"/>
  <c r="L1043" i="41"/>
  <c r="K1043" i="41"/>
  <c r="O1031" i="41"/>
  <c r="N1031" i="41"/>
  <c r="L1031" i="41"/>
  <c r="K1031" i="41"/>
  <c r="O1019" i="41"/>
  <c r="N1019" i="41"/>
  <c r="L1019" i="41"/>
  <c r="K1019" i="41"/>
  <c r="O1102" i="41"/>
  <c r="N1102" i="41"/>
  <c r="L1102" i="41"/>
  <c r="K1102" i="41"/>
  <c r="O1090" i="41"/>
  <c r="N1090" i="41"/>
  <c r="L1090" i="41"/>
  <c r="K1090" i="41"/>
  <c r="O1078" i="41"/>
  <c r="N1078" i="41"/>
  <c r="L1078" i="41"/>
  <c r="K1078" i="41"/>
  <c r="O1066" i="41"/>
  <c r="N1066" i="41"/>
  <c r="L1066" i="41"/>
  <c r="K1066" i="41"/>
  <c r="O1054" i="41"/>
  <c r="N1054" i="41"/>
  <c r="L1054" i="41"/>
  <c r="K1054" i="41"/>
  <c r="O1042" i="41"/>
  <c r="N1042" i="41"/>
  <c r="L1042" i="41"/>
  <c r="K1042" i="41"/>
  <c r="O1030" i="41"/>
  <c r="N1030" i="41"/>
  <c r="L1030" i="41"/>
  <c r="K1030" i="41"/>
  <c r="O1018" i="41"/>
  <c r="N1018" i="41"/>
  <c r="L1018" i="41"/>
  <c r="K1018" i="41"/>
  <c r="O1101" i="41"/>
  <c r="N1101" i="41"/>
  <c r="L1101" i="41"/>
  <c r="K1101" i="41"/>
  <c r="O1089" i="41"/>
  <c r="N1089" i="41"/>
  <c r="L1089" i="41"/>
  <c r="K1089" i="41"/>
  <c r="O1077" i="41"/>
  <c r="N1077" i="41"/>
  <c r="L1077" i="41"/>
  <c r="K1077" i="41"/>
  <c r="O1065" i="41"/>
  <c r="N1065" i="41"/>
  <c r="L1065" i="41"/>
  <c r="K1065" i="41"/>
  <c r="O1053" i="41"/>
  <c r="N1053" i="41"/>
  <c r="L1053" i="41"/>
  <c r="K1053" i="41"/>
  <c r="O1041" i="41"/>
  <c r="N1041" i="41"/>
  <c r="L1041" i="41"/>
  <c r="K1041" i="41"/>
  <c r="O1029" i="41"/>
  <c r="N1029" i="41"/>
  <c r="L1029" i="41"/>
  <c r="K1029" i="41"/>
  <c r="O1017" i="41"/>
  <c r="N1017" i="41"/>
  <c r="L1017" i="41"/>
  <c r="K1017" i="41"/>
  <c r="O1100" i="41"/>
  <c r="N1100" i="41"/>
  <c r="L1100" i="41"/>
  <c r="K1100" i="41"/>
  <c r="O1088" i="41"/>
  <c r="N1088" i="41"/>
  <c r="L1088" i="41"/>
  <c r="K1088" i="41"/>
  <c r="O1076" i="41"/>
  <c r="N1076" i="41"/>
  <c r="L1076" i="41"/>
  <c r="K1076" i="41"/>
  <c r="O1064" i="41"/>
  <c r="N1064" i="41"/>
  <c r="L1064" i="41"/>
  <c r="K1064" i="41"/>
  <c r="O1052" i="41"/>
  <c r="N1052" i="41"/>
  <c r="L1052" i="41"/>
  <c r="K1052" i="41"/>
  <c r="O1040" i="41"/>
  <c r="N1040" i="41"/>
  <c r="L1040" i="41"/>
  <c r="K1040" i="41"/>
  <c r="O1028" i="41"/>
  <c r="N1028" i="41"/>
  <c r="L1028" i="41"/>
  <c r="K1028" i="41"/>
  <c r="O1016" i="41"/>
  <c r="N1016" i="41"/>
  <c r="L1016" i="41"/>
  <c r="K1016" i="41"/>
  <c r="O1099" i="41"/>
  <c r="N1099" i="41"/>
  <c r="L1099" i="41"/>
  <c r="K1099" i="41"/>
  <c r="O1087" i="41"/>
  <c r="N1087" i="41"/>
  <c r="L1087" i="41"/>
  <c r="K1087" i="41"/>
  <c r="O1075" i="41"/>
  <c r="N1075" i="41"/>
  <c r="L1075" i="41"/>
  <c r="K1075" i="41"/>
  <c r="O1063" i="41"/>
  <c r="N1063" i="41"/>
  <c r="L1063" i="41"/>
  <c r="K1063" i="41"/>
  <c r="O1051" i="41"/>
  <c r="N1051" i="41"/>
  <c r="L1051" i="41"/>
  <c r="K1051" i="41"/>
  <c r="O1039" i="41"/>
  <c r="N1039" i="41"/>
  <c r="L1039" i="41"/>
  <c r="K1039" i="41"/>
  <c r="O1027" i="41"/>
  <c r="N1027" i="41"/>
  <c r="L1027" i="41"/>
  <c r="K1027" i="41"/>
  <c r="O1015" i="41"/>
  <c r="N1015" i="41"/>
  <c r="L1015" i="41"/>
  <c r="K1015" i="41"/>
  <c r="O1098" i="41"/>
  <c r="N1098" i="41"/>
  <c r="L1098" i="41"/>
  <c r="K1098" i="41"/>
  <c r="O1086" i="41"/>
  <c r="N1086" i="41"/>
  <c r="L1086" i="41"/>
  <c r="K1086" i="41"/>
  <c r="O1074" i="41"/>
  <c r="N1074" i="41"/>
  <c r="L1074" i="41"/>
  <c r="K1074" i="41"/>
  <c r="O1062" i="41"/>
  <c r="N1062" i="41"/>
  <c r="L1062" i="41"/>
  <c r="K1062" i="41"/>
  <c r="O1050" i="41"/>
  <c r="N1050" i="41"/>
  <c r="L1050" i="41"/>
  <c r="K1050" i="41"/>
  <c r="O1038" i="41"/>
  <c r="N1038" i="41"/>
  <c r="L1038" i="41"/>
  <c r="K1038" i="41"/>
  <c r="O1026" i="41"/>
  <c r="N1026" i="41"/>
  <c r="L1026" i="41"/>
  <c r="K1026" i="41"/>
  <c r="O1014" i="41"/>
  <c r="N1014" i="41"/>
  <c r="L1014" i="41"/>
  <c r="K1014" i="41"/>
  <c r="O1097" i="41"/>
  <c r="N1097" i="41"/>
  <c r="L1097" i="41"/>
  <c r="K1097" i="41"/>
  <c r="O1085" i="41"/>
  <c r="N1085" i="41"/>
  <c r="L1085" i="41"/>
  <c r="K1085" i="41"/>
  <c r="O1073" i="41"/>
  <c r="N1073" i="41"/>
  <c r="L1073" i="41"/>
  <c r="K1073" i="41"/>
  <c r="O1061" i="41"/>
  <c r="N1061" i="41"/>
  <c r="L1061" i="41"/>
  <c r="K1061" i="41"/>
  <c r="O1049" i="41"/>
  <c r="N1049" i="41"/>
  <c r="L1049" i="41"/>
  <c r="K1049" i="41"/>
  <c r="O1037" i="41"/>
  <c r="N1037" i="41"/>
  <c r="L1037" i="41"/>
  <c r="K1037" i="41"/>
  <c r="O1025" i="41"/>
  <c r="N1025" i="41"/>
  <c r="L1025" i="41"/>
  <c r="K1025" i="41"/>
  <c r="O1013" i="41"/>
  <c r="N1013" i="41"/>
  <c r="L1013" i="41"/>
  <c r="K1013" i="41"/>
  <c r="O1096" i="41"/>
  <c r="N1096" i="41"/>
  <c r="L1096" i="41"/>
  <c r="K1096" i="41"/>
  <c r="O1084" i="41"/>
  <c r="N1084" i="41"/>
  <c r="L1084" i="41"/>
  <c r="K1084" i="41"/>
  <c r="O1072" i="41"/>
  <c r="N1072" i="41"/>
  <c r="L1072" i="41"/>
  <c r="K1072" i="41"/>
  <c r="O1060" i="41"/>
  <c r="N1060" i="41"/>
  <c r="L1060" i="41"/>
  <c r="K1060" i="41"/>
  <c r="O1048" i="41"/>
  <c r="N1048" i="41"/>
  <c r="L1048" i="41"/>
  <c r="K1048" i="41"/>
  <c r="O1036" i="41"/>
  <c r="N1036" i="41"/>
  <c r="L1036" i="41"/>
  <c r="K1036" i="41"/>
  <c r="O1024" i="41"/>
  <c r="N1024" i="41"/>
  <c r="L1024" i="41"/>
  <c r="K1024" i="41"/>
  <c r="O1012" i="41"/>
  <c r="N1012" i="41"/>
  <c r="L1012" i="41"/>
  <c r="K1012" i="41"/>
  <c r="O1095" i="41"/>
  <c r="N1095" i="41"/>
  <c r="L1095" i="41"/>
  <c r="K1095" i="41"/>
  <c r="O1083" i="41"/>
  <c r="N1083" i="41"/>
  <c r="L1083" i="41"/>
  <c r="K1083" i="41"/>
  <c r="O1071" i="41"/>
  <c r="N1071" i="41"/>
  <c r="L1071" i="41"/>
  <c r="K1071" i="41"/>
  <c r="O1059" i="41"/>
  <c r="N1059" i="41"/>
  <c r="L1059" i="41"/>
  <c r="K1059" i="41"/>
  <c r="O1047" i="41"/>
  <c r="N1047" i="41"/>
  <c r="L1047" i="41"/>
  <c r="K1047" i="41"/>
  <c r="O1035" i="41"/>
  <c r="N1035" i="41"/>
  <c r="L1035" i="41"/>
  <c r="K1035" i="41"/>
  <c r="O1023" i="41"/>
  <c r="N1023" i="41"/>
  <c r="L1023" i="41"/>
  <c r="K1023" i="41"/>
  <c r="O1011" i="41"/>
  <c r="N1011" i="41"/>
  <c r="L1011" i="41"/>
  <c r="K1011" i="41"/>
  <c r="O1094" i="41"/>
  <c r="N1094" i="41"/>
  <c r="L1094" i="41"/>
  <c r="K1094" i="41"/>
  <c r="O1082" i="41"/>
  <c r="N1082" i="41"/>
  <c r="L1082" i="41"/>
  <c r="K1082" i="41"/>
  <c r="O1070" i="41"/>
  <c r="N1070" i="41"/>
  <c r="L1070" i="41"/>
  <c r="K1070" i="41"/>
  <c r="O1058" i="41"/>
  <c r="N1058" i="41"/>
  <c r="L1058" i="41"/>
  <c r="K1058" i="41"/>
  <c r="O1046" i="41"/>
  <c r="N1046" i="41"/>
  <c r="L1046" i="41"/>
  <c r="K1046" i="41"/>
  <c r="O1034" i="41"/>
  <c r="N1034" i="41"/>
  <c r="L1034" i="41"/>
  <c r="K1034" i="41"/>
  <c r="O1022" i="41"/>
  <c r="N1022" i="41"/>
  <c r="L1022" i="41"/>
  <c r="K1022" i="41"/>
  <c r="O1010" i="41"/>
  <c r="N1010" i="41"/>
  <c r="L1010" i="41"/>
  <c r="K1010" i="41"/>
  <c r="O1093" i="41"/>
  <c r="N1093" i="41"/>
  <c r="L1093" i="41"/>
  <c r="K1093" i="41"/>
  <c r="O1081" i="41"/>
  <c r="N1081" i="41"/>
  <c r="L1081" i="41"/>
  <c r="K1081" i="41"/>
  <c r="O1069" i="41"/>
  <c r="N1069" i="41"/>
  <c r="L1069" i="41"/>
  <c r="K1069" i="41"/>
  <c r="O1057" i="41"/>
  <c r="N1057" i="41"/>
  <c r="L1057" i="41"/>
  <c r="K1057" i="41"/>
  <c r="O1045" i="41"/>
  <c r="N1045" i="41"/>
  <c r="L1045" i="41"/>
  <c r="K1045" i="41"/>
  <c r="O1033" i="41"/>
  <c r="N1033" i="41"/>
  <c r="L1033" i="41"/>
  <c r="K1033" i="41"/>
  <c r="O1021" i="41"/>
  <c r="N1021" i="41"/>
  <c r="L1021" i="41"/>
  <c r="K1021" i="41"/>
  <c r="O1009" i="41"/>
  <c r="N1009" i="41"/>
  <c r="L1009" i="41"/>
  <c r="K1009" i="41"/>
  <c r="O1008" i="41"/>
  <c r="N1008" i="41"/>
  <c r="L1008" i="41"/>
  <c r="K1008" i="41"/>
  <c r="O997" i="41"/>
  <c r="N997" i="41"/>
  <c r="L997" i="41"/>
  <c r="K997" i="41"/>
  <c r="O986" i="41"/>
  <c r="N986" i="41"/>
  <c r="L986" i="41"/>
  <c r="K986" i="41"/>
  <c r="O975" i="41"/>
  <c r="N975" i="41"/>
  <c r="L975" i="41"/>
  <c r="K975" i="41"/>
  <c r="O964" i="41"/>
  <c r="N964" i="41"/>
  <c r="L964" i="41"/>
  <c r="K964" i="41"/>
  <c r="O953" i="41"/>
  <c r="N953" i="41"/>
  <c r="L953" i="41"/>
  <c r="K953" i="41"/>
  <c r="O942" i="41"/>
  <c r="N942" i="41"/>
  <c r="L942" i="41"/>
  <c r="K942" i="41"/>
  <c r="O931" i="41"/>
  <c r="N931" i="41"/>
  <c r="L931" i="41"/>
  <c r="K931" i="41"/>
  <c r="O1007" i="41"/>
  <c r="N1007" i="41"/>
  <c r="L1007" i="41"/>
  <c r="K1007" i="41"/>
  <c r="O996" i="41"/>
  <c r="N996" i="41"/>
  <c r="L996" i="41"/>
  <c r="K996" i="41"/>
  <c r="O985" i="41"/>
  <c r="N985" i="41"/>
  <c r="L985" i="41"/>
  <c r="K985" i="41"/>
  <c r="O974" i="41"/>
  <c r="N974" i="41"/>
  <c r="L974" i="41"/>
  <c r="K974" i="41"/>
  <c r="O963" i="41"/>
  <c r="N963" i="41"/>
  <c r="L963" i="41"/>
  <c r="K963" i="41"/>
  <c r="O952" i="41"/>
  <c r="N952" i="41"/>
  <c r="L952" i="41"/>
  <c r="K952" i="41"/>
  <c r="O941" i="41"/>
  <c r="N941" i="41"/>
  <c r="L941" i="41"/>
  <c r="K941" i="41"/>
  <c r="O930" i="41"/>
  <c r="N930" i="41"/>
  <c r="L930" i="41"/>
  <c r="K930" i="41"/>
  <c r="O1006" i="41"/>
  <c r="N1006" i="41"/>
  <c r="L1006" i="41"/>
  <c r="K1006" i="41"/>
  <c r="O995" i="41"/>
  <c r="N995" i="41"/>
  <c r="L995" i="41"/>
  <c r="K995" i="41"/>
  <c r="O984" i="41"/>
  <c r="N984" i="41"/>
  <c r="L984" i="41"/>
  <c r="K984" i="41"/>
  <c r="O973" i="41"/>
  <c r="N973" i="41"/>
  <c r="L973" i="41"/>
  <c r="K973" i="41"/>
  <c r="O962" i="41"/>
  <c r="N962" i="41"/>
  <c r="L962" i="41"/>
  <c r="K962" i="41"/>
  <c r="O951" i="41"/>
  <c r="N951" i="41"/>
  <c r="L951" i="41"/>
  <c r="K951" i="41"/>
  <c r="O940" i="41"/>
  <c r="N940" i="41"/>
  <c r="L940" i="41"/>
  <c r="K940" i="41"/>
  <c r="O929" i="41"/>
  <c r="N929" i="41"/>
  <c r="L929" i="41"/>
  <c r="K929" i="41"/>
  <c r="O1005" i="41"/>
  <c r="N1005" i="41"/>
  <c r="L1005" i="41"/>
  <c r="K1005" i="41"/>
  <c r="O994" i="41"/>
  <c r="N994" i="41"/>
  <c r="L994" i="41"/>
  <c r="K994" i="41"/>
  <c r="O983" i="41"/>
  <c r="N983" i="41"/>
  <c r="L983" i="41"/>
  <c r="K983" i="41"/>
  <c r="O972" i="41"/>
  <c r="N972" i="41"/>
  <c r="L972" i="41"/>
  <c r="K972" i="41"/>
  <c r="O961" i="41"/>
  <c r="N961" i="41"/>
  <c r="L961" i="41"/>
  <c r="K961" i="41"/>
  <c r="O950" i="41"/>
  <c r="N950" i="41"/>
  <c r="L950" i="41"/>
  <c r="K950" i="41"/>
  <c r="O939" i="41"/>
  <c r="N939" i="41"/>
  <c r="L939" i="41"/>
  <c r="K939" i="41"/>
  <c r="O928" i="41"/>
  <c r="N928" i="41"/>
  <c r="L928" i="41"/>
  <c r="K928" i="41"/>
  <c r="O1004" i="41"/>
  <c r="N1004" i="41"/>
  <c r="L1004" i="41"/>
  <c r="K1004" i="41"/>
  <c r="O993" i="41"/>
  <c r="N993" i="41"/>
  <c r="L993" i="41"/>
  <c r="K993" i="41"/>
  <c r="O982" i="41"/>
  <c r="N982" i="41"/>
  <c r="L982" i="41"/>
  <c r="K982" i="41"/>
  <c r="O971" i="41"/>
  <c r="N971" i="41"/>
  <c r="L971" i="41"/>
  <c r="K971" i="41"/>
  <c r="O960" i="41"/>
  <c r="N960" i="41"/>
  <c r="L960" i="41"/>
  <c r="K960" i="41"/>
  <c r="O949" i="41"/>
  <c r="N949" i="41"/>
  <c r="L949" i="41"/>
  <c r="K949" i="41"/>
  <c r="O938" i="41"/>
  <c r="N938" i="41"/>
  <c r="L938" i="41"/>
  <c r="K938" i="41"/>
  <c r="O927" i="41"/>
  <c r="N927" i="41"/>
  <c r="L927" i="41"/>
  <c r="K927" i="41"/>
  <c r="O1003" i="41"/>
  <c r="N1003" i="41"/>
  <c r="L1003" i="41"/>
  <c r="K1003" i="41"/>
  <c r="O992" i="41"/>
  <c r="N992" i="41"/>
  <c r="L992" i="41"/>
  <c r="K992" i="41"/>
  <c r="O981" i="41"/>
  <c r="N981" i="41"/>
  <c r="L981" i="41"/>
  <c r="K981" i="41"/>
  <c r="O970" i="41"/>
  <c r="N970" i="41"/>
  <c r="L970" i="41"/>
  <c r="K970" i="41"/>
  <c r="O959" i="41"/>
  <c r="N959" i="41"/>
  <c r="L959" i="41"/>
  <c r="K959" i="41"/>
  <c r="O948" i="41"/>
  <c r="N948" i="41"/>
  <c r="L948" i="41"/>
  <c r="K948" i="41"/>
  <c r="O937" i="41"/>
  <c r="N937" i="41"/>
  <c r="L937" i="41"/>
  <c r="K937" i="41"/>
  <c r="O926" i="41"/>
  <c r="N926" i="41"/>
  <c r="L926" i="41"/>
  <c r="K926" i="41"/>
  <c r="O1002" i="41"/>
  <c r="N1002" i="41"/>
  <c r="L1002" i="41"/>
  <c r="K1002" i="41"/>
  <c r="O991" i="41"/>
  <c r="N991" i="41"/>
  <c r="L991" i="41"/>
  <c r="K991" i="41"/>
  <c r="O980" i="41"/>
  <c r="N980" i="41"/>
  <c r="L980" i="41"/>
  <c r="K980" i="41"/>
  <c r="O969" i="41"/>
  <c r="N969" i="41"/>
  <c r="L969" i="41"/>
  <c r="K969" i="41"/>
  <c r="O958" i="41"/>
  <c r="N958" i="41"/>
  <c r="L958" i="41"/>
  <c r="K958" i="41"/>
  <c r="O947" i="41"/>
  <c r="N947" i="41"/>
  <c r="L947" i="41"/>
  <c r="K947" i="41"/>
  <c r="O936" i="41"/>
  <c r="N936" i="41"/>
  <c r="L936" i="41"/>
  <c r="K936" i="41"/>
  <c r="O925" i="41"/>
  <c r="N925" i="41"/>
  <c r="L925" i="41"/>
  <c r="K925" i="41"/>
  <c r="O1001" i="41"/>
  <c r="N1001" i="41"/>
  <c r="L1001" i="41"/>
  <c r="K1001" i="41"/>
  <c r="O990" i="41"/>
  <c r="N990" i="41"/>
  <c r="L990" i="41"/>
  <c r="K990" i="41"/>
  <c r="O979" i="41"/>
  <c r="N979" i="41"/>
  <c r="L979" i="41"/>
  <c r="K979" i="41"/>
  <c r="O968" i="41"/>
  <c r="N968" i="41"/>
  <c r="L968" i="41"/>
  <c r="K968" i="41"/>
  <c r="O957" i="41"/>
  <c r="N957" i="41"/>
  <c r="L957" i="41"/>
  <c r="K957" i="41"/>
  <c r="O946" i="41"/>
  <c r="N946" i="41"/>
  <c r="L946" i="41"/>
  <c r="K946" i="41"/>
  <c r="O935" i="41"/>
  <c r="N935" i="41"/>
  <c r="L935" i="41"/>
  <c r="K935" i="41"/>
  <c r="O924" i="41"/>
  <c r="N924" i="41"/>
  <c r="L924" i="41"/>
  <c r="K924" i="41"/>
  <c r="O1000" i="41"/>
  <c r="N1000" i="41"/>
  <c r="L1000" i="41"/>
  <c r="K1000" i="41"/>
  <c r="O989" i="41"/>
  <c r="N989" i="41"/>
  <c r="L989" i="41"/>
  <c r="K989" i="41"/>
  <c r="O978" i="41"/>
  <c r="N978" i="41"/>
  <c r="L978" i="41"/>
  <c r="K978" i="41"/>
  <c r="O967" i="41"/>
  <c r="N967" i="41"/>
  <c r="L967" i="41"/>
  <c r="K967" i="41"/>
  <c r="O956" i="41"/>
  <c r="N956" i="41"/>
  <c r="L956" i="41"/>
  <c r="K956" i="41"/>
  <c r="O945" i="41"/>
  <c r="N945" i="41"/>
  <c r="L945" i="41"/>
  <c r="K945" i="41"/>
  <c r="O934" i="41"/>
  <c r="N934" i="41"/>
  <c r="L934" i="41"/>
  <c r="K934" i="41"/>
  <c r="O923" i="41"/>
  <c r="N923" i="41"/>
  <c r="L923" i="41"/>
  <c r="K923" i="41"/>
  <c r="O999" i="41"/>
  <c r="N999" i="41"/>
  <c r="L999" i="41"/>
  <c r="K999" i="41"/>
  <c r="O988" i="41"/>
  <c r="N988" i="41"/>
  <c r="L988" i="41"/>
  <c r="K988" i="41"/>
  <c r="O977" i="41"/>
  <c r="N977" i="41"/>
  <c r="L977" i="41"/>
  <c r="K977" i="41"/>
  <c r="O966" i="41"/>
  <c r="N966" i="41"/>
  <c r="L966" i="41"/>
  <c r="K966" i="41"/>
  <c r="O955" i="41"/>
  <c r="N955" i="41"/>
  <c r="L955" i="41"/>
  <c r="K955" i="41"/>
  <c r="O944" i="41"/>
  <c r="N944" i="41"/>
  <c r="L944" i="41"/>
  <c r="K944" i="41"/>
  <c r="O933" i="41"/>
  <c r="N933" i="41"/>
  <c r="L933" i="41"/>
  <c r="K933" i="41"/>
  <c r="O922" i="41"/>
  <c r="N922" i="41"/>
  <c r="L922" i="41"/>
  <c r="K922" i="41"/>
  <c r="O998" i="41"/>
  <c r="N998" i="41"/>
  <c r="L998" i="41"/>
  <c r="K998" i="41"/>
  <c r="O987" i="41"/>
  <c r="N987" i="41"/>
  <c r="L987" i="41"/>
  <c r="K987" i="41"/>
  <c r="O976" i="41"/>
  <c r="N976" i="41"/>
  <c r="L976" i="41"/>
  <c r="K976" i="41"/>
  <c r="O965" i="41"/>
  <c r="N965" i="41"/>
  <c r="L965" i="41"/>
  <c r="K965" i="41"/>
  <c r="O954" i="41"/>
  <c r="N954" i="41"/>
  <c r="L954" i="41"/>
  <c r="K954" i="41"/>
  <c r="O943" i="41"/>
  <c r="N943" i="41"/>
  <c r="L943" i="41"/>
  <c r="K943" i="41"/>
  <c r="O932" i="41"/>
  <c r="N932" i="41"/>
  <c r="L932" i="41"/>
  <c r="K932" i="41"/>
  <c r="O921" i="41"/>
  <c r="N921" i="41"/>
  <c r="L921" i="41"/>
  <c r="K921" i="41"/>
  <c r="O768" i="41"/>
  <c r="N768" i="41"/>
  <c r="L768" i="41"/>
  <c r="K768" i="41"/>
  <c r="O767" i="41"/>
  <c r="N767" i="41"/>
  <c r="L767" i="41"/>
  <c r="K767" i="41"/>
  <c r="O766" i="41"/>
  <c r="N766" i="41"/>
  <c r="L766" i="41"/>
  <c r="K766" i="41"/>
  <c r="O765" i="41"/>
  <c r="N765" i="41"/>
  <c r="L765" i="41"/>
  <c r="K765" i="41"/>
  <c r="O764" i="41"/>
  <c r="N764" i="41"/>
  <c r="L764" i="41"/>
  <c r="K764" i="41"/>
  <c r="O763" i="41"/>
  <c r="N763" i="41"/>
  <c r="L763" i="41"/>
  <c r="K763" i="41"/>
  <c r="O762" i="41"/>
  <c r="N762" i="41"/>
  <c r="L762" i="41"/>
  <c r="K762" i="41"/>
  <c r="O761" i="41"/>
  <c r="N761" i="41"/>
  <c r="L761" i="41"/>
  <c r="K761" i="41"/>
  <c r="O760" i="41"/>
  <c r="N760" i="41"/>
  <c r="L760" i="41"/>
  <c r="K760" i="41"/>
  <c r="O759" i="41"/>
  <c r="N759" i="41"/>
  <c r="L759" i="41"/>
  <c r="K759" i="41"/>
  <c r="O758" i="41"/>
  <c r="N758" i="41"/>
  <c r="L758" i="41"/>
  <c r="K758" i="41"/>
  <c r="O757" i="41"/>
  <c r="N757" i="41"/>
  <c r="L757" i="41"/>
  <c r="K757" i="41"/>
  <c r="O756" i="41"/>
  <c r="N756" i="41"/>
  <c r="L756" i="41"/>
  <c r="K756" i="41"/>
  <c r="O755" i="41"/>
  <c r="N755" i="41"/>
  <c r="L755" i="41"/>
  <c r="K755" i="41"/>
  <c r="O754" i="41"/>
  <c r="N754" i="41"/>
  <c r="L754" i="41"/>
  <c r="K754" i="41"/>
  <c r="O753" i="41"/>
  <c r="N753" i="41"/>
  <c r="L753" i="41"/>
  <c r="K753" i="41"/>
  <c r="O752" i="41"/>
  <c r="N752" i="41"/>
  <c r="L752" i="41"/>
  <c r="K752" i="41"/>
  <c r="O751" i="41"/>
  <c r="N751" i="41"/>
  <c r="L751" i="41"/>
  <c r="K751" i="41"/>
  <c r="O750" i="41"/>
  <c r="N750" i="41"/>
  <c r="L750" i="41"/>
  <c r="K750" i="41"/>
  <c r="O749" i="41"/>
  <c r="N749" i="41"/>
  <c r="L749" i="41"/>
  <c r="K749" i="41"/>
  <c r="O748" i="41"/>
  <c r="N748" i="41"/>
  <c r="L748" i="41"/>
  <c r="K748" i="41"/>
  <c r="O747" i="41"/>
  <c r="N747" i="41"/>
  <c r="L747" i="41"/>
  <c r="K747" i="41"/>
  <c r="O746" i="41"/>
  <c r="N746" i="41"/>
  <c r="L746" i="41"/>
  <c r="K746" i="41"/>
  <c r="O745" i="41"/>
  <c r="N745" i="41"/>
  <c r="L745" i="41"/>
  <c r="K745" i="41"/>
  <c r="O744" i="41"/>
  <c r="N744" i="41"/>
  <c r="L744" i="41"/>
  <c r="K744" i="41"/>
  <c r="O743" i="41"/>
  <c r="N743" i="41"/>
  <c r="L743" i="41"/>
  <c r="K743" i="41"/>
  <c r="O742" i="41"/>
  <c r="N742" i="41"/>
  <c r="L742" i="41"/>
  <c r="K742" i="41"/>
  <c r="O741" i="41"/>
  <c r="N741" i="41"/>
  <c r="L741" i="41"/>
  <c r="K741" i="41"/>
  <c r="O740" i="41"/>
  <c r="N740" i="41"/>
  <c r="L740" i="41"/>
  <c r="K740" i="41"/>
  <c r="O739" i="41"/>
  <c r="N739" i="41"/>
  <c r="L739" i="41"/>
  <c r="K739" i="41"/>
  <c r="O738" i="41"/>
  <c r="N738" i="41"/>
  <c r="L738" i="41"/>
  <c r="K738" i="41"/>
  <c r="O737" i="41"/>
  <c r="N737" i="41"/>
  <c r="L737" i="41"/>
  <c r="K737" i="41"/>
  <c r="O736" i="41"/>
  <c r="N736" i="41"/>
  <c r="L736" i="41"/>
  <c r="K736" i="41"/>
  <c r="O735" i="41"/>
  <c r="N735" i="41"/>
  <c r="L735" i="41"/>
  <c r="K735" i="41"/>
  <c r="O734" i="41"/>
  <c r="N734" i="41"/>
  <c r="L734" i="41"/>
  <c r="K734" i="41"/>
  <c r="O733" i="41"/>
  <c r="N733" i="41"/>
  <c r="L733" i="41"/>
  <c r="K733" i="41"/>
  <c r="O732" i="41"/>
  <c r="N732" i="41"/>
  <c r="L732" i="41"/>
  <c r="K732" i="41"/>
  <c r="O731" i="41"/>
  <c r="N731" i="41"/>
  <c r="L731" i="41"/>
  <c r="K731" i="41"/>
  <c r="O730" i="41"/>
  <c r="N730" i="41"/>
  <c r="L730" i="41"/>
  <c r="K730" i="41"/>
  <c r="O729" i="41"/>
  <c r="N729" i="41"/>
  <c r="L729" i="41"/>
  <c r="K729" i="41"/>
  <c r="O728" i="41"/>
  <c r="N728" i="41"/>
  <c r="L728" i="41"/>
  <c r="K728" i="41"/>
  <c r="O727" i="41"/>
  <c r="N727" i="41"/>
  <c r="L727" i="41"/>
  <c r="K727" i="41"/>
  <c r="O726" i="41"/>
  <c r="N726" i="41"/>
  <c r="L726" i="41"/>
  <c r="K726" i="41"/>
  <c r="O725" i="41"/>
  <c r="N725" i="41"/>
  <c r="L725" i="41"/>
  <c r="K725" i="41"/>
  <c r="O724" i="41"/>
  <c r="N724" i="41"/>
  <c r="L724" i="41"/>
  <c r="K724" i="41"/>
  <c r="O723" i="41"/>
  <c r="N723" i="41"/>
  <c r="L723" i="41"/>
  <c r="K723" i="41"/>
  <c r="O722" i="41"/>
  <c r="N722" i="41"/>
  <c r="L722" i="41"/>
  <c r="K722" i="41"/>
  <c r="O721" i="41"/>
  <c r="N721" i="41"/>
  <c r="L721" i="41"/>
  <c r="K721" i="41"/>
  <c r="O720" i="41"/>
  <c r="N720" i="41"/>
  <c r="L720" i="41"/>
  <c r="K720" i="41"/>
  <c r="O719" i="41"/>
  <c r="N719" i="41"/>
  <c r="L719" i="41"/>
  <c r="K719" i="41"/>
  <c r="O718" i="41"/>
  <c r="N718" i="41"/>
  <c r="L718" i="41"/>
  <c r="K718" i="41"/>
  <c r="O717" i="41"/>
  <c r="N717" i="41"/>
  <c r="L717" i="41"/>
  <c r="K717" i="41"/>
  <c r="O716" i="41"/>
  <c r="N716" i="41"/>
  <c r="L716" i="41"/>
  <c r="K716" i="41"/>
  <c r="O715" i="41"/>
  <c r="N715" i="41"/>
  <c r="L715" i="41"/>
  <c r="K715" i="41"/>
  <c r="O714" i="41"/>
  <c r="N714" i="41"/>
  <c r="L714" i="41"/>
  <c r="K714" i="41"/>
  <c r="O713" i="41"/>
  <c r="N713" i="41"/>
  <c r="L713" i="41"/>
  <c r="K713" i="41"/>
  <c r="O712" i="41"/>
  <c r="N712" i="41"/>
  <c r="L712" i="41"/>
  <c r="K712" i="41"/>
  <c r="O711" i="41"/>
  <c r="N711" i="41"/>
  <c r="L711" i="41"/>
  <c r="K711" i="41"/>
  <c r="O710" i="41"/>
  <c r="N710" i="41"/>
  <c r="L710" i="41"/>
  <c r="K710" i="41"/>
  <c r="O709" i="41"/>
  <c r="N709" i="41"/>
  <c r="L709" i="41"/>
  <c r="K709" i="41"/>
  <c r="O708" i="41"/>
  <c r="N708" i="41"/>
  <c r="L708" i="41"/>
  <c r="K708" i="41"/>
  <c r="O707" i="41"/>
  <c r="N707" i="41"/>
  <c r="L707" i="41"/>
  <c r="K707" i="41"/>
  <c r="O706" i="41"/>
  <c r="N706" i="41"/>
  <c r="L706" i="41"/>
  <c r="K706" i="41"/>
  <c r="O705" i="41"/>
  <c r="N705" i="41"/>
  <c r="L705" i="41"/>
  <c r="K705" i="41"/>
  <c r="O704" i="41"/>
  <c r="N704" i="41"/>
  <c r="L704" i="41"/>
  <c r="K704" i="41"/>
  <c r="O703" i="41"/>
  <c r="N703" i="41"/>
  <c r="L703" i="41"/>
  <c r="K703" i="41"/>
  <c r="O702" i="41"/>
  <c r="N702" i="41"/>
  <c r="L702" i="41"/>
  <c r="K702" i="41"/>
  <c r="O701" i="41"/>
  <c r="N701" i="41"/>
  <c r="L701" i="41"/>
  <c r="K701" i="41"/>
  <c r="O700" i="41"/>
  <c r="N700" i="41"/>
  <c r="L700" i="41"/>
  <c r="K700" i="41"/>
  <c r="O699" i="41"/>
  <c r="N699" i="41"/>
  <c r="L699" i="41"/>
  <c r="K699" i="41"/>
  <c r="O698" i="41"/>
  <c r="N698" i="41"/>
  <c r="L698" i="41"/>
  <c r="K698" i="41"/>
  <c r="O697" i="41"/>
  <c r="N697" i="41"/>
  <c r="L697" i="41"/>
  <c r="K697" i="41"/>
  <c r="O696" i="41"/>
  <c r="N696" i="41"/>
  <c r="L696" i="41"/>
  <c r="K696" i="41"/>
  <c r="O695" i="41"/>
  <c r="N695" i="41"/>
  <c r="L695" i="41"/>
  <c r="K695" i="41"/>
  <c r="O694" i="41"/>
  <c r="N694" i="41"/>
  <c r="L694" i="41"/>
  <c r="K694" i="41"/>
  <c r="O693" i="41"/>
  <c r="N693" i="41"/>
  <c r="L693" i="41"/>
  <c r="K693" i="41"/>
  <c r="O692" i="41"/>
  <c r="N692" i="41"/>
  <c r="L692" i="41"/>
  <c r="K692" i="41"/>
  <c r="O691" i="41"/>
  <c r="N691" i="41"/>
  <c r="L691" i="41"/>
  <c r="K691" i="41"/>
  <c r="O690" i="41"/>
  <c r="N690" i="41"/>
  <c r="L690" i="41"/>
  <c r="K690" i="41"/>
  <c r="O689" i="41"/>
  <c r="N689" i="41"/>
  <c r="L689" i="41"/>
  <c r="K689" i="41"/>
  <c r="O688" i="41"/>
  <c r="N688" i="41"/>
  <c r="L688" i="41"/>
  <c r="K688" i="41"/>
  <c r="O687" i="41"/>
  <c r="N687" i="41"/>
  <c r="L687" i="41"/>
  <c r="K687" i="41"/>
  <c r="O686" i="41"/>
  <c r="N686" i="41"/>
  <c r="L686" i="41"/>
  <c r="K686" i="41"/>
  <c r="O685" i="41"/>
  <c r="N685" i="41"/>
  <c r="L685" i="41"/>
  <c r="K685" i="41"/>
  <c r="O684" i="41"/>
  <c r="N684" i="41"/>
  <c r="L684" i="41"/>
  <c r="K684" i="41"/>
  <c r="O683" i="41"/>
  <c r="N683" i="41"/>
  <c r="L683" i="41"/>
  <c r="K683" i="41"/>
  <c r="O682" i="41"/>
  <c r="N682" i="41"/>
  <c r="L682" i="41"/>
  <c r="K682" i="41"/>
  <c r="O681" i="41"/>
  <c r="N681" i="41"/>
  <c r="L681" i="41"/>
  <c r="K681" i="41"/>
  <c r="O680" i="41"/>
  <c r="N680" i="41"/>
  <c r="L680" i="41"/>
  <c r="K680" i="41"/>
  <c r="O679" i="41"/>
  <c r="N679" i="41"/>
  <c r="L679" i="41"/>
  <c r="K679" i="41"/>
  <c r="O678" i="41"/>
  <c r="N678" i="41"/>
  <c r="L678" i="41"/>
  <c r="K678" i="41"/>
  <c r="O677" i="41"/>
  <c r="N677" i="41"/>
  <c r="L677" i="41"/>
  <c r="K677" i="41"/>
  <c r="O676" i="41"/>
  <c r="N676" i="41"/>
  <c r="L676" i="41"/>
  <c r="K676" i="41"/>
  <c r="O675" i="41"/>
  <c r="N675" i="41"/>
  <c r="L675" i="41"/>
  <c r="K675" i="41"/>
  <c r="O674" i="41"/>
  <c r="N674" i="41"/>
  <c r="L674" i="41"/>
  <c r="K674" i="41"/>
  <c r="O673" i="41"/>
  <c r="N673" i="41"/>
  <c r="L673" i="41"/>
  <c r="K673" i="41"/>
  <c r="O672" i="41"/>
  <c r="N672" i="41"/>
  <c r="L672" i="41"/>
  <c r="K672" i="41"/>
  <c r="O671" i="41"/>
  <c r="N671" i="41"/>
  <c r="L671" i="41"/>
  <c r="K671" i="41"/>
  <c r="O670" i="41"/>
  <c r="N670" i="41"/>
  <c r="L670" i="41"/>
  <c r="K670" i="41"/>
  <c r="O669" i="41"/>
  <c r="N669" i="41"/>
  <c r="L669" i="41"/>
  <c r="K669" i="41"/>
  <c r="O668" i="41"/>
  <c r="N668" i="41"/>
  <c r="L668" i="41"/>
  <c r="K668" i="41"/>
  <c r="O667" i="41"/>
  <c r="N667" i="41"/>
  <c r="L667" i="41"/>
  <c r="K667" i="41"/>
  <c r="O666" i="41"/>
  <c r="N666" i="41"/>
  <c r="L666" i="41"/>
  <c r="K666" i="41"/>
  <c r="O665" i="41"/>
  <c r="N665" i="41"/>
  <c r="L665" i="41"/>
  <c r="K665" i="41"/>
  <c r="O664" i="41"/>
  <c r="N664" i="41"/>
  <c r="L664" i="41"/>
  <c r="K664" i="41"/>
  <c r="O663" i="41"/>
  <c r="N663" i="41"/>
  <c r="L663" i="41"/>
  <c r="K663" i="41"/>
  <c r="O662" i="41"/>
  <c r="N662" i="41"/>
  <c r="L662" i="41"/>
  <c r="K662" i="41"/>
  <c r="O661" i="41"/>
  <c r="N661" i="41"/>
  <c r="L661" i="41"/>
  <c r="K661" i="41"/>
  <c r="O660" i="41"/>
  <c r="N660" i="41"/>
  <c r="L660" i="41"/>
  <c r="K660" i="41"/>
  <c r="O659" i="41"/>
  <c r="N659" i="41"/>
  <c r="L659" i="41"/>
  <c r="K659" i="41"/>
  <c r="O658" i="41"/>
  <c r="N658" i="41"/>
  <c r="L658" i="41"/>
  <c r="K658" i="41"/>
  <c r="O657" i="41"/>
  <c r="N657" i="41"/>
  <c r="L657" i="41"/>
  <c r="K657" i="41"/>
  <c r="O656" i="41"/>
  <c r="N656" i="41"/>
  <c r="L656" i="41"/>
  <c r="K656" i="41"/>
  <c r="O655" i="41"/>
  <c r="N655" i="41"/>
  <c r="L655" i="41"/>
  <c r="K655" i="41"/>
  <c r="O654" i="41"/>
  <c r="N654" i="41"/>
  <c r="L654" i="41"/>
  <c r="K654" i="41"/>
  <c r="O653" i="41"/>
  <c r="N653" i="41"/>
  <c r="L653" i="41"/>
  <c r="K653" i="41"/>
  <c r="O652" i="41"/>
  <c r="N652" i="41"/>
  <c r="L652" i="41"/>
  <c r="K652" i="41"/>
  <c r="O651" i="41"/>
  <c r="N651" i="41"/>
  <c r="L651" i="41"/>
  <c r="K651" i="41"/>
  <c r="O650" i="41"/>
  <c r="N650" i="41"/>
  <c r="L650" i="41"/>
  <c r="K650" i="41"/>
  <c r="O649" i="41"/>
  <c r="N649" i="41"/>
  <c r="L649" i="41"/>
  <c r="K649" i="41"/>
  <c r="O648" i="41"/>
  <c r="N648" i="41"/>
  <c r="L648" i="41"/>
  <c r="K648" i="41"/>
  <c r="O647" i="41"/>
  <c r="N647" i="41"/>
  <c r="L647" i="41"/>
  <c r="K647" i="41"/>
  <c r="O646" i="41"/>
  <c r="N646" i="41"/>
  <c r="L646" i="41"/>
  <c r="K646" i="41"/>
  <c r="O645" i="41"/>
  <c r="N645" i="41"/>
  <c r="L645" i="41"/>
  <c r="K645" i="41"/>
  <c r="O644" i="41"/>
  <c r="N644" i="41"/>
  <c r="L644" i="41"/>
  <c r="K644" i="41"/>
  <c r="O643" i="41"/>
  <c r="N643" i="41"/>
  <c r="L643" i="41"/>
  <c r="K643" i="41"/>
  <c r="O642" i="41"/>
  <c r="N642" i="41"/>
  <c r="L642" i="41"/>
  <c r="K642" i="41"/>
  <c r="O641" i="41"/>
  <c r="N641" i="41"/>
  <c r="L641" i="41"/>
  <c r="K641" i="41"/>
  <c r="O640" i="41"/>
  <c r="N640" i="41"/>
  <c r="L640" i="41"/>
  <c r="K640" i="41"/>
  <c r="O639" i="41"/>
  <c r="N639" i="41"/>
  <c r="L639" i="41"/>
  <c r="K639" i="41"/>
  <c r="O638" i="41"/>
  <c r="N638" i="41"/>
  <c r="L638" i="41"/>
  <c r="K638" i="41"/>
  <c r="O637" i="41"/>
  <c r="N637" i="41"/>
  <c r="L637" i="41"/>
  <c r="K637" i="41"/>
  <c r="O636" i="41"/>
  <c r="N636" i="41"/>
  <c r="L636" i="41"/>
  <c r="K636" i="41"/>
  <c r="O635" i="41"/>
  <c r="N635" i="41"/>
  <c r="L635" i="41"/>
  <c r="K635" i="41"/>
  <c r="O634" i="41"/>
  <c r="N634" i="41"/>
  <c r="L634" i="41"/>
  <c r="K634" i="41"/>
  <c r="O633" i="41"/>
  <c r="N633" i="41"/>
  <c r="L633" i="41"/>
  <c r="K633" i="41"/>
  <c r="O632" i="41"/>
  <c r="N632" i="41"/>
  <c r="L632" i="41"/>
  <c r="K632" i="41"/>
  <c r="O631" i="41"/>
  <c r="N631" i="41"/>
  <c r="L631" i="41"/>
  <c r="K631" i="41"/>
  <c r="O630" i="41"/>
  <c r="N630" i="41"/>
  <c r="L630" i="41"/>
  <c r="K630" i="41"/>
  <c r="O629" i="41"/>
  <c r="N629" i="41"/>
  <c r="L629" i="41"/>
  <c r="K629" i="41"/>
  <c r="O628" i="41"/>
  <c r="N628" i="41"/>
  <c r="L628" i="41"/>
  <c r="K628" i="41"/>
  <c r="O627" i="41"/>
  <c r="N627" i="41"/>
  <c r="L627" i="41"/>
  <c r="K627" i="41"/>
  <c r="O626" i="41"/>
  <c r="N626" i="41"/>
  <c r="L626" i="41"/>
  <c r="K626" i="41"/>
  <c r="O625" i="41"/>
  <c r="N625" i="41"/>
  <c r="L625" i="41"/>
  <c r="K625" i="41"/>
  <c r="O624" i="41"/>
  <c r="N624" i="41"/>
  <c r="L624" i="41"/>
  <c r="K624" i="41"/>
  <c r="O623" i="41"/>
  <c r="N623" i="41"/>
  <c r="L623" i="41"/>
  <c r="K623" i="41"/>
  <c r="O622" i="41"/>
  <c r="N622" i="41"/>
  <c r="L622" i="41"/>
  <c r="K622" i="41"/>
  <c r="O621" i="41"/>
  <c r="N621" i="41"/>
  <c r="L621" i="41"/>
  <c r="K621" i="41"/>
  <c r="O620" i="41"/>
  <c r="N620" i="41"/>
  <c r="L620" i="41"/>
  <c r="K620" i="41"/>
  <c r="O619" i="41"/>
  <c r="N619" i="41"/>
  <c r="L619" i="41"/>
  <c r="K619" i="41"/>
  <c r="O618" i="41"/>
  <c r="N618" i="41"/>
  <c r="L618" i="41"/>
  <c r="K618" i="41"/>
  <c r="O617" i="41"/>
  <c r="N617" i="41"/>
  <c r="L617" i="41"/>
  <c r="K617" i="41"/>
  <c r="O616" i="41"/>
  <c r="N616" i="41"/>
  <c r="L616" i="41"/>
  <c r="K616" i="41"/>
  <c r="O615" i="41"/>
  <c r="N615" i="41"/>
  <c r="L615" i="41"/>
  <c r="K615" i="41"/>
  <c r="O614" i="41"/>
  <c r="N614" i="41"/>
  <c r="L614" i="41"/>
  <c r="K614" i="41"/>
  <c r="O613" i="41"/>
  <c r="N613" i="41"/>
  <c r="L613" i="41"/>
  <c r="K613" i="41"/>
  <c r="O612" i="41"/>
  <c r="N612" i="41"/>
  <c r="L612" i="41"/>
  <c r="K612" i="41"/>
  <c r="O611" i="41"/>
  <c r="N611" i="41"/>
  <c r="L611" i="41"/>
  <c r="K611" i="41"/>
  <c r="O610" i="41"/>
  <c r="N610" i="41"/>
  <c r="L610" i="41"/>
  <c r="K610" i="41"/>
  <c r="O609" i="41"/>
  <c r="N609" i="41"/>
  <c r="L609" i="41"/>
  <c r="K609" i="41"/>
  <c r="O608" i="41"/>
  <c r="N608" i="41"/>
  <c r="L608" i="41"/>
  <c r="K608" i="41"/>
  <c r="O607" i="41"/>
  <c r="N607" i="41"/>
  <c r="L607" i="41"/>
  <c r="K607" i="41"/>
  <c r="O606" i="41"/>
  <c r="N606" i="41"/>
  <c r="L606" i="41"/>
  <c r="K606" i="41"/>
  <c r="O605" i="41"/>
  <c r="N605" i="41"/>
  <c r="L605" i="41"/>
  <c r="K605" i="41"/>
  <c r="O604" i="41"/>
  <c r="N604" i="41"/>
  <c r="L604" i="41"/>
  <c r="K604" i="41"/>
  <c r="O603" i="41"/>
  <c r="N603" i="41"/>
  <c r="L603" i="41"/>
  <c r="K603" i="41"/>
  <c r="O602" i="41"/>
  <c r="N602" i="41"/>
  <c r="L602" i="41"/>
  <c r="K602" i="41"/>
  <c r="O601" i="41"/>
  <c r="N601" i="41"/>
  <c r="L601" i="41"/>
  <c r="K601" i="41"/>
  <c r="O600" i="41"/>
  <c r="N600" i="41"/>
  <c r="L600" i="41"/>
  <c r="K600" i="41"/>
  <c r="O599" i="41"/>
  <c r="N599" i="41"/>
  <c r="L599" i="41"/>
  <c r="K599" i="41"/>
  <c r="O598" i="41"/>
  <c r="N598" i="41"/>
  <c r="L598" i="41"/>
  <c r="K598" i="41"/>
  <c r="O597" i="41"/>
  <c r="N597" i="41"/>
  <c r="L597" i="41"/>
  <c r="K597" i="41"/>
  <c r="O596" i="41"/>
  <c r="N596" i="41"/>
  <c r="L596" i="41"/>
  <c r="K596" i="41"/>
  <c r="O595" i="41"/>
  <c r="N595" i="41"/>
  <c r="L595" i="41"/>
  <c r="K595" i="41"/>
  <c r="O594" i="41"/>
  <c r="N594" i="41"/>
  <c r="L594" i="41"/>
  <c r="K594" i="41"/>
  <c r="O593" i="41"/>
  <c r="N593" i="41"/>
  <c r="L593" i="41"/>
  <c r="K593" i="41"/>
  <c r="O592" i="41"/>
  <c r="N592" i="41"/>
  <c r="L592" i="41"/>
  <c r="K592" i="41"/>
  <c r="O591" i="41"/>
  <c r="N591" i="41"/>
  <c r="L591" i="41"/>
  <c r="K591" i="41"/>
  <c r="O590" i="41"/>
  <c r="N590" i="41"/>
  <c r="L590" i="41"/>
  <c r="K590" i="41"/>
  <c r="O589" i="41"/>
  <c r="N589" i="41"/>
  <c r="L589" i="41"/>
  <c r="K589" i="41"/>
  <c r="O588" i="41"/>
  <c r="N588" i="41"/>
  <c r="L588" i="41"/>
  <c r="K588" i="41"/>
  <c r="O587" i="41"/>
  <c r="N587" i="41"/>
  <c r="L587" i="41"/>
  <c r="K587" i="41"/>
  <c r="O586" i="41"/>
  <c r="N586" i="41"/>
  <c r="L586" i="41"/>
  <c r="K586" i="41"/>
  <c r="O585" i="41"/>
  <c r="N585" i="41"/>
  <c r="L585" i="41"/>
  <c r="K585" i="41"/>
  <c r="O584" i="41"/>
  <c r="N584" i="41"/>
  <c r="L584" i="41"/>
  <c r="K584" i="41"/>
  <c r="O583" i="41"/>
  <c r="N583" i="41"/>
  <c r="L583" i="41"/>
  <c r="K583" i="41"/>
  <c r="O582" i="41"/>
  <c r="N582" i="41"/>
  <c r="L582" i="41"/>
  <c r="K582" i="41"/>
  <c r="O581" i="41"/>
  <c r="N581" i="41"/>
  <c r="L581" i="41"/>
  <c r="K581" i="41"/>
  <c r="O580" i="41"/>
  <c r="N580" i="41"/>
  <c r="L580" i="41"/>
  <c r="K580" i="41"/>
  <c r="O579" i="41"/>
  <c r="N579" i="41"/>
  <c r="L579" i="41"/>
  <c r="K579" i="41"/>
  <c r="O578" i="41"/>
  <c r="N578" i="41"/>
  <c r="L578" i="41"/>
  <c r="K578" i="41"/>
  <c r="O577" i="41"/>
  <c r="N577" i="41"/>
  <c r="L577" i="41"/>
  <c r="K577" i="41"/>
  <c r="O576" i="41"/>
  <c r="N576" i="41"/>
  <c r="L576" i="41"/>
  <c r="K576" i="41"/>
  <c r="O575" i="41"/>
  <c r="N575" i="41"/>
  <c r="L575" i="41"/>
  <c r="K575" i="41"/>
  <c r="O574" i="41"/>
  <c r="N574" i="41"/>
  <c r="L574" i="41"/>
  <c r="K574" i="41"/>
  <c r="O573" i="41"/>
  <c r="N573" i="41"/>
  <c r="L573" i="41"/>
  <c r="K573" i="41"/>
  <c r="O572" i="41"/>
  <c r="N572" i="41"/>
  <c r="L572" i="41"/>
  <c r="K572" i="41"/>
  <c r="O571" i="41"/>
  <c r="N571" i="41"/>
  <c r="L571" i="41"/>
  <c r="K571" i="41"/>
  <c r="O570" i="41"/>
  <c r="N570" i="41"/>
  <c r="L570" i="41"/>
  <c r="K570" i="41"/>
  <c r="O569" i="41"/>
  <c r="N569" i="41"/>
  <c r="L569" i="41"/>
  <c r="K569" i="41"/>
  <c r="O568" i="41"/>
  <c r="N568" i="41"/>
  <c r="L568" i="41"/>
  <c r="K568" i="41"/>
  <c r="O567" i="41"/>
  <c r="N567" i="41"/>
  <c r="L567" i="41"/>
  <c r="K567" i="41"/>
  <c r="O566" i="41"/>
  <c r="N566" i="41"/>
  <c r="L566" i="41"/>
  <c r="K566" i="41"/>
  <c r="O565" i="41"/>
  <c r="N565" i="41"/>
  <c r="L565" i="41"/>
  <c r="K565" i="41"/>
  <c r="O564" i="41"/>
  <c r="N564" i="41"/>
  <c r="L564" i="41"/>
  <c r="K564" i="41"/>
  <c r="O563" i="41"/>
  <c r="N563" i="41"/>
  <c r="L563" i="41"/>
  <c r="K563" i="41"/>
  <c r="O562" i="41"/>
  <c r="N562" i="41"/>
  <c r="L562" i="41"/>
  <c r="K562" i="41"/>
  <c r="O561" i="41"/>
  <c r="N561" i="41"/>
  <c r="L561" i="41"/>
  <c r="K561" i="41"/>
  <c r="O560" i="41"/>
  <c r="N560" i="41"/>
  <c r="L560" i="41"/>
  <c r="K560" i="41"/>
  <c r="O559" i="41"/>
  <c r="N559" i="41"/>
  <c r="L559" i="41"/>
  <c r="K559" i="41"/>
  <c r="O558" i="41"/>
  <c r="N558" i="41"/>
  <c r="L558" i="41"/>
  <c r="K558" i="41"/>
  <c r="O557" i="41"/>
  <c r="N557" i="41"/>
  <c r="L557" i="41"/>
  <c r="K557" i="41"/>
  <c r="O556" i="41"/>
  <c r="N556" i="41"/>
  <c r="L556" i="41"/>
  <c r="K556" i="41"/>
  <c r="O555" i="41"/>
  <c r="N555" i="41"/>
  <c r="L555" i="41"/>
  <c r="K555" i="41"/>
  <c r="O554" i="41"/>
  <c r="N554" i="41"/>
  <c r="L554" i="41"/>
  <c r="K554" i="41"/>
  <c r="O553" i="41"/>
  <c r="N553" i="41"/>
  <c r="L553" i="41"/>
  <c r="K553" i="41"/>
  <c r="O552" i="41"/>
  <c r="N552" i="41"/>
  <c r="L552" i="41"/>
  <c r="K552" i="41"/>
  <c r="O551" i="41"/>
  <c r="N551" i="41"/>
  <c r="L551" i="41"/>
  <c r="K551" i="41"/>
  <c r="O550" i="41"/>
  <c r="N550" i="41"/>
  <c r="L550" i="41"/>
  <c r="K550" i="41"/>
  <c r="O549" i="41"/>
  <c r="N549" i="41"/>
  <c r="L549" i="41"/>
  <c r="K549" i="41"/>
  <c r="O548" i="41"/>
  <c r="N548" i="41"/>
  <c r="L548" i="41"/>
  <c r="K548" i="41"/>
  <c r="O547" i="41"/>
  <c r="N547" i="41"/>
  <c r="L547" i="41"/>
  <c r="K547" i="41"/>
  <c r="O546" i="41"/>
  <c r="N546" i="41"/>
  <c r="L546" i="41"/>
  <c r="K546" i="41"/>
  <c r="O545" i="41"/>
  <c r="N545" i="41"/>
  <c r="L545" i="41"/>
  <c r="K545" i="41"/>
  <c r="O544" i="41"/>
  <c r="N544" i="41"/>
  <c r="L544" i="41"/>
  <c r="K544" i="41"/>
  <c r="O543" i="41"/>
  <c r="N543" i="41"/>
  <c r="L543" i="41"/>
  <c r="K543" i="41"/>
  <c r="O542" i="41"/>
  <c r="N542" i="41"/>
  <c r="L542" i="41"/>
  <c r="K542" i="41"/>
  <c r="O541" i="41"/>
  <c r="N541" i="41"/>
  <c r="L541" i="41"/>
  <c r="K541" i="41"/>
  <c r="O540" i="41"/>
  <c r="N540" i="41"/>
  <c r="L540" i="41"/>
  <c r="K540" i="41"/>
  <c r="O539" i="41"/>
  <c r="N539" i="41"/>
  <c r="L539" i="41"/>
  <c r="K539" i="41"/>
  <c r="O538" i="41"/>
  <c r="N538" i="41"/>
  <c r="L538" i="41"/>
  <c r="K538" i="41"/>
  <c r="O537" i="41"/>
  <c r="N537" i="41"/>
  <c r="L537" i="41"/>
  <c r="K537" i="41"/>
  <c r="O536" i="41"/>
  <c r="N536" i="41"/>
  <c r="L536" i="41"/>
  <c r="K536" i="41"/>
  <c r="O535" i="41"/>
  <c r="N535" i="41"/>
  <c r="L535" i="41"/>
  <c r="K535" i="41"/>
  <c r="O534" i="41"/>
  <c r="N534" i="41"/>
  <c r="L534" i="41"/>
  <c r="K534" i="41"/>
  <c r="O533" i="41"/>
  <c r="N533" i="41"/>
  <c r="L533" i="41"/>
  <c r="K533" i="41"/>
  <c r="O532" i="41"/>
  <c r="N532" i="41"/>
  <c r="L532" i="41"/>
  <c r="K532" i="41"/>
  <c r="O531" i="41"/>
  <c r="N531" i="41"/>
  <c r="L531" i="41"/>
  <c r="K531" i="41"/>
  <c r="O530" i="41"/>
  <c r="N530" i="41"/>
  <c r="L530" i="41"/>
  <c r="K530" i="41"/>
  <c r="O529" i="41"/>
  <c r="N529" i="41"/>
  <c r="L529" i="41"/>
  <c r="K529" i="41"/>
  <c r="O528" i="41"/>
  <c r="N528" i="41"/>
  <c r="L528" i="41"/>
  <c r="K528" i="41"/>
  <c r="O527" i="41"/>
  <c r="N527" i="41"/>
  <c r="L527" i="41"/>
  <c r="K527" i="41"/>
  <c r="O526" i="41"/>
  <c r="N526" i="41"/>
  <c r="L526" i="41"/>
  <c r="K526" i="41"/>
  <c r="O525" i="41"/>
  <c r="N525" i="41"/>
  <c r="L525" i="41"/>
  <c r="K525" i="41"/>
  <c r="O524" i="41"/>
  <c r="N524" i="41"/>
  <c r="L524" i="41"/>
  <c r="K524" i="41"/>
  <c r="O523" i="41"/>
  <c r="N523" i="41"/>
  <c r="L523" i="41"/>
  <c r="K523" i="41"/>
  <c r="O522" i="41"/>
  <c r="N522" i="41"/>
  <c r="L522" i="41"/>
  <c r="K522" i="41"/>
  <c r="O521" i="41"/>
  <c r="N521" i="41"/>
  <c r="L521" i="41"/>
  <c r="K521" i="41"/>
  <c r="O520" i="41"/>
  <c r="N520" i="41"/>
  <c r="L520" i="41"/>
  <c r="K520" i="41"/>
  <c r="O519" i="41"/>
  <c r="N519" i="41"/>
  <c r="L519" i="41"/>
  <c r="K519" i="41"/>
  <c r="O518" i="41"/>
  <c r="N518" i="41"/>
  <c r="L518" i="41"/>
  <c r="K518" i="41"/>
  <c r="O517" i="41"/>
  <c r="N517" i="41"/>
  <c r="L517" i="41"/>
  <c r="K517" i="41"/>
  <c r="O516" i="41"/>
  <c r="N516" i="41"/>
  <c r="L516" i="41"/>
  <c r="K516" i="41"/>
  <c r="O515" i="41"/>
  <c r="N515" i="41"/>
  <c r="L515" i="41"/>
  <c r="K515" i="41"/>
  <c r="O514" i="41"/>
  <c r="N514" i="41"/>
  <c r="L514" i="41"/>
  <c r="K514" i="41"/>
  <c r="O513" i="41"/>
  <c r="N513" i="41"/>
  <c r="L513" i="41"/>
  <c r="K513" i="41"/>
  <c r="O512" i="41"/>
  <c r="N512" i="41"/>
  <c r="L512" i="41"/>
  <c r="K512" i="41"/>
  <c r="O511" i="41"/>
  <c r="N511" i="41"/>
  <c r="L511" i="41"/>
  <c r="K511" i="41"/>
  <c r="O510" i="41"/>
  <c r="N510" i="41"/>
  <c r="L510" i="41"/>
  <c r="K510" i="41"/>
  <c r="O509" i="41"/>
  <c r="N509" i="41"/>
  <c r="L509" i="41"/>
  <c r="K509" i="41"/>
  <c r="O508" i="41"/>
  <c r="N508" i="41"/>
  <c r="L508" i="41"/>
  <c r="K508" i="41"/>
  <c r="O507" i="41"/>
  <c r="N507" i="41"/>
  <c r="L507" i="41"/>
  <c r="K507" i="41"/>
  <c r="O506" i="41"/>
  <c r="N506" i="41"/>
  <c r="L506" i="41"/>
  <c r="K506" i="41"/>
  <c r="O505" i="41"/>
  <c r="N505" i="41"/>
  <c r="L505" i="41"/>
  <c r="K505" i="41"/>
  <c r="O504" i="41"/>
  <c r="N504" i="41"/>
  <c r="L504" i="41"/>
  <c r="K504" i="41"/>
  <c r="O503" i="41"/>
  <c r="N503" i="41"/>
  <c r="L503" i="41"/>
  <c r="K503" i="41"/>
  <c r="O502" i="41"/>
  <c r="N502" i="41"/>
  <c r="L502" i="41"/>
  <c r="K502" i="41"/>
  <c r="O501" i="41"/>
  <c r="N501" i="41"/>
  <c r="L501" i="41"/>
  <c r="K501" i="41"/>
  <c r="O500" i="41"/>
  <c r="N500" i="41"/>
  <c r="L500" i="41"/>
  <c r="K500" i="41"/>
  <c r="O499" i="41"/>
  <c r="N499" i="41"/>
  <c r="L499" i="41"/>
  <c r="K499" i="41"/>
  <c r="O498" i="41"/>
  <c r="N498" i="41"/>
  <c r="L498" i="41"/>
  <c r="K498" i="41"/>
  <c r="O497" i="41"/>
  <c r="N497" i="41"/>
  <c r="L497" i="41"/>
  <c r="K497" i="41"/>
  <c r="O496" i="41"/>
  <c r="N496" i="41"/>
  <c r="L496" i="41"/>
  <c r="K496" i="41"/>
  <c r="O495" i="41"/>
  <c r="N495" i="41"/>
  <c r="L495" i="41"/>
  <c r="K495" i="41"/>
  <c r="O494" i="41"/>
  <c r="N494" i="41"/>
  <c r="L494" i="41"/>
  <c r="K494" i="41"/>
  <c r="O493" i="41"/>
  <c r="N493" i="41"/>
  <c r="L493" i="41"/>
  <c r="K493" i="41"/>
  <c r="O492" i="41"/>
  <c r="N492" i="41"/>
  <c r="L492" i="41"/>
  <c r="K492" i="41"/>
  <c r="O491" i="41"/>
  <c r="N491" i="41"/>
  <c r="L491" i="41"/>
  <c r="K491" i="41"/>
  <c r="O490" i="41"/>
  <c r="N490" i="41"/>
  <c r="L490" i="41"/>
  <c r="K490" i="41"/>
  <c r="O489" i="41"/>
  <c r="N489" i="41"/>
  <c r="L489" i="41"/>
  <c r="K489" i="41"/>
  <c r="O488" i="41"/>
  <c r="N488" i="41"/>
  <c r="L488" i="41"/>
  <c r="K488" i="41"/>
  <c r="O487" i="41"/>
  <c r="N487" i="41"/>
  <c r="L487" i="41"/>
  <c r="K487" i="41"/>
  <c r="O486" i="41"/>
  <c r="N486" i="41"/>
  <c r="L486" i="41"/>
  <c r="K486" i="41"/>
  <c r="O485" i="41"/>
  <c r="N485" i="41"/>
  <c r="L485" i="41"/>
  <c r="K485" i="41"/>
  <c r="O484" i="41"/>
  <c r="N484" i="41"/>
  <c r="L484" i="41"/>
  <c r="K484" i="41"/>
  <c r="O483" i="41"/>
  <c r="N483" i="41"/>
  <c r="L483" i="41"/>
  <c r="K483" i="41"/>
  <c r="O482" i="41"/>
  <c r="N482" i="41"/>
  <c r="L482" i="41"/>
  <c r="K482" i="41"/>
  <c r="O481" i="41"/>
  <c r="N481" i="41"/>
  <c r="L481" i="41"/>
  <c r="K481" i="41"/>
  <c r="O480" i="41"/>
  <c r="N480" i="41"/>
  <c r="L480" i="41"/>
  <c r="K480" i="41"/>
  <c r="O479" i="41"/>
  <c r="N479" i="41"/>
  <c r="L479" i="41"/>
  <c r="K479" i="41"/>
  <c r="O478" i="41"/>
  <c r="N478" i="41"/>
  <c r="L478" i="41"/>
  <c r="K478" i="41"/>
  <c r="O477" i="41"/>
  <c r="N477" i="41"/>
  <c r="L477" i="41"/>
  <c r="K477" i="41"/>
  <c r="O476" i="41"/>
  <c r="N476" i="41"/>
  <c r="L476" i="41"/>
  <c r="K476" i="41"/>
  <c r="O475" i="41"/>
  <c r="N475" i="41"/>
  <c r="L475" i="41"/>
  <c r="K475" i="41"/>
  <c r="O474" i="41"/>
  <c r="N474" i="41"/>
  <c r="L474" i="41"/>
  <c r="K474" i="41"/>
  <c r="O473" i="41"/>
  <c r="N473" i="41"/>
  <c r="L473" i="41"/>
  <c r="K473" i="41"/>
  <c r="O472" i="41"/>
  <c r="N472" i="41"/>
  <c r="L472" i="41"/>
  <c r="K472" i="41"/>
  <c r="O471" i="41"/>
  <c r="N471" i="41"/>
  <c r="L471" i="41"/>
  <c r="K471" i="41"/>
  <c r="O470" i="41"/>
  <c r="N470" i="41"/>
  <c r="L470" i="41"/>
  <c r="K470" i="41"/>
  <c r="O469" i="41"/>
  <c r="N469" i="41"/>
  <c r="L469" i="41"/>
  <c r="K469" i="41"/>
  <c r="O468" i="41"/>
  <c r="N468" i="41"/>
  <c r="L468" i="41"/>
  <c r="K468" i="41"/>
  <c r="O467" i="41"/>
  <c r="N467" i="41"/>
  <c r="L467" i="41"/>
  <c r="K467" i="41"/>
  <c r="O466" i="41"/>
  <c r="N466" i="41"/>
  <c r="L466" i="41"/>
  <c r="K466" i="41"/>
  <c r="O465" i="41"/>
  <c r="N465" i="41"/>
  <c r="L465" i="41"/>
  <c r="K465" i="41"/>
  <c r="O464" i="41"/>
  <c r="N464" i="41"/>
  <c r="L464" i="41"/>
  <c r="K464" i="41"/>
  <c r="O463" i="41"/>
  <c r="N463" i="41"/>
  <c r="L463" i="41"/>
  <c r="K463" i="41"/>
  <c r="O462" i="41"/>
  <c r="N462" i="41"/>
  <c r="L462" i="41"/>
  <c r="K462" i="41"/>
  <c r="O461" i="41"/>
  <c r="N461" i="41"/>
  <c r="L461" i="41"/>
  <c r="K461" i="41"/>
  <c r="O460" i="41"/>
  <c r="N460" i="41"/>
  <c r="L460" i="41"/>
  <c r="K460" i="41"/>
  <c r="O459" i="41"/>
  <c r="N459" i="41"/>
  <c r="L459" i="41"/>
  <c r="K459" i="41"/>
  <c r="O458" i="41"/>
  <c r="N458" i="41"/>
  <c r="L458" i="41"/>
  <c r="K458" i="41"/>
  <c r="O457" i="41"/>
  <c r="N457" i="41"/>
  <c r="L457" i="41"/>
  <c r="K457" i="41"/>
  <c r="O456" i="41"/>
  <c r="N456" i="41"/>
  <c r="L456" i="41"/>
  <c r="K456" i="41"/>
  <c r="O455" i="41"/>
  <c r="N455" i="41"/>
  <c r="L455" i="41"/>
  <c r="K455" i="41"/>
  <c r="O454" i="41"/>
  <c r="N454" i="41"/>
  <c r="L454" i="41"/>
  <c r="K454" i="41"/>
  <c r="O453" i="41"/>
  <c r="N453" i="41"/>
  <c r="L453" i="41"/>
  <c r="K453" i="41"/>
  <c r="O452" i="41"/>
  <c r="N452" i="41"/>
  <c r="L452" i="41"/>
  <c r="K452" i="41"/>
  <c r="O451" i="41"/>
  <c r="N451" i="41"/>
  <c r="L451" i="41"/>
  <c r="K451" i="41"/>
  <c r="O450" i="41"/>
  <c r="N450" i="41"/>
  <c r="L450" i="41"/>
  <c r="K450" i="41"/>
  <c r="O449" i="41"/>
  <c r="N449" i="41"/>
  <c r="L449" i="41"/>
  <c r="K449" i="41"/>
  <c r="O448" i="41"/>
  <c r="N448" i="41"/>
  <c r="L448" i="41"/>
  <c r="K448" i="41"/>
  <c r="O447" i="41"/>
  <c r="N447" i="41"/>
  <c r="L447" i="41"/>
  <c r="K447" i="41"/>
  <c r="O446" i="41"/>
  <c r="N446" i="41"/>
  <c r="L446" i="41"/>
  <c r="K446" i="41"/>
  <c r="O445" i="41"/>
  <c r="N445" i="41"/>
  <c r="L445" i="41"/>
  <c r="K445" i="41"/>
  <c r="O444" i="41"/>
  <c r="N444" i="41"/>
  <c r="L444" i="41"/>
  <c r="K444" i="41"/>
  <c r="O443" i="41"/>
  <c r="N443" i="41"/>
  <c r="L443" i="41"/>
  <c r="K443" i="41"/>
  <c r="O442" i="41"/>
  <c r="N442" i="41"/>
  <c r="L442" i="41"/>
  <c r="K442" i="41"/>
  <c r="O441" i="41"/>
  <c r="N441" i="41"/>
  <c r="L441" i="41"/>
  <c r="K441" i="41"/>
  <c r="O440" i="41"/>
  <c r="N440" i="41"/>
  <c r="L440" i="41"/>
  <c r="K440" i="41"/>
  <c r="O439" i="41"/>
  <c r="N439" i="41"/>
  <c r="L439" i="41"/>
  <c r="K439" i="41"/>
  <c r="O438" i="41"/>
  <c r="N438" i="41"/>
  <c r="L438" i="41"/>
  <c r="K438" i="41"/>
  <c r="O437" i="41"/>
  <c r="N437" i="41"/>
  <c r="L437" i="41"/>
  <c r="K437" i="41"/>
  <c r="O436" i="41"/>
  <c r="N436" i="41"/>
  <c r="L436" i="41"/>
  <c r="K436" i="41"/>
  <c r="O435" i="41"/>
  <c r="N435" i="41"/>
  <c r="L435" i="41"/>
  <c r="K435" i="41"/>
  <c r="O434" i="41"/>
  <c r="N434" i="41"/>
  <c r="L434" i="41"/>
  <c r="K434" i="41"/>
  <c r="O433" i="41"/>
  <c r="N433" i="41"/>
  <c r="L433" i="41"/>
  <c r="K433" i="41"/>
  <c r="O432" i="41"/>
  <c r="N432" i="41"/>
  <c r="L432" i="41"/>
  <c r="K432" i="41"/>
  <c r="O431" i="41"/>
  <c r="N431" i="41"/>
  <c r="L431" i="41"/>
  <c r="K431" i="41"/>
  <c r="O430" i="41"/>
  <c r="N430" i="41"/>
  <c r="L430" i="41"/>
  <c r="K430" i="41"/>
  <c r="O429" i="41"/>
  <c r="N429" i="41"/>
  <c r="L429" i="41"/>
  <c r="K429" i="41"/>
  <c r="O428" i="41"/>
  <c r="N428" i="41"/>
  <c r="L428" i="41"/>
  <c r="K428" i="41"/>
  <c r="O427" i="41"/>
  <c r="N427" i="41"/>
  <c r="L427" i="41"/>
  <c r="K427" i="41"/>
  <c r="O426" i="41"/>
  <c r="N426" i="41"/>
  <c r="L426" i="41"/>
  <c r="K426" i="41"/>
  <c r="O425" i="41"/>
  <c r="N425" i="41"/>
  <c r="L425" i="41"/>
  <c r="K425" i="41"/>
  <c r="O424" i="41"/>
  <c r="N424" i="41"/>
  <c r="L424" i="41"/>
  <c r="K424" i="41"/>
  <c r="O423" i="41"/>
  <c r="N423" i="41"/>
  <c r="L423" i="41"/>
  <c r="K423" i="41"/>
  <c r="O422" i="41"/>
  <c r="N422" i="41"/>
  <c r="L422" i="41"/>
  <c r="K422" i="41"/>
  <c r="O421" i="41"/>
  <c r="N421" i="41"/>
  <c r="L421" i="41"/>
  <c r="K421" i="41"/>
  <c r="O420" i="41"/>
  <c r="N420" i="41"/>
  <c r="L420" i="41"/>
  <c r="K420" i="41"/>
  <c r="O419" i="41"/>
  <c r="N419" i="41"/>
  <c r="L419" i="41"/>
  <c r="K419" i="41"/>
  <c r="O418" i="41"/>
  <c r="N418" i="41"/>
  <c r="L418" i="41"/>
  <c r="K418" i="41"/>
  <c r="O417" i="41"/>
  <c r="N417" i="41"/>
  <c r="L417" i="41"/>
  <c r="K417" i="41"/>
  <c r="O416" i="41"/>
  <c r="N416" i="41"/>
  <c r="L416" i="41"/>
  <c r="K416" i="41"/>
  <c r="O415" i="41"/>
  <c r="N415" i="41"/>
  <c r="L415" i="41"/>
  <c r="K415" i="41"/>
  <c r="O414" i="41"/>
  <c r="N414" i="41"/>
  <c r="L414" i="41"/>
  <c r="K414" i="41"/>
  <c r="O413" i="41"/>
  <c r="N413" i="41"/>
  <c r="L413" i="41"/>
  <c r="K413" i="41"/>
  <c r="O412" i="41"/>
  <c r="N412" i="41"/>
  <c r="L412" i="41"/>
  <c r="K412" i="41"/>
  <c r="O411" i="41"/>
  <c r="N411" i="41"/>
  <c r="L411" i="41"/>
  <c r="K411" i="41"/>
  <c r="O410" i="41"/>
  <c r="N410" i="41"/>
  <c r="L410" i="41"/>
  <c r="K410" i="41"/>
  <c r="O409" i="41"/>
  <c r="N409" i="41"/>
  <c r="L409" i="41"/>
  <c r="K409" i="41"/>
  <c r="O408" i="41"/>
  <c r="N408" i="41"/>
  <c r="L408" i="41"/>
  <c r="K408" i="41"/>
  <c r="O407" i="41"/>
  <c r="N407" i="41"/>
  <c r="L407" i="41"/>
  <c r="K407" i="41"/>
  <c r="O406" i="41"/>
  <c r="N406" i="41"/>
  <c r="L406" i="41"/>
  <c r="K406" i="41"/>
  <c r="O405" i="41"/>
  <c r="N405" i="41"/>
  <c r="L405" i="41"/>
  <c r="K405" i="41"/>
  <c r="O404" i="41"/>
  <c r="N404" i="41"/>
  <c r="L404" i="41"/>
  <c r="K404" i="41"/>
  <c r="O403" i="41"/>
  <c r="N403" i="41"/>
  <c r="L403" i="41"/>
  <c r="K403" i="41"/>
  <c r="O402" i="41"/>
  <c r="N402" i="41"/>
  <c r="L402" i="41"/>
  <c r="K402" i="41"/>
  <c r="O401" i="41"/>
  <c r="N401" i="41"/>
  <c r="L401" i="41"/>
  <c r="K401" i="41"/>
  <c r="O400" i="41"/>
  <c r="N400" i="41"/>
  <c r="L400" i="41"/>
  <c r="K400" i="41"/>
  <c r="O399" i="41"/>
  <c r="N399" i="41"/>
  <c r="L399" i="41"/>
  <c r="K399" i="41"/>
  <c r="O398" i="41"/>
  <c r="N398" i="41"/>
  <c r="L398" i="41"/>
  <c r="K398" i="41"/>
  <c r="O397" i="41"/>
  <c r="N397" i="41"/>
  <c r="L397" i="41"/>
  <c r="K397" i="41"/>
  <c r="O396" i="41"/>
  <c r="N396" i="41"/>
  <c r="L396" i="41"/>
  <c r="K396" i="41"/>
  <c r="O395" i="41"/>
  <c r="N395" i="41"/>
  <c r="L395" i="41"/>
  <c r="K395" i="41"/>
  <c r="O394" i="41"/>
  <c r="N394" i="41"/>
  <c r="L394" i="41"/>
  <c r="K394" i="41"/>
  <c r="O393" i="41"/>
  <c r="N393" i="41"/>
  <c r="L393" i="41"/>
  <c r="K393" i="41"/>
  <c r="O392" i="41"/>
  <c r="N392" i="41"/>
  <c r="L392" i="41"/>
  <c r="K392" i="41"/>
  <c r="O391" i="41"/>
  <c r="N391" i="41"/>
  <c r="L391" i="41"/>
  <c r="K391" i="41"/>
  <c r="O390" i="41"/>
  <c r="N390" i="41"/>
  <c r="L390" i="41"/>
  <c r="K390" i="41"/>
  <c r="O389" i="41"/>
  <c r="N389" i="41"/>
  <c r="L389" i="41"/>
  <c r="K389" i="41"/>
  <c r="O388" i="41"/>
  <c r="N388" i="41"/>
  <c r="L388" i="41"/>
  <c r="K388" i="41"/>
  <c r="O387" i="41"/>
  <c r="N387" i="41"/>
  <c r="L387" i="41"/>
  <c r="K387" i="41"/>
  <c r="O386" i="41"/>
  <c r="N386" i="41"/>
  <c r="L386" i="41"/>
  <c r="K386" i="41"/>
  <c r="AD177" i="38"/>
  <c r="AC177" i="38"/>
  <c r="AB177" i="38"/>
  <c r="AA177" i="38"/>
  <c r="Z177" i="38"/>
  <c r="Y177" i="38"/>
  <c r="X177" i="38"/>
  <c r="W177" i="38"/>
  <c r="V177" i="38"/>
  <c r="U177" i="38"/>
  <c r="T177" i="38"/>
  <c r="S177" i="38"/>
  <c r="R177" i="38"/>
  <c r="Q177" i="38"/>
  <c r="P177" i="38"/>
  <c r="O177" i="38"/>
  <c r="N177" i="38"/>
  <c r="M177" i="38"/>
  <c r="L177" i="38"/>
  <c r="K177" i="38"/>
  <c r="AD145" i="38"/>
  <c r="AC145" i="38"/>
  <c r="AB145" i="38"/>
  <c r="AA145" i="38"/>
  <c r="Z145" i="38"/>
  <c r="Y145" i="38"/>
  <c r="X145" i="38"/>
  <c r="W145" i="38"/>
  <c r="V145" i="38"/>
  <c r="U145" i="38"/>
  <c r="T145" i="38"/>
  <c r="S145" i="38"/>
  <c r="R145" i="38"/>
  <c r="Q145" i="38"/>
  <c r="P145" i="38"/>
  <c r="O145" i="38"/>
  <c r="N145" i="38"/>
  <c r="M145" i="38"/>
  <c r="L145" i="38"/>
  <c r="K145" i="38"/>
  <c r="AD99" i="38"/>
  <c r="AC99" i="38"/>
  <c r="AB99" i="38"/>
  <c r="AA99" i="38"/>
  <c r="Z99" i="38"/>
  <c r="Y99" i="38"/>
  <c r="X99" i="38"/>
  <c r="W99" i="38"/>
  <c r="V99" i="38"/>
  <c r="U99" i="38"/>
  <c r="T99" i="38"/>
  <c r="S99" i="38"/>
  <c r="R99" i="38"/>
  <c r="Q99" i="38"/>
  <c r="P99" i="38"/>
  <c r="O99" i="38"/>
  <c r="N99" i="38"/>
  <c r="M99" i="38"/>
  <c r="L99" i="38"/>
  <c r="K99" i="38"/>
  <c r="AD188" i="38"/>
  <c r="AC188" i="38"/>
  <c r="AB188" i="38"/>
  <c r="AA188" i="38"/>
  <c r="Z188" i="38"/>
  <c r="Y188" i="38"/>
  <c r="X188" i="38"/>
  <c r="W188" i="38"/>
  <c r="V188" i="38"/>
  <c r="U188" i="38"/>
  <c r="T188" i="38"/>
  <c r="S188" i="38"/>
  <c r="R188" i="38"/>
  <c r="Q188" i="38"/>
  <c r="P188" i="38"/>
  <c r="O188" i="38"/>
  <c r="N188" i="38"/>
  <c r="M188" i="38"/>
  <c r="L188" i="38"/>
  <c r="K188" i="38"/>
  <c r="AD172" i="38"/>
  <c r="AC172" i="38"/>
  <c r="AB172" i="38"/>
  <c r="AA172" i="38"/>
  <c r="Z172" i="38"/>
  <c r="Y172" i="38"/>
  <c r="X172" i="38"/>
  <c r="W172" i="38"/>
  <c r="V172" i="38"/>
  <c r="U172" i="38"/>
  <c r="T172" i="38"/>
  <c r="S172" i="38"/>
  <c r="R172" i="38"/>
  <c r="Q172" i="38"/>
  <c r="P172" i="38"/>
  <c r="O172" i="38"/>
  <c r="N172" i="38"/>
  <c r="M172" i="38"/>
  <c r="L172" i="38"/>
  <c r="K172" i="38"/>
  <c r="AD126" i="38"/>
  <c r="AC126" i="38"/>
  <c r="AB126" i="38"/>
  <c r="AA126" i="38"/>
  <c r="Z126" i="38"/>
  <c r="Y126" i="38"/>
  <c r="X126" i="38"/>
  <c r="W126" i="38"/>
  <c r="V126" i="38"/>
  <c r="U126" i="38"/>
  <c r="T126" i="38"/>
  <c r="S126" i="38"/>
  <c r="R126" i="38"/>
  <c r="Q126" i="38"/>
  <c r="P126" i="38"/>
  <c r="O126" i="38"/>
  <c r="N126" i="38"/>
  <c r="M126" i="38"/>
  <c r="L126" i="38"/>
  <c r="K126" i="38"/>
  <c r="AD16" i="38"/>
  <c r="AC16" i="38"/>
  <c r="AB16" i="38"/>
  <c r="AA16" i="38"/>
  <c r="Z16" i="38"/>
  <c r="Y16" i="38"/>
  <c r="X16" i="38"/>
  <c r="W16" i="38"/>
  <c r="V16" i="38"/>
  <c r="U16" i="38"/>
  <c r="T16" i="38"/>
  <c r="S16" i="38"/>
  <c r="R16" i="38"/>
  <c r="Q16" i="38"/>
  <c r="P16" i="38"/>
  <c r="O16" i="38"/>
  <c r="N16" i="38"/>
  <c r="M16" i="38"/>
  <c r="L16" i="38"/>
  <c r="K16" i="38"/>
  <c r="AD18" i="38"/>
  <c r="AC18" i="38"/>
  <c r="AB18" i="38"/>
  <c r="AA18" i="38"/>
  <c r="Z18" i="38"/>
  <c r="Y18" i="38"/>
  <c r="X18" i="38"/>
  <c r="W18" i="38"/>
  <c r="V18" i="38"/>
  <c r="U18" i="38"/>
  <c r="T18" i="38"/>
  <c r="S18" i="38"/>
  <c r="R18" i="38"/>
  <c r="Q18" i="38"/>
  <c r="P18" i="38"/>
  <c r="O18" i="38"/>
  <c r="N18" i="38"/>
  <c r="M18" i="38"/>
  <c r="L18" i="38"/>
  <c r="K18" i="38"/>
  <c r="AD64" i="38"/>
  <c r="AC64" i="38"/>
  <c r="AB64" i="38"/>
  <c r="AA64" i="38"/>
  <c r="Z64" i="38"/>
  <c r="Y64" i="38"/>
  <c r="X64" i="38"/>
  <c r="W64" i="38"/>
  <c r="V64" i="38"/>
  <c r="U64" i="38"/>
  <c r="T64" i="38"/>
  <c r="S64" i="38"/>
  <c r="R64" i="38"/>
  <c r="Q64" i="38"/>
  <c r="P64" i="38"/>
  <c r="O64" i="38"/>
  <c r="N64" i="38"/>
  <c r="M64" i="38"/>
  <c r="L64" i="38"/>
  <c r="K64" i="38"/>
  <c r="AD106" i="38"/>
  <c r="AC106" i="38"/>
  <c r="AB106" i="38"/>
  <c r="AA106" i="38"/>
  <c r="Z106" i="38"/>
  <c r="Y106" i="38"/>
  <c r="X106" i="38"/>
  <c r="W106" i="38"/>
  <c r="V106" i="38"/>
  <c r="U106" i="38"/>
  <c r="T106" i="38"/>
  <c r="S106" i="38"/>
  <c r="R106" i="38"/>
  <c r="Q106" i="38"/>
  <c r="P106" i="38"/>
  <c r="O106" i="38"/>
  <c r="N106" i="38"/>
  <c r="M106" i="38"/>
  <c r="L106" i="38"/>
  <c r="K106" i="38"/>
  <c r="AD142" i="38"/>
  <c r="AC142" i="38"/>
  <c r="AB142" i="38"/>
  <c r="AA142" i="38"/>
  <c r="Z142" i="38"/>
  <c r="Y142" i="38"/>
  <c r="X142" i="38"/>
  <c r="W142" i="38"/>
  <c r="V142" i="38"/>
  <c r="U142" i="38"/>
  <c r="T142" i="38"/>
  <c r="S142" i="38"/>
  <c r="R142" i="38"/>
  <c r="Q142" i="38"/>
  <c r="P142" i="38"/>
  <c r="O142" i="38"/>
  <c r="N142" i="38"/>
  <c r="M142" i="38"/>
  <c r="L142" i="38"/>
  <c r="K142" i="38"/>
  <c r="AD94" i="38"/>
  <c r="AC94" i="38"/>
  <c r="AB94" i="38"/>
  <c r="AA94" i="38"/>
  <c r="Z94" i="38"/>
  <c r="Y94" i="38"/>
  <c r="X94" i="38"/>
  <c r="W94" i="38"/>
  <c r="V94" i="38"/>
  <c r="U94" i="38"/>
  <c r="T94" i="38"/>
  <c r="S94" i="38"/>
  <c r="R94" i="38"/>
  <c r="Q94" i="38"/>
  <c r="P94" i="38"/>
  <c r="O94" i="38"/>
  <c r="N94" i="38"/>
  <c r="M94" i="38"/>
  <c r="L94" i="38"/>
  <c r="K94" i="38"/>
  <c r="AD170" i="38"/>
  <c r="AC170" i="38"/>
  <c r="AB170" i="38"/>
  <c r="AA170" i="38"/>
  <c r="Z170" i="38"/>
  <c r="Y170" i="38"/>
  <c r="X170" i="38"/>
  <c r="W170" i="38"/>
  <c r="V170" i="38"/>
  <c r="U170" i="38"/>
  <c r="T170" i="38"/>
  <c r="S170" i="38"/>
  <c r="R170" i="38"/>
  <c r="Q170" i="38"/>
  <c r="P170" i="38"/>
  <c r="O170" i="38"/>
  <c r="N170" i="38"/>
  <c r="M170" i="38"/>
  <c r="L170" i="38"/>
  <c r="K170" i="38"/>
  <c r="AD37" i="38"/>
  <c r="AC37" i="38"/>
  <c r="AB37" i="38"/>
  <c r="AA37" i="38"/>
  <c r="Z37" i="38"/>
  <c r="Y37" i="38"/>
  <c r="X37" i="38"/>
  <c r="W37" i="38"/>
  <c r="V37" i="38"/>
  <c r="U37" i="38"/>
  <c r="T37" i="38"/>
  <c r="S37" i="38"/>
  <c r="R37" i="38"/>
  <c r="Q37" i="38"/>
  <c r="P37" i="38"/>
  <c r="O37" i="38"/>
  <c r="N37" i="38"/>
  <c r="M37" i="38"/>
  <c r="L37" i="38"/>
  <c r="K37" i="38"/>
  <c r="AD151" i="38"/>
  <c r="AC151" i="38"/>
  <c r="AB151" i="38"/>
  <c r="AA151" i="38"/>
  <c r="Z151" i="38"/>
  <c r="Y151" i="38"/>
  <c r="X151" i="38"/>
  <c r="W151" i="38"/>
  <c r="V151" i="38"/>
  <c r="U151" i="38"/>
  <c r="T151" i="38"/>
  <c r="S151" i="38"/>
  <c r="R151" i="38"/>
  <c r="Q151" i="38"/>
  <c r="P151" i="38"/>
  <c r="O151" i="38"/>
  <c r="N151" i="38"/>
  <c r="M151" i="38"/>
  <c r="L151" i="38"/>
  <c r="K151" i="38"/>
  <c r="AD184" i="38"/>
  <c r="AC184" i="38"/>
  <c r="AB184" i="38"/>
  <c r="AA184" i="38"/>
  <c r="Z184" i="38"/>
  <c r="Y184" i="38"/>
  <c r="X184" i="38"/>
  <c r="W184" i="38"/>
  <c r="V184" i="38"/>
  <c r="U184" i="38"/>
  <c r="T184" i="38"/>
  <c r="S184" i="38"/>
  <c r="R184" i="38"/>
  <c r="Q184" i="38"/>
  <c r="P184" i="38"/>
  <c r="O184" i="38"/>
  <c r="N184" i="38"/>
  <c r="M184" i="38"/>
  <c r="L184" i="38"/>
  <c r="K184" i="38"/>
  <c r="AD11" i="38"/>
  <c r="AC11" i="38"/>
  <c r="AB11" i="38"/>
  <c r="AA11" i="38"/>
  <c r="Z11" i="38"/>
  <c r="Y11" i="38"/>
  <c r="X11" i="38"/>
  <c r="W11" i="38"/>
  <c r="V11" i="38"/>
  <c r="U11" i="38"/>
  <c r="T11" i="38"/>
  <c r="S11" i="38"/>
  <c r="R11" i="38"/>
  <c r="Q11" i="38"/>
  <c r="P11" i="38"/>
  <c r="O11" i="38"/>
  <c r="N11" i="38"/>
  <c r="M11" i="38"/>
  <c r="L11" i="38"/>
  <c r="K11" i="38"/>
  <c r="AD168" i="38"/>
  <c r="AC168" i="38"/>
  <c r="AB168" i="38"/>
  <c r="AA168" i="38"/>
  <c r="Z168" i="38"/>
  <c r="Y168" i="38"/>
  <c r="X168" i="38"/>
  <c r="W168" i="38"/>
  <c r="V168" i="38"/>
  <c r="U168" i="38"/>
  <c r="T168" i="38"/>
  <c r="S168" i="38"/>
  <c r="R168" i="38"/>
  <c r="Q168" i="38"/>
  <c r="P168" i="38"/>
  <c r="O168" i="38"/>
  <c r="N168" i="38"/>
  <c r="M168" i="38"/>
  <c r="L168" i="38"/>
  <c r="K168" i="38"/>
  <c r="AD153" i="38"/>
  <c r="AC153" i="38"/>
  <c r="AB153" i="38"/>
  <c r="AA153" i="38"/>
  <c r="Z153" i="38"/>
  <c r="Y153" i="38"/>
  <c r="X153" i="38"/>
  <c r="W153" i="38"/>
  <c r="V153" i="38"/>
  <c r="U153" i="38"/>
  <c r="T153" i="38"/>
  <c r="S153" i="38"/>
  <c r="R153" i="38"/>
  <c r="Q153" i="38"/>
  <c r="P153" i="38"/>
  <c r="O153" i="38"/>
  <c r="N153" i="38"/>
  <c r="M153" i="38"/>
  <c r="L153" i="38"/>
  <c r="K153" i="38"/>
  <c r="AD190" i="38"/>
  <c r="AC190" i="38"/>
  <c r="AB190" i="38"/>
  <c r="AA190" i="38"/>
  <c r="Z190" i="38"/>
  <c r="Y190" i="38"/>
  <c r="X190" i="38"/>
  <c r="W190" i="38"/>
  <c r="V190" i="38"/>
  <c r="U190" i="38"/>
  <c r="T190" i="38"/>
  <c r="S190" i="38"/>
  <c r="R190" i="38"/>
  <c r="Q190" i="38"/>
  <c r="P190" i="38"/>
  <c r="O190" i="38"/>
  <c r="N190" i="38"/>
  <c r="M190" i="38"/>
  <c r="L190" i="38"/>
  <c r="K190" i="38"/>
  <c r="AD102" i="38"/>
  <c r="AC102" i="38"/>
  <c r="AB102" i="38"/>
  <c r="AA102" i="38"/>
  <c r="Z102" i="38"/>
  <c r="Y102" i="38"/>
  <c r="X102" i="38"/>
  <c r="W102" i="38"/>
  <c r="V102" i="38"/>
  <c r="U102" i="38"/>
  <c r="T102" i="38"/>
  <c r="S102" i="38"/>
  <c r="R102" i="38"/>
  <c r="Q102" i="38"/>
  <c r="P102" i="38"/>
  <c r="O102" i="38"/>
  <c r="N102" i="38"/>
  <c r="M102" i="38"/>
  <c r="L102" i="38"/>
  <c r="K102" i="38"/>
  <c r="AD166" i="38"/>
  <c r="AC166" i="38"/>
  <c r="AB166" i="38"/>
  <c r="AA166" i="38"/>
  <c r="Z166" i="38"/>
  <c r="Y166" i="38"/>
  <c r="X166" i="38"/>
  <c r="W166" i="38"/>
  <c r="V166" i="38"/>
  <c r="U166" i="38"/>
  <c r="T166" i="38"/>
  <c r="S166" i="38"/>
  <c r="R166" i="38"/>
  <c r="Q166" i="38"/>
  <c r="P166" i="38"/>
  <c r="O166" i="38"/>
  <c r="N166" i="38"/>
  <c r="M166" i="38"/>
  <c r="L166" i="38"/>
  <c r="K166" i="38"/>
  <c r="AD44" i="38"/>
  <c r="AC44" i="38"/>
  <c r="AB44" i="38"/>
  <c r="AA44" i="38"/>
  <c r="Z44" i="38"/>
  <c r="Y44" i="38"/>
  <c r="X44" i="38"/>
  <c r="W44" i="38"/>
  <c r="V44" i="38"/>
  <c r="U44" i="38"/>
  <c r="T44" i="38"/>
  <c r="S44" i="38"/>
  <c r="R44" i="38"/>
  <c r="Q44" i="38"/>
  <c r="P44" i="38"/>
  <c r="O44" i="38"/>
  <c r="N44" i="38"/>
  <c r="M44" i="38"/>
  <c r="L44" i="38"/>
  <c r="K44" i="38"/>
  <c r="AD178" i="38"/>
  <c r="AC178" i="38"/>
  <c r="AB178" i="38"/>
  <c r="AA178" i="38"/>
  <c r="Z178" i="38"/>
  <c r="Y178" i="38"/>
  <c r="X178" i="38"/>
  <c r="W178" i="38"/>
  <c r="V178" i="38"/>
  <c r="U178" i="38"/>
  <c r="T178" i="38"/>
  <c r="S178" i="38"/>
  <c r="R178" i="38"/>
  <c r="Q178" i="38"/>
  <c r="P178" i="38"/>
  <c r="O178" i="38"/>
  <c r="N178" i="38"/>
  <c r="M178" i="38"/>
  <c r="L178" i="38"/>
  <c r="K178" i="38"/>
  <c r="AD61" i="38"/>
  <c r="AC61" i="38"/>
  <c r="AB61" i="38"/>
  <c r="AA61" i="38"/>
  <c r="Z61" i="38"/>
  <c r="Y61" i="38"/>
  <c r="X61" i="38"/>
  <c r="W61" i="38"/>
  <c r="V61" i="38"/>
  <c r="U61" i="38"/>
  <c r="T61" i="38"/>
  <c r="S61" i="38"/>
  <c r="R61" i="38"/>
  <c r="Q61" i="38"/>
  <c r="P61" i="38"/>
  <c r="O61" i="38"/>
  <c r="N61" i="38"/>
  <c r="M61" i="38"/>
  <c r="L61" i="38"/>
  <c r="K61" i="38"/>
  <c r="AD136" i="38"/>
  <c r="AC136" i="38"/>
  <c r="AB136" i="38"/>
  <c r="AA136" i="38"/>
  <c r="Z136" i="38"/>
  <c r="Y136" i="38"/>
  <c r="X136" i="38"/>
  <c r="W136" i="38"/>
  <c r="V136" i="38"/>
  <c r="U136" i="38"/>
  <c r="T136" i="38"/>
  <c r="S136" i="38"/>
  <c r="R136" i="38"/>
  <c r="Q136" i="38"/>
  <c r="P136" i="38"/>
  <c r="O136" i="38"/>
  <c r="N136" i="38"/>
  <c r="M136" i="38"/>
  <c r="L136" i="38"/>
  <c r="K136" i="38"/>
  <c r="AD33" i="38"/>
  <c r="AC33" i="38"/>
  <c r="AB33" i="38"/>
  <c r="AA33" i="38"/>
  <c r="Z33" i="38"/>
  <c r="Y33" i="38"/>
  <c r="X33" i="38"/>
  <c r="W33" i="38"/>
  <c r="V33" i="38"/>
  <c r="U33" i="38"/>
  <c r="T33" i="38"/>
  <c r="S33" i="38"/>
  <c r="R33" i="38"/>
  <c r="Q33" i="38"/>
  <c r="P33" i="38"/>
  <c r="O33" i="38"/>
  <c r="N33" i="38"/>
  <c r="M33" i="38"/>
  <c r="L33" i="38"/>
  <c r="K33" i="38"/>
  <c r="AD165" i="38"/>
  <c r="AC165" i="38"/>
  <c r="AB165" i="38"/>
  <c r="AA165" i="38"/>
  <c r="Z165" i="38"/>
  <c r="Y165" i="38"/>
  <c r="X165" i="38"/>
  <c r="W165" i="38"/>
  <c r="V165" i="38"/>
  <c r="U165" i="38"/>
  <c r="T165" i="38"/>
  <c r="S165" i="38"/>
  <c r="R165" i="38"/>
  <c r="Q165" i="38"/>
  <c r="P165" i="38"/>
  <c r="O165" i="38"/>
  <c r="N165" i="38"/>
  <c r="M165" i="38"/>
  <c r="L165" i="38"/>
  <c r="K165" i="38"/>
  <c r="AD108" i="38"/>
  <c r="AC108" i="38"/>
  <c r="AB108" i="38"/>
  <c r="AA108" i="38"/>
  <c r="Z108" i="38"/>
  <c r="Y108" i="38"/>
  <c r="X108" i="38"/>
  <c r="W108" i="38"/>
  <c r="V108" i="38"/>
  <c r="U108" i="38"/>
  <c r="T108" i="38"/>
  <c r="S108" i="38"/>
  <c r="R108" i="38"/>
  <c r="Q108" i="38"/>
  <c r="P108" i="38"/>
  <c r="O108" i="38"/>
  <c r="N108" i="38"/>
  <c r="M108" i="38"/>
  <c r="L108" i="38"/>
  <c r="K108" i="38"/>
  <c r="AD186" i="38"/>
  <c r="AC186" i="38"/>
  <c r="AB186" i="38"/>
  <c r="AA186" i="38"/>
  <c r="Z186" i="38"/>
  <c r="Y186" i="38"/>
  <c r="X186" i="38"/>
  <c r="W186" i="38"/>
  <c r="V186" i="38"/>
  <c r="U186" i="38"/>
  <c r="T186" i="38"/>
  <c r="S186" i="38"/>
  <c r="R186" i="38"/>
  <c r="Q186" i="38"/>
  <c r="P186" i="38"/>
  <c r="O186" i="38"/>
  <c r="N186" i="38"/>
  <c r="M186" i="38"/>
  <c r="L186" i="38"/>
  <c r="K186" i="38"/>
  <c r="AD96" i="38"/>
  <c r="AC96" i="38"/>
  <c r="AB96" i="38"/>
  <c r="AA96" i="38"/>
  <c r="Z96" i="38"/>
  <c r="Y96" i="38"/>
  <c r="X96" i="38"/>
  <c r="W96" i="38"/>
  <c r="V96" i="38"/>
  <c r="U96" i="38"/>
  <c r="T96" i="38"/>
  <c r="S96" i="38"/>
  <c r="R96" i="38"/>
  <c r="Q96" i="38"/>
  <c r="P96" i="38"/>
  <c r="O96" i="38"/>
  <c r="N96" i="38"/>
  <c r="M96" i="38"/>
  <c r="L96" i="38"/>
  <c r="K96" i="38"/>
  <c r="AD75" i="38"/>
  <c r="AC75" i="38"/>
  <c r="AB75" i="38"/>
  <c r="AA75" i="38"/>
  <c r="Z75" i="38"/>
  <c r="Y75" i="38"/>
  <c r="X75" i="38"/>
  <c r="W75" i="38"/>
  <c r="V75" i="38"/>
  <c r="U75" i="38"/>
  <c r="T75" i="38"/>
  <c r="S75" i="38"/>
  <c r="R75" i="38"/>
  <c r="Q75" i="38"/>
  <c r="P75" i="38"/>
  <c r="O75" i="38"/>
  <c r="N75" i="38"/>
  <c r="M75" i="38"/>
  <c r="L75" i="38"/>
  <c r="K75" i="38"/>
  <c r="AD54" i="38"/>
  <c r="AC54" i="38"/>
  <c r="AB54" i="38"/>
  <c r="AA54" i="38"/>
  <c r="Z54" i="38"/>
  <c r="Y54" i="38"/>
  <c r="X54" i="38"/>
  <c r="W54" i="38"/>
  <c r="V54" i="38"/>
  <c r="U54" i="38"/>
  <c r="T54" i="38"/>
  <c r="S54" i="38"/>
  <c r="R54" i="38"/>
  <c r="Q54" i="38"/>
  <c r="P54" i="38"/>
  <c r="O54" i="38"/>
  <c r="N54" i="38"/>
  <c r="M54" i="38"/>
  <c r="L54" i="38"/>
  <c r="K54" i="38"/>
  <c r="AD101" i="38"/>
  <c r="AC101" i="38"/>
  <c r="AB101" i="38"/>
  <c r="AA101" i="38"/>
  <c r="Z101" i="38"/>
  <c r="Y101" i="38"/>
  <c r="X101" i="38"/>
  <c r="W101" i="38"/>
  <c r="V101" i="38"/>
  <c r="U101" i="38"/>
  <c r="T101" i="38"/>
  <c r="S101" i="38"/>
  <c r="R101" i="38"/>
  <c r="Q101" i="38"/>
  <c r="P101" i="38"/>
  <c r="O101" i="38"/>
  <c r="N101" i="38"/>
  <c r="M101" i="38"/>
  <c r="L101" i="38"/>
  <c r="K101" i="38"/>
  <c r="AD10" i="38"/>
  <c r="AC10" i="38"/>
  <c r="AB10" i="38"/>
  <c r="AA10" i="38"/>
  <c r="Z10" i="38"/>
  <c r="Y10" i="38"/>
  <c r="X10" i="38"/>
  <c r="W10" i="38"/>
  <c r="V10" i="38"/>
  <c r="U10" i="38"/>
  <c r="T10" i="38"/>
  <c r="S10" i="38"/>
  <c r="R10" i="38"/>
  <c r="Q10" i="38"/>
  <c r="P10" i="38"/>
  <c r="O10" i="38"/>
  <c r="N10" i="38"/>
  <c r="M10" i="38"/>
  <c r="L10" i="38"/>
  <c r="K10" i="38"/>
  <c r="AD155" i="38"/>
  <c r="AC155" i="38"/>
  <c r="AB155" i="38"/>
  <c r="AA155" i="38"/>
  <c r="Z155" i="38"/>
  <c r="Y155" i="38"/>
  <c r="X155" i="38"/>
  <c r="W155" i="38"/>
  <c r="V155" i="38"/>
  <c r="U155" i="38"/>
  <c r="T155" i="38"/>
  <c r="S155" i="38"/>
  <c r="R155" i="38"/>
  <c r="Q155" i="38"/>
  <c r="P155" i="38"/>
  <c r="O155" i="38"/>
  <c r="N155" i="38"/>
  <c r="M155" i="38"/>
  <c r="L155" i="38"/>
  <c r="K155" i="38"/>
  <c r="AD134" i="38"/>
  <c r="AC134" i="38"/>
  <c r="AB134" i="38"/>
  <c r="AA134" i="38"/>
  <c r="Z134" i="38"/>
  <c r="Y134" i="38"/>
  <c r="X134" i="38"/>
  <c r="W134" i="38"/>
  <c r="V134" i="38"/>
  <c r="U134" i="38"/>
  <c r="T134" i="38"/>
  <c r="S134" i="38"/>
  <c r="R134" i="38"/>
  <c r="Q134" i="38"/>
  <c r="P134" i="38"/>
  <c r="O134" i="38"/>
  <c r="N134" i="38"/>
  <c r="M134" i="38"/>
  <c r="L134" i="38"/>
  <c r="K134" i="38"/>
  <c r="AD132" i="38"/>
  <c r="AC132" i="38"/>
  <c r="AB132" i="38"/>
  <c r="AA132" i="38"/>
  <c r="Z132" i="38"/>
  <c r="Y132" i="38"/>
  <c r="X132" i="38"/>
  <c r="W132" i="38"/>
  <c r="V132" i="38"/>
  <c r="U132" i="38"/>
  <c r="T132" i="38"/>
  <c r="S132" i="38"/>
  <c r="R132" i="38"/>
  <c r="Q132" i="38"/>
  <c r="P132" i="38"/>
  <c r="O132" i="38"/>
  <c r="N132" i="38"/>
  <c r="M132" i="38"/>
  <c r="L132" i="38"/>
  <c r="K132" i="38"/>
  <c r="AD130" i="38"/>
  <c r="AC130" i="38"/>
  <c r="AB130" i="38"/>
  <c r="AA130" i="38"/>
  <c r="Z130" i="38"/>
  <c r="Y130" i="38"/>
  <c r="X130" i="38"/>
  <c r="W130" i="38"/>
  <c r="V130" i="38"/>
  <c r="U130" i="38"/>
  <c r="T130" i="38"/>
  <c r="S130" i="38"/>
  <c r="R130" i="38"/>
  <c r="Q130" i="38"/>
  <c r="P130" i="38"/>
  <c r="O130" i="38"/>
  <c r="N130" i="38"/>
  <c r="M130" i="38"/>
  <c r="L130" i="38"/>
  <c r="K130" i="38"/>
  <c r="AD40" i="38"/>
  <c r="AC40" i="38"/>
  <c r="AB40" i="38"/>
  <c r="AA40" i="38"/>
  <c r="Z40" i="38"/>
  <c r="Y40" i="38"/>
  <c r="X40" i="38"/>
  <c r="W40" i="38"/>
  <c r="V40" i="38"/>
  <c r="U40" i="38"/>
  <c r="T40" i="38"/>
  <c r="S40" i="38"/>
  <c r="R40" i="38"/>
  <c r="Q40" i="38"/>
  <c r="P40" i="38"/>
  <c r="O40" i="38"/>
  <c r="N40" i="38"/>
  <c r="M40" i="38"/>
  <c r="L40" i="38"/>
  <c r="K40" i="38"/>
  <c r="AD79" i="38"/>
  <c r="AC79" i="38"/>
  <c r="AB79" i="38"/>
  <c r="AA79" i="38"/>
  <c r="Z79" i="38"/>
  <c r="Y79" i="38"/>
  <c r="X79" i="38"/>
  <c r="W79" i="38"/>
  <c r="V79" i="38"/>
  <c r="U79" i="38"/>
  <c r="T79" i="38"/>
  <c r="S79" i="38"/>
  <c r="R79" i="38"/>
  <c r="Q79" i="38"/>
  <c r="P79" i="38"/>
  <c r="O79" i="38"/>
  <c r="N79" i="38"/>
  <c r="M79" i="38"/>
  <c r="L79" i="38"/>
  <c r="K79" i="38"/>
  <c r="AD160" i="38"/>
  <c r="AC160" i="38"/>
  <c r="AB160" i="38"/>
  <c r="AA160" i="38"/>
  <c r="Z160" i="38"/>
  <c r="Y160" i="38"/>
  <c r="X160" i="38"/>
  <c r="W160" i="38"/>
  <c r="V160" i="38"/>
  <c r="U160" i="38"/>
  <c r="T160" i="38"/>
  <c r="S160" i="38"/>
  <c r="R160" i="38"/>
  <c r="Q160" i="38"/>
  <c r="P160" i="38"/>
  <c r="O160" i="38"/>
  <c r="N160" i="38"/>
  <c r="M160" i="38"/>
  <c r="L160" i="38"/>
  <c r="K160" i="38"/>
  <c r="AD63" i="38"/>
  <c r="AC63" i="38"/>
  <c r="AB63" i="38"/>
  <c r="AA63" i="38"/>
  <c r="Z63" i="38"/>
  <c r="Y63" i="38"/>
  <c r="X63" i="38"/>
  <c r="W63" i="38"/>
  <c r="V63" i="38"/>
  <c r="U63" i="38"/>
  <c r="T63" i="38"/>
  <c r="S63" i="38"/>
  <c r="R63" i="38"/>
  <c r="Q63" i="38"/>
  <c r="P63" i="38"/>
  <c r="O63" i="38"/>
  <c r="N63" i="38"/>
  <c r="M63" i="38"/>
  <c r="L63" i="38"/>
  <c r="K63" i="38"/>
  <c r="AD58" i="38"/>
  <c r="AC58" i="38"/>
  <c r="AB58" i="38"/>
  <c r="AA58" i="38"/>
  <c r="Z58" i="38"/>
  <c r="Y58" i="38"/>
  <c r="X58" i="38"/>
  <c r="W58" i="38"/>
  <c r="V58" i="38"/>
  <c r="U58" i="38"/>
  <c r="T58" i="38"/>
  <c r="S58" i="38"/>
  <c r="R58" i="38"/>
  <c r="Q58" i="38"/>
  <c r="P58" i="38"/>
  <c r="O58" i="38"/>
  <c r="N58" i="38"/>
  <c r="M58" i="38"/>
  <c r="L58" i="38"/>
  <c r="K58" i="38"/>
  <c r="AD171" i="38"/>
  <c r="AC171" i="38"/>
  <c r="AB171" i="38"/>
  <c r="AA171" i="38"/>
  <c r="Z171" i="38"/>
  <c r="Y171" i="38"/>
  <c r="X171" i="38"/>
  <c r="W171" i="38"/>
  <c r="V171" i="38"/>
  <c r="U171" i="38"/>
  <c r="T171" i="38"/>
  <c r="S171" i="38"/>
  <c r="R171" i="38"/>
  <c r="Q171" i="38"/>
  <c r="P171" i="38"/>
  <c r="O171" i="38"/>
  <c r="N171" i="38"/>
  <c r="M171" i="38"/>
  <c r="L171" i="38"/>
  <c r="K171" i="38"/>
  <c r="AD152" i="38"/>
  <c r="AC152" i="38"/>
  <c r="AB152" i="38"/>
  <c r="AA152" i="38"/>
  <c r="Z152" i="38"/>
  <c r="Y152" i="38"/>
  <c r="X152" i="38"/>
  <c r="W152" i="38"/>
  <c r="V152" i="38"/>
  <c r="U152" i="38"/>
  <c r="T152" i="38"/>
  <c r="S152" i="38"/>
  <c r="R152" i="38"/>
  <c r="Q152" i="38"/>
  <c r="P152" i="38"/>
  <c r="O152" i="38"/>
  <c r="N152" i="38"/>
  <c r="M152" i="38"/>
  <c r="L152" i="38"/>
  <c r="K152" i="38"/>
  <c r="AD175" i="38"/>
  <c r="AC175" i="38"/>
  <c r="AB175" i="38"/>
  <c r="AA175" i="38"/>
  <c r="Z175" i="38"/>
  <c r="Y175" i="38"/>
  <c r="X175" i="38"/>
  <c r="W175" i="38"/>
  <c r="V175" i="38"/>
  <c r="U175" i="38"/>
  <c r="T175" i="38"/>
  <c r="S175" i="38"/>
  <c r="R175" i="38"/>
  <c r="Q175" i="38"/>
  <c r="P175" i="38"/>
  <c r="O175" i="38"/>
  <c r="N175" i="38"/>
  <c r="M175" i="38"/>
  <c r="L175" i="38"/>
  <c r="K175" i="38"/>
  <c r="AD6" i="38"/>
  <c r="AC6" i="38"/>
  <c r="AB6" i="38"/>
  <c r="AA6" i="38"/>
  <c r="Z6" i="38"/>
  <c r="Y6" i="38"/>
  <c r="X6" i="38"/>
  <c r="W6" i="38"/>
  <c r="V6" i="38"/>
  <c r="U6" i="38"/>
  <c r="T6" i="38"/>
  <c r="S6" i="38"/>
  <c r="R6" i="38"/>
  <c r="Q6" i="38"/>
  <c r="P6" i="38"/>
  <c r="O6" i="38"/>
  <c r="N6" i="38"/>
  <c r="M6" i="38"/>
  <c r="L6" i="38"/>
  <c r="K6" i="38"/>
  <c r="AD181" i="38"/>
  <c r="AC181" i="38"/>
  <c r="AB181" i="38"/>
  <c r="AA181" i="38"/>
  <c r="Z181" i="38"/>
  <c r="Y181" i="38"/>
  <c r="X181" i="38"/>
  <c r="W181" i="38"/>
  <c r="V181" i="38"/>
  <c r="U181" i="38"/>
  <c r="T181" i="38"/>
  <c r="S181" i="38"/>
  <c r="R181" i="38"/>
  <c r="Q181" i="38"/>
  <c r="P181" i="38"/>
  <c r="O181" i="38"/>
  <c r="N181" i="38"/>
  <c r="M181" i="38"/>
  <c r="L181" i="38"/>
  <c r="K181" i="38"/>
  <c r="AD139" i="38"/>
  <c r="AC139" i="38"/>
  <c r="AB139" i="38"/>
  <c r="AA139" i="38"/>
  <c r="Z139" i="38"/>
  <c r="Y139" i="38"/>
  <c r="X139" i="38"/>
  <c r="W139" i="38"/>
  <c r="V139" i="38"/>
  <c r="U139" i="38"/>
  <c r="T139" i="38"/>
  <c r="S139" i="38"/>
  <c r="R139" i="38"/>
  <c r="Q139" i="38"/>
  <c r="P139" i="38"/>
  <c r="O139" i="38"/>
  <c r="N139" i="38"/>
  <c r="M139" i="38"/>
  <c r="L139" i="38"/>
  <c r="K139" i="38"/>
  <c r="AD17" i="38"/>
  <c r="AC17" i="38"/>
  <c r="AB17" i="38"/>
  <c r="AA17" i="38"/>
  <c r="Z17" i="38"/>
  <c r="Y17" i="38"/>
  <c r="X17" i="38"/>
  <c r="W17" i="38"/>
  <c r="V17" i="38"/>
  <c r="U17" i="38"/>
  <c r="T17" i="38"/>
  <c r="S17" i="38"/>
  <c r="R17" i="38"/>
  <c r="Q17" i="38"/>
  <c r="P17" i="38"/>
  <c r="O17" i="38"/>
  <c r="N17" i="38"/>
  <c r="M17" i="38"/>
  <c r="L17" i="38"/>
  <c r="K17" i="38"/>
  <c r="AD124" i="38"/>
  <c r="AC124" i="38"/>
  <c r="AB124" i="38"/>
  <c r="AA124" i="38"/>
  <c r="Z124" i="38"/>
  <c r="Y124" i="38"/>
  <c r="X124" i="38"/>
  <c r="W124" i="38"/>
  <c r="V124" i="38"/>
  <c r="U124" i="38"/>
  <c r="T124" i="38"/>
  <c r="S124" i="38"/>
  <c r="R124" i="38"/>
  <c r="Q124" i="38"/>
  <c r="P124" i="38"/>
  <c r="O124" i="38"/>
  <c r="N124" i="38"/>
  <c r="M124" i="38"/>
  <c r="L124" i="38"/>
  <c r="K124" i="38"/>
  <c r="AD118" i="38"/>
  <c r="AC118" i="38"/>
  <c r="AB118" i="38"/>
  <c r="AA118" i="38"/>
  <c r="Z118" i="38"/>
  <c r="Y118" i="38"/>
  <c r="X118" i="38"/>
  <c r="W118" i="38"/>
  <c r="V118" i="38"/>
  <c r="U118" i="38"/>
  <c r="T118" i="38"/>
  <c r="S118" i="38"/>
  <c r="R118" i="38"/>
  <c r="Q118" i="38"/>
  <c r="P118" i="38"/>
  <c r="O118" i="38"/>
  <c r="N118" i="38"/>
  <c r="M118" i="38"/>
  <c r="L118" i="38"/>
  <c r="K118" i="38"/>
  <c r="AD157" i="38"/>
  <c r="AC157" i="38"/>
  <c r="AB157" i="38"/>
  <c r="AA157" i="38"/>
  <c r="Z157" i="38"/>
  <c r="Y157" i="38"/>
  <c r="X157" i="38"/>
  <c r="W157" i="38"/>
  <c r="V157" i="38"/>
  <c r="U157" i="38"/>
  <c r="T157" i="38"/>
  <c r="S157" i="38"/>
  <c r="R157" i="38"/>
  <c r="Q157" i="38"/>
  <c r="P157" i="38"/>
  <c r="O157" i="38"/>
  <c r="N157" i="38"/>
  <c r="M157" i="38"/>
  <c r="L157" i="38"/>
  <c r="K157" i="38"/>
  <c r="AD32" i="38"/>
  <c r="AC32" i="38"/>
  <c r="AB32" i="38"/>
  <c r="AA32" i="38"/>
  <c r="Z32" i="38"/>
  <c r="Y32" i="38"/>
  <c r="X32" i="38"/>
  <c r="W32" i="38"/>
  <c r="V32" i="38"/>
  <c r="U32" i="38"/>
  <c r="T32" i="38"/>
  <c r="S32" i="38"/>
  <c r="R32" i="38"/>
  <c r="Q32" i="38"/>
  <c r="P32" i="38"/>
  <c r="O32" i="38"/>
  <c r="N32" i="38"/>
  <c r="M32" i="38"/>
  <c r="L32" i="38"/>
  <c r="K32" i="38"/>
  <c r="AD52" i="38"/>
  <c r="AC52" i="38"/>
  <c r="AB52" i="38"/>
  <c r="AA52" i="38"/>
  <c r="Z52" i="38"/>
  <c r="Y52" i="38"/>
  <c r="X52" i="38"/>
  <c r="W52" i="38"/>
  <c r="V52" i="38"/>
  <c r="U52" i="38"/>
  <c r="T52" i="38"/>
  <c r="S52" i="38"/>
  <c r="R52" i="38"/>
  <c r="Q52" i="38"/>
  <c r="P52" i="38"/>
  <c r="O52" i="38"/>
  <c r="N52" i="38"/>
  <c r="M52" i="38"/>
  <c r="L52" i="38"/>
  <c r="K52" i="38"/>
  <c r="AD105" i="38"/>
  <c r="AC105" i="38"/>
  <c r="AB105" i="38"/>
  <c r="AA105" i="38"/>
  <c r="Z105" i="38"/>
  <c r="Y105" i="38"/>
  <c r="X105" i="38"/>
  <c r="W105" i="38"/>
  <c r="V105" i="38"/>
  <c r="U105" i="38"/>
  <c r="T105" i="38"/>
  <c r="S105" i="38"/>
  <c r="R105" i="38"/>
  <c r="Q105" i="38"/>
  <c r="P105" i="38"/>
  <c r="O105" i="38"/>
  <c r="N105" i="38"/>
  <c r="M105" i="38"/>
  <c r="L105" i="38"/>
  <c r="K105" i="38"/>
  <c r="AD72" i="38"/>
  <c r="AC72" i="38"/>
  <c r="AB72" i="38"/>
  <c r="AA72" i="38"/>
  <c r="Z72" i="38"/>
  <c r="Y72" i="38"/>
  <c r="X72" i="38"/>
  <c r="W72" i="38"/>
  <c r="V72" i="38"/>
  <c r="U72" i="38"/>
  <c r="T72" i="38"/>
  <c r="S72" i="38"/>
  <c r="R72" i="38"/>
  <c r="Q72" i="38"/>
  <c r="P72" i="38"/>
  <c r="O72" i="38"/>
  <c r="N72" i="38"/>
  <c r="M72" i="38"/>
  <c r="L72" i="38"/>
  <c r="K72" i="38"/>
  <c r="AD88" i="38"/>
  <c r="AC88" i="38"/>
  <c r="AB88" i="38"/>
  <c r="AA88" i="38"/>
  <c r="Z88" i="38"/>
  <c r="Y88" i="38"/>
  <c r="X88" i="38"/>
  <c r="W88" i="38"/>
  <c r="V88" i="38"/>
  <c r="U88" i="38"/>
  <c r="T88" i="38"/>
  <c r="S88" i="38"/>
  <c r="R88" i="38"/>
  <c r="Q88" i="38"/>
  <c r="P88" i="38"/>
  <c r="O88" i="38"/>
  <c r="N88" i="38"/>
  <c r="M88" i="38"/>
  <c r="L88" i="38"/>
  <c r="K88" i="38"/>
  <c r="AD57" i="38"/>
  <c r="AC57" i="38"/>
  <c r="AB57" i="38"/>
  <c r="AA57" i="38"/>
  <c r="Z57" i="38"/>
  <c r="Y57" i="38"/>
  <c r="X57" i="38"/>
  <c r="W57" i="38"/>
  <c r="V57" i="38"/>
  <c r="U57" i="38"/>
  <c r="T57" i="38"/>
  <c r="S57" i="38"/>
  <c r="R57" i="38"/>
  <c r="Q57" i="38"/>
  <c r="P57" i="38"/>
  <c r="O57" i="38"/>
  <c r="N57" i="38"/>
  <c r="M57" i="38"/>
  <c r="L57" i="38"/>
  <c r="K57" i="38"/>
  <c r="AD69" i="38"/>
  <c r="AC69" i="38"/>
  <c r="AB69" i="38"/>
  <c r="AA69" i="38"/>
  <c r="Z69" i="38"/>
  <c r="Y69" i="38"/>
  <c r="X69" i="38"/>
  <c r="W69" i="38"/>
  <c r="V69" i="38"/>
  <c r="U69" i="38"/>
  <c r="T69" i="38"/>
  <c r="S69" i="38"/>
  <c r="R69" i="38"/>
  <c r="Q69" i="38"/>
  <c r="P69" i="38"/>
  <c r="O69" i="38"/>
  <c r="N69" i="38"/>
  <c r="M69" i="38"/>
  <c r="L69" i="38"/>
  <c r="K69" i="38"/>
  <c r="AD66" i="38"/>
  <c r="AC66" i="38"/>
  <c r="AB66" i="38"/>
  <c r="AA66" i="38"/>
  <c r="Z66" i="38"/>
  <c r="Y66" i="38"/>
  <c r="X66" i="38"/>
  <c r="W66" i="38"/>
  <c r="V66" i="38"/>
  <c r="U66" i="38"/>
  <c r="T66" i="38"/>
  <c r="S66" i="38"/>
  <c r="R66" i="38"/>
  <c r="Q66" i="38"/>
  <c r="P66" i="38"/>
  <c r="O66" i="38"/>
  <c r="N66" i="38"/>
  <c r="M66" i="38"/>
  <c r="L66" i="38"/>
  <c r="K66" i="38"/>
  <c r="AD127" i="38"/>
  <c r="AC127" i="38"/>
  <c r="AB127" i="38"/>
  <c r="AA127" i="38"/>
  <c r="Z127" i="38"/>
  <c r="Y127" i="38"/>
  <c r="X127" i="38"/>
  <c r="W127" i="38"/>
  <c r="V127" i="38"/>
  <c r="U127" i="38"/>
  <c r="T127" i="38"/>
  <c r="S127" i="38"/>
  <c r="R127" i="38"/>
  <c r="Q127" i="38"/>
  <c r="P127" i="38"/>
  <c r="O127" i="38"/>
  <c r="N127" i="38"/>
  <c r="M127" i="38"/>
  <c r="L127" i="38"/>
  <c r="K127" i="38"/>
  <c r="AD28" i="38"/>
  <c r="AC28" i="38"/>
  <c r="AB28" i="38"/>
  <c r="AA28" i="38"/>
  <c r="Z28" i="38"/>
  <c r="Y28" i="38"/>
  <c r="X28" i="38"/>
  <c r="W28" i="38"/>
  <c r="V28" i="38"/>
  <c r="U28" i="38"/>
  <c r="T28" i="38"/>
  <c r="S28" i="38"/>
  <c r="R28" i="38"/>
  <c r="Q28" i="38"/>
  <c r="P28" i="38"/>
  <c r="O28" i="38"/>
  <c r="N28" i="38"/>
  <c r="M28" i="38"/>
  <c r="L28" i="38"/>
  <c r="K28" i="38"/>
  <c r="AD85" i="38"/>
  <c r="AC85" i="38"/>
  <c r="AB85" i="38"/>
  <c r="AA85" i="38"/>
  <c r="Z85" i="38"/>
  <c r="Y85" i="38"/>
  <c r="X85" i="38"/>
  <c r="W85" i="38"/>
  <c r="V85" i="38"/>
  <c r="U85" i="38"/>
  <c r="T85" i="38"/>
  <c r="S85" i="38"/>
  <c r="R85" i="38"/>
  <c r="Q85" i="38"/>
  <c r="P85" i="38"/>
  <c r="O85" i="38"/>
  <c r="N85" i="38"/>
  <c r="M85" i="38"/>
  <c r="L85" i="38"/>
  <c r="K85" i="38"/>
  <c r="AD138" i="38"/>
  <c r="AC138" i="38"/>
  <c r="AB138" i="38"/>
  <c r="AA138" i="38"/>
  <c r="Z138" i="38"/>
  <c r="Y138" i="38"/>
  <c r="X138" i="38"/>
  <c r="W138" i="38"/>
  <c r="V138" i="38"/>
  <c r="U138" i="38"/>
  <c r="T138" i="38"/>
  <c r="S138" i="38"/>
  <c r="R138" i="38"/>
  <c r="Q138" i="38"/>
  <c r="P138" i="38"/>
  <c r="O138" i="38"/>
  <c r="N138" i="38"/>
  <c r="M138" i="38"/>
  <c r="L138" i="38"/>
  <c r="K138" i="38"/>
  <c r="AD185" i="38"/>
  <c r="AC185" i="38"/>
  <c r="AB185" i="38"/>
  <c r="AA185" i="38"/>
  <c r="Z185" i="38"/>
  <c r="Y185" i="38"/>
  <c r="X185" i="38"/>
  <c r="W185" i="38"/>
  <c r="V185" i="38"/>
  <c r="U185" i="38"/>
  <c r="T185" i="38"/>
  <c r="S185" i="38"/>
  <c r="R185" i="38"/>
  <c r="Q185" i="38"/>
  <c r="P185" i="38"/>
  <c r="O185" i="38"/>
  <c r="N185" i="38"/>
  <c r="M185" i="38"/>
  <c r="L185" i="38"/>
  <c r="K185" i="38"/>
  <c r="AD42" i="38"/>
  <c r="AC42" i="38"/>
  <c r="AB42" i="38"/>
  <c r="AA42" i="38"/>
  <c r="Z42" i="38"/>
  <c r="Y42" i="38"/>
  <c r="X42" i="38"/>
  <c r="W42" i="38"/>
  <c r="V42" i="38"/>
  <c r="U42" i="38"/>
  <c r="T42" i="38"/>
  <c r="S42" i="38"/>
  <c r="R42" i="38"/>
  <c r="Q42" i="38"/>
  <c r="P42" i="38"/>
  <c r="O42" i="38"/>
  <c r="N42" i="38"/>
  <c r="M42" i="38"/>
  <c r="L42" i="38"/>
  <c r="K42" i="38"/>
  <c r="AD128" i="38"/>
  <c r="AC128" i="38"/>
  <c r="AB128" i="38"/>
  <c r="AA128" i="38"/>
  <c r="Z128" i="38"/>
  <c r="Y128" i="38"/>
  <c r="X128" i="38"/>
  <c r="W128" i="38"/>
  <c r="V128" i="38"/>
  <c r="U128" i="38"/>
  <c r="T128" i="38"/>
  <c r="S128" i="38"/>
  <c r="R128" i="38"/>
  <c r="Q128" i="38"/>
  <c r="P128" i="38"/>
  <c r="O128" i="38"/>
  <c r="N128" i="38"/>
  <c r="M128" i="38"/>
  <c r="L128" i="38"/>
  <c r="K128" i="38"/>
  <c r="AD46" i="38"/>
  <c r="AC46" i="38"/>
  <c r="AB46" i="38"/>
  <c r="AA46" i="38"/>
  <c r="Z46" i="38"/>
  <c r="Y46" i="38"/>
  <c r="X46" i="38"/>
  <c r="W46" i="38"/>
  <c r="V46" i="38"/>
  <c r="U46" i="38"/>
  <c r="T46" i="38"/>
  <c r="S46" i="38"/>
  <c r="R46" i="38"/>
  <c r="Q46" i="38"/>
  <c r="P46" i="38"/>
  <c r="O46" i="38"/>
  <c r="N46" i="38"/>
  <c r="M46" i="38"/>
  <c r="L46" i="38"/>
  <c r="K46" i="38"/>
  <c r="AD87" i="38"/>
  <c r="AC87" i="38"/>
  <c r="AB87" i="38"/>
  <c r="AA87" i="38"/>
  <c r="Z87" i="38"/>
  <c r="Y87" i="38"/>
  <c r="X87" i="38"/>
  <c r="W87" i="38"/>
  <c r="V87" i="38"/>
  <c r="U87" i="38"/>
  <c r="T87" i="38"/>
  <c r="S87" i="38"/>
  <c r="R87" i="38"/>
  <c r="Q87" i="38"/>
  <c r="P87" i="38"/>
  <c r="O87" i="38"/>
  <c r="N87" i="38"/>
  <c r="M87" i="38"/>
  <c r="L87" i="38"/>
  <c r="K87" i="38"/>
  <c r="AD97" i="38"/>
  <c r="AC97" i="38"/>
  <c r="AB97" i="38"/>
  <c r="AA97" i="38"/>
  <c r="Z97" i="38"/>
  <c r="Y97" i="38"/>
  <c r="X97" i="38"/>
  <c r="W97" i="38"/>
  <c r="V97" i="38"/>
  <c r="U97" i="38"/>
  <c r="T97" i="38"/>
  <c r="S97" i="38"/>
  <c r="R97" i="38"/>
  <c r="Q97" i="38"/>
  <c r="P97" i="38"/>
  <c r="O97" i="38"/>
  <c r="N97" i="38"/>
  <c r="M97" i="38"/>
  <c r="L97" i="38"/>
  <c r="K97" i="38"/>
  <c r="AD45" i="38"/>
  <c r="AC45" i="38"/>
  <c r="AB45" i="38"/>
  <c r="AA45" i="38"/>
  <c r="Z45" i="38"/>
  <c r="Y45" i="38"/>
  <c r="X45" i="38"/>
  <c r="W45" i="38"/>
  <c r="V45" i="38"/>
  <c r="U45" i="38"/>
  <c r="T45" i="38"/>
  <c r="S45" i="38"/>
  <c r="R45" i="38"/>
  <c r="Q45" i="38"/>
  <c r="P45" i="38"/>
  <c r="O45" i="38"/>
  <c r="N45" i="38"/>
  <c r="M45" i="38"/>
  <c r="L45" i="38"/>
  <c r="K45" i="38"/>
  <c r="AD103" i="38"/>
  <c r="AC103" i="38"/>
  <c r="AB103" i="38"/>
  <c r="AA103" i="38"/>
  <c r="Z103" i="38"/>
  <c r="Y103" i="38"/>
  <c r="X103" i="38"/>
  <c r="W103" i="38"/>
  <c r="V103" i="38"/>
  <c r="U103" i="38"/>
  <c r="T103" i="38"/>
  <c r="S103" i="38"/>
  <c r="R103" i="38"/>
  <c r="Q103" i="38"/>
  <c r="P103" i="38"/>
  <c r="O103" i="38"/>
  <c r="N103" i="38"/>
  <c r="M103" i="38"/>
  <c r="L103" i="38"/>
  <c r="K103" i="38"/>
  <c r="AD117" i="38"/>
  <c r="AC117" i="38"/>
  <c r="AB117" i="38"/>
  <c r="AA117" i="38"/>
  <c r="Z117" i="38"/>
  <c r="Y117" i="38"/>
  <c r="X117" i="38"/>
  <c r="W117" i="38"/>
  <c r="V117" i="38"/>
  <c r="U117" i="38"/>
  <c r="T117" i="38"/>
  <c r="S117" i="38"/>
  <c r="R117" i="38"/>
  <c r="Q117" i="38"/>
  <c r="P117" i="38"/>
  <c r="O117" i="38"/>
  <c r="N117" i="38"/>
  <c r="M117" i="38"/>
  <c r="L117" i="38"/>
  <c r="K117" i="38"/>
  <c r="AD159" i="38"/>
  <c r="AC159" i="38"/>
  <c r="AB159" i="38"/>
  <c r="AA159" i="38"/>
  <c r="Z159" i="38"/>
  <c r="Y159" i="38"/>
  <c r="X159" i="38"/>
  <c r="W159" i="38"/>
  <c r="V159" i="38"/>
  <c r="U159" i="38"/>
  <c r="T159" i="38"/>
  <c r="S159" i="38"/>
  <c r="R159" i="38"/>
  <c r="Q159" i="38"/>
  <c r="P159" i="38"/>
  <c r="O159" i="38"/>
  <c r="N159" i="38"/>
  <c r="M159" i="38"/>
  <c r="L159" i="38"/>
  <c r="K159" i="38"/>
  <c r="AD90" i="38"/>
  <c r="AC90" i="38"/>
  <c r="AB90" i="38"/>
  <c r="AA90" i="38"/>
  <c r="Z90" i="38"/>
  <c r="Y90" i="38"/>
  <c r="X90" i="38"/>
  <c r="W90" i="38"/>
  <c r="V90" i="38"/>
  <c r="U90" i="38"/>
  <c r="T90" i="38"/>
  <c r="S90" i="38"/>
  <c r="R90" i="38"/>
  <c r="Q90" i="38"/>
  <c r="P90" i="38"/>
  <c r="O90" i="38"/>
  <c r="N90" i="38"/>
  <c r="M90" i="38"/>
  <c r="L90" i="38"/>
  <c r="K90" i="38"/>
  <c r="AD148" i="38"/>
  <c r="AC148" i="38"/>
  <c r="AB148" i="38"/>
  <c r="AA148" i="38"/>
  <c r="Z148" i="38"/>
  <c r="Y148" i="38"/>
  <c r="X148" i="38"/>
  <c r="W148" i="38"/>
  <c r="V148" i="38"/>
  <c r="U148" i="38"/>
  <c r="T148" i="38"/>
  <c r="S148" i="38"/>
  <c r="R148" i="38"/>
  <c r="Q148" i="38"/>
  <c r="P148" i="38"/>
  <c r="O148" i="38"/>
  <c r="N148" i="38"/>
  <c r="M148" i="38"/>
  <c r="L148" i="38"/>
  <c r="K148" i="38"/>
  <c r="AD7" i="38"/>
  <c r="AC7" i="38"/>
  <c r="AB7" i="38"/>
  <c r="AA7" i="38"/>
  <c r="Z7" i="38"/>
  <c r="Y7" i="38"/>
  <c r="X7" i="38"/>
  <c r="W7" i="38"/>
  <c r="V7" i="38"/>
  <c r="U7" i="38"/>
  <c r="T7" i="38"/>
  <c r="S7" i="38"/>
  <c r="R7" i="38"/>
  <c r="Q7" i="38"/>
  <c r="P7" i="38"/>
  <c r="O7" i="38"/>
  <c r="N7" i="38"/>
  <c r="M7" i="38"/>
  <c r="L7" i="38"/>
  <c r="K7" i="38"/>
  <c r="AD156" i="38"/>
  <c r="AC156" i="38"/>
  <c r="AB156" i="38"/>
  <c r="AA156" i="38"/>
  <c r="Z156" i="38"/>
  <c r="Y156" i="38"/>
  <c r="X156" i="38"/>
  <c r="W156" i="38"/>
  <c r="V156" i="38"/>
  <c r="U156" i="38"/>
  <c r="T156" i="38"/>
  <c r="S156" i="38"/>
  <c r="R156" i="38"/>
  <c r="Q156" i="38"/>
  <c r="P156" i="38"/>
  <c r="O156" i="38"/>
  <c r="N156" i="38"/>
  <c r="M156" i="38"/>
  <c r="L156" i="38"/>
  <c r="K156" i="38"/>
  <c r="AD154" i="38"/>
  <c r="AC154" i="38"/>
  <c r="AB154" i="38"/>
  <c r="AA154" i="38"/>
  <c r="Z154" i="38"/>
  <c r="Y154" i="38"/>
  <c r="X154" i="38"/>
  <c r="W154" i="38"/>
  <c r="V154" i="38"/>
  <c r="U154" i="38"/>
  <c r="T154" i="38"/>
  <c r="S154" i="38"/>
  <c r="R154" i="38"/>
  <c r="Q154" i="38"/>
  <c r="P154" i="38"/>
  <c r="O154" i="38"/>
  <c r="N154" i="38"/>
  <c r="M154" i="38"/>
  <c r="L154" i="38"/>
  <c r="K154" i="38"/>
  <c r="AD36" i="38"/>
  <c r="AC36" i="38"/>
  <c r="AB36" i="38"/>
  <c r="AA36" i="38"/>
  <c r="Z36" i="38"/>
  <c r="Y36" i="38"/>
  <c r="X36" i="38"/>
  <c r="W36" i="38"/>
  <c r="V36" i="38"/>
  <c r="U36" i="38"/>
  <c r="T36" i="38"/>
  <c r="S36" i="38"/>
  <c r="R36" i="38"/>
  <c r="Q36" i="38"/>
  <c r="P36" i="38"/>
  <c r="O36" i="38"/>
  <c r="N36" i="38"/>
  <c r="M36" i="38"/>
  <c r="L36" i="38"/>
  <c r="K36" i="38"/>
  <c r="AD14" i="38"/>
  <c r="AC14" i="38"/>
  <c r="AB14" i="38"/>
  <c r="AA14" i="38"/>
  <c r="Z14" i="38"/>
  <c r="Y14" i="38"/>
  <c r="X14" i="38"/>
  <c r="W14" i="38"/>
  <c r="V14" i="38"/>
  <c r="U14" i="38"/>
  <c r="T14" i="38"/>
  <c r="S14" i="38"/>
  <c r="R14" i="38"/>
  <c r="Q14" i="38"/>
  <c r="P14" i="38"/>
  <c r="O14" i="38"/>
  <c r="N14" i="38"/>
  <c r="M14" i="38"/>
  <c r="L14" i="38"/>
  <c r="K14" i="38"/>
  <c r="AD89" i="38"/>
  <c r="AC89" i="38"/>
  <c r="AB89" i="38"/>
  <c r="AA89" i="38"/>
  <c r="Z89" i="38"/>
  <c r="Y89" i="38"/>
  <c r="X89" i="38"/>
  <c r="W89" i="38"/>
  <c r="V89" i="38"/>
  <c r="U89" i="38"/>
  <c r="T89" i="38"/>
  <c r="S89" i="38"/>
  <c r="R89" i="38"/>
  <c r="Q89" i="38"/>
  <c r="P89" i="38"/>
  <c r="O89" i="38"/>
  <c r="N89" i="38"/>
  <c r="M89" i="38"/>
  <c r="L89" i="38"/>
  <c r="K89" i="38"/>
  <c r="AD43" i="38"/>
  <c r="AC43" i="38"/>
  <c r="AB43" i="38"/>
  <c r="AA43" i="38"/>
  <c r="Z43" i="38"/>
  <c r="Y43" i="38"/>
  <c r="X43" i="38"/>
  <c r="W43" i="38"/>
  <c r="V43" i="38"/>
  <c r="U43" i="38"/>
  <c r="T43" i="38"/>
  <c r="S43" i="38"/>
  <c r="R43" i="38"/>
  <c r="Q43" i="38"/>
  <c r="P43" i="38"/>
  <c r="O43" i="38"/>
  <c r="N43" i="38"/>
  <c r="M43" i="38"/>
  <c r="L43" i="38"/>
  <c r="K43" i="38"/>
  <c r="AD2" i="38"/>
  <c r="AC2" i="38"/>
  <c r="AB2" i="38"/>
  <c r="AA2" i="38"/>
  <c r="Z2" i="38"/>
  <c r="Y2" i="38"/>
  <c r="X2" i="38"/>
  <c r="W2" i="38"/>
  <c r="V2" i="38"/>
  <c r="U2" i="38"/>
  <c r="T2" i="38"/>
  <c r="S2" i="38"/>
  <c r="R2" i="38"/>
  <c r="Q2" i="38"/>
  <c r="P2" i="38"/>
  <c r="O2" i="38"/>
  <c r="N2" i="38"/>
  <c r="M2" i="38"/>
  <c r="L2" i="38"/>
  <c r="K2" i="38"/>
  <c r="AD143" i="38"/>
  <c r="AC143" i="38"/>
  <c r="AB143" i="38"/>
  <c r="AA143" i="38"/>
  <c r="Z143" i="38"/>
  <c r="Y143" i="38"/>
  <c r="X143" i="38"/>
  <c r="W143" i="38"/>
  <c r="V143" i="38"/>
  <c r="U143" i="38"/>
  <c r="T143" i="38"/>
  <c r="S143" i="38"/>
  <c r="R143" i="38"/>
  <c r="Q143" i="38"/>
  <c r="P143" i="38"/>
  <c r="O143" i="38"/>
  <c r="N143" i="38"/>
  <c r="M143" i="38"/>
  <c r="L143" i="38"/>
  <c r="K143" i="38"/>
  <c r="AD169" i="38"/>
  <c r="AC169" i="38"/>
  <c r="AB169" i="38"/>
  <c r="AA169" i="38"/>
  <c r="Z169" i="38"/>
  <c r="Y169" i="38"/>
  <c r="X169" i="38"/>
  <c r="W169" i="38"/>
  <c r="V169" i="38"/>
  <c r="U169" i="38"/>
  <c r="T169" i="38"/>
  <c r="S169" i="38"/>
  <c r="R169" i="38"/>
  <c r="Q169" i="38"/>
  <c r="P169" i="38"/>
  <c r="O169" i="38"/>
  <c r="N169" i="38"/>
  <c r="M169" i="38"/>
  <c r="L169" i="38"/>
  <c r="K169" i="38"/>
  <c r="AD149" i="38"/>
  <c r="AC149" i="38"/>
  <c r="AB149" i="38"/>
  <c r="AA149" i="38"/>
  <c r="Z149" i="38"/>
  <c r="Y149" i="38"/>
  <c r="X149" i="38"/>
  <c r="W149" i="38"/>
  <c r="V149" i="38"/>
  <c r="U149" i="38"/>
  <c r="T149" i="38"/>
  <c r="S149" i="38"/>
  <c r="R149" i="38"/>
  <c r="Q149" i="38"/>
  <c r="P149" i="38"/>
  <c r="O149" i="38"/>
  <c r="N149" i="38"/>
  <c r="M149" i="38"/>
  <c r="L149" i="38"/>
  <c r="K149" i="38"/>
  <c r="AD82" i="38"/>
  <c r="AC82" i="38"/>
  <c r="AB82" i="38"/>
  <c r="AA82" i="38"/>
  <c r="Z82" i="38"/>
  <c r="Y82" i="38"/>
  <c r="X82" i="38"/>
  <c r="W82" i="38"/>
  <c r="V82" i="38"/>
  <c r="U82" i="38"/>
  <c r="T82" i="38"/>
  <c r="S82" i="38"/>
  <c r="R82" i="38"/>
  <c r="Q82" i="38"/>
  <c r="P82" i="38"/>
  <c r="O82" i="38"/>
  <c r="N82" i="38"/>
  <c r="M82" i="38"/>
  <c r="L82" i="38"/>
  <c r="K82" i="38"/>
  <c r="AD104" i="38"/>
  <c r="AC104" i="38"/>
  <c r="AB104" i="38"/>
  <c r="AA104" i="38"/>
  <c r="Z104" i="38"/>
  <c r="Y104" i="38"/>
  <c r="X104" i="38"/>
  <c r="W104" i="38"/>
  <c r="V104" i="38"/>
  <c r="U104" i="38"/>
  <c r="T104" i="38"/>
  <c r="S104" i="38"/>
  <c r="R104" i="38"/>
  <c r="Q104" i="38"/>
  <c r="P104" i="38"/>
  <c r="O104" i="38"/>
  <c r="N104" i="38"/>
  <c r="M104" i="38"/>
  <c r="L104" i="38"/>
  <c r="K104" i="38"/>
  <c r="AD55" i="38"/>
  <c r="AC55" i="38"/>
  <c r="AB55" i="38"/>
  <c r="AA55" i="38"/>
  <c r="Z55" i="38"/>
  <c r="Y55" i="38"/>
  <c r="X55" i="38"/>
  <c r="W55" i="38"/>
  <c r="V55" i="38"/>
  <c r="U55" i="38"/>
  <c r="T55" i="38"/>
  <c r="S55" i="38"/>
  <c r="R55" i="38"/>
  <c r="Q55" i="38"/>
  <c r="P55" i="38"/>
  <c r="O55" i="38"/>
  <c r="N55" i="38"/>
  <c r="M55" i="38"/>
  <c r="L55" i="38"/>
  <c r="K55" i="38"/>
  <c r="AD182" i="38"/>
  <c r="AC182" i="38"/>
  <c r="AB182" i="38"/>
  <c r="AA182" i="38"/>
  <c r="Z182" i="38"/>
  <c r="Y182" i="38"/>
  <c r="X182" i="38"/>
  <c r="W182" i="38"/>
  <c r="V182" i="38"/>
  <c r="U182" i="38"/>
  <c r="T182" i="38"/>
  <c r="S182" i="38"/>
  <c r="R182" i="38"/>
  <c r="Q182" i="38"/>
  <c r="P182" i="38"/>
  <c r="O182" i="38"/>
  <c r="N182" i="38"/>
  <c r="M182" i="38"/>
  <c r="L182" i="38"/>
  <c r="K182" i="38"/>
  <c r="AD144" i="38"/>
  <c r="AC144" i="38"/>
  <c r="AB144" i="38"/>
  <c r="AA144" i="38"/>
  <c r="Z144" i="38"/>
  <c r="Y144" i="38"/>
  <c r="X144" i="38"/>
  <c r="W144" i="38"/>
  <c r="V144" i="38"/>
  <c r="U144" i="38"/>
  <c r="T144" i="38"/>
  <c r="S144" i="38"/>
  <c r="R144" i="38"/>
  <c r="Q144" i="38"/>
  <c r="P144" i="38"/>
  <c r="O144" i="38"/>
  <c r="N144" i="38"/>
  <c r="M144" i="38"/>
  <c r="L144" i="38"/>
  <c r="K144" i="38"/>
  <c r="AD67" i="38"/>
  <c r="AC67" i="38"/>
  <c r="AB67" i="38"/>
  <c r="AA67" i="38"/>
  <c r="Z67" i="38"/>
  <c r="Y67" i="38"/>
  <c r="X67" i="38"/>
  <c r="W67" i="38"/>
  <c r="V67" i="38"/>
  <c r="U67" i="38"/>
  <c r="T67" i="38"/>
  <c r="S67" i="38"/>
  <c r="R67" i="38"/>
  <c r="Q67" i="38"/>
  <c r="P67" i="38"/>
  <c r="O67" i="38"/>
  <c r="N67" i="38"/>
  <c r="M67" i="38"/>
  <c r="L67" i="38"/>
  <c r="K67" i="38"/>
  <c r="AD98" i="38"/>
  <c r="AC98" i="38"/>
  <c r="AB98" i="38"/>
  <c r="AA98" i="38"/>
  <c r="Z98" i="38"/>
  <c r="Y98" i="38"/>
  <c r="X98" i="38"/>
  <c r="W98" i="38"/>
  <c r="V98" i="38"/>
  <c r="U98" i="38"/>
  <c r="T98" i="38"/>
  <c r="S98" i="38"/>
  <c r="R98" i="38"/>
  <c r="Q98" i="38"/>
  <c r="P98" i="38"/>
  <c r="O98" i="38"/>
  <c r="N98" i="38"/>
  <c r="M98" i="38"/>
  <c r="L98" i="38"/>
  <c r="K98" i="38"/>
  <c r="AD12" i="38"/>
  <c r="AC12" i="38"/>
  <c r="AB12" i="38"/>
  <c r="AA12" i="38"/>
  <c r="Z12" i="38"/>
  <c r="Y12" i="38"/>
  <c r="X12" i="38"/>
  <c r="W12" i="38"/>
  <c r="V12" i="38"/>
  <c r="U12" i="38"/>
  <c r="T12" i="38"/>
  <c r="S12" i="38"/>
  <c r="R12" i="38"/>
  <c r="Q12" i="38"/>
  <c r="P12" i="38"/>
  <c r="O12" i="38"/>
  <c r="N12" i="38"/>
  <c r="M12" i="38"/>
  <c r="L12" i="38"/>
  <c r="K12" i="38"/>
  <c r="AD19" i="38"/>
  <c r="AC19" i="38"/>
  <c r="AB19" i="38"/>
  <c r="AA19" i="38"/>
  <c r="Z19" i="38"/>
  <c r="Y19" i="38"/>
  <c r="X19" i="38"/>
  <c r="W19" i="38"/>
  <c r="V19" i="38"/>
  <c r="U19" i="38"/>
  <c r="T19" i="38"/>
  <c r="S19" i="38"/>
  <c r="R19" i="38"/>
  <c r="Q19" i="38"/>
  <c r="P19" i="38"/>
  <c r="O19" i="38"/>
  <c r="N19" i="38"/>
  <c r="M19" i="38"/>
  <c r="L19" i="38"/>
  <c r="K19" i="38"/>
  <c r="AD120" i="38"/>
  <c r="AC120" i="38"/>
  <c r="AB120" i="38"/>
  <c r="AA120" i="38"/>
  <c r="Z120" i="38"/>
  <c r="Y120" i="38"/>
  <c r="X120" i="38"/>
  <c r="W120" i="38"/>
  <c r="V120" i="38"/>
  <c r="U120" i="38"/>
  <c r="T120" i="38"/>
  <c r="S120" i="38"/>
  <c r="R120" i="38"/>
  <c r="Q120" i="38"/>
  <c r="P120" i="38"/>
  <c r="O120" i="38"/>
  <c r="N120" i="38"/>
  <c r="M120" i="38"/>
  <c r="L120" i="38"/>
  <c r="K120" i="38"/>
  <c r="AD5" i="38"/>
  <c r="AC5" i="38"/>
  <c r="AB5" i="38"/>
  <c r="AA5" i="38"/>
  <c r="Z5" i="38"/>
  <c r="Y5" i="38"/>
  <c r="X5" i="38"/>
  <c r="W5" i="38"/>
  <c r="V5" i="38"/>
  <c r="U5" i="38"/>
  <c r="T5" i="38"/>
  <c r="S5" i="38"/>
  <c r="R5" i="38"/>
  <c r="Q5" i="38"/>
  <c r="P5" i="38"/>
  <c r="O5" i="38"/>
  <c r="N5" i="38"/>
  <c r="M5" i="38"/>
  <c r="L5" i="38"/>
  <c r="K5" i="38"/>
  <c r="AD107" i="38"/>
  <c r="AC107" i="38"/>
  <c r="AB107" i="38"/>
  <c r="AA107" i="38"/>
  <c r="Z107" i="38"/>
  <c r="Y107" i="38"/>
  <c r="X107" i="38"/>
  <c r="W107" i="38"/>
  <c r="V107" i="38"/>
  <c r="U107" i="38"/>
  <c r="T107" i="38"/>
  <c r="S107" i="38"/>
  <c r="R107" i="38"/>
  <c r="Q107" i="38"/>
  <c r="P107" i="38"/>
  <c r="O107" i="38"/>
  <c r="N107" i="38"/>
  <c r="M107" i="38"/>
  <c r="L107" i="38"/>
  <c r="K107" i="38"/>
  <c r="AD86" i="38"/>
  <c r="AC86" i="38"/>
  <c r="AB86" i="38"/>
  <c r="AA86" i="38"/>
  <c r="Z86" i="38"/>
  <c r="Y86" i="38"/>
  <c r="X86" i="38"/>
  <c r="W86" i="38"/>
  <c r="V86" i="38"/>
  <c r="U86" i="38"/>
  <c r="T86" i="38"/>
  <c r="S86" i="38"/>
  <c r="R86" i="38"/>
  <c r="Q86" i="38"/>
  <c r="P86" i="38"/>
  <c r="O86" i="38"/>
  <c r="N86" i="38"/>
  <c r="M86" i="38"/>
  <c r="L86" i="38"/>
  <c r="K86" i="38"/>
  <c r="AD123" i="38"/>
  <c r="AC123" i="38"/>
  <c r="AB123" i="38"/>
  <c r="AA123" i="38"/>
  <c r="Z123" i="38"/>
  <c r="Y123" i="38"/>
  <c r="X123" i="38"/>
  <c r="W123" i="38"/>
  <c r="V123" i="38"/>
  <c r="U123" i="38"/>
  <c r="T123" i="38"/>
  <c r="S123" i="38"/>
  <c r="R123" i="38"/>
  <c r="Q123" i="38"/>
  <c r="P123" i="38"/>
  <c r="O123" i="38"/>
  <c r="N123" i="38"/>
  <c r="M123" i="38"/>
  <c r="L123" i="38"/>
  <c r="K123" i="38"/>
  <c r="AD13" i="38"/>
  <c r="AC13" i="38"/>
  <c r="AB13" i="38"/>
  <c r="AA13" i="38"/>
  <c r="Z13" i="38"/>
  <c r="Y13" i="38"/>
  <c r="X13" i="38"/>
  <c r="W13" i="38"/>
  <c r="V13" i="38"/>
  <c r="U13" i="38"/>
  <c r="T13" i="38"/>
  <c r="S13" i="38"/>
  <c r="R13" i="38"/>
  <c r="Q13" i="38"/>
  <c r="P13" i="38"/>
  <c r="O13" i="38"/>
  <c r="N13" i="38"/>
  <c r="M13" i="38"/>
  <c r="L13" i="38"/>
  <c r="K13" i="38"/>
  <c r="AD68" i="38"/>
  <c r="AC68" i="38"/>
  <c r="AB68" i="38"/>
  <c r="AA68" i="38"/>
  <c r="Z68" i="38"/>
  <c r="Y68" i="38"/>
  <c r="X68" i="38"/>
  <c r="W68" i="38"/>
  <c r="V68" i="38"/>
  <c r="U68" i="38"/>
  <c r="T68" i="38"/>
  <c r="S68" i="38"/>
  <c r="R68" i="38"/>
  <c r="Q68" i="38"/>
  <c r="P68" i="38"/>
  <c r="O68" i="38"/>
  <c r="N68" i="38"/>
  <c r="M68" i="38"/>
  <c r="L68" i="38"/>
  <c r="K68" i="38"/>
  <c r="AD20" i="38"/>
  <c r="AC20" i="38"/>
  <c r="AB20" i="38"/>
  <c r="AA20" i="38"/>
  <c r="Z20" i="38"/>
  <c r="Y20" i="38"/>
  <c r="X20" i="38"/>
  <c r="W20" i="38"/>
  <c r="V20" i="38"/>
  <c r="U20" i="38"/>
  <c r="T20" i="38"/>
  <c r="S20" i="38"/>
  <c r="R20" i="38"/>
  <c r="Q20" i="38"/>
  <c r="P20" i="38"/>
  <c r="O20" i="38"/>
  <c r="N20" i="38"/>
  <c r="M20" i="38"/>
  <c r="L20" i="38"/>
  <c r="K20" i="38"/>
  <c r="AD78" i="38"/>
  <c r="AC78" i="38"/>
  <c r="AB78" i="38"/>
  <c r="AA78" i="38"/>
  <c r="Z78" i="38"/>
  <c r="Y78" i="38"/>
  <c r="X78" i="38"/>
  <c r="W78" i="38"/>
  <c r="V78" i="38"/>
  <c r="U78" i="38"/>
  <c r="T78" i="38"/>
  <c r="S78" i="38"/>
  <c r="R78" i="38"/>
  <c r="Q78" i="38"/>
  <c r="P78" i="38"/>
  <c r="O78" i="38"/>
  <c r="N78" i="38"/>
  <c r="M78" i="38"/>
  <c r="L78" i="38"/>
  <c r="K78" i="38"/>
  <c r="AD29" i="38"/>
  <c r="AC29" i="38"/>
  <c r="AB29" i="38"/>
  <c r="AA29" i="38"/>
  <c r="Z29" i="38"/>
  <c r="Y29" i="38"/>
  <c r="X29" i="38"/>
  <c r="W29" i="38"/>
  <c r="V29" i="38"/>
  <c r="U29" i="38"/>
  <c r="T29" i="38"/>
  <c r="S29" i="38"/>
  <c r="R29" i="38"/>
  <c r="Q29" i="38"/>
  <c r="P29" i="38"/>
  <c r="O29" i="38"/>
  <c r="N29" i="38"/>
  <c r="M29" i="38"/>
  <c r="L29" i="38"/>
  <c r="K29" i="38"/>
  <c r="AD146" i="38"/>
  <c r="AC146" i="38"/>
  <c r="AB146" i="38"/>
  <c r="AA146" i="38"/>
  <c r="Z146" i="38"/>
  <c r="Y146" i="38"/>
  <c r="X146" i="38"/>
  <c r="W146" i="38"/>
  <c r="V146" i="38"/>
  <c r="U146" i="38"/>
  <c r="T146" i="38"/>
  <c r="S146" i="38"/>
  <c r="R146" i="38"/>
  <c r="Q146" i="38"/>
  <c r="P146" i="38"/>
  <c r="O146" i="38"/>
  <c r="N146" i="38"/>
  <c r="M146" i="38"/>
  <c r="L146" i="38"/>
  <c r="K146" i="38"/>
  <c r="AD39" i="38"/>
  <c r="AC39" i="38"/>
  <c r="AB39" i="38"/>
  <c r="AA39" i="38"/>
  <c r="Z39" i="38"/>
  <c r="Y39" i="38"/>
  <c r="X39" i="38"/>
  <c r="W39" i="38"/>
  <c r="V39" i="38"/>
  <c r="U39" i="38"/>
  <c r="T39" i="38"/>
  <c r="S39" i="38"/>
  <c r="R39" i="38"/>
  <c r="Q39" i="38"/>
  <c r="P39" i="38"/>
  <c r="O39" i="38"/>
  <c r="N39" i="38"/>
  <c r="M39" i="38"/>
  <c r="L39" i="38"/>
  <c r="K39" i="38"/>
  <c r="AD93" i="38"/>
  <c r="AC93" i="38"/>
  <c r="AB93" i="38"/>
  <c r="AA93" i="38"/>
  <c r="Z93" i="38"/>
  <c r="Y93" i="38"/>
  <c r="X93" i="38"/>
  <c r="W93" i="38"/>
  <c r="V93" i="38"/>
  <c r="U93" i="38"/>
  <c r="T93" i="38"/>
  <c r="S93" i="38"/>
  <c r="R93" i="38"/>
  <c r="Q93" i="38"/>
  <c r="P93" i="38"/>
  <c r="O93" i="38"/>
  <c r="N93" i="38"/>
  <c r="M93" i="38"/>
  <c r="L93" i="38"/>
  <c r="K93" i="38"/>
  <c r="AD121" i="38"/>
  <c r="AC121" i="38"/>
  <c r="AB121" i="38"/>
  <c r="AA121" i="38"/>
  <c r="Z121" i="38"/>
  <c r="Y121" i="38"/>
  <c r="X121" i="38"/>
  <c r="W121" i="38"/>
  <c r="V121" i="38"/>
  <c r="U121" i="38"/>
  <c r="T121" i="38"/>
  <c r="S121" i="38"/>
  <c r="R121" i="38"/>
  <c r="Q121" i="38"/>
  <c r="P121" i="38"/>
  <c r="O121" i="38"/>
  <c r="N121" i="38"/>
  <c r="M121" i="38"/>
  <c r="L121" i="38"/>
  <c r="K121" i="38"/>
  <c r="AD91" i="38"/>
  <c r="AC91" i="38"/>
  <c r="AB91" i="38"/>
  <c r="AA91" i="38"/>
  <c r="Z91" i="38"/>
  <c r="Y91" i="38"/>
  <c r="X91" i="38"/>
  <c r="W91" i="38"/>
  <c r="V91" i="38"/>
  <c r="U91" i="38"/>
  <c r="T91" i="38"/>
  <c r="S91" i="38"/>
  <c r="R91" i="38"/>
  <c r="Q91" i="38"/>
  <c r="P91" i="38"/>
  <c r="O91" i="38"/>
  <c r="N91" i="38"/>
  <c r="M91" i="38"/>
  <c r="L91" i="38"/>
  <c r="K91" i="38"/>
  <c r="AD141" i="38"/>
  <c r="AC141" i="38"/>
  <c r="AB141" i="38"/>
  <c r="AA141" i="38"/>
  <c r="Z141" i="38"/>
  <c r="Y141" i="38"/>
  <c r="X141" i="38"/>
  <c r="W141" i="38"/>
  <c r="V141" i="38"/>
  <c r="U141" i="38"/>
  <c r="T141" i="38"/>
  <c r="S141" i="38"/>
  <c r="R141" i="38"/>
  <c r="Q141" i="38"/>
  <c r="P141" i="38"/>
  <c r="O141" i="38"/>
  <c r="N141" i="38"/>
  <c r="M141" i="38"/>
  <c r="L141" i="38"/>
  <c r="K141" i="38"/>
  <c r="AD162" i="38"/>
  <c r="AC162" i="38"/>
  <c r="AB162" i="38"/>
  <c r="AA162" i="38"/>
  <c r="Z162" i="38"/>
  <c r="Y162" i="38"/>
  <c r="X162" i="38"/>
  <c r="W162" i="38"/>
  <c r="V162" i="38"/>
  <c r="U162" i="38"/>
  <c r="T162" i="38"/>
  <c r="S162" i="38"/>
  <c r="R162" i="38"/>
  <c r="Q162" i="38"/>
  <c r="P162" i="38"/>
  <c r="O162" i="38"/>
  <c r="N162" i="38"/>
  <c r="M162" i="38"/>
  <c r="L162" i="38"/>
  <c r="K162" i="38"/>
  <c r="AD51" i="38"/>
  <c r="AC51" i="38"/>
  <c r="AB51" i="38"/>
  <c r="AA51" i="38"/>
  <c r="Z51" i="38"/>
  <c r="Y51" i="38"/>
  <c r="X51" i="38"/>
  <c r="W51" i="38"/>
  <c r="V51" i="38"/>
  <c r="U51" i="38"/>
  <c r="T51" i="38"/>
  <c r="S51" i="38"/>
  <c r="R51" i="38"/>
  <c r="Q51" i="38"/>
  <c r="P51" i="38"/>
  <c r="O51" i="38"/>
  <c r="N51" i="38"/>
  <c r="M51" i="38"/>
  <c r="L51" i="38"/>
  <c r="K51" i="38"/>
  <c r="AD122" i="38"/>
  <c r="AC122" i="38"/>
  <c r="AB122" i="38"/>
  <c r="AA122" i="38"/>
  <c r="Z122" i="38"/>
  <c r="Y122" i="38"/>
  <c r="X122" i="38"/>
  <c r="W122" i="38"/>
  <c r="V122" i="38"/>
  <c r="U122" i="38"/>
  <c r="T122" i="38"/>
  <c r="S122" i="38"/>
  <c r="R122" i="38"/>
  <c r="Q122" i="38"/>
  <c r="P122" i="38"/>
  <c r="O122" i="38"/>
  <c r="N122" i="38"/>
  <c r="M122" i="38"/>
  <c r="L122" i="38"/>
  <c r="K122" i="38"/>
  <c r="AD31" i="38"/>
  <c r="AC31" i="38"/>
  <c r="AB31" i="38"/>
  <c r="AA31" i="38"/>
  <c r="Z31" i="38"/>
  <c r="Y31" i="38"/>
  <c r="X31" i="38"/>
  <c r="W31" i="38"/>
  <c r="V31" i="38"/>
  <c r="U31" i="38"/>
  <c r="T31" i="38"/>
  <c r="S31" i="38"/>
  <c r="R31" i="38"/>
  <c r="Q31" i="38"/>
  <c r="P31" i="38"/>
  <c r="O31" i="38"/>
  <c r="N31" i="38"/>
  <c r="M31" i="38"/>
  <c r="L31" i="38"/>
  <c r="K31" i="38"/>
  <c r="AD167" i="38"/>
  <c r="AC167" i="38"/>
  <c r="AB167" i="38"/>
  <c r="AA167" i="38"/>
  <c r="Z167" i="38"/>
  <c r="Y167" i="38"/>
  <c r="X167" i="38"/>
  <c r="W167" i="38"/>
  <c r="V167" i="38"/>
  <c r="U167" i="38"/>
  <c r="T167" i="38"/>
  <c r="S167" i="38"/>
  <c r="R167" i="38"/>
  <c r="Q167" i="38"/>
  <c r="P167" i="38"/>
  <c r="O167" i="38"/>
  <c r="N167" i="38"/>
  <c r="M167" i="38"/>
  <c r="L167" i="38"/>
  <c r="K167" i="38"/>
  <c r="AD133" i="38"/>
  <c r="AC133" i="38"/>
  <c r="AB133" i="38"/>
  <c r="AA133" i="38"/>
  <c r="Z133" i="38"/>
  <c r="Y133" i="38"/>
  <c r="X133" i="38"/>
  <c r="W133" i="38"/>
  <c r="V133" i="38"/>
  <c r="U133" i="38"/>
  <c r="T133" i="38"/>
  <c r="S133" i="38"/>
  <c r="R133" i="38"/>
  <c r="Q133" i="38"/>
  <c r="P133" i="38"/>
  <c r="O133" i="38"/>
  <c r="N133" i="38"/>
  <c r="M133" i="38"/>
  <c r="L133" i="38"/>
  <c r="K133" i="38"/>
  <c r="AD187" i="38"/>
  <c r="AC187" i="38"/>
  <c r="AB187" i="38"/>
  <c r="AA187" i="38"/>
  <c r="Z187" i="38"/>
  <c r="Y187" i="38"/>
  <c r="X187" i="38"/>
  <c r="W187" i="38"/>
  <c r="V187" i="38"/>
  <c r="U187" i="38"/>
  <c r="T187" i="38"/>
  <c r="S187" i="38"/>
  <c r="R187" i="38"/>
  <c r="Q187" i="38"/>
  <c r="P187" i="38"/>
  <c r="O187" i="38"/>
  <c r="N187" i="38"/>
  <c r="M187" i="38"/>
  <c r="L187" i="38"/>
  <c r="K187" i="38"/>
  <c r="AD48" i="38"/>
  <c r="AC48" i="38"/>
  <c r="AB48" i="38"/>
  <c r="AA48" i="38"/>
  <c r="Z48" i="38"/>
  <c r="Y48" i="38"/>
  <c r="X48" i="38"/>
  <c r="W48" i="38"/>
  <c r="V48" i="38"/>
  <c r="U48" i="38"/>
  <c r="T48" i="38"/>
  <c r="S48" i="38"/>
  <c r="R48" i="38"/>
  <c r="Q48" i="38"/>
  <c r="P48" i="38"/>
  <c r="O48" i="38"/>
  <c r="N48" i="38"/>
  <c r="M48" i="38"/>
  <c r="L48" i="38"/>
  <c r="K48" i="38"/>
  <c r="AD173" i="38"/>
  <c r="AC173" i="38"/>
  <c r="AB173" i="38"/>
  <c r="AA173" i="38"/>
  <c r="Z173" i="38"/>
  <c r="Y173" i="38"/>
  <c r="X173" i="38"/>
  <c r="W173" i="38"/>
  <c r="V173" i="38"/>
  <c r="U173" i="38"/>
  <c r="T173" i="38"/>
  <c r="S173" i="38"/>
  <c r="R173" i="38"/>
  <c r="Q173" i="38"/>
  <c r="P173" i="38"/>
  <c r="O173" i="38"/>
  <c r="N173" i="38"/>
  <c r="M173" i="38"/>
  <c r="L173" i="38"/>
  <c r="K173" i="38"/>
  <c r="AD137" i="38"/>
  <c r="AC137" i="38"/>
  <c r="AB137" i="38"/>
  <c r="AA137" i="38"/>
  <c r="Z137" i="38"/>
  <c r="Y137" i="38"/>
  <c r="X137" i="38"/>
  <c r="W137" i="38"/>
  <c r="V137" i="38"/>
  <c r="U137" i="38"/>
  <c r="T137" i="38"/>
  <c r="S137" i="38"/>
  <c r="R137" i="38"/>
  <c r="Q137" i="38"/>
  <c r="P137" i="38"/>
  <c r="O137" i="38"/>
  <c r="N137" i="38"/>
  <c r="M137" i="38"/>
  <c r="L137" i="38"/>
  <c r="K137" i="38"/>
  <c r="AD50" i="38"/>
  <c r="AC50" i="38"/>
  <c r="AB50" i="38"/>
  <c r="AA50" i="38"/>
  <c r="Z50" i="38"/>
  <c r="Y50" i="38"/>
  <c r="X50" i="38"/>
  <c r="W50" i="38"/>
  <c r="V50" i="38"/>
  <c r="U50" i="38"/>
  <c r="T50" i="38"/>
  <c r="S50" i="38"/>
  <c r="R50" i="38"/>
  <c r="Q50" i="38"/>
  <c r="P50" i="38"/>
  <c r="O50" i="38"/>
  <c r="N50" i="38"/>
  <c r="M50" i="38"/>
  <c r="L50" i="38"/>
  <c r="K50" i="38"/>
  <c r="AD83" i="38"/>
  <c r="AC83" i="38"/>
  <c r="AB83" i="38"/>
  <c r="AA83" i="38"/>
  <c r="Z83" i="38"/>
  <c r="Y83" i="38"/>
  <c r="X83" i="38"/>
  <c r="W83" i="38"/>
  <c r="V83" i="38"/>
  <c r="U83" i="38"/>
  <c r="T83" i="38"/>
  <c r="S83" i="38"/>
  <c r="R83" i="38"/>
  <c r="Q83" i="38"/>
  <c r="P83" i="38"/>
  <c r="O83" i="38"/>
  <c r="N83" i="38"/>
  <c r="M83" i="38"/>
  <c r="L83" i="38"/>
  <c r="K83" i="38"/>
  <c r="AD4" i="38"/>
  <c r="AC4" i="38"/>
  <c r="AB4" i="38"/>
  <c r="AA4" i="38"/>
  <c r="Z4" i="38"/>
  <c r="Y4" i="38"/>
  <c r="X4" i="38"/>
  <c r="W4" i="38"/>
  <c r="V4" i="38"/>
  <c r="U4" i="38"/>
  <c r="T4" i="38"/>
  <c r="S4" i="38"/>
  <c r="R4" i="38"/>
  <c r="Q4" i="38"/>
  <c r="P4" i="38"/>
  <c r="O4" i="38"/>
  <c r="N4" i="38"/>
  <c r="M4" i="38"/>
  <c r="L4" i="38"/>
  <c r="K4" i="38"/>
  <c r="AD81" i="38"/>
  <c r="AC81" i="38"/>
  <c r="AB81" i="38"/>
  <c r="AA81" i="38"/>
  <c r="Z81" i="38"/>
  <c r="Y81" i="38"/>
  <c r="X81" i="38"/>
  <c r="W81" i="38"/>
  <c r="V81" i="38"/>
  <c r="U81" i="38"/>
  <c r="T81" i="38"/>
  <c r="S81" i="38"/>
  <c r="R81" i="38"/>
  <c r="Q81" i="38"/>
  <c r="P81" i="38"/>
  <c r="O81" i="38"/>
  <c r="N81" i="38"/>
  <c r="M81" i="38"/>
  <c r="L81" i="38"/>
  <c r="K81" i="38"/>
  <c r="AD115" i="38"/>
  <c r="AC115" i="38"/>
  <c r="AB115" i="38"/>
  <c r="AA115" i="38"/>
  <c r="Z115" i="38"/>
  <c r="Y115" i="38"/>
  <c r="X115" i="38"/>
  <c r="W115" i="38"/>
  <c r="V115" i="38"/>
  <c r="U115" i="38"/>
  <c r="T115" i="38"/>
  <c r="S115" i="38"/>
  <c r="R115" i="38"/>
  <c r="Q115" i="38"/>
  <c r="P115" i="38"/>
  <c r="O115" i="38"/>
  <c r="N115" i="38"/>
  <c r="M115" i="38"/>
  <c r="L115" i="38"/>
  <c r="K115" i="38"/>
  <c r="AD163" i="38"/>
  <c r="AC163" i="38"/>
  <c r="AB163" i="38"/>
  <c r="AA163" i="38"/>
  <c r="Z163" i="38"/>
  <c r="Y163" i="38"/>
  <c r="X163" i="38"/>
  <c r="W163" i="38"/>
  <c r="V163" i="38"/>
  <c r="U163" i="38"/>
  <c r="T163" i="38"/>
  <c r="S163" i="38"/>
  <c r="R163" i="38"/>
  <c r="Q163" i="38"/>
  <c r="P163" i="38"/>
  <c r="O163" i="38"/>
  <c r="N163" i="38"/>
  <c r="M163" i="38"/>
  <c r="L163" i="38"/>
  <c r="K163" i="38"/>
  <c r="AD74" i="38"/>
  <c r="AC74" i="38"/>
  <c r="AB74" i="38"/>
  <c r="AA74" i="38"/>
  <c r="Z74" i="38"/>
  <c r="Y74" i="38"/>
  <c r="X74" i="38"/>
  <c r="W74" i="38"/>
  <c r="V74" i="38"/>
  <c r="U74" i="38"/>
  <c r="T74" i="38"/>
  <c r="S74" i="38"/>
  <c r="R74" i="38"/>
  <c r="Q74" i="38"/>
  <c r="P74" i="38"/>
  <c r="O74" i="38"/>
  <c r="N74" i="38"/>
  <c r="M74" i="38"/>
  <c r="L74" i="38"/>
  <c r="K74" i="38"/>
  <c r="AD113" i="38"/>
  <c r="AC113" i="38"/>
  <c r="AB113" i="38"/>
  <c r="AA113" i="38"/>
  <c r="Z113" i="38"/>
  <c r="Y113" i="38"/>
  <c r="X113" i="38"/>
  <c r="W113" i="38"/>
  <c r="V113" i="38"/>
  <c r="U113" i="38"/>
  <c r="T113" i="38"/>
  <c r="S113" i="38"/>
  <c r="R113" i="38"/>
  <c r="Q113" i="38"/>
  <c r="P113" i="38"/>
  <c r="O113" i="38"/>
  <c r="N113" i="38"/>
  <c r="M113" i="38"/>
  <c r="L113" i="38"/>
  <c r="K113" i="38"/>
  <c r="AD62" i="38"/>
  <c r="AC62" i="38"/>
  <c r="AB62" i="38"/>
  <c r="AA62" i="38"/>
  <c r="Z62" i="38"/>
  <c r="Y62" i="38"/>
  <c r="X62" i="38"/>
  <c r="W62" i="38"/>
  <c r="V62" i="38"/>
  <c r="U62" i="38"/>
  <c r="T62" i="38"/>
  <c r="S62" i="38"/>
  <c r="R62" i="38"/>
  <c r="Q62" i="38"/>
  <c r="P62" i="38"/>
  <c r="O62" i="38"/>
  <c r="N62" i="38"/>
  <c r="M62" i="38"/>
  <c r="L62" i="38"/>
  <c r="K62" i="38"/>
  <c r="AD176" i="38"/>
  <c r="AC176" i="38"/>
  <c r="AB176" i="38"/>
  <c r="AA176" i="38"/>
  <c r="Z176" i="38"/>
  <c r="Y176" i="38"/>
  <c r="X176" i="38"/>
  <c r="W176" i="38"/>
  <c r="V176" i="38"/>
  <c r="U176" i="38"/>
  <c r="T176" i="38"/>
  <c r="S176" i="38"/>
  <c r="R176" i="38"/>
  <c r="Q176" i="38"/>
  <c r="P176" i="38"/>
  <c r="O176" i="38"/>
  <c r="N176" i="38"/>
  <c r="M176" i="38"/>
  <c r="L176" i="38"/>
  <c r="K176" i="38"/>
  <c r="AD125" i="38"/>
  <c r="AC125" i="38"/>
  <c r="AB125" i="38"/>
  <c r="AA125" i="38"/>
  <c r="Z125" i="38"/>
  <c r="Y125" i="38"/>
  <c r="X125" i="38"/>
  <c r="W125" i="38"/>
  <c r="V125" i="38"/>
  <c r="U125" i="38"/>
  <c r="T125" i="38"/>
  <c r="S125" i="38"/>
  <c r="R125" i="38"/>
  <c r="Q125" i="38"/>
  <c r="P125" i="38"/>
  <c r="O125" i="38"/>
  <c r="N125" i="38"/>
  <c r="M125" i="38"/>
  <c r="L125" i="38"/>
  <c r="K125" i="38"/>
  <c r="AD73" i="38"/>
  <c r="AC73" i="38"/>
  <c r="AB73" i="38"/>
  <c r="AA73" i="38"/>
  <c r="Z73" i="38"/>
  <c r="Y73" i="38"/>
  <c r="X73" i="38"/>
  <c r="W73" i="38"/>
  <c r="V73" i="38"/>
  <c r="U73" i="38"/>
  <c r="T73" i="38"/>
  <c r="S73" i="38"/>
  <c r="R73" i="38"/>
  <c r="Q73" i="38"/>
  <c r="P73" i="38"/>
  <c r="O73" i="38"/>
  <c r="N73" i="38"/>
  <c r="M73" i="38"/>
  <c r="L73" i="38"/>
  <c r="K73" i="38"/>
  <c r="AD34" i="38"/>
  <c r="AC34" i="38"/>
  <c r="AB34" i="38"/>
  <c r="AA34" i="38"/>
  <c r="Z34" i="38"/>
  <c r="Y34" i="38"/>
  <c r="X34" i="38"/>
  <c r="W34" i="38"/>
  <c r="V34" i="38"/>
  <c r="U34" i="38"/>
  <c r="T34" i="38"/>
  <c r="S34" i="38"/>
  <c r="R34" i="38"/>
  <c r="Q34" i="38"/>
  <c r="P34" i="38"/>
  <c r="O34" i="38"/>
  <c r="N34" i="38"/>
  <c r="M34" i="38"/>
  <c r="L34" i="38"/>
  <c r="K34" i="38"/>
  <c r="AD76" i="38"/>
  <c r="AC76" i="38"/>
  <c r="AB76" i="38"/>
  <c r="AA76" i="38"/>
  <c r="Z76" i="38"/>
  <c r="Y76" i="38"/>
  <c r="X76" i="38"/>
  <c r="W76" i="38"/>
  <c r="V76" i="38"/>
  <c r="U76" i="38"/>
  <c r="T76" i="38"/>
  <c r="S76" i="38"/>
  <c r="R76" i="38"/>
  <c r="Q76" i="38"/>
  <c r="P76" i="38"/>
  <c r="O76" i="38"/>
  <c r="N76" i="38"/>
  <c r="M76" i="38"/>
  <c r="L76" i="38"/>
  <c r="K76" i="38"/>
  <c r="AD131" i="38"/>
  <c r="AC131" i="38"/>
  <c r="AB131" i="38"/>
  <c r="AA131" i="38"/>
  <c r="Z131" i="38"/>
  <c r="Y131" i="38"/>
  <c r="X131" i="38"/>
  <c r="W131" i="38"/>
  <c r="V131" i="38"/>
  <c r="U131" i="38"/>
  <c r="T131" i="38"/>
  <c r="S131" i="38"/>
  <c r="R131" i="38"/>
  <c r="Q131" i="38"/>
  <c r="P131" i="38"/>
  <c r="O131" i="38"/>
  <c r="N131" i="38"/>
  <c r="M131" i="38"/>
  <c r="L131" i="38"/>
  <c r="K131" i="38"/>
  <c r="AD84" i="38"/>
  <c r="AC84" i="38"/>
  <c r="AB84" i="38"/>
  <c r="AA84" i="38"/>
  <c r="Z84" i="38"/>
  <c r="Y84" i="38"/>
  <c r="X84" i="38"/>
  <c r="W84" i="38"/>
  <c r="V84" i="38"/>
  <c r="U84" i="38"/>
  <c r="T84" i="38"/>
  <c r="S84" i="38"/>
  <c r="R84" i="38"/>
  <c r="Q84" i="38"/>
  <c r="P84" i="38"/>
  <c r="O84" i="38"/>
  <c r="N84" i="38"/>
  <c r="M84" i="38"/>
  <c r="L84" i="38"/>
  <c r="K84" i="38"/>
  <c r="AD60" i="38"/>
  <c r="AC60" i="38"/>
  <c r="AB60" i="38"/>
  <c r="AA60" i="38"/>
  <c r="Z60" i="38"/>
  <c r="Y60" i="38"/>
  <c r="X60" i="38"/>
  <c r="W60" i="38"/>
  <c r="V60" i="38"/>
  <c r="U60" i="38"/>
  <c r="T60" i="38"/>
  <c r="S60" i="38"/>
  <c r="R60" i="38"/>
  <c r="Q60" i="38"/>
  <c r="P60" i="38"/>
  <c r="O60" i="38"/>
  <c r="N60" i="38"/>
  <c r="M60" i="38"/>
  <c r="L60" i="38"/>
  <c r="K60" i="38"/>
  <c r="AD21" i="38"/>
  <c r="AC21" i="38"/>
  <c r="AB21" i="38"/>
  <c r="AA21" i="38"/>
  <c r="Z21" i="38"/>
  <c r="Y21" i="38"/>
  <c r="X21" i="38"/>
  <c r="W21" i="38"/>
  <c r="V21" i="38"/>
  <c r="U21" i="38"/>
  <c r="T21" i="38"/>
  <c r="S21" i="38"/>
  <c r="R21" i="38"/>
  <c r="Q21" i="38"/>
  <c r="P21" i="38"/>
  <c r="O21" i="38"/>
  <c r="N21" i="38"/>
  <c r="M21" i="38"/>
  <c r="L21" i="38"/>
  <c r="K21" i="38"/>
  <c r="AD3" i="38"/>
  <c r="AC3" i="38"/>
  <c r="AB3" i="38"/>
  <c r="AA3" i="38"/>
  <c r="Z3" i="38"/>
  <c r="Y3" i="38"/>
  <c r="X3" i="38"/>
  <c r="W3" i="38"/>
  <c r="V3" i="38"/>
  <c r="U3" i="38"/>
  <c r="T3" i="38"/>
  <c r="S3" i="38"/>
  <c r="R3" i="38"/>
  <c r="Q3" i="38"/>
  <c r="P3" i="38"/>
  <c r="O3" i="38"/>
  <c r="N3" i="38"/>
  <c r="M3" i="38"/>
  <c r="L3" i="38"/>
  <c r="K3" i="38"/>
  <c r="AD41" i="38"/>
  <c r="AC41" i="38"/>
  <c r="AB41" i="38"/>
  <c r="AA41" i="38"/>
  <c r="Z41" i="38"/>
  <c r="Y41" i="38"/>
  <c r="X41" i="38"/>
  <c r="W41" i="38"/>
  <c r="V41" i="38"/>
  <c r="U41" i="38"/>
  <c r="T41" i="38"/>
  <c r="S41" i="38"/>
  <c r="R41" i="38"/>
  <c r="Q41" i="38"/>
  <c r="P41" i="38"/>
  <c r="O41" i="38"/>
  <c r="N41" i="38"/>
  <c r="M41" i="38"/>
  <c r="L41" i="38"/>
  <c r="K41" i="38"/>
  <c r="AD30" i="38"/>
  <c r="AC30" i="38"/>
  <c r="AB30" i="38"/>
  <c r="AA30" i="38"/>
  <c r="Z30" i="38"/>
  <c r="Y30" i="38"/>
  <c r="X30" i="38"/>
  <c r="W30" i="38"/>
  <c r="V30" i="38"/>
  <c r="U30" i="38"/>
  <c r="T30" i="38"/>
  <c r="S30" i="38"/>
  <c r="R30" i="38"/>
  <c r="Q30" i="38"/>
  <c r="P30" i="38"/>
  <c r="O30" i="38"/>
  <c r="N30" i="38"/>
  <c r="M30" i="38"/>
  <c r="L30" i="38"/>
  <c r="K30" i="38"/>
  <c r="AD24" i="38"/>
  <c r="AC24" i="38"/>
  <c r="AB24" i="38"/>
  <c r="AA24" i="38"/>
  <c r="Z24" i="38"/>
  <c r="Y24" i="38"/>
  <c r="X24" i="38"/>
  <c r="W24" i="38"/>
  <c r="V24" i="38"/>
  <c r="U24" i="38"/>
  <c r="T24" i="38"/>
  <c r="S24" i="38"/>
  <c r="R24" i="38"/>
  <c r="Q24" i="38"/>
  <c r="P24" i="38"/>
  <c r="O24" i="38"/>
  <c r="N24" i="38"/>
  <c r="M24" i="38"/>
  <c r="L24" i="38"/>
  <c r="K24" i="38"/>
  <c r="AD47" i="38"/>
  <c r="AC47" i="38"/>
  <c r="AB47" i="38"/>
  <c r="AA47" i="38"/>
  <c r="Z47" i="38"/>
  <c r="Y47" i="38"/>
  <c r="X47" i="38"/>
  <c r="W47" i="38"/>
  <c r="V47" i="38"/>
  <c r="U47" i="38"/>
  <c r="T47" i="38"/>
  <c r="S47" i="38"/>
  <c r="R47" i="38"/>
  <c r="Q47" i="38"/>
  <c r="P47" i="38"/>
  <c r="O47" i="38"/>
  <c r="N47" i="38"/>
  <c r="M47" i="38"/>
  <c r="L47" i="38"/>
  <c r="K47" i="38"/>
  <c r="AD158" i="38"/>
  <c r="AC158" i="38"/>
  <c r="AB158" i="38"/>
  <c r="AA158" i="38"/>
  <c r="Z158" i="38"/>
  <c r="Y158" i="38"/>
  <c r="X158" i="38"/>
  <c r="W158" i="38"/>
  <c r="V158" i="38"/>
  <c r="U158" i="38"/>
  <c r="T158" i="38"/>
  <c r="S158" i="38"/>
  <c r="R158" i="38"/>
  <c r="Q158" i="38"/>
  <c r="P158" i="38"/>
  <c r="O158" i="38"/>
  <c r="N158" i="38"/>
  <c r="M158" i="38"/>
  <c r="L158" i="38"/>
  <c r="K158" i="38"/>
  <c r="AD70" i="38"/>
  <c r="AC70" i="38"/>
  <c r="AB70" i="38"/>
  <c r="AA70" i="38"/>
  <c r="Z70" i="38"/>
  <c r="Y70" i="38"/>
  <c r="X70" i="38"/>
  <c r="W70" i="38"/>
  <c r="V70" i="38"/>
  <c r="U70" i="38"/>
  <c r="T70" i="38"/>
  <c r="S70" i="38"/>
  <c r="R70" i="38"/>
  <c r="Q70" i="38"/>
  <c r="P70" i="38"/>
  <c r="O70" i="38"/>
  <c r="N70" i="38"/>
  <c r="M70" i="38"/>
  <c r="L70" i="38"/>
  <c r="K70" i="38"/>
  <c r="AD147" i="38"/>
  <c r="AC147" i="38"/>
  <c r="AB147" i="38"/>
  <c r="AA147" i="38"/>
  <c r="Z147" i="38"/>
  <c r="Y147" i="38"/>
  <c r="X147" i="38"/>
  <c r="W147" i="38"/>
  <c r="V147" i="38"/>
  <c r="U147" i="38"/>
  <c r="T147" i="38"/>
  <c r="S147" i="38"/>
  <c r="R147" i="38"/>
  <c r="Q147" i="38"/>
  <c r="P147" i="38"/>
  <c r="O147" i="38"/>
  <c r="N147" i="38"/>
  <c r="M147" i="38"/>
  <c r="L147" i="38"/>
  <c r="K147" i="38"/>
  <c r="AD8" i="38"/>
  <c r="AC8" i="38"/>
  <c r="AB8" i="38"/>
  <c r="AA8" i="38"/>
  <c r="Z8" i="38"/>
  <c r="Y8" i="38"/>
  <c r="X8" i="38"/>
  <c r="W8" i="38"/>
  <c r="V8" i="38"/>
  <c r="U8" i="38"/>
  <c r="T8" i="38"/>
  <c r="S8" i="38"/>
  <c r="R8" i="38"/>
  <c r="Q8" i="38"/>
  <c r="P8" i="38"/>
  <c r="O8" i="38"/>
  <c r="N8" i="38"/>
  <c r="M8" i="38"/>
  <c r="L8" i="38"/>
  <c r="K8" i="38"/>
  <c r="AD49" i="38"/>
  <c r="AC49" i="38"/>
  <c r="AB49" i="38"/>
  <c r="AA49" i="38"/>
  <c r="Z49" i="38"/>
  <c r="Y49" i="38"/>
  <c r="X49" i="38"/>
  <c r="W49" i="38"/>
  <c r="V49" i="38"/>
  <c r="U49" i="38"/>
  <c r="T49" i="38"/>
  <c r="S49" i="38"/>
  <c r="R49" i="38"/>
  <c r="Q49" i="38"/>
  <c r="P49" i="38"/>
  <c r="O49" i="38"/>
  <c r="N49" i="38"/>
  <c r="M49" i="38"/>
  <c r="L49" i="38"/>
  <c r="K49" i="38"/>
  <c r="AD119" i="38"/>
  <c r="AC119" i="38"/>
  <c r="AB119" i="38"/>
  <c r="AA119" i="38"/>
  <c r="Z119" i="38"/>
  <c r="Y119" i="38"/>
  <c r="X119" i="38"/>
  <c r="W119" i="38"/>
  <c r="V119" i="38"/>
  <c r="U119" i="38"/>
  <c r="T119" i="38"/>
  <c r="S119" i="38"/>
  <c r="R119" i="38"/>
  <c r="Q119" i="38"/>
  <c r="P119" i="38"/>
  <c r="O119" i="38"/>
  <c r="N119" i="38"/>
  <c r="M119" i="38"/>
  <c r="L119" i="38"/>
  <c r="K119" i="38"/>
  <c r="AD35" i="38"/>
  <c r="AC35" i="38"/>
  <c r="AB35" i="38"/>
  <c r="AA35" i="38"/>
  <c r="Z35" i="38"/>
  <c r="Y35" i="38"/>
  <c r="X35" i="38"/>
  <c r="W35" i="38"/>
  <c r="V35" i="38"/>
  <c r="U35" i="38"/>
  <c r="T35" i="38"/>
  <c r="S35" i="38"/>
  <c r="R35" i="38"/>
  <c r="Q35" i="38"/>
  <c r="P35" i="38"/>
  <c r="O35" i="38"/>
  <c r="N35" i="38"/>
  <c r="M35" i="38"/>
  <c r="L35" i="38"/>
  <c r="K35" i="38"/>
  <c r="AD65" i="38"/>
  <c r="AC65" i="38"/>
  <c r="AB65" i="38"/>
  <c r="AA65" i="38"/>
  <c r="Z65" i="38"/>
  <c r="Y65" i="38"/>
  <c r="X65" i="38"/>
  <c r="W65" i="38"/>
  <c r="V65" i="38"/>
  <c r="U65" i="38"/>
  <c r="T65" i="38"/>
  <c r="S65" i="38"/>
  <c r="R65" i="38"/>
  <c r="Q65" i="38"/>
  <c r="P65" i="38"/>
  <c r="O65" i="38"/>
  <c r="N65" i="38"/>
  <c r="M65" i="38"/>
  <c r="L65" i="38"/>
  <c r="K65" i="38"/>
  <c r="AD27" i="38"/>
  <c r="AC27" i="38"/>
  <c r="AB27" i="38"/>
  <c r="AA27" i="38"/>
  <c r="Z27" i="38"/>
  <c r="Y27" i="38"/>
  <c r="X27" i="38"/>
  <c r="W27" i="38"/>
  <c r="V27" i="38"/>
  <c r="U27" i="38"/>
  <c r="T27" i="38"/>
  <c r="S27" i="38"/>
  <c r="R27" i="38"/>
  <c r="Q27" i="38"/>
  <c r="P27" i="38"/>
  <c r="O27" i="38"/>
  <c r="N27" i="38"/>
  <c r="M27" i="38"/>
  <c r="L27" i="38"/>
  <c r="K27" i="38"/>
  <c r="AD38" i="38"/>
  <c r="AC38" i="38"/>
  <c r="AB38" i="38"/>
  <c r="AA38" i="38"/>
  <c r="Z38" i="38"/>
  <c r="Y38" i="38"/>
  <c r="X38" i="38"/>
  <c r="W38" i="38"/>
  <c r="V38" i="38"/>
  <c r="U38" i="38"/>
  <c r="T38" i="38"/>
  <c r="S38" i="38"/>
  <c r="R38" i="38"/>
  <c r="Q38" i="38"/>
  <c r="P38" i="38"/>
  <c r="O38" i="38"/>
  <c r="N38" i="38"/>
  <c r="M38" i="38"/>
  <c r="L38" i="38"/>
  <c r="K38" i="38"/>
  <c r="AD111" i="38"/>
  <c r="AC111" i="38"/>
  <c r="AB111" i="38"/>
  <c r="AA111" i="38"/>
  <c r="Z111" i="38"/>
  <c r="Y111" i="38"/>
  <c r="X111" i="38"/>
  <c r="W111" i="38"/>
  <c r="V111" i="38"/>
  <c r="U111" i="38"/>
  <c r="T111" i="38"/>
  <c r="S111" i="38"/>
  <c r="R111" i="38"/>
  <c r="Q111" i="38"/>
  <c r="P111" i="38"/>
  <c r="O111" i="38"/>
  <c r="N111" i="38"/>
  <c r="M111" i="38"/>
  <c r="L111" i="38"/>
  <c r="K111" i="38"/>
  <c r="AD53" i="38"/>
  <c r="AC53" i="38"/>
  <c r="AB53" i="38"/>
  <c r="AA53" i="38"/>
  <c r="Z53" i="38"/>
  <c r="Y53" i="38"/>
  <c r="X53" i="38"/>
  <c r="W53" i="38"/>
  <c r="V53" i="38"/>
  <c r="U53" i="38"/>
  <c r="T53" i="38"/>
  <c r="S53" i="38"/>
  <c r="R53" i="38"/>
  <c r="Q53" i="38"/>
  <c r="P53" i="38"/>
  <c r="O53" i="38"/>
  <c r="N53" i="38"/>
  <c r="M53" i="38"/>
  <c r="L53" i="38"/>
  <c r="K53" i="38"/>
  <c r="AD15" i="38"/>
  <c r="AC15" i="38"/>
  <c r="AB15" i="38"/>
  <c r="AA15" i="38"/>
  <c r="Z15" i="38"/>
  <c r="Y15" i="38"/>
  <c r="X15" i="38"/>
  <c r="W15" i="38"/>
  <c r="V15" i="38"/>
  <c r="U15" i="38"/>
  <c r="T15" i="38"/>
  <c r="S15" i="38"/>
  <c r="R15" i="38"/>
  <c r="Q15" i="38"/>
  <c r="P15" i="38"/>
  <c r="O15" i="38"/>
  <c r="N15" i="38"/>
  <c r="M15" i="38"/>
  <c r="L15" i="38"/>
  <c r="K15" i="38"/>
  <c r="AD23" i="38"/>
  <c r="AC23" i="38"/>
  <c r="AB23" i="38"/>
  <c r="AA23" i="38"/>
  <c r="Z23" i="38"/>
  <c r="Y23" i="38"/>
  <c r="X23" i="38"/>
  <c r="W23" i="38"/>
  <c r="V23" i="38"/>
  <c r="U23" i="38"/>
  <c r="T23" i="38"/>
  <c r="S23" i="38"/>
  <c r="R23" i="38"/>
  <c r="Q23" i="38"/>
  <c r="P23" i="38"/>
  <c r="O23" i="38"/>
  <c r="N23" i="38"/>
  <c r="M23" i="38"/>
  <c r="L23" i="38"/>
  <c r="K23" i="38"/>
  <c r="AD25" i="38"/>
  <c r="AC25" i="38"/>
  <c r="AB25" i="38"/>
  <c r="AA25" i="38"/>
  <c r="Z25" i="38"/>
  <c r="Y25" i="38"/>
  <c r="X25" i="38"/>
  <c r="W25" i="38"/>
  <c r="V25" i="38"/>
  <c r="U25" i="38"/>
  <c r="T25" i="38"/>
  <c r="S25" i="38"/>
  <c r="R25" i="38"/>
  <c r="Q25" i="38"/>
  <c r="P25" i="38"/>
  <c r="O25" i="38"/>
  <c r="N25" i="38"/>
  <c r="M25" i="38"/>
  <c r="L25" i="38"/>
  <c r="K25" i="38"/>
  <c r="AD26" i="38"/>
  <c r="AC26" i="38"/>
  <c r="AB26" i="38"/>
  <c r="AA26" i="38"/>
  <c r="Z26" i="38"/>
  <c r="Y26" i="38"/>
  <c r="X26" i="38"/>
  <c r="W26" i="38"/>
  <c r="V26" i="38"/>
  <c r="U26" i="38"/>
  <c r="T26" i="38"/>
  <c r="S26" i="38"/>
  <c r="R26" i="38"/>
  <c r="Q26" i="38"/>
  <c r="P26" i="38"/>
  <c r="O26" i="38"/>
  <c r="N26" i="38"/>
  <c r="M26" i="38"/>
  <c r="L26" i="38"/>
  <c r="K26" i="38"/>
  <c r="AD150" i="38"/>
  <c r="AC150" i="38"/>
  <c r="AB150" i="38"/>
  <c r="AA150" i="38"/>
  <c r="Z150" i="38"/>
  <c r="Y150" i="38"/>
  <c r="X150" i="38"/>
  <c r="W150" i="38"/>
  <c r="V150" i="38"/>
  <c r="U150" i="38"/>
  <c r="T150" i="38"/>
  <c r="S150" i="38"/>
  <c r="R150" i="38"/>
  <c r="Q150" i="38"/>
  <c r="P150" i="38"/>
  <c r="O150" i="38"/>
  <c r="N150" i="38"/>
  <c r="M150" i="38"/>
  <c r="L150" i="38"/>
  <c r="K150" i="38"/>
  <c r="AD56" i="38"/>
  <c r="AC56" i="38"/>
  <c r="AB56" i="38"/>
  <c r="AA56" i="38"/>
  <c r="Z56" i="38"/>
  <c r="Y56" i="38"/>
  <c r="X56" i="38"/>
  <c r="W56" i="38"/>
  <c r="V56" i="38"/>
  <c r="U56" i="38"/>
  <c r="T56" i="38"/>
  <c r="S56" i="38"/>
  <c r="R56" i="38"/>
  <c r="Q56" i="38"/>
  <c r="P56" i="38"/>
  <c r="O56" i="38"/>
  <c r="N56" i="38"/>
  <c r="M56" i="38"/>
  <c r="L56" i="38"/>
  <c r="K56" i="38"/>
  <c r="AD174" i="38"/>
  <c r="AC174" i="38"/>
  <c r="AB174" i="38"/>
  <c r="AA174" i="38"/>
  <c r="Z174" i="38"/>
  <c r="Y174" i="38"/>
  <c r="X174" i="38"/>
  <c r="W174" i="38"/>
  <c r="V174" i="38"/>
  <c r="U174" i="38"/>
  <c r="T174" i="38"/>
  <c r="S174" i="38"/>
  <c r="R174" i="38"/>
  <c r="Q174" i="38"/>
  <c r="P174" i="38"/>
  <c r="O174" i="38"/>
  <c r="N174" i="38"/>
  <c r="M174" i="38"/>
  <c r="L174" i="38"/>
  <c r="K174" i="38"/>
  <c r="AD164" i="38"/>
  <c r="AC164" i="38"/>
  <c r="AB164" i="38"/>
  <c r="AA164" i="38"/>
  <c r="Z164" i="38"/>
  <c r="Y164" i="38"/>
  <c r="X164" i="38"/>
  <c r="W164" i="38"/>
  <c r="V164" i="38"/>
  <c r="U164" i="38"/>
  <c r="T164" i="38"/>
  <c r="S164" i="38"/>
  <c r="R164" i="38"/>
  <c r="Q164" i="38"/>
  <c r="P164" i="38"/>
  <c r="O164" i="38"/>
  <c r="N164" i="38"/>
  <c r="M164" i="38"/>
  <c r="L164" i="38"/>
  <c r="K164" i="38"/>
  <c r="AD80" i="38"/>
  <c r="AC80" i="38"/>
  <c r="AB80" i="38"/>
  <c r="AA80" i="38"/>
  <c r="Z80" i="38"/>
  <c r="Y80" i="38"/>
  <c r="X80" i="38"/>
  <c r="W80" i="38"/>
  <c r="V80" i="38"/>
  <c r="U80" i="38"/>
  <c r="T80" i="38"/>
  <c r="S80" i="38"/>
  <c r="R80" i="38"/>
  <c r="Q80" i="38"/>
  <c r="P80" i="38"/>
  <c r="O80" i="38"/>
  <c r="N80" i="38"/>
  <c r="M80" i="38"/>
  <c r="L80" i="38"/>
  <c r="K80" i="38"/>
  <c r="AD129" i="38"/>
  <c r="AC129" i="38"/>
  <c r="AB129" i="38"/>
  <c r="AA129" i="38"/>
  <c r="Z129" i="38"/>
  <c r="Y129" i="38"/>
  <c r="X129" i="38"/>
  <c r="W129" i="38"/>
  <c r="V129" i="38"/>
  <c r="U129" i="38"/>
  <c r="T129" i="38"/>
  <c r="S129" i="38"/>
  <c r="R129" i="38"/>
  <c r="Q129" i="38"/>
  <c r="P129" i="38"/>
  <c r="O129" i="38"/>
  <c r="N129" i="38"/>
  <c r="M129" i="38"/>
  <c r="L129" i="38"/>
  <c r="K129" i="38"/>
  <c r="AD189" i="38"/>
  <c r="AC189" i="38"/>
  <c r="AB189" i="38"/>
  <c r="AA189" i="38"/>
  <c r="Z189" i="38"/>
  <c r="Y189" i="38"/>
  <c r="X189" i="38"/>
  <c r="W189" i="38"/>
  <c r="V189" i="38"/>
  <c r="U189" i="38"/>
  <c r="T189" i="38"/>
  <c r="S189" i="38"/>
  <c r="R189" i="38"/>
  <c r="Q189" i="38"/>
  <c r="P189" i="38"/>
  <c r="O189" i="38"/>
  <c r="N189" i="38"/>
  <c r="M189" i="38"/>
  <c r="L189" i="38"/>
  <c r="K189" i="38"/>
  <c r="AD71" i="38"/>
  <c r="AC71" i="38"/>
  <c r="AB71" i="38"/>
  <c r="AA71" i="38"/>
  <c r="Z71" i="38"/>
  <c r="Y71" i="38"/>
  <c r="X71" i="38"/>
  <c r="W71" i="38"/>
  <c r="V71" i="38"/>
  <c r="U71" i="38"/>
  <c r="T71" i="38"/>
  <c r="S71" i="38"/>
  <c r="R71" i="38"/>
  <c r="Q71" i="38"/>
  <c r="P71" i="38"/>
  <c r="O71" i="38"/>
  <c r="N71" i="38"/>
  <c r="M71" i="38"/>
  <c r="L71" i="38"/>
  <c r="K71" i="38"/>
  <c r="AD179" i="38"/>
  <c r="AC179" i="38"/>
  <c r="AB179" i="38"/>
  <c r="AA179" i="38"/>
  <c r="Z179" i="38"/>
  <c r="Y179" i="38"/>
  <c r="X179" i="38"/>
  <c r="W179" i="38"/>
  <c r="V179" i="38"/>
  <c r="U179" i="38"/>
  <c r="T179" i="38"/>
  <c r="S179" i="38"/>
  <c r="R179" i="38"/>
  <c r="Q179" i="38"/>
  <c r="P179" i="38"/>
  <c r="O179" i="38"/>
  <c r="N179" i="38"/>
  <c r="M179" i="38"/>
  <c r="L179" i="38"/>
  <c r="K179" i="38"/>
  <c r="AD22" i="38"/>
  <c r="AC22" i="38"/>
  <c r="AB22" i="38"/>
  <c r="AA22" i="38"/>
  <c r="Z22" i="38"/>
  <c r="Y22" i="38"/>
  <c r="X22" i="38"/>
  <c r="W22" i="38"/>
  <c r="V22" i="38"/>
  <c r="U22" i="38"/>
  <c r="T22" i="38"/>
  <c r="S22" i="38"/>
  <c r="R22" i="38"/>
  <c r="Q22" i="38"/>
  <c r="P22" i="38"/>
  <c r="O22" i="38"/>
  <c r="N22" i="38"/>
  <c r="M22" i="38"/>
  <c r="L22" i="38"/>
  <c r="K22" i="38"/>
  <c r="AD180" i="38"/>
  <c r="AC180" i="38"/>
  <c r="AB180" i="38"/>
  <c r="AA180" i="38"/>
  <c r="Z180" i="38"/>
  <c r="Y180" i="38"/>
  <c r="X180" i="38"/>
  <c r="W180" i="38"/>
  <c r="V180" i="38"/>
  <c r="U180" i="38"/>
  <c r="T180" i="38"/>
  <c r="S180" i="38"/>
  <c r="R180" i="38"/>
  <c r="Q180" i="38"/>
  <c r="P180" i="38"/>
  <c r="O180" i="38"/>
  <c r="N180" i="38"/>
  <c r="M180" i="38"/>
  <c r="L180" i="38"/>
  <c r="K180" i="38"/>
  <c r="AD100" i="38"/>
  <c r="AC100" i="38"/>
  <c r="AB100" i="38"/>
  <c r="AA100" i="38"/>
  <c r="Z100" i="38"/>
  <c r="Y100" i="38"/>
  <c r="X100" i="38"/>
  <c r="W100" i="38"/>
  <c r="V100" i="38"/>
  <c r="U100" i="38"/>
  <c r="T100" i="38"/>
  <c r="S100" i="38"/>
  <c r="R100" i="38"/>
  <c r="Q100" i="38"/>
  <c r="P100" i="38"/>
  <c r="O100" i="38"/>
  <c r="N100" i="38"/>
  <c r="M100" i="38"/>
  <c r="L100" i="38"/>
  <c r="K100" i="38"/>
  <c r="AD140" i="38"/>
  <c r="AC140" i="38"/>
  <c r="AB140" i="38"/>
  <c r="AA140" i="38"/>
  <c r="Z140" i="38"/>
  <c r="Y140" i="38"/>
  <c r="X140" i="38"/>
  <c r="W140" i="38"/>
  <c r="V140" i="38"/>
  <c r="U140" i="38"/>
  <c r="T140" i="38"/>
  <c r="S140" i="38"/>
  <c r="R140" i="38"/>
  <c r="Q140" i="38"/>
  <c r="P140" i="38"/>
  <c r="O140" i="38"/>
  <c r="N140" i="38"/>
  <c r="M140" i="38"/>
  <c r="L140" i="38"/>
  <c r="K140" i="38"/>
  <c r="AD9" i="38"/>
  <c r="AC9" i="38"/>
  <c r="AB9" i="38"/>
  <c r="AA9" i="38"/>
  <c r="Z9" i="38"/>
  <c r="Y9" i="38"/>
  <c r="X9" i="38"/>
  <c r="W9" i="38"/>
  <c r="V9" i="38"/>
  <c r="U9" i="38"/>
  <c r="T9" i="38"/>
  <c r="S9" i="38"/>
  <c r="R9" i="38"/>
  <c r="Q9" i="38"/>
  <c r="P9" i="38"/>
  <c r="O9" i="38"/>
  <c r="N9" i="38"/>
  <c r="M9" i="38"/>
  <c r="L9" i="38"/>
  <c r="K9" i="38"/>
  <c r="AD95" i="38"/>
  <c r="AC95" i="38"/>
  <c r="AB95" i="38"/>
  <c r="AA95" i="38"/>
  <c r="Z95" i="38"/>
  <c r="Y95" i="38"/>
  <c r="X95" i="38"/>
  <c r="W95" i="38"/>
  <c r="V95" i="38"/>
  <c r="U95" i="38"/>
  <c r="T95" i="38"/>
  <c r="S95" i="38"/>
  <c r="R95" i="38"/>
  <c r="Q95" i="38"/>
  <c r="P95" i="38"/>
  <c r="O95" i="38"/>
  <c r="N95" i="38"/>
  <c r="M95" i="38"/>
  <c r="L95" i="38"/>
  <c r="K95" i="38"/>
  <c r="AD112" i="38"/>
  <c r="AC112" i="38"/>
  <c r="AB112" i="38"/>
  <c r="AA112" i="38"/>
  <c r="Z112" i="38"/>
  <c r="Y112" i="38"/>
  <c r="X112" i="38"/>
  <c r="W112" i="38"/>
  <c r="V112" i="38"/>
  <c r="U112" i="38"/>
  <c r="T112" i="38"/>
  <c r="S112" i="38"/>
  <c r="R112" i="38"/>
  <c r="Q112" i="38"/>
  <c r="P112" i="38"/>
  <c r="O112" i="38"/>
  <c r="N112" i="38"/>
  <c r="M112" i="38"/>
  <c r="L112" i="38"/>
  <c r="K112" i="38"/>
  <c r="AD114" i="38"/>
  <c r="AC114" i="38"/>
  <c r="AB114" i="38"/>
  <c r="AA114" i="38"/>
  <c r="Z114" i="38"/>
  <c r="Y114" i="38"/>
  <c r="X114" i="38"/>
  <c r="W114" i="38"/>
  <c r="V114" i="38"/>
  <c r="U114" i="38"/>
  <c r="T114" i="38"/>
  <c r="S114" i="38"/>
  <c r="R114" i="38"/>
  <c r="Q114" i="38"/>
  <c r="P114" i="38"/>
  <c r="O114" i="38"/>
  <c r="N114" i="38"/>
  <c r="M114" i="38"/>
  <c r="L114" i="38"/>
  <c r="K114" i="38"/>
  <c r="AD135" i="38"/>
  <c r="AC135" i="38"/>
  <c r="AB135" i="38"/>
  <c r="AA135" i="38"/>
  <c r="Z135" i="38"/>
  <c r="Y135" i="38"/>
  <c r="X135" i="38"/>
  <c r="W135" i="38"/>
  <c r="V135" i="38"/>
  <c r="U135" i="38"/>
  <c r="T135" i="38"/>
  <c r="S135" i="38"/>
  <c r="R135" i="38"/>
  <c r="Q135" i="38"/>
  <c r="P135" i="38"/>
  <c r="O135" i="38"/>
  <c r="N135" i="38"/>
  <c r="M135" i="38"/>
  <c r="L135" i="38"/>
  <c r="K135" i="38"/>
  <c r="AD161" i="38"/>
  <c r="AC161" i="38"/>
  <c r="AB161" i="38"/>
  <c r="AA161" i="38"/>
  <c r="Z161" i="38"/>
  <c r="Y161" i="38"/>
  <c r="X161" i="38"/>
  <c r="W161" i="38"/>
  <c r="V161" i="38"/>
  <c r="U161" i="38"/>
  <c r="T161" i="38"/>
  <c r="S161" i="38"/>
  <c r="R161" i="38"/>
  <c r="Q161" i="38"/>
  <c r="P161" i="38"/>
  <c r="O161" i="38"/>
  <c r="N161" i="38"/>
  <c r="M161" i="38"/>
  <c r="L161" i="38"/>
  <c r="K161" i="38"/>
  <c r="AD92" i="38"/>
  <c r="AC92" i="38"/>
  <c r="AB92" i="38"/>
  <c r="AA92" i="38"/>
  <c r="Z92" i="38"/>
  <c r="Y92" i="38"/>
  <c r="X92" i="38"/>
  <c r="W92" i="38"/>
  <c r="V92" i="38"/>
  <c r="U92" i="38"/>
  <c r="T92" i="38"/>
  <c r="S92" i="38"/>
  <c r="R92" i="38"/>
  <c r="Q92" i="38"/>
  <c r="P92" i="38"/>
  <c r="O92" i="38"/>
  <c r="N92" i="38"/>
  <c r="M92" i="38"/>
  <c r="L92" i="38"/>
  <c r="K92" i="38"/>
  <c r="AD77" i="38"/>
  <c r="AC77" i="38"/>
  <c r="AB77" i="38"/>
  <c r="AA77" i="38"/>
  <c r="Z77" i="38"/>
  <c r="Y77" i="38"/>
  <c r="X77" i="38"/>
  <c r="W77" i="38"/>
  <c r="V77" i="38"/>
  <c r="U77" i="38"/>
  <c r="T77" i="38"/>
  <c r="S77" i="38"/>
  <c r="R77" i="38"/>
  <c r="Q77" i="38"/>
  <c r="P77" i="38"/>
  <c r="O77" i="38"/>
  <c r="N77" i="38"/>
  <c r="M77" i="38"/>
  <c r="L77" i="38"/>
  <c r="K77" i="38"/>
  <c r="AD183" i="38"/>
  <c r="AC183" i="38"/>
  <c r="AB183" i="38"/>
  <c r="AA183" i="38"/>
  <c r="Z183" i="38"/>
  <c r="Y183" i="38"/>
  <c r="X183" i="38"/>
  <c r="W183" i="38"/>
  <c r="V183" i="38"/>
  <c r="U183" i="38"/>
  <c r="T183" i="38"/>
  <c r="S183" i="38"/>
  <c r="R183" i="38"/>
  <c r="Q183" i="38"/>
  <c r="P183" i="38"/>
  <c r="O183" i="38"/>
  <c r="N183" i="38"/>
  <c r="M183" i="38"/>
  <c r="L183" i="38"/>
  <c r="K183" i="38"/>
  <c r="AD116" i="38"/>
  <c r="AC116" i="38"/>
  <c r="AB116" i="38"/>
  <c r="AA116" i="38"/>
  <c r="Z116" i="38"/>
  <c r="Y116" i="38"/>
  <c r="X116" i="38"/>
  <c r="W116" i="38"/>
  <c r="V116" i="38"/>
  <c r="U116" i="38"/>
  <c r="T116" i="38"/>
  <c r="S116" i="38"/>
  <c r="R116" i="38"/>
  <c r="Q116" i="38"/>
  <c r="P116" i="38"/>
  <c r="O116" i="38"/>
  <c r="N116" i="38"/>
  <c r="M116" i="38"/>
  <c r="L116" i="38"/>
  <c r="K116" i="38"/>
  <c r="AD109" i="38"/>
  <c r="AC109" i="38"/>
  <c r="AB109" i="38"/>
  <c r="AA109" i="38"/>
  <c r="Z109" i="38"/>
  <c r="Y109" i="38"/>
  <c r="X109" i="38"/>
  <c r="W109" i="38"/>
  <c r="V109" i="38"/>
  <c r="U109" i="38"/>
  <c r="T109" i="38"/>
  <c r="S109" i="38"/>
  <c r="R109" i="38"/>
  <c r="Q109" i="38"/>
  <c r="P109" i="38"/>
  <c r="O109" i="38"/>
  <c r="N109" i="38"/>
  <c r="M109" i="38"/>
  <c r="L109" i="38"/>
  <c r="K109" i="38"/>
  <c r="AD110" i="38"/>
  <c r="AC110" i="38"/>
  <c r="AB110" i="38"/>
  <c r="AA110" i="38"/>
  <c r="Z110" i="38"/>
  <c r="Y110" i="38"/>
  <c r="X110" i="38"/>
  <c r="W110" i="38"/>
  <c r="V110" i="38"/>
  <c r="U110" i="38"/>
  <c r="T110" i="38"/>
  <c r="S110" i="38"/>
  <c r="R110" i="38"/>
  <c r="Q110" i="38"/>
  <c r="P110" i="38"/>
  <c r="O110" i="38"/>
  <c r="N110" i="38"/>
  <c r="M110" i="38"/>
  <c r="L110" i="38"/>
  <c r="K110" i="38"/>
  <c r="AD59" i="38"/>
  <c r="AC59" i="38"/>
  <c r="AB59" i="38"/>
  <c r="AA59" i="38"/>
  <c r="Z59" i="38"/>
  <c r="Y59" i="38"/>
  <c r="X59" i="38"/>
  <c r="W59" i="38"/>
  <c r="V59" i="38"/>
  <c r="U59" i="38"/>
  <c r="T59" i="38"/>
  <c r="S59" i="38"/>
  <c r="R59" i="38"/>
  <c r="Q59" i="38"/>
  <c r="P59" i="38"/>
  <c r="O59" i="38"/>
  <c r="N59" i="38"/>
  <c r="M59" i="38"/>
  <c r="L59" i="38"/>
  <c r="K59" i="38"/>
  <c r="P385" i="41" l="1"/>
  <c r="P786" i="41"/>
  <c r="P779" i="41"/>
  <c r="P812" i="41"/>
  <c r="P870" i="41"/>
  <c r="P914" i="41"/>
  <c r="P875" i="41"/>
  <c r="P918" i="41"/>
  <c r="P782" i="41"/>
  <c r="P797" i="41"/>
  <c r="P895" i="41"/>
  <c r="P835" i="41"/>
  <c r="P808" i="41"/>
  <c r="P815" i="41"/>
  <c r="P854" i="41"/>
  <c r="P807" i="41"/>
  <c r="P799" i="41"/>
  <c r="P773" i="41"/>
  <c r="P859" i="41"/>
  <c r="P816" i="41"/>
  <c r="P896" i="41"/>
  <c r="P868" i="41"/>
  <c r="P915" i="41"/>
  <c r="P784" i="41"/>
  <c r="P899" i="41"/>
  <c r="P777" i="41"/>
  <c r="P892" i="41"/>
  <c r="P917" i="41"/>
  <c r="P778" i="41"/>
  <c r="P890" i="41"/>
  <c r="P775" i="41"/>
  <c r="P898" i="41"/>
  <c r="P885" i="41"/>
  <c r="P865" i="41"/>
  <c r="P900" i="41"/>
  <c r="P920" i="41"/>
  <c r="P820" i="41"/>
  <c r="P806" i="41"/>
  <c r="P824" i="41"/>
  <c r="P901" i="41"/>
  <c r="P888" i="41"/>
  <c r="P841" i="41"/>
  <c r="P836" i="41"/>
  <c r="P866" i="41"/>
  <c r="P879" i="41"/>
  <c r="P867" i="41"/>
  <c r="P840" i="41"/>
  <c r="P780" i="41"/>
  <c r="P855" i="41"/>
  <c r="P822" i="41"/>
  <c r="P844" i="41"/>
  <c r="P860" i="41"/>
  <c r="P887" i="41"/>
  <c r="P802" i="41"/>
  <c r="P825" i="41"/>
  <c r="P910" i="41"/>
  <c r="P814" i="41"/>
  <c r="P788" i="41"/>
  <c r="P842" i="41"/>
  <c r="P828" i="41"/>
  <c r="P853" i="41"/>
  <c r="P770" i="41"/>
  <c r="P817" i="41"/>
  <c r="P795" i="41"/>
  <c r="P810" i="41"/>
  <c r="P813" i="41"/>
  <c r="P872" i="41"/>
  <c r="P803" i="41"/>
  <c r="P906" i="41"/>
  <c r="P880" i="41"/>
  <c r="P829" i="41"/>
  <c r="P908" i="41"/>
  <c r="P771" i="41"/>
  <c r="P798" i="41"/>
  <c r="P869" i="41"/>
  <c r="P912" i="41"/>
  <c r="P919" i="41"/>
  <c r="P889" i="41"/>
  <c r="P805" i="41"/>
  <c r="P907" i="41"/>
  <c r="P791" i="41"/>
  <c r="P792" i="41"/>
  <c r="P809" i="41"/>
  <c r="P774" i="41"/>
  <c r="P796" i="41"/>
  <c r="P839" i="41"/>
  <c r="P905" i="41"/>
  <c r="P831" i="41"/>
  <c r="P871" i="41"/>
  <c r="P776" i="41"/>
  <c r="P847" i="41"/>
  <c r="P857" i="41"/>
  <c r="P846" i="41"/>
  <c r="P897" i="41"/>
  <c r="P811" i="41"/>
  <c r="P819" i="41"/>
  <c r="P826" i="41"/>
  <c r="P884" i="41"/>
  <c r="P911" i="41"/>
  <c r="P818" i="41"/>
  <c r="P858" i="41"/>
  <c r="P883" i="41"/>
  <c r="P894" i="41"/>
  <c r="P893" i="41"/>
  <c r="P916" i="41"/>
  <c r="P783" i="41"/>
  <c r="P909" i="41"/>
  <c r="P881" i="41"/>
  <c r="P886" i="41"/>
  <c r="P873" i="41"/>
  <c r="P882" i="41"/>
  <c r="P874" i="41"/>
  <c r="P793" i="41"/>
  <c r="P843" i="41"/>
  <c r="P903" i="41"/>
  <c r="P852" i="41"/>
  <c r="P913" i="41"/>
  <c r="P904" i="41"/>
  <c r="P832" i="41"/>
  <c r="P863" i="41"/>
  <c r="P827" i="41"/>
  <c r="P856" i="41"/>
  <c r="P787" i="41"/>
  <c r="P821" i="41"/>
  <c r="P851" i="41"/>
  <c r="P804" i="41"/>
  <c r="P877" i="41"/>
  <c r="P848" i="41"/>
  <c r="P823" i="41"/>
  <c r="P861" i="41"/>
  <c r="P850" i="41"/>
  <c r="P838" i="41"/>
  <c r="P834" i="41"/>
  <c r="P781" i="41"/>
  <c r="P772" i="41"/>
  <c r="P833" i="41"/>
  <c r="P790" i="41"/>
  <c r="P801" i="41"/>
  <c r="P878" i="41"/>
  <c r="P830" i="41"/>
  <c r="P862" i="41"/>
  <c r="P794" i="41"/>
  <c r="P800" i="41"/>
  <c r="P845" i="41"/>
  <c r="P769" i="41"/>
  <c r="P785" i="41"/>
  <c r="P789" i="41"/>
  <c r="P864" i="41"/>
  <c r="P902" i="41"/>
  <c r="P891" i="41"/>
  <c r="P849" i="41"/>
  <c r="P876" i="41"/>
  <c r="P837" i="41"/>
  <c r="AF46" i="38"/>
  <c r="AF28" i="38"/>
  <c r="AF72" i="38"/>
  <c r="AF32" i="38"/>
  <c r="AF124" i="38"/>
  <c r="AF181" i="38"/>
  <c r="AF152" i="38"/>
  <c r="AF40" i="38"/>
  <c r="AF165" i="38"/>
  <c r="AF61" i="38"/>
  <c r="AE29" i="38"/>
  <c r="AF166" i="38"/>
  <c r="AF153" i="38"/>
  <c r="AF184" i="38"/>
  <c r="AF106" i="38"/>
  <c r="AF16" i="38"/>
  <c r="AF188" i="38"/>
  <c r="P1596" i="41"/>
  <c r="P1632" i="41"/>
  <c r="P1557" i="41"/>
  <c r="P1511" i="41"/>
  <c r="P1513" i="41"/>
  <c r="P1537" i="41"/>
  <c r="P1496" i="41"/>
  <c r="P1532" i="41"/>
  <c r="P1563" i="41"/>
  <c r="P1599" i="41"/>
  <c r="P1635" i="41"/>
  <c r="P1576" i="41"/>
  <c r="P1612" i="41"/>
  <c r="P1648" i="41"/>
  <c r="P1589" i="41"/>
  <c r="P1625" i="41"/>
  <c r="P1566" i="41"/>
  <c r="P1602" i="41"/>
  <c r="P1547" i="41"/>
  <c r="P1519" i="41"/>
  <c r="P1543" i="41"/>
  <c r="P1502" i="41"/>
  <c r="P1505" i="41"/>
  <c r="P1526" i="41"/>
  <c r="P1634" i="41"/>
  <c r="P1554" i="41"/>
  <c r="P1550" i="41"/>
  <c r="P1535" i="41"/>
  <c r="P1508" i="41"/>
  <c r="P1609" i="41"/>
  <c r="P1645" i="41"/>
  <c r="P1586" i="41"/>
  <c r="P1638" i="41"/>
  <c r="P1579" i="41"/>
  <c r="P1615" i="41"/>
  <c r="P1651" i="41"/>
  <c r="P1592" i="41"/>
  <c r="P1628" i="41"/>
  <c r="P1569" i="41"/>
  <c r="P1605" i="41"/>
  <c r="P1641" i="41"/>
  <c r="P1582" i="41"/>
  <c r="P1618" i="41"/>
  <c r="P1654" i="41"/>
  <c r="P1595" i="41"/>
  <c r="P1516" i="41"/>
  <c r="P1540" i="41"/>
  <c r="P1499" i="41"/>
  <c r="P1560" i="41"/>
  <c r="P1561" i="41"/>
  <c r="P1597" i="41"/>
  <c r="P1529" i="41"/>
  <c r="P1523" i="41"/>
  <c r="P1531" i="41"/>
  <c r="P1534" i="41"/>
  <c r="P1545" i="41"/>
  <c r="P1538" i="41"/>
  <c r="P1555" i="41"/>
  <c r="P1548" i="41"/>
  <c r="P1541" i="41"/>
  <c r="P1558" i="41"/>
  <c r="P1551" i="41"/>
  <c r="P1544" i="41"/>
  <c r="P1575" i="41"/>
  <c r="P1497" i="41"/>
  <c r="P1500" i="41"/>
  <c r="P1503" i="41"/>
  <c r="P1573" i="41"/>
  <c r="P1611" i="41"/>
  <c r="P1647" i="41"/>
  <c r="P1588" i="41"/>
  <c r="P1624" i="41"/>
  <c r="P1565" i="41"/>
  <c r="P1601" i="41"/>
  <c r="P1637" i="41"/>
  <c r="P1578" i="41"/>
  <c r="P1614" i="41"/>
  <c r="P1650" i="41"/>
  <c r="P1591" i="41"/>
  <c r="P1627" i="41"/>
  <c r="P1568" i="41"/>
  <c r="P1604" i="41"/>
  <c r="P1640" i="41"/>
  <c r="P1581" i="41"/>
  <c r="P1617" i="41"/>
  <c r="P1653" i="41"/>
  <c r="P1594" i="41"/>
  <c r="P1630" i="41"/>
  <c r="P1571" i="41"/>
  <c r="P1631" i="41"/>
  <c r="P1584" i="41"/>
  <c r="P1620" i="41"/>
  <c r="P1656" i="41"/>
  <c r="P1530" i="41"/>
  <c r="P1533" i="41"/>
  <c r="P1536" i="41"/>
  <c r="P1619" i="41"/>
  <c r="P1655" i="41"/>
  <c r="P1572" i="41"/>
  <c r="P1608" i="41"/>
  <c r="P1644" i="41"/>
  <c r="P1504" i="41"/>
  <c r="P1522" i="41"/>
  <c r="P1515" i="41"/>
  <c r="P1507" i="41"/>
  <c r="P1525" i="41"/>
  <c r="P1518" i="41"/>
  <c r="P1510" i="41"/>
  <c r="P1528" i="41"/>
  <c r="P1633" i="41"/>
  <c r="P1574" i="41"/>
  <c r="P1610" i="41"/>
  <c r="P1553" i="41"/>
  <c r="P1546" i="41"/>
  <c r="P1539" i="41"/>
  <c r="P1556" i="41"/>
  <c r="P1549" i="41"/>
  <c r="P1542" i="41"/>
  <c r="P1559" i="41"/>
  <c r="P1552" i="41"/>
  <c r="P1587" i="41"/>
  <c r="P1495" i="41"/>
  <c r="P1498" i="41"/>
  <c r="P1501" i="41"/>
  <c r="P1512" i="41"/>
  <c r="P1585" i="41"/>
  <c r="P1623" i="41"/>
  <c r="P1564" i="41"/>
  <c r="P1600" i="41"/>
  <c r="P1636" i="41"/>
  <c r="P1577" i="41"/>
  <c r="P1613" i="41"/>
  <c r="P1649" i="41"/>
  <c r="P1590" i="41"/>
  <c r="P1626" i="41"/>
  <c r="P1567" i="41"/>
  <c r="P1603" i="41"/>
  <c r="P1639" i="41"/>
  <c r="P1580" i="41"/>
  <c r="P1616" i="41"/>
  <c r="P1652" i="41"/>
  <c r="P1593" i="41"/>
  <c r="P1629" i="41"/>
  <c r="P1570" i="41"/>
  <c r="P1606" i="41"/>
  <c r="P1642" i="41"/>
  <c r="P1583" i="41"/>
  <c r="P1607" i="41"/>
  <c r="P1643" i="41"/>
  <c r="P1521" i="41"/>
  <c r="P1514" i="41"/>
  <c r="P1506" i="41"/>
  <c r="P1524" i="41"/>
  <c r="P1517" i="41"/>
  <c r="P1509" i="41"/>
  <c r="P1527" i="41"/>
  <c r="P1520" i="41"/>
  <c r="P1621" i="41"/>
  <c r="P1562" i="41"/>
  <c r="P1598" i="41"/>
  <c r="P1646" i="41"/>
  <c r="P1622" i="41"/>
  <c r="P230" i="41"/>
  <c r="P1106" i="41"/>
  <c r="P1198" i="41"/>
  <c r="P1139" i="41"/>
  <c r="P1175" i="41"/>
  <c r="P1116" i="41"/>
  <c r="P1152" i="41"/>
  <c r="P1188" i="41"/>
  <c r="P1129" i="41"/>
  <c r="P1165" i="41"/>
  <c r="P1201" i="41"/>
  <c r="P1142" i="41"/>
  <c r="P1178" i="41"/>
  <c r="P1119" i="41"/>
  <c r="P1260" i="41"/>
  <c r="P1237" i="41"/>
  <c r="P1380" i="41"/>
  <c r="P1321" i="41"/>
  <c r="P1476" i="41"/>
  <c r="P1430" i="41"/>
  <c r="P1443" i="41"/>
  <c r="P1420" i="41"/>
  <c r="P175" i="41"/>
  <c r="P190" i="41"/>
  <c r="P1422" i="41"/>
  <c r="P1458" i="41"/>
  <c r="P1494" i="41"/>
  <c r="P4" i="41"/>
  <c r="P7" i="41"/>
  <c r="P271" i="41"/>
  <c r="P1031" i="41"/>
  <c r="P1332" i="41"/>
  <c r="P166" i="41"/>
  <c r="P169" i="41"/>
  <c r="P172" i="41"/>
  <c r="P178" i="41"/>
  <c r="P181" i="41"/>
  <c r="P184" i="41"/>
  <c r="P187" i="41"/>
  <c r="P193" i="41"/>
  <c r="P1409" i="41"/>
  <c r="P1481" i="41"/>
  <c r="P10" i="41"/>
  <c r="P13" i="41"/>
  <c r="P16" i="41"/>
  <c r="P19" i="41"/>
  <c r="P22" i="41"/>
  <c r="P25" i="41"/>
  <c r="P28" i="41"/>
  <c r="P31" i="41"/>
  <c r="P34" i="41"/>
  <c r="P37" i="41"/>
  <c r="P40" i="41"/>
  <c r="P43" i="41"/>
  <c r="P46" i="41"/>
  <c r="P49" i="41"/>
  <c r="P241" i="41"/>
  <c r="P244" i="41"/>
  <c r="P247" i="41"/>
  <c r="P250" i="41"/>
  <c r="P259" i="41"/>
  <c r="P262" i="41"/>
  <c r="P265" i="41"/>
  <c r="P268" i="41"/>
  <c r="P274" i="41"/>
  <c r="P280" i="41"/>
  <c r="P283" i="41"/>
  <c r="P286" i="41"/>
  <c r="P289" i="41"/>
  <c r="P292" i="41"/>
  <c r="P295" i="41"/>
  <c r="P298" i="41"/>
  <c r="P304" i="41"/>
  <c r="P307" i="41"/>
  <c r="P310" i="41"/>
  <c r="P313" i="41"/>
  <c r="P316" i="41"/>
  <c r="P319" i="41"/>
  <c r="P322" i="41"/>
  <c r="P325" i="41"/>
  <c r="P328" i="41"/>
  <c r="P331" i="41"/>
  <c r="P334" i="41"/>
  <c r="P337" i="41"/>
  <c r="P340" i="41"/>
  <c r="P343" i="41"/>
  <c r="P346" i="41"/>
  <c r="P349" i="41"/>
  <c r="P352" i="41"/>
  <c r="P355" i="41"/>
  <c r="P358" i="41"/>
  <c r="P361" i="41"/>
  <c r="P364" i="41"/>
  <c r="P367" i="41"/>
  <c r="P370" i="41"/>
  <c r="P373" i="41"/>
  <c r="P376" i="41"/>
  <c r="P379" i="41"/>
  <c r="P382" i="41"/>
  <c r="P583" i="41"/>
  <c r="P631" i="41"/>
  <c r="P700" i="41"/>
  <c r="P701" i="41"/>
  <c r="P954" i="41"/>
  <c r="P976" i="41"/>
  <c r="P987" i="41"/>
  <c r="P933" i="41"/>
  <c r="P955" i="41"/>
  <c r="P966" i="41"/>
  <c r="P999" i="41"/>
  <c r="P945" i="41"/>
  <c r="P978" i="41"/>
  <c r="P924" i="41"/>
  <c r="P957" i="41"/>
  <c r="P990" i="41"/>
  <c r="P936" i="41"/>
  <c r="P969" i="41"/>
  <c r="P1002" i="41"/>
  <c r="P948" i="41"/>
  <c r="P981" i="41"/>
  <c r="P927" i="41"/>
  <c r="P960" i="41"/>
  <c r="P993" i="41"/>
  <c r="P939" i="41"/>
  <c r="P1025" i="41"/>
  <c r="P1061" i="41"/>
  <c r="P1038" i="41"/>
  <c r="P121" i="41"/>
  <c r="P196" i="41"/>
  <c r="P199" i="41"/>
  <c r="P202" i="41"/>
  <c r="P205" i="41"/>
  <c r="P208" i="41"/>
  <c r="P211" i="41"/>
  <c r="P214" i="41"/>
  <c r="P233" i="41"/>
  <c r="P423" i="41"/>
  <c r="P435" i="41"/>
  <c r="P438" i="41"/>
  <c r="P453" i="41"/>
  <c r="P465" i="41"/>
  <c r="P516" i="41"/>
  <c r="P519" i="41"/>
  <c r="P537" i="41"/>
  <c r="P540" i="41"/>
  <c r="P561" i="41"/>
  <c r="P549" i="41"/>
  <c r="P552" i="41"/>
  <c r="P253" i="41"/>
  <c r="P256" i="41"/>
  <c r="P277" i="41"/>
  <c r="P633" i="41"/>
  <c r="P645" i="41"/>
  <c r="P648" i="41"/>
  <c r="P1055" i="41"/>
  <c r="P1067" i="41"/>
  <c r="P1044" i="41"/>
  <c r="P386" i="41"/>
  <c r="P401" i="41"/>
  <c r="P413" i="41"/>
  <c r="P416" i="41"/>
  <c r="P419" i="41"/>
  <c r="P984" i="41"/>
  <c r="P1006" i="41"/>
  <c r="P1082" i="41"/>
  <c r="P1291" i="41"/>
  <c r="P1340" i="41"/>
  <c r="P1376" i="41"/>
  <c r="P1366" i="41"/>
  <c r="P1307" i="41"/>
  <c r="P485" i="41"/>
  <c r="P498" i="41"/>
  <c r="P501" i="41"/>
  <c r="P503" i="41"/>
  <c r="P506" i="41"/>
  <c r="P509" i="41"/>
  <c r="P530" i="41"/>
  <c r="P533" i="41"/>
  <c r="P1268" i="41"/>
  <c r="P1245" i="41"/>
  <c r="P1281" i="41"/>
  <c r="P1222" i="41"/>
  <c r="P1075" i="41"/>
  <c r="P1052" i="41"/>
  <c r="P596" i="41"/>
  <c r="P602" i="41"/>
  <c r="P614" i="41"/>
  <c r="P1123" i="41"/>
  <c r="P1135" i="41"/>
  <c r="P1171" i="41"/>
  <c r="P1161" i="41"/>
  <c r="P1197" i="41"/>
  <c r="P665" i="41"/>
  <c r="P1415" i="41"/>
  <c r="P1451" i="41"/>
  <c r="P454" i="41"/>
  <c r="P478" i="41"/>
  <c r="P547" i="41"/>
  <c r="P1083" i="41"/>
  <c r="P1223" i="41"/>
  <c r="P1295" i="41"/>
  <c r="P571" i="41"/>
  <c r="P1017" i="41"/>
  <c r="P1089" i="41"/>
  <c r="P1229" i="41"/>
  <c r="P1369" i="41"/>
  <c r="P1310" i="41"/>
  <c r="P564" i="41"/>
  <c r="P567" i="41"/>
  <c r="P595" i="41"/>
  <c r="P620" i="41"/>
  <c r="P626" i="41"/>
  <c r="P664" i="41"/>
  <c r="P425" i="41"/>
  <c r="P428" i="41"/>
  <c r="P431" i="41"/>
  <c r="P440" i="41"/>
  <c r="P443" i="41"/>
  <c r="P542" i="41"/>
  <c r="P607" i="41"/>
  <c r="P638" i="41"/>
  <c r="P455" i="41"/>
  <c r="P573" i="41"/>
  <c r="P576" i="41"/>
  <c r="P409" i="41"/>
  <c r="P486" i="41"/>
  <c r="P554" i="41"/>
  <c r="P585" i="41"/>
  <c r="P619" i="41"/>
  <c r="P644" i="41"/>
  <c r="P650" i="41"/>
  <c r="P657" i="41"/>
  <c r="P662" i="41"/>
  <c r="P421" i="41"/>
  <c r="P467" i="41"/>
  <c r="P476" i="41"/>
  <c r="P495" i="41"/>
  <c r="P433" i="41"/>
  <c r="P445" i="41"/>
  <c r="P448" i="41"/>
  <c r="P451" i="41"/>
  <c r="P513" i="41"/>
  <c r="P597" i="41"/>
  <c r="P600" i="41"/>
  <c r="P671" i="41"/>
  <c r="P672" i="41"/>
  <c r="P674" i="41"/>
  <c r="P679" i="41"/>
  <c r="P572" i="41"/>
  <c r="P578" i="41"/>
  <c r="P609" i="41"/>
  <c r="P643" i="41"/>
  <c r="P705" i="41"/>
  <c r="P707" i="41"/>
  <c r="P710" i="41"/>
  <c r="P713" i="41"/>
  <c r="P716" i="41"/>
  <c r="P719" i="41"/>
  <c r="P722" i="41"/>
  <c r="P725" i="41"/>
  <c r="P728" i="41"/>
  <c r="P731" i="41"/>
  <c r="P734" i="41"/>
  <c r="P737" i="41"/>
  <c r="P740" i="41"/>
  <c r="P743" i="41"/>
  <c r="P746" i="41"/>
  <c r="P749" i="41"/>
  <c r="P457" i="41"/>
  <c r="P460" i="41"/>
  <c r="P488" i="41"/>
  <c r="P522" i="41"/>
  <c r="P559" i="41"/>
  <c r="P590" i="41"/>
  <c r="P411" i="41"/>
  <c r="P469" i="41"/>
  <c r="P525" i="41"/>
  <c r="P528" i="41"/>
  <c r="P621" i="41"/>
  <c r="P624" i="41"/>
  <c r="P1255" i="41"/>
  <c r="P1051" i="41"/>
  <c r="P1030" i="41"/>
  <c r="P1102" i="41"/>
  <c r="P1103" i="41"/>
  <c r="P1020" i="41"/>
  <c r="P1138" i="41"/>
  <c r="P1174" i="41"/>
  <c r="P1167" i="41"/>
  <c r="P1203" i="41"/>
  <c r="P1144" i="41"/>
  <c r="P1180" i="41"/>
  <c r="P1121" i="41"/>
  <c r="P1157" i="41"/>
  <c r="P1193" i="41"/>
  <c r="P1134" i="41"/>
  <c r="P1170" i="41"/>
  <c r="P1207" i="41"/>
  <c r="P752" i="41"/>
  <c r="P755" i="41"/>
  <c r="P758" i="41"/>
  <c r="P761" i="41"/>
  <c r="P764" i="41"/>
  <c r="P767" i="41"/>
  <c r="P1212" i="41"/>
  <c r="P974" i="41"/>
  <c r="P931" i="41"/>
  <c r="P997" i="41"/>
  <c r="P1009" i="41"/>
  <c r="P1057" i="41"/>
  <c r="P1034" i="41"/>
  <c r="P1072" i="41"/>
  <c r="P1062" i="41"/>
  <c r="P1041" i="41"/>
  <c r="P1183" i="41"/>
  <c r="P1124" i="41"/>
  <c r="P1136" i="41"/>
  <c r="P1160" i="41"/>
  <c r="P1240" i="41"/>
  <c r="P1252" i="41"/>
  <c r="P1264" i="41"/>
  <c r="P1276" i="41"/>
  <c r="P1266" i="41"/>
  <c r="P1290" i="41"/>
  <c r="P1107" i="41"/>
  <c r="P1024" i="41"/>
  <c r="P1096" i="41"/>
  <c r="P1014" i="41"/>
  <c r="P1088" i="41"/>
  <c r="P1244" i="41"/>
  <c r="P1221" i="41"/>
  <c r="P1303" i="41"/>
  <c r="P1339" i="41"/>
  <c r="P1375" i="41"/>
  <c r="P1316" i="41"/>
  <c r="P1035" i="41"/>
  <c r="P1099" i="41"/>
  <c r="P1078" i="41"/>
  <c r="P1249" i="41"/>
  <c r="P1285" i="41"/>
  <c r="P1226" i="41"/>
  <c r="P1262" i="41"/>
  <c r="P1298" i="41"/>
  <c r="P1239" i="41"/>
  <c r="P1305" i="41"/>
  <c r="P1341" i="41"/>
  <c r="P1377" i="41"/>
  <c r="P1318" i="41"/>
  <c r="P1433" i="41"/>
  <c r="P57" i="41"/>
  <c r="P66" i="41"/>
  <c r="P1270" i="41"/>
  <c r="P1359" i="41"/>
  <c r="P1395" i="41"/>
  <c r="P1336" i="41"/>
  <c r="P1454" i="41"/>
  <c r="P1431" i="41"/>
  <c r="P140" i="41"/>
  <c r="P143" i="41"/>
  <c r="P146" i="41"/>
  <c r="P149" i="41"/>
  <c r="P152" i="41"/>
  <c r="P155" i="41"/>
  <c r="P158" i="41"/>
  <c r="P161" i="41"/>
  <c r="P164" i="41"/>
  <c r="P225" i="41"/>
  <c r="P228" i="41"/>
  <c r="P234" i="41"/>
  <c r="P237" i="41"/>
  <c r="P240" i="41"/>
  <c r="P1485" i="41"/>
  <c r="P1414" i="41"/>
  <c r="P1426" i="41"/>
  <c r="P1488" i="41"/>
  <c r="P1417" i="41"/>
  <c r="P1429" i="41"/>
  <c r="P1457" i="41"/>
  <c r="P61" i="41"/>
  <c r="P62" i="41"/>
  <c r="P1342" i="41"/>
  <c r="P1355" i="41"/>
  <c r="P1391" i="41"/>
  <c r="P1360" i="41"/>
  <c r="P1396" i="41"/>
  <c r="P1337" i="41"/>
  <c r="P1349" i="41"/>
  <c r="P1385" i="41"/>
  <c r="P1326" i="41"/>
  <c r="P1362" i="41"/>
  <c r="P1398" i="41"/>
  <c r="P1423" i="41"/>
  <c r="P1459" i="41"/>
  <c r="P1400" i="41"/>
  <c r="P1436" i="41"/>
  <c r="P1472" i="41"/>
  <c r="P1484" i="41"/>
  <c r="P1425" i="41"/>
  <c r="P1453" i="41"/>
  <c r="P1465" i="41"/>
  <c r="P70" i="41"/>
  <c r="P73" i="41"/>
  <c r="P76" i="41"/>
  <c r="P79" i="41"/>
  <c r="P82" i="41"/>
  <c r="P85" i="41"/>
  <c r="P88" i="41"/>
  <c r="P91" i="41"/>
  <c r="P94" i="41"/>
  <c r="P97" i="41"/>
  <c r="P100" i="41"/>
  <c r="P103" i="41"/>
  <c r="P106" i="41"/>
  <c r="P109" i="41"/>
  <c r="P112" i="41"/>
  <c r="P115" i="41"/>
  <c r="P118" i="41"/>
  <c r="P1474" i="41"/>
  <c r="P1468" i="41"/>
  <c r="P126" i="41"/>
  <c r="P129" i="41"/>
  <c r="P132" i="41"/>
  <c r="P135" i="41"/>
  <c r="P138" i="41"/>
  <c r="P220" i="41"/>
  <c r="P223" i="41"/>
  <c r="P235" i="41"/>
  <c r="P403" i="41"/>
  <c r="P406" i="41"/>
  <c r="P407" i="41"/>
  <c r="P414" i="41"/>
  <c r="P472" i="41"/>
  <c r="P493" i="41"/>
  <c r="P515" i="41"/>
  <c r="P550" i="41"/>
  <c r="P390" i="41"/>
  <c r="P417" i="41"/>
  <c r="P420" i="41"/>
  <c r="P424" i="41"/>
  <c r="P434" i="41"/>
  <c r="P441" i="41"/>
  <c r="P496" i="41"/>
  <c r="P399" i="41"/>
  <c r="P400" i="41"/>
  <c r="P410" i="41"/>
  <c r="P447" i="41"/>
  <c r="P450" i="41"/>
  <c r="P461" i="41"/>
  <c r="P482" i="41"/>
  <c r="P489" i="41"/>
  <c r="P497" i="41"/>
  <c r="P518" i="41"/>
  <c r="P543" i="41"/>
  <c r="P392" i="41"/>
  <c r="P393" i="41"/>
  <c r="P396" i="41"/>
  <c r="P402" i="41"/>
  <c r="P427" i="41"/>
  <c r="P430" i="41"/>
  <c r="P437" i="41"/>
  <c r="P471" i="41"/>
  <c r="P475" i="41"/>
  <c r="P505" i="41"/>
  <c r="P508" i="41"/>
  <c r="P511" i="41"/>
  <c r="P389" i="41"/>
  <c r="P426" i="41"/>
  <c r="P436" i="41"/>
  <c r="P470" i="41"/>
  <c r="P474" i="41"/>
  <c r="P391" i="41"/>
  <c r="P394" i="41"/>
  <c r="P395" i="41"/>
  <c r="P412" i="41"/>
  <c r="P429" i="41"/>
  <c r="P432" i="41"/>
  <c r="P452" i="41"/>
  <c r="P456" i="41"/>
  <c r="P463" i="41"/>
  <c r="P484" i="41"/>
  <c r="P491" i="41"/>
  <c r="P523" i="41"/>
  <c r="P397" i="41"/>
  <c r="P404" i="41"/>
  <c r="P405" i="41"/>
  <c r="P408" i="41"/>
  <c r="P422" i="41"/>
  <c r="P439" i="41"/>
  <c r="P459" i="41"/>
  <c r="P466" i="41"/>
  <c r="P526" i="41"/>
  <c r="P557" i="41"/>
  <c r="P387" i="41"/>
  <c r="P388" i="41"/>
  <c r="P398" i="41"/>
  <c r="P415" i="41"/>
  <c r="P418" i="41"/>
  <c r="P442" i="41"/>
  <c r="P473" i="41"/>
  <c r="P480" i="41"/>
  <c r="P529" i="41"/>
  <c r="P535" i="41"/>
  <c r="P566" i="41"/>
  <c r="P444" i="41"/>
  <c r="P458" i="41"/>
  <c r="P462" i="41"/>
  <c r="P477" i="41"/>
  <c r="P481" i="41"/>
  <c r="P492" i="41"/>
  <c r="P500" i="41"/>
  <c r="P502" i="41"/>
  <c r="P532" i="41"/>
  <c r="P556" i="41"/>
  <c r="P580" i="41"/>
  <c r="P604" i="41"/>
  <c r="P628" i="41"/>
  <c r="P652" i="41"/>
  <c r="P656" i="41"/>
  <c r="P676" i="41"/>
  <c r="P702" i="41"/>
  <c r="P514" i="41"/>
  <c r="P521" i="41"/>
  <c r="P531" i="41"/>
  <c r="P538" i="41"/>
  <c r="P545" i="41"/>
  <c r="P555" i="41"/>
  <c r="P562" i="41"/>
  <c r="P569" i="41"/>
  <c r="P579" i="41"/>
  <c r="P586" i="41"/>
  <c r="P593" i="41"/>
  <c r="P603" i="41"/>
  <c r="P610" i="41"/>
  <c r="P617" i="41"/>
  <c r="P627" i="41"/>
  <c r="P634" i="41"/>
  <c r="P641" i="41"/>
  <c r="P651" i="41"/>
  <c r="P659" i="41"/>
  <c r="P660" i="41"/>
  <c r="P675" i="41"/>
  <c r="P685" i="41"/>
  <c r="P686" i="41"/>
  <c r="P688" i="41"/>
  <c r="P689" i="41"/>
  <c r="P691" i="41"/>
  <c r="P692" i="41"/>
  <c r="P694" i="41"/>
  <c r="P695" i="41"/>
  <c r="P697" i="41"/>
  <c r="P698" i="41"/>
  <c r="P499" i="41"/>
  <c r="P524" i="41"/>
  <c r="P548" i="41"/>
  <c r="P446" i="41"/>
  <c r="P449" i="41"/>
  <c r="P464" i="41"/>
  <c r="P468" i="41"/>
  <c r="P483" i="41"/>
  <c r="P487" i="41"/>
  <c r="P494" i="41"/>
  <c r="P504" i="41"/>
  <c r="P507" i="41"/>
  <c r="P510" i="41"/>
  <c r="P517" i="41"/>
  <c r="P527" i="41"/>
  <c r="P534" i="41"/>
  <c r="P541" i="41"/>
  <c r="P551" i="41"/>
  <c r="P558" i="41"/>
  <c r="P565" i="41"/>
  <c r="P575" i="41"/>
  <c r="P582" i="41"/>
  <c r="P589" i="41"/>
  <c r="P599" i="41"/>
  <c r="P606" i="41"/>
  <c r="P613" i="41"/>
  <c r="P623" i="41"/>
  <c r="P630" i="41"/>
  <c r="P637" i="41"/>
  <c r="P647" i="41"/>
  <c r="P663" i="41"/>
  <c r="P677" i="41"/>
  <c r="P703" i="41"/>
  <c r="P704" i="41"/>
  <c r="P709" i="41"/>
  <c r="P712" i="41"/>
  <c r="P715" i="41"/>
  <c r="P718" i="41"/>
  <c r="P721" i="41"/>
  <c r="P724" i="41"/>
  <c r="P727" i="41"/>
  <c r="P730" i="41"/>
  <c r="P733" i="41"/>
  <c r="P736" i="41"/>
  <c r="P739" i="41"/>
  <c r="P742" i="41"/>
  <c r="P745" i="41"/>
  <c r="P748" i="41"/>
  <c r="P751" i="41"/>
  <c r="P754" i="41"/>
  <c r="P479" i="41"/>
  <c r="P490" i="41"/>
  <c r="P520" i="41"/>
  <c r="P544" i="41"/>
  <c r="P568" i="41"/>
  <c r="P592" i="41"/>
  <c r="P616" i="41"/>
  <c r="P640" i="41"/>
  <c r="P678" i="41"/>
  <c r="P682" i="41"/>
  <c r="P588" i="41"/>
  <c r="P612" i="41"/>
  <c r="P636" i="41"/>
  <c r="P666" i="41"/>
  <c r="P670" i="41"/>
  <c r="P680" i="41"/>
  <c r="P574" i="41"/>
  <c r="P581" i="41"/>
  <c r="P591" i="41"/>
  <c r="P598" i="41"/>
  <c r="P605" i="41"/>
  <c r="P615" i="41"/>
  <c r="P622" i="41"/>
  <c r="P629" i="41"/>
  <c r="P639" i="41"/>
  <c r="P646" i="41"/>
  <c r="P653" i="41"/>
  <c r="P667" i="41"/>
  <c r="P673" i="41"/>
  <c r="P681" i="41"/>
  <c r="P706" i="41"/>
  <c r="P708" i="41"/>
  <c r="P711" i="41"/>
  <c r="P714" i="41"/>
  <c r="P717" i="41"/>
  <c r="P720" i="41"/>
  <c r="P723" i="41"/>
  <c r="P726" i="41"/>
  <c r="P729" i="41"/>
  <c r="P732" i="41"/>
  <c r="P735" i="41"/>
  <c r="P738" i="41"/>
  <c r="P741" i="41"/>
  <c r="P744" i="41"/>
  <c r="P747" i="41"/>
  <c r="P750" i="41"/>
  <c r="P753" i="41"/>
  <c r="P756" i="41"/>
  <c r="P759" i="41"/>
  <c r="P762" i="41"/>
  <c r="P765" i="41"/>
  <c r="P768" i="41"/>
  <c r="P512" i="41"/>
  <c r="P536" i="41"/>
  <c r="P560" i="41"/>
  <c r="P584" i="41"/>
  <c r="P608" i="41"/>
  <c r="P632" i="41"/>
  <c r="P654" i="41"/>
  <c r="P658" i="41"/>
  <c r="P668" i="41"/>
  <c r="P539" i="41"/>
  <c r="P546" i="41"/>
  <c r="P553" i="41"/>
  <c r="P563" i="41"/>
  <c r="P570" i="41"/>
  <c r="P577" i="41"/>
  <c r="P587" i="41"/>
  <c r="P594" i="41"/>
  <c r="P601" i="41"/>
  <c r="P611" i="41"/>
  <c r="P618" i="41"/>
  <c r="P625" i="41"/>
  <c r="P635" i="41"/>
  <c r="P642" i="41"/>
  <c r="P649" i="41"/>
  <c r="P655" i="41"/>
  <c r="P661" i="41"/>
  <c r="P669" i="41"/>
  <c r="P683" i="41"/>
  <c r="P684" i="41"/>
  <c r="P687" i="41"/>
  <c r="P690" i="41"/>
  <c r="P693" i="41"/>
  <c r="P696" i="41"/>
  <c r="P699" i="41"/>
  <c r="P983" i="41"/>
  <c r="P943" i="41"/>
  <c r="P965" i="41"/>
  <c r="P998" i="41"/>
  <c r="P922" i="41"/>
  <c r="P944" i="41"/>
  <c r="P932" i="41"/>
  <c r="P923" i="41"/>
  <c r="P956" i="41"/>
  <c r="P989" i="41"/>
  <c r="P935" i="41"/>
  <c r="P968" i="41"/>
  <c r="P757" i="41"/>
  <c r="P760" i="41"/>
  <c r="P763" i="41"/>
  <c r="P766" i="41"/>
  <c r="P921" i="41"/>
  <c r="P994" i="41"/>
  <c r="P929" i="41"/>
  <c r="P1094" i="41"/>
  <c r="P1084" i="41"/>
  <c r="P1026" i="41"/>
  <c r="P1063" i="41"/>
  <c r="P1053" i="41"/>
  <c r="P1090" i="41"/>
  <c r="P1032" i="41"/>
  <c r="P1104" i="41"/>
  <c r="P1105" i="41"/>
  <c r="P1111" i="41"/>
  <c r="P1150" i="41"/>
  <c r="P973" i="41"/>
  <c r="P1036" i="41"/>
  <c r="P1073" i="41"/>
  <c r="P1015" i="41"/>
  <c r="P1100" i="41"/>
  <c r="P1042" i="41"/>
  <c r="P1079" i="41"/>
  <c r="P1147" i="41"/>
  <c r="P1159" i="41"/>
  <c r="P1172" i="41"/>
  <c r="P1184" i="41"/>
  <c r="P1125" i="41"/>
  <c r="P1186" i="41"/>
  <c r="P1127" i="41"/>
  <c r="P1163" i="41"/>
  <c r="P1199" i="41"/>
  <c r="P951" i="41"/>
  <c r="P995" i="41"/>
  <c r="P941" i="41"/>
  <c r="P1070" i="41"/>
  <c r="P1023" i="41"/>
  <c r="P1071" i="41"/>
  <c r="P1013" i="41"/>
  <c r="P1098" i="41"/>
  <c r="P1040" i="41"/>
  <c r="P1077" i="41"/>
  <c r="P1019" i="41"/>
  <c r="P1056" i="41"/>
  <c r="P1196" i="41"/>
  <c r="P1113" i="41"/>
  <c r="P1115" i="41"/>
  <c r="P1151" i="41"/>
  <c r="P1187" i="41"/>
  <c r="P1128" i="41"/>
  <c r="P1164" i="41"/>
  <c r="P1200" i="41"/>
  <c r="P1141" i="41"/>
  <c r="P1177" i="41"/>
  <c r="P1118" i="41"/>
  <c r="P1154" i="41"/>
  <c r="P1190" i="41"/>
  <c r="P1131" i="41"/>
  <c r="P977" i="41"/>
  <c r="P988" i="41"/>
  <c r="P934" i="41"/>
  <c r="P967" i="41"/>
  <c r="P1000" i="41"/>
  <c r="P946" i="41"/>
  <c r="P979" i="41"/>
  <c r="P925" i="41"/>
  <c r="P958" i="41"/>
  <c r="P991" i="41"/>
  <c r="P937" i="41"/>
  <c r="P970" i="41"/>
  <c r="P1003" i="41"/>
  <c r="P949" i="41"/>
  <c r="P982" i="41"/>
  <c r="P928" i="41"/>
  <c r="P961" i="41"/>
  <c r="P972" i="41"/>
  <c r="P952" i="41"/>
  <c r="P996" i="41"/>
  <c r="P953" i="41"/>
  <c r="P986" i="41"/>
  <c r="P1033" i="41"/>
  <c r="P1081" i="41"/>
  <c r="P1060" i="41"/>
  <c r="P1050" i="41"/>
  <c r="P1087" i="41"/>
  <c r="P1029" i="41"/>
  <c r="P1066" i="41"/>
  <c r="P1091" i="41"/>
  <c r="P1080" i="41"/>
  <c r="P1149" i="41"/>
  <c r="P1012" i="41"/>
  <c r="P1097" i="41"/>
  <c r="P1039" i="41"/>
  <c r="P1076" i="41"/>
  <c r="P1018" i="41"/>
  <c r="P1092" i="41"/>
  <c r="P1110" i="41"/>
  <c r="P1185" i="41"/>
  <c r="P1126" i="41"/>
  <c r="P1271" i="41"/>
  <c r="P1005" i="41"/>
  <c r="P940" i="41"/>
  <c r="P1058" i="41"/>
  <c r="P1011" i="41"/>
  <c r="P1059" i="41"/>
  <c r="P1049" i="41"/>
  <c r="P1086" i="41"/>
  <c r="P1028" i="41"/>
  <c r="P1065" i="41"/>
  <c r="P1162" i="41"/>
  <c r="P1233" i="41"/>
  <c r="P1269" i="41"/>
  <c r="P1210" i="41"/>
  <c r="P1001" i="41"/>
  <c r="P947" i="41"/>
  <c r="P980" i="41"/>
  <c r="P926" i="41"/>
  <c r="P959" i="41"/>
  <c r="P992" i="41"/>
  <c r="P938" i="41"/>
  <c r="P971" i="41"/>
  <c r="P1004" i="41"/>
  <c r="P950" i="41"/>
  <c r="P963" i="41"/>
  <c r="P985" i="41"/>
  <c r="P942" i="41"/>
  <c r="P964" i="41"/>
  <c r="P975" i="41"/>
  <c r="P1008" i="41"/>
  <c r="P1021" i="41"/>
  <c r="P1069" i="41"/>
  <c r="P1093" i="41"/>
  <c r="P1010" i="41"/>
  <c r="P1048" i="41"/>
  <c r="P1085" i="41"/>
  <c r="P1027" i="41"/>
  <c r="P1064" i="41"/>
  <c r="P1054" i="41"/>
  <c r="P1068" i="41"/>
  <c r="P1137" i="41"/>
  <c r="P1173" i="41"/>
  <c r="P1267" i="41"/>
  <c r="P1046" i="41"/>
  <c r="P1047" i="41"/>
  <c r="P1095" i="41"/>
  <c r="P1037" i="41"/>
  <c r="P1074" i="41"/>
  <c r="P1016" i="41"/>
  <c r="P1101" i="41"/>
  <c r="P1043" i="41"/>
  <c r="P1108" i="41"/>
  <c r="P1109" i="41"/>
  <c r="P1195" i="41"/>
  <c r="P1112" i="41"/>
  <c r="P1148" i="41"/>
  <c r="P1114" i="41"/>
  <c r="P1450" i="41"/>
  <c r="P1462" i="41"/>
  <c r="P1280" i="41"/>
  <c r="P1246" i="41"/>
  <c r="P1282" i="41"/>
  <c r="P1296" i="41"/>
  <c r="P1217" i="41"/>
  <c r="P1241" i="41"/>
  <c r="P1352" i="41"/>
  <c r="P1343" i="41"/>
  <c r="P1371" i="41"/>
  <c r="P1312" i="41"/>
  <c r="P1348" i="41"/>
  <c r="P1384" i="41"/>
  <c r="P1216" i="41"/>
  <c r="P1253" i="41"/>
  <c r="P1302" i="41"/>
  <c r="P1327" i="41"/>
  <c r="P1388" i="41"/>
  <c r="P1329" i="41"/>
  <c r="P1354" i="41"/>
  <c r="P1379" i="41"/>
  <c r="P1357" i="41"/>
  <c r="P1346" i="41"/>
  <c r="P1404" i="41"/>
  <c r="P1416" i="41"/>
  <c r="P1243" i="41"/>
  <c r="P1232" i="41"/>
  <c r="P1248" i="41"/>
  <c r="P1289" i="41"/>
  <c r="P1218" i="41"/>
  <c r="P1363" i="41"/>
  <c r="P1365" i="41"/>
  <c r="P1390" i="41"/>
  <c r="P1393" i="41"/>
  <c r="P1438" i="41"/>
  <c r="P1440" i="41"/>
  <c r="P1452" i="41"/>
  <c r="P1444" i="41"/>
  <c r="P1257" i="41"/>
  <c r="P1293" i="41"/>
  <c r="P1234" i="41"/>
  <c r="P1259" i="41"/>
  <c r="P1284" i="41"/>
  <c r="P1273" i="41"/>
  <c r="P1214" i="41"/>
  <c r="P1250" i="41"/>
  <c r="P1286" i="41"/>
  <c r="P1227" i="41"/>
  <c r="P1263" i="41"/>
  <c r="P1288" i="41"/>
  <c r="P1300" i="41"/>
  <c r="P1230" i="41"/>
  <c r="P1304" i="41"/>
  <c r="P1306" i="41"/>
  <c r="P1331" i="41"/>
  <c r="P1356" i="41"/>
  <c r="P1382" i="41"/>
  <c r="P1372" i="41"/>
  <c r="P1313" i="41"/>
  <c r="P1361" i="41"/>
  <c r="P1397" i="41"/>
  <c r="P1338" i="41"/>
  <c r="P1374" i="41"/>
  <c r="P1399" i="41"/>
  <c r="P1435" i="41"/>
  <c r="P1471" i="41"/>
  <c r="P1412" i="41"/>
  <c r="P1448" i="41"/>
  <c r="P1461" i="41"/>
  <c r="P1427" i="41"/>
  <c r="P1487" i="41"/>
  <c r="P1489" i="41"/>
  <c r="P1406" i="41"/>
  <c r="P1155" i="41"/>
  <c r="P1191" i="41"/>
  <c r="P1132" i="41"/>
  <c r="P1168" i="41"/>
  <c r="P1204" i="41"/>
  <c r="P1145" i="41"/>
  <c r="P1181" i="41"/>
  <c r="P1122" i="41"/>
  <c r="P1158" i="41"/>
  <c r="P1194" i="41"/>
  <c r="P1279" i="41"/>
  <c r="P1220" i="41"/>
  <c r="P1209" i="41"/>
  <c r="P1211" i="41"/>
  <c r="P1236" i="41"/>
  <c r="P1225" i="41"/>
  <c r="P1228" i="41"/>
  <c r="P1265" i="41"/>
  <c r="P1277" i="41"/>
  <c r="P1315" i="41"/>
  <c r="P1317" i="41"/>
  <c r="P1378" i="41"/>
  <c r="P1367" i="41"/>
  <c r="P1392" i="41"/>
  <c r="P1334" i="41"/>
  <c r="P1401" i="41"/>
  <c r="P1413" i="41"/>
  <c r="P1402" i="41"/>
  <c r="P1428" i="41"/>
  <c r="P1231" i="41"/>
  <c r="P1247" i="41"/>
  <c r="P1301" i="41"/>
  <c r="P1351" i="41"/>
  <c r="P1353" i="41"/>
  <c r="P1370" i="41"/>
  <c r="P1437" i="41"/>
  <c r="P1283" i="41"/>
  <c r="P1272" i="41"/>
  <c r="P1261" i="41"/>
  <c r="P1297" i="41"/>
  <c r="P1238" i="41"/>
  <c r="P1274" i="41"/>
  <c r="P1215" i="41"/>
  <c r="P1251" i="41"/>
  <c r="P1275" i="41"/>
  <c r="P1287" i="41"/>
  <c r="P1242" i="41"/>
  <c r="P1254" i="41"/>
  <c r="P1387" i="41"/>
  <c r="P1328" i="41"/>
  <c r="P1389" i="41"/>
  <c r="P1330" i="41"/>
  <c r="P1319" i="41"/>
  <c r="P1333" i="41"/>
  <c r="P1449" i="41"/>
  <c r="P1441" i="41"/>
  <c r="P1256" i="41"/>
  <c r="P1292" i="41"/>
  <c r="P1258" i="41"/>
  <c r="P1299" i="41"/>
  <c r="P1278" i="41"/>
  <c r="P1364" i="41"/>
  <c r="P1383" i="41"/>
  <c r="P1324" i="41"/>
  <c r="P1445" i="41"/>
  <c r="P1140" i="41"/>
  <c r="P1176" i="41"/>
  <c r="P1117" i="41"/>
  <c r="P1153" i="41"/>
  <c r="P1189" i="41"/>
  <c r="P1130" i="41"/>
  <c r="P1166" i="41"/>
  <c r="P1202" i="41"/>
  <c r="P1143" i="41"/>
  <c r="P1179" i="41"/>
  <c r="P1120" i="41"/>
  <c r="P1156" i="41"/>
  <c r="P1192" i="41"/>
  <c r="P1133" i="41"/>
  <c r="P1169" i="41"/>
  <c r="P1205" i="41"/>
  <c r="P1146" i="41"/>
  <c r="P1182" i="41"/>
  <c r="P1206" i="41"/>
  <c r="P1208" i="41"/>
  <c r="P1294" i="41"/>
  <c r="P1235" i="41"/>
  <c r="P1224" i="41"/>
  <c r="P1213" i="41"/>
  <c r="P1442" i="41"/>
  <c r="P1466" i="41"/>
  <c r="P1478" i="41"/>
  <c r="P1467" i="41"/>
  <c r="P1456" i="41"/>
  <c r="P1477" i="41"/>
  <c r="P1407" i="41"/>
  <c r="P1419" i="41"/>
  <c r="P1408" i="41"/>
  <c r="P1492" i="41"/>
  <c r="P64" i="41"/>
  <c r="P65" i="41"/>
  <c r="P71" i="41"/>
  <c r="P74" i="41"/>
  <c r="P77" i="41"/>
  <c r="P80" i="41"/>
  <c r="P83" i="41"/>
  <c r="P86" i="41"/>
  <c r="P89" i="41"/>
  <c r="P92" i="41"/>
  <c r="P95" i="41"/>
  <c r="P98" i="41"/>
  <c r="P101" i="41"/>
  <c r="P104" i="41"/>
  <c r="P107" i="41"/>
  <c r="P110" i="41"/>
  <c r="P113" i="41"/>
  <c r="P116" i="41"/>
  <c r="P119" i="41"/>
  <c r="P122" i="41"/>
  <c r="P125" i="41"/>
  <c r="P128" i="41"/>
  <c r="P131" i="41"/>
  <c r="P134" i="41"/>
  <c r="P137" i="41"/>
  <c r="P1464" i="41"/>
  <c r="P1455" i="41"/>
  <c r="P67" i="41"/>
  <c r="P68" i="41"/>
  <c r="P1325" i="41"/>
  <c r="P1373" i="41"/>
  <c r="P1314" i="41"/>
  <c r="P1350" i="41"/>
  <c r="P1386" i="41"/>
  <c r="P1411" i="41"/>
  <c r="P1447" i="41"/>
  <c r="P1483" i="41"/>
  <c r="P1424" i="41"/>
  <c r="P1460" i="41"/>
  <c r="P1473" i="41"/>
  <c r="P1486" i="41"/>
  <c r="P1403" i="41"/>
  <c r="P1405" i="41"/>
  <c r="P1490" i="41"/>
  <c r="P1491" i="41"/>
  <c r="P1480" i="41"/>
  <c r="P1469" i="41"/>
  <c r="P1410" i="41"/>
  <c r="P1446" i="41"/>
  <c r="P1482" i="41"/>
  <c r="P3" i="41"/>
  <c r="P6" i="41"/>
  <c r="P9" i="41"/>
  <c r="P12" i="41"/>
  <c r="P15" i="41"/>
  <c r="P18" i="41"/>
  <c r="P21" i="41"/>
  <c r="P24" i="41"/>
  <c r="P27" i="41"/>
  <c r="P30" i="41"/>
  <c r="P33" i="41"/>
  <c r="P36" i="41"/>
  <c r="P39" i="41"/>
  <c r="P42" i="41"/>
  <c r="P45" i="41"/>
  <c r="P48" i="41"/>
  <c r="P51" i="41"/>
  <c r="P54" i="41"/>
  <c r="P56" i="41"/>
  <c r="P63" i="41"/>
  <c r="P1439" i="41"/>
  <c r="P1463" i="41"/>
  <c r="P1475" i="41"/>
  <c r="P1421" i="41"/>
  <c r="P124" i="41"/>
  <c r="P127" i="41"/>
  <c r="P130" i="41"/>
  <c r="P133" i="41"/>
  <c r="P136" i="41"/>
  <c r="P1418" i="41"/>
  <c r="P1432" i="41"/>
  <c r="P60" i="41"/>
  <c r="P139" i="41"/>
  <c r="P142" i="41"/>
  <c r="P145" i="41"/>
  <c r="P148" i="41"/>
  <c r="P151" i="41"/>
  <c r="P154" i="41"/>
  <c r="P157" i="41"/>
  <c r="P160" i="41"/>
  <c r="P163" i="41"/>
  <c r="P1479" i="41"/>
  <c r="P1493" i="41"/>
  <c r="P1434" i="41"/>
  <c r="P1470" i="41"/>
  <c r="P2" i="41"/>
  <c r="P5" i="41"/>
  <c r="P8" i="41"/>
  <c r="P11" i="41"/>
  <c r="P14" i="41"/>
  <c r="P17" i="41"/>
  <c r="P20" i="41"/>
  <c r="P23" i="41"/>
  <c r="P26" i="41"/>
  <c r="P29" i="41"/>
  <c r="P32" i="41"/>
  <c r="P35" i="41"/>
  <c r="P38" i="41"/>
  <c r="P41" i="41"/>
  <c r="P44" i="41"/>
  <c r="P47" i="41"/>
  <c r="P50" i="41"/>
  <c r="P52" i="41"/>
  <c r="P53" i="41"/>
  <c r="P55" i="41"/>
  <c r="P69" i="41"/>
  <c r="P58" i="41"/>
  <c r="P59" i="41"/>
  <c r="P72" i="41"/>
  <c r="P75" i="41"/>
  <c r="P78" i="41"/>
  <c r="P81" i="41"/>
  <c r="P84" i="41"/>
  <c r="P87" i="41"/>
  <c r="P90" i="41"/>
  <c r="P93" i="41"/>
  <c r="P96" i="41"/>
  <c r="P99" i="41"/>
  <c r="P102" i="41"/>
  <c r="P105" i="41"/>
  <c r="P108" i="41"/>
  <c r="P111" i="41"/>
  <c r="P114" i="41"/>
  <c r="P117" i="41"/>
  <c r="P120" i="41"/>
  <c r="P123" i="41"/>
  <c r="P243" i="41"/>
  <c r="P246" i="41"/>
  <c r="P249" i="41"/>
  <c r="P252" i="41"/>
  <c r="P255" i="41"/>
  <c r="P258" i="41"/>
  <c r="P261" i="41"/>
  <c r="P264" i="41"/>
  <c r="P267" i="41"/>
  <c r="P270" i="41"/>
  <c r="P273" i="41"/>
  <c r="P276" i="41"/>
  <c r="P279" i="41"/>
  <c r="P282" i="41"/>
  <c r="P285" i="41"/>
  <c r="P288" i="41"/>
  <c r="P291" i="41"/>
  <c r="P294" i="41"/>
  <c r="P297" i="41"/>
  <c r="P300" i="41"/>
  <c r="P167" i="41"/>
  <c r="P170" i="41"/>
  <c r="P173" i="41"/>
  <c r="P176" i="41"/>
  <c r="P179" i="41"/>
  <c r="P182" i="41"/>
  <c r="P185" i="41"/>
  <c r="P188" i="41"/>
  <c r="P191" i="41"/>
  <c r="P194" i="41"/>
  <c r="P197" i="41"/>
  <c r="P200" i="41"/>
  <c r="P203" i="41"/>
  <c r="P206" i="41"/>
  <c r="P209" i="41"/>
  <c r="P212" i="41"/>
  <c r="P215" i="41"/>
  <c r="P226" i="41"/>
  <c r="P229" i="41"/>
  <c r="P236" i="41"/>
  <c r="P239" i="41"/>
  <c r="P303" i="41"/>
  <c r="P306" i="41"/>
  <c r="P309" i="41"/>
  <c r="P312" i="41"/>
  <c r="P315" i="41"/>
  <c r="P318" i="41"/>
  <c r="P321" i="41"/>
  <c r="P324" i="41"/>
  <c r="P327" i="41"/>
  <c r="P330" i="41"/>
  <c r="P333" i="41"/>
  <c r="P336" i="41"/>
  <c r="P339" i="41"/>
  <c r="P342" i="41"/>
  <c r="P345" i="41"/>
  <c r="P348" i="41"/>
  <c r="P351" i="41"/>
  <c r="P354" i="41"/>
  <c r="P357" i="41"/>
  <c r="P360" i="41"/>
  <c r="P363" i="41"/>
  <c r="P366" i="41"/>
  <c r="P369" i="41"/>
  <c r="P372" i="41"/>
  <c r="P375" i="41"/>
  <c r="P378" i="41"/>
  <c r="P381" i="41"/>
  <c r="P384" i="41"/>
  <c r="P219" i="41"/>
  <c r="P222" i="41"/>
  <c r="P232" i="41"/>
  <c r="P242" i="41"/>
  <c r="P245" i="41"/>
  <c r="P248" i="41"/>
  <c r="P251" i="41"/>
  <c r="P254" i="41"/>
  <c r="P257" i="41"/>
  <c r="P260" i="41"/>
  <c r="P263" i="41"/>
  <c r="P266" i="41"/>
  <c r="P269" i="41"/>
  <c r="P272" i="41"/>
  <c r="P275" i="41"/>
  <c r="P278" i="41"/>
  <c r="P281" i="41"/>
  <c r="P284" i="41"/>
  <c r="P287" i="41"/>
  <c r="P290" i="41"/>
  <c r="P293" i="41"/>
  <c r="P296" i="41"/>
  <c r="P299" i="41"/>
  <c r="P218" i="41"/>
  <c r="P238" i="41"/>
  <c r="P305" i="41"/>
  <c r="P308" i="41"/>
  <c r="P311" i="41"/>
  <c r="P314" i="41"/>
  <c r="P317" i="41"/>
  <c r="P320" i="41"/>
  <c r="P323" i="41"/>
  <c r="P326" i="41"/>
  <c r="P329" i="41"/>
  <c r="P332" i="41"/>
  <c r="P335" i="41"/>
  <c r="P338" i="41"/>
  <c r="P341" i="41"/>
  <c r="P344" i="41"/>
  <c r="P347" i="41"/>
  <c r="P350" i="41"/>
  <c r="P353" i="41"/>
  <c r="P356" i="41"/>
  <c r="P359" i="41"/>
  <c r="P362" i="41"/>
  <c r="P365" i="41"/>
  <c r="P368" i="41"/>
  <c r="P371" i="41"/>
  <c r="P374" i="41"/>
  <c r="P377" i="41"/>
  <c r="P380" i="41"/>
  <c r="P383" i="41"/>
  <c r="P221" i="41"/>
  <c r="P231" i="41"/>
  <c r="P224" i="41"/>
  <c r="P301" i="41"/>
  <c r="P141" i="41"/>
  <c r="P144" i="41"/>
  <c r="P147" i="41"/>
  <c r="P150" i="41"/>
  <c r="P153" i="41"/>
  <c r="P156" i="41"/>
  <c r="P159" i="41"/>
  <c r="P162" i="41"/>
  <c r="P165" i="41"/>
  <c r="P168" i="41"/>
  <c r="P171" i="41"/>
  <c r="P174" i="41"/>
  <c r="P177" i="41"/>
  <c r="P180" i="41"/>
  <c r="P183" i="41"/>
  <c r="P186" i="41"/>
  <c r="P189" i="41"/>
  <c r="P192" i="41"/>
  <c r="P195" i="41"/>
  <c r="P198" i="41"/>
  <c r="P201" i="41"/>
  <c r="P204" i="41"/>
  <c r="P207" i="41"/>
  <c r="P210" i="41"/>
  <c r="P213" i="41"/>
  <c r="P216" i="41"/>
  <c r="P227" i="41"/>
  <c r="P302" i="41"/>
  <c r="P930" i="41"/>
  <c r="P1007" i="41"/>
  <c r="P1045" i="41"/>
  <c r="P962" i="41"/>
  <c r="P1022" i="41"/>
  <c r="P1219" i="41"/>
  <c r="P1344" i="41"/>
  <c r="P1335" i="41"/>
  <c r="P1320" i="41"/>
  <c r="P1308" i="41"/>
  <c r="P1309" i="41"/>
  <c r="P1381" i="41"/>
  <c r="P1358" i="41"/>
  <c r="P1323" i="41"/>
  <c r="P1311" i="41"/>
  <c r="P1368" i="41"/>
  <c r="P1345" i="41"/>
  <c r="P1322" i="41"/>
  <c r="P1394" i="41"/>
  <c r="P1347" i="41"/>
  <c r="P217" i="41"/>
  <c r="AG93" i="38"/>
  <c r="AH147" i="38"/>
  <c r="AH47" i="38"/>
  <c r="AH41" i="38"/>
  <c r="AH141" i="38"/>
  <c r="AH138" i="38"/>
  <c r="AH17" i="38"/>
  <c r="AH6" i="38"/>
  <c r="AH171" i="38"/>
  <c r="AH160" i="38"/>
  <c r="AH130" i="38"/>
  <c r="AH155" i="38"/>
  <c r="AH54" i="38"/>
  <c r="AH186" i="38"/>
  <c r="AH33" i="38"/>
  <c r="AH102" i="38"/>
  <c r="AH168" i="38"/>
  <c r="AH151" i="38"/>
  <c r="AH94" i="38"/>
  <c r="AH64" i="38"/>
  <c r="AH126" i="38"/>
  <c r="AG110" i="38"/>
  <c r="AG183" i="38"/>
  <c r="AG161" i="38"/>
  <c r="AG112" i="38"/>
  <c r="AG140" i="38"/>
  <c r="AG22" i="38"/>
  <c r="AG189" i="38"/>
  <c r="AF60" i="38"/>
  <c r="AF163" i="38"/>
  <c r="AF115" i="38"/>
  <c r="AF93" i="38"/>
  <c r="AF78" i="38"/>
  <c r="AG164" i="38"/>
  <c r="AE173" i="38"/>
  <c r="AH13" i="38"/>
  <c r="AH107" i="38"/>
  <c r="AH19" i="38"/>
  <c r="AH67" i="38"/>
  <c r="AH55" i="38"/>
  <c r="AH149" i="38"/>
  <c r="AH2" i="38"/>
  <c r="AF39" i="38"/>
  <c r="AE8" i="38"/>
  <c r="AH127" i="38"/>
  <c r="AH57" i="38"/>
  <c r="AH105" i="38"/>
  <c r="AH157" i="38"/>
  <c r="AH178" i="38"/>
  <c r="AF109" i="38"/>
  <c r="AF77" i="38"/>
  <c r="AF135" i="38"/>
  <c r="AF95" i="38"/>
  <c r="AF100" i="38"/>
  <c r="AF179" i="38"/>
  <c r="AF129" i="38"/>
  <c r="AF26" i="38"/>
  <c r="AF131" i="38"/>
  <c r="AF4" i="38"/>
  <c r="AF31" i="38"/>
  <c r="AE20" i="38"/>
  <c r="AE123" i="38"/>
  <c r="AE5" i="38"/>
  <c r="AE12" i="38"/>
  <c r="AE144" i="38"/>
  <c r="AE104" i="38"/>
  <c r="AE169" i="38"/>
  <c r="AE45" i="38"/>
  <c r="AE28" i="38"/>
  <c r="AE69" i="38"/>
  <c r="AE32" i="38"/>
  <c r="AE124" i="38"/>
  <c r="AE181" i="38"/>
  <c r="AE152" i="38"/>
  <c r="AE63" i="38"/>
  <c r="AE134" i="38"/>
  <c r="AE96" i="38"/>
  <c r="AE165" i="38"/>
  <c r="AE61" i="38"/>
  <c r="AE166" i="38"/>
  <c r="AE106" i="38"/>
  <c r="AE16" i="38"/>
  <c r="AE188" i="38"/>
  <c r="AF146" i="38"/>
  <c r="AF185" i="38"/>
  <c r="AF101" i="38"/>
  <c r="AG146" i="38"/>
  <c r="AG43" i="38"/>
  <c r="AG7" i="38"/>
  <c r="AF34" i="38"/>
  <c r="AF74" i="38"/>
  <c r="AF48" i="38"/>
  <c r="AF187" i="38"/>
  <c r="AF133" i="38"/>
  <c r="AF167" i="38"/>
  <c r="AF91" i="38"/>
  <c r="AG48" i="38"/>
  <c r="AH50" i="38"/>
  <c r="AG87" i="38"/>
  <c r="AG42" i="38"/>
  <c r="AG85" i="38"/>
  <c r="AG66" i="38"/>
  <c r="AG88" i="38"/>
  <c r="AG52" i="38"/>
  <c r="AG118" i="38"/>
  <c r="AG139" i="38"/>
  <c r="AG175" i="38"/>
  <c r="AG58" i="38"/>
  <c r="AG79" i="38"/>
  <c r="AG132" i="38"/>
  <c r="AG10" i="38"/>
  <c r="AG75" i="38"/>
  <c r="AG108" i="38"/>
  <c r="AG136" i="38"/>
  <c r="AG44" i="38"/>
  <c r="AG190" i="38"/>
  <c r="AG11" i="38"/>
  <c r="AG37" i="38"/>
  <c r="AG142" i="38"/>
  <c r="AG18" i="38"/>
  <c r="AG172" i="38"/>
  <c r="AH92" i="38"/>
  <c r="AH114" i="38"/>
  <c r="AH9" i="38"/>
  <c r="AH180" i="38"/>
  <c r="AH71" i="38"/>
  <c r="AH80" i="38"/>
  <c r="AH111" i="38"/>
  <c r="AH65" i="38"/>
  <c r="AH49" i="38"/>
  <c r="AE162" i="38"/>
  <c r="AH93" i="38"/>
  <c r="AE185" i="38"/>
  <c r="AE109" i="38"/>
  <c r="AE77" i="38"/>
  <c r="AE135" i="38"/>
  <c r="AE95" i="38"/>
  <c r="AE100" i="38"/>
  <c r="AE179" i="38"/>
  <c r="AE129" i="38"/>
  <c r="AE174" i="38"/>
  <c r="AE56" i="38"/>
  <c r="AE25" i="38"/>
  <c r="AE15" i="38"/>
  <c r="AF113" i="38"/>
  <c r="AH4" i="38"/>
  <c r="AG31" i="38"/>
  <c r="AF122" i="38"/>
  <c r="AF51" i="38"/>
  <c r="AF162" i="38"/>
  <c r="AF141" i="38"/>
  <c r="AF89" i="38"/>
  <c r="AF154" i="38"/>
  <c r="AE148" i="38"/>
  <c r="AE117" i="38"/>
  <c r="AF174" i="38"/>
  <c r="AF53" i="38"/>
  <c r="AG176" i="38"/>
  <c r="AG14" i="38"/>
  <c r="AE76" i="38"/>
  <c r="AE167" i="38"/>
  <c r="AH89" i="38"/>
  <c r="AG117" i="38"/>
  <c r="AF45" i="38"/>
  <c r="AF69" i="38"/>
  <c r="AF50" i="38"/>
  <c r="AF173" i="38"/>
  <c r="AH51" i="38"/>
  <c r="AG159" i="38"/>
  <c r="AG103" i="38"/>
  <c r="AG45" i="38"/>
  <c r="AF170" i="38"/>
  <c r="AE73" i="38"/>
  <c r="AE62" i="38"/>
  <c r="AH115" i="38"/>
  <c r="AE122" i="38"/>
  <c r="AE156" i="38"/>
  <c r="AF15" i="38"/>
  <c r="AF134" i="38"/>
  <c r="AE70" i="38"/>
  <c r="AE24" i="38"/>
  <c r="AE3" i="38"/>
  <c r="AF125" i="38"/>
  <c r="AF176" i="38"/>
  <c r="AF62" i="38"/>
  <c r="AG78" i="38"/>
  <c r="AF13" i="38"/>
  <c r="AF107" i="38"/>
  <c r="AF19" i="38"/>
  <c r="AF182" i="38"/>
  <c r="AF82" i="38"/>
  <c r="AF143" i="38"/>
  <c r="AF14" i="38"/>
  <c r="AF159" i="38"/>
  <c r="AF63" i="38"/>
  <c r="AF96" i="38"/>
  <c r="AF27" i="38"/>
  <c r="AF65" i="38"/>
  <c r="AF147" i="38"/>
  <c r="AF41" i="38"/>
  <c r="AF3" i="38"/>
  <c r="AE84" i="38"/>
  <c r="AF121" i="38"/>
  <c r="AH78" i="38"/>
  <c r="AG13" i="38"/>
  <c r="AG67" i="38"/>
  <c r="AG149" i="38"/>
  <c r="AG2" i="38"/>
  <c r="AE40" i="38"/>
  <c r="AG109" i="38"/>
  <c r="AG77" i="38"/>
  <c r="AG135" i="38"/>
  <c r="AG95" i="38"/>
  <c r="AG100" i="38"/>
  <c r="AG179" i="38"/>
  <c r="AG129" i="38"/>
  <c r="AG174" i="38"/>
  <c r="AG150" i="38"/>
  <c r="AG26" i="38"/>
  <c r="AG15" i="38"/>
  <c r="AF111" i="38"/>
  <c r="AF35" i="38"/>
  <c r="AF49" i="38"/>
  <c r="AF8" i="38"/>
  <c r="AE147" i="38"/>
  <c r="AE41" i="38"/>
  <c r="AH60" i="38"/>
  <c r="AE125" i="38"/>
  <c r="AH176" i="38"/>
  <c r="AE81" i="38"/>
  <c r="AE187" i="38"/>
  <c r="AH133" i="38"/>
  <c r="AE39" i="38"/>
  <c r="AH146" i="38"/>
  <c r="AF20" i="38"/>
  <c r="AF123" i="38"/>
  <c r="AF5" i="38"/>
  <c r="AF12" i="38"/>
  <c r="AF67" i="38"/>
  <c r="AF55" i="38"/>
  <c r="AF149" i="38"/>
  <c r="AF2" i="38"/>
  <c r="AF43" i="38"/>
  <c r="AG36" i="38"/>
  <c r="AG154" i="38"/>
  <c r="AF148" i="38"/>
  <c r="AF117" i="38"/>
  <c r="AE97" i="38"/>
  <c r="AH85" i="38"/>
  <c r="AH66" i="38"/>
  <c r="AH88" i="38"/>
  <c r="AH52" i="38"/>
  <c r="AH118" i="38"/>
  <c r="AH139" i="38"/>
  <c r="AH175" i="38"/>
  <c r="AH58" i="38"/>
  <c r="AH79" i="38"/>
  <c r="AH132" i="38"/>
  <c r="AH10" i="38"/>
  <c r="AH75" i="38"/>
  <c r="AH108" i="38"/>
  <c r="AH136" i="38"/>
  <c r="AH44" i="38"/>
  <c r="AH190" i="38"/>
  <c r="AH11" i="38"/>
  <c r="AH37" i="38"/>
  <c r="AH142" i="38"/>
  <c r="AH18" i="38"/>
  <c r="AH172" i="38"/>
  <c r="AH145" i="38"/>
  <c r="AE83" i="38"/>
  <c r="AH59" i="38"/>
  <c r="AH116" i="38"/>
  <c r="AH161" i="38"/>
  <c r="AH112" i="38"/>
  <c r="AH140" i="38"/>
  <c r="AH22" i="38"/>
  <c r="AH189" i="38"/>
  <c r="AH164" i="38"/>
  <c r="AH26" i="38"/>
  <c r="AH15" i="38"/>
  <c r="AG111" i="38"/>
  <c r="AG27" i="38"/>
  <c r="AG65" i="38"/>
  <c r="AG35" i="38"/>
  <c r="AG8" i="38"/>
  <c r="AF70" i="38"/>
  <c r="AF158" i="38"/>
  <c r="AF24" i="38"/>
  <c r="AF30" i="38"/>
  <c r="AE21" i="38"/>
  <c r="AG76" i="38"/>
  <c r="AF73" i="38"/>
  <c r="AH74" i="38"/>
  <c r="AE50" i="38"/>
  <c r="AH137" i="38"/>
  <c r="AE141" i="38"/>
  <c r="AH91" i="38"/>
  <c r="AG20" i="38"/>
  <c r="AG123" i="38"/>
  <c r="AG5" i="38"/>
  <c r="AG12" i="38"/>
  <c r="AG144" i="38"/>
  <c r="AG104" i="38"/>
  <c r="AG169" i="38"/>
  <c r="AF97" i="38"/>
  <c r="AE128" i="38"/>
  <c r="AE138" i="38"/>
  <c r="AE127" i="38"/>
  <c r="AE57" i="38"/>
  <c r="AE105" i="38"/>
  <c r="AE157" i="38"/>
  <c r="AE17" i="38"/>
  <c r="AE6" i="38"/>
  <c r="AE171" i="38"/>
  <c r="AE160" i="38"/>
  <c r="AE130" i="38"/>
  <c r="AE155" i="38"/>
  <c r="AE54" i="38"/>
  <c r="AE186" i="38"/>
  <c r="AE33" i="38"/>
  <c r="AE178" i="38"/>
  <c r="AE102" i="38"/>
  <c r="AE168" i="38"/>
  <c r="AE151" i="38"/>
  <c r="AE94" i="38"/>
  <c r="AE64" i="38"/>
  <c r="AE126" i="38"/>
  <c r="AE99" i="38"/>
  <c r="AE72" i="38"/>
  <c r="AE59" i="38"/>
  <c r="AE116" i="38"/>
  <c r="AE92" i="38"/>
  <c r="AE114" i="38"/>
  <c r="AE9" i="38"/>
  <c r="AE180" i="38"/>
  <c r="AE71" i="38"/>
  <c r="AE80" i="38"/>
  <c r="AE150" i="38"/>
  <c r="AE26" i="38"/>
  <c r="AE23" i="38"/>
  <c r="AE53" i="38"/>
  <c r="AH38" i="38"/>
  <c r="AH35" i="38"/>
  <c r="AH8" i="38"/>
  <c r="AG158" i="38"/>
  <c r="AG30" i="38"/>
  <c r="AE131" i="38"/>
  <c r="AH76" i="38"/>
  <c r="AE113" i="38"/>
  <c r="AF83" i="38"/>
  <c r="AE31" i="38"/>
  <c r="AH122" i="38"/>
  <c r="AG39" i="38"/>
  <c r="AE78" i="38"/>
  <c r="AH20" i="38"/>
  <c r="AH123" i="38"/>
  <c r="AH5" i="38"/>
  <c r="AH12" i="38"/>
  <c r="AH144" i="38"/>
  <c r="AH104" i="38"/>
  <c r="AH43" i="38"/>
  <c r="AE7" i="38"/>
  <c r="AG97" i="38"/>
  <c r="AF128" i="38"/>
  <c r="AF138" i="38"/>
  <c r="AF127" i="38"/>
  <c r="AF105" i="38"/>
  <c r="AF157" i="38"/>
  <c r="AF17" i="38"/>
  <c r="AF6" i="38"/>
  <c r="AF171" i="38"/>
  <c r="AF160" i="38"/>
  <c r="AF130" i="38"/>
  <c r="AF155" i="38"/>
  <c r="AF54" i="38"/>
  <c r="AF33" i="38"/>
  <c r="AF178" i="38"/>
  <c r="AF168" i="38"/>
  <c r="AF151" i="38"/>
  <c r="AF64" i="38"/>
  <c r="AF126" i="38"/>
  <c r="AG107" i="38"/>
  <c r="AF110" i="38"/>
  <c r="AF183" i="38"/>
  <c r="AF161" i="38"/>
  <c r="AF112" i="38"/>
  <c r="AF140" i="38"/>
  <c r="AF22" i="38"/>
  <c r="AF189" i="38"/>
  <c r="AF164" i="38"/>
  <c r="AF56" i="38"/>
  <c r="AF150" i="38"/>
  <c r="AF25" i="38"/>
  <c r="AF23" i="38"/>
  <c r="AE65" i="38"/>
  <c r="AE49" i="38"/>
  <c r="AH158" i="38"/>
  <c r="AH30" i="38"/>
  <c r="AG21" i="38"/>
  <c r="AF84" i="38"/>
  <c r="AH125" i="38"/>
  <c r="AE115" i="38"/>
  <c r="AH81" i="38"/>
  <c r="AE48" i="38"/>
  <c r="AH187" i="38"/>
  <c r="AG141" i="38"/>
  <c r="AE93" i="38"/>
  <c r="AH39" i="38"/>
  <c r="AF29" i="38"/>
  <c r="AF36" i="38"/>
  <c r="AF7" i="38"/>
  <c r="AE159" i="38"/>
  <c r="AG46" i="38"/>
  <c r="AG128" i="38"/>
  <c r="AG138" i="38"/>
  <c r="AG127" i="38"/>
  <c r="AG57" i="38"/>
  <c r="AG105" i="38"/>
  <c r="AG157" i="38"/>
  <c r="AG17" i="38"/>
  <c r="AG6" i="38"/>
  <c r="AG171" i="38"/>
  <c r="AG160" i="38"/>
  <c r="AG130" i="38"/>
  <c r="AG155" i="38"/>
  <c r="AG54" i="38"/>
  <c r="AG186" i="38"/>
  <c r="AG33" i="38"/>
  <c r="AG178" i="38"/>
  <c r="AG102" i="38"/>
  <c r="AG168" i="38"/>
  <c r="AG151" i="38"/>
  <c r="AG94" i="38"/>
  <c r="AG64" i="38"/>
  <c r="AG126" i="38"/>
  <c r="AG99" i="38"/>
  <c r="AH109" i="38"/>
  <c r="AH113" i="38"/>
  <c r="AH99" i="38"/>
  <c r="AE177" i="38"/>
  <c r="AF177" i="38"/>
  <c r="AG19" i="38"/>
  <c r="AE46" i="38"/>
  <c r="AE101" i="38"/>
  <c r="AE153" i="38"/>
  <c r="AF59" i="38"/>
  <c r="AF116" i="38"/>
  <c r="AF92" i="38"/>
  <c r="AF114" i="38"/>
  <c r="AF9" i="38"/>
  <c r="AF180" i="38"/>
  <c r="AF71" i="38"/>
  <c r="AF80" i="38"/>
  <c r="AE111" i="38"/>
  <c r="AE38" i="38"/>
  <c r="AE27" i="38"/>
  <c r="AE35" i="38"/>
  <c r="AE119" i="38"/>
  <c r="AH70" i="38"/>
  <c r="AH24" i="38"/>
  <c r="AH3" i="38"/>
  <c r="AE34" i="38"/>
  <c r="AH73" i="38"/>
  <c r="AE163" i="38"/>
  <c r="AG83" i="38"/>
  <c r="AF137" i="38"/>
  <c r="AH162" i="38"/>
  <c r="AE121" i="38"/>
  <c r="AE68" i="38"/>
  <c r="AE86" i="38"/>
  <c r="AE120" i="38"/>
  <c r="AE98" i="38"/>
  <c r="AE182" i="38"/>
  <c r="AE82" i="38"/>
  <c r="AE143" i="38"/>
  <c r="AF156" i="38"/>
  <c r="AE90" i="38"/>
  <c r="AG185" i="38"/>
  <c r="AG28" i="38"/>
  <c r="AG69" i="38"/>
  <c r="AG72" i="38"/>
  <c r="AG32" i="38"/>
  <c r="AG124" i="38"/>
  <c r="AG181" i="38"/>
  <c r="AG152" i="38"/>
  <c r="AG63" i="38"/>
  <c r="AG40" i="38"/>
  <c r="AG134" i="38"/>
  <c r="AG101" i="38"/>
  <c r="AG96" i="38"/>
  <c r="AG165" i="38"/>
  <c r="AG61" i="38"/>
  <c r="AG166" i="38"/>
  <c r="AG153" i="38"/>
  <c r="AG184" i="38"/>
  <c r="AG170" i="38"/>
  <c r="AG106" i="38"/>
  <c r="AG16" i="38"/>
  <c r="AG188" i="38"/>
  <c r="AG177" i="38"/>
  <c r="AG55" i="38"/>
  <c r="AE184" i="38"/>
  <c r="AG59" i="38"/>
  <c r="AG116" i="38"/>
  <c r="AG92" i="38"/>
  <c r="AG114" i="38"/>
  <c r="AG9" i="38"/>
  <c r="AG180" i="38"/>
  <c r="AG71" i="38"/>
  <c r="AG80" i="38"/>
  <c r="AG56" i="38"/>
  <c r="AG25" i="38"/>
  <c r="AG23" i="38"/>
  <c r="AG53" i="38"/>
  <c r="AF38" i="38"/>
  <c r="AF119" i="38"/>
  <c r="AE158" i="38"/>
  <c r="AE47" i="38"/>
  <c r="AE30" i="38"/>
  <c r="AF76" i="38"/>
  <c r="AH62" i="38"/>
  <c r="AH83" i="38"/>
  <c r="AH167" i="38"/>
  <c r="AE51" i="38"/>
  <c r="AG29" i="38"/>
  <c r="AF68" i="38"/>
  <c r="AF86" i="38"/>
  <c r="AF120" i="38"/>
  <c r="AF98" i="38"/>
  <c r="AF144" i="38"/>
  <c r="AF104" i="38"/>
  <c r="AF169" i="38"/>
  <c r="AG156" i="38"/>
  <c r="AF90" i="38"/>
  <c r="AE103" i="38"/>
  <c r="AE87" i="38"/>
  <c r="AH185" i="38"/>
  <c r="AH28" i="38"/>
  <c r="AH69" i="38"/>
  <c r="AH72" i="38"/>
  <c r="AH32" i="38"/>
  <c r="AH124" i="38"/>
  <c r="AH181" i="38"/>
  <c r="AH152" i="38"/>
  <c r="AH63" i="38"/>
  <c r="AH40" i="38"/>
  <c r="AH134" i="38"/>
  <c r="AH101" i="38"/>
  <c r="AH96" i="38"/>
  <c r="AH165" i="38"/>
  <c r="AH61" i="38"/>
  <c r="AH166" i="38"/>
  <c r="AH153" i="38"/>
  <c r="AH184" i="38"/>
  <c r="AH170" i="38"/>
  <c r="AH106" i="38"/>
  <c r="AH16" i="38"/>
  <c r="AH188" i="38"/>
  <c r="AH177" i="38"/>
  <c r="AH110" i="38"/>
  <c r="AH183" i="38"/>
  <c r="AH77" i="38"/>
  <c r="AH135" i="38"/>
  <c r="AH95" i="38"/>
  <c r="AH100" i="38"/>
  <c r="AH179" i="38"/>
  <c r="AH129" i="38"/>
  <c r="AH56" i="38"/>
  <c r="AH25" i="38"/>
  <c r="AH53" i="38"/>
  <c r="AG38" i="38"/>
  <c r="AG119" i="38"/>
  <c r="AF47" i="38"/>
  <c r="AE60" i="38"/>
  <c r="AH84" i="38"/>
  <c r="AE176" i="38"/>
  <c r="AG163" i="38"/>
  <c r="AF81" i="38"/>
  <c r="AH173" i="38"/>
  <c r="AE133" i="38"/>
  <c r="AH29" i="38"/>
  <c r="AG68" i="38"/>
  <c r="AG86" i="38"/>
  <c r="AG120" i="38"/>
  <c r="AG98" i="38"/>
  <c r="AG182" i="38"/>
  <c r="AG82" i="38"/>
  <c r="AG143" i="38"/>
  <c r="AG148" i="38"/>
  <c r="AG90" i="38"/>
  <c r="AF103" i="38"/>
  <c r="AF87" i="38"/>
  <c r="AE42" i="38"/>
  <c r="AE85" i="38"/>
  <c r="AE66" i="38"/>
  <c r="AE88" i="38"/>
  <c r="AE52" i="38"/>
  <c r="AE118" i="38"/>
  <c r="AE139" i="38"/>
  <c r="AE175" i="38"/>
  <c r="AE58" i="38"/>
  <c r="AE79" i="38"/>
  <c r="AE132" i="38"/>
  <c r="AE10" i="38"/>
  <c r="AE75" i="38"/>
  <c r="AE108" i="38"/>
  <c r="AE136" i="38"/>
  <c r="AE44" i="38"/>
  <c r="AE190" i="38"/>
  <c r="AE11" i="38"/>
  <c r="AE37" i="38"/>
  <c r="AE142" i="38"/>
  <c r="AE18" i="38"/>
  <c r="AE172" i="38"/>
  <c r="AE145" i="38"/>
  <c r="AH23" i="38"/>
  <c r="AH131" i="38"/>
  <c r="AE110" i="38"/>
  <c r="AE183" i="38"/>
  <c r="AE161" i="38"/>
  <c r="AE112" i="38"/>
  <c r="AE140" i="38"/>
  <c r="AE22" i="38"/>
  <c r="AE189" i="38"/>
  <c r="AE164" i="38"/>
  <c r="AH27" i="38"/>
  <c r="AH119" i="38"/>
  <c r="AG47" i="38"/>
  <c r="AF21" i="38"/>
  <c r="AH34" i="38"/>
  <c r="AH163" i="38"/>
  <c r="AE137" i="38"/>
  <c r="AE91" i="38"/>
  <c r="AH121" i="38"/>
  <c r="AH68" i="38"/>
  <c r="AH86" i="38"/>
  <c r="AH120" i="38"/>
  <c r="AH98" i="38"/>
  <c r="AH182" i="38"/>
  <c r="AH82" i="38"/>
  <c r="AH143" i="38"/>
  <c r="AE154" i="38"/>
  <c r="AF42" i="38"/>
  <c r="AF85" i="38"/>
  <c r="AF66" i="38"/>
  <c r="AF88" i="38"/>
  <c r="AF52" i="38"/>
  <c r="AF118" i="38"/>
  <c r="AF139" i="38"/>
  <c r="AF175" i="38"/>
  <c r="AF58" i="38"/>
  <c r="AF79" i="38"/>
  <c r="AF132" i="38"/>
  <c r="AF10" i="38"/>
  <c r="AF75" i="38"/>
  <c r="AF108" i="38"/>
  <c r="AF136" i="38"/>
  <c r="AF44" i="38"/>
  <c r="AF190" i="38"/>
  <c r="AF11" i="38"/>
  <c r="AF37" i="38"/>
  <c r="AF142" i="38"/>
  <c r="AF18" i="38"/>
  <c r="AF172" i="38"/>
  <c r="AF145" i="38"/>
  <c r="AH150" i="38"/>
  <c r="AE170" i="38"/>
  <c r="AG145" i="38"/>
  <c r="AH31" i="38"/>
  <c r="AH174" i="38"/>
  <c r="AE13" i="38"/>
  <c r="AE107" i="38"/>
  <c r="AE19" i="38"/>
  <c r="AE67" i="38"/>
  <c r="AE55" i="38"/>
  <c r="AE149" i="38"/>
  <c r="AE2" i="38"/>
  <c r="AG70" i="38"/>
  <c r="AG3" i="38"/>
  <c r="AG131" i="38"/>
  <c r="AG125" i="38"/>
  <c r="AG74" i="38"/>
  <c r="AG4" i="38"/>
  <c r="AG173" i="38"/>
  <c r="AG167" i="38"/>
  <c r="AG162" i="38"/>
  <c r="AG147" i="38"/>
  <c r="AG41" i="38"/>
  <c r="AG84" i="38"/>
  <c r="AG73" i="38"/>
  <c r="AG113" i="38"/>
  <c r="AG81" i="38"/>
  <c r="AG137" i="38"/>
  <c r="AG133" i="38"/>
  <c r="AG51" i="38"/>
  <c r="AG121" i="38"/>
  <c r="AH48" i="38"/>
  <c r="AF94" i="38"/>
  <c r="AE146" i="38"/>
  <c r="AF102" i="38"/>
  <c r="AH21" i="38"/>
  <c r="AF99" i="38"/>
  <c r="AG49" i="38"/>
  <c r="AG24" i="38"/>
  <c r="AG60" i="38"/>
  <c r="AG34" i="38"/>
  <c r="AG62" i="38"/>
  <c r="AG115" i="38"/>
  <c r="AG50" i="38"/>
  <c r="AG187" i="38"/>
  <c r="AG122" i="38"/>
  <c r="AG91" i="38"/>
  <c r="AG89" i="38"/>
  <c r="AE4" i="38"/>
  <c r="AH169" i="38"/>
  <c r="AF186" i="38"/>
  <c r="AE74" i="38"/>
  <c r="AF57" i="38"/>
  <c r="AE36" i="38"/>
  <c r="AH154" i="38"/>
  <c r="AH90" i="38"/>
  <c r="AH45" i="38"/>
  <c r="AH128" i="38"/>
  <c r="AE14" i="38"/>
  <c r="AH36" i="38"/>
  <c r="AH148" i="38"/>
  <c r="AH103" i="38"/>
  <c r="AH46" i="38"/>
  <c r="AE89" i="38"/>
  <c r="AH14" i="38"/>
  <c r="AH7" i="38"/>
  <c r="AH117" i="38"/>
  <c r="AH87" i="38"/>
  <c r="AE43" i="38"/>
  <c r="AH156" i="38"/>
  <c r="AH159" i="38"/>
  <c r="AH97" i="38"/>
  <c r="AH42" i="38"/>
</calcChain>
</file>

<file path=xl/sharedStrings.xml><?xml version="1.0" encoding="utf-8"?>
<sst xmlns="http://schemas.openxmlformats.org/spreadsheetml/2006/main" count="11559" uniqueCount="987">
  <si>
    <t>N</t>
  </si>
  <si>
    <t>S1</t>
  </si>
  <si>
    <t>S2</t>
  </si>
  <si>
    <t>RBD</t>
  </si>
  <si>
    <t>NTD</t>
  </si>
  <si>
    <t>controle</t>
  </si>
  <si>
    <t>Congo</t>
  </si>
  <si>
    <t>RDC</t>
  </si>
  <si>
    <t>RDC_MRS</t>
  </si>
  <si>
    <t>Score INNO</t>
  </si>
  <si>
    <t>Score 100%</t>
  </si>
  <si>
    <t>N &gt; INNO</t>
  </si>
  <si>
    <t>N &gt; 100%</t>
  </si>
  <si>
    <t>S1 &gt; INNO</t>
  </si>
  <si>
    <t xml:space="preserve"> S1 &gt; 100%</t>
  </si>
  <si>
    <t>Congo MPL</t>
  </si>
  <si>
    <t>Puits</t>
  </si>
  <si>
    <t>A_A01</t>
  </si>
  <si>
    <t>A_B01</t>
  </si>
  <si>
    <t>A_C01</t>
  </si>
  <si>
    <t>A_D01</t>
  </si>
  <si>
    <t>A_E01</t>
  </si>
  <si>
    <t>A_F01</t>
  </si>
  <si>
    <t>A_G01</t>
  </si>
  <si>
    <t>A_H01</t>
  </si>
  <si>
    <t>A_A02</t>
  </si>
  <si>
    <t>A_B02</t>
  </si>
  <si>
    <t>A_C02</t>
  </si>
  <si>
    <t>A_D02</t>
  </si>
  <si>
    <t>A_E02</t>
  </si>
  <si>
    <t>A_F02</t>
  </si>
  <si>
    <t>A_G02</t>
  </si>
  <si>
    <t>A_H02</t>
  </si>
  <si>
    <t>A_A03</t>
  </si>
  <si>
    <t>A_B03</t>
  </si>
  <si>
    <t>A_C03</t>
  </si>
  <si>
    <t>A_D03</t>
  </si>
  <si>
    <t>A_E03</t>
  </si>
  <si>
    <t>A_F03</t>
  </si>
  <si>
    <t>A_G03</t>
  </si>
  <si>
    <t>A_H03</t>
  </si>
  <si>
    <t>A_A04</t>
  </si>
  <si>
    <t>A_B04</t>
  </si>
  <si>
    <t>A_C04</t>
  </si>
  <si>
    <t>A_D04</t>
  </si>
  <si>
    <t>A_E04</t>
  </si>
  <si>
    <t>A_F04</t>
  </si>
  <si>
    <t>A_G04</t>
  </si>
  <si>
    <t>A_H04</t>
  </si>
  <si>
    <t>A_A05</t>
  </si>
  <si>
    <t>A_B05</t>
  </si>
  <si>
    <t>A_C05</t>
  </si>
  <si>
    <t>A_D05</t>
  </si>
  <si>
    <t>A_E05</t>
  </si>
  <si>
    <t>A_F05</t>
  </si>
  <si>
    <t>A_G05</t>
  </si>
  <si>
    <t>A_H05</t>
  </si>
  <si>
    <t>A_A06</t>
  </si>
  <si>
    <t>A_B06</t>
  </si>
  <si>
    <t>A_C06</t>
  </si>
  <si>
    <t>A_D06</t>
  </si>
  <si>
    <t>A_E06</t>
  </si>
  <si>
    <t>A_F06</t>
  </si>
  <si>
    <t>A_G06</t>
  </si>
  <si>
    <t>A_H06</t>
  </si>
  <si>
    <t>A_A07</t>
  </si>
  <si>
    <t>A_B07</t>
  </si>
  <si>
    <t>A_C07</t>
  </si>
  <si>
    <t>A_D07</t>
  </si>
  <si>
    <t>A_E07</t>
  </si>
  <si>
    <t>A_F07</t>
  </si>
  <si>
    <t>A_G07</t>
  </si>
  <si>
    <t>A_H07</t>
  </si>
  <si>
    <t>A_A08</t>
  </si>
  <si>
    <t>A_B08</t>
  </si>
  <si>
    <t>A_C08</t>
  </si>
  <si>
    <t>A_D08</t>
  </si>
  <si>
    <t>A_E08</t>
  </si>
  <si>
    <t>A_F08</t>
  </si>
  <si>
    <t>A_G08</t>
  </si>
  <si>
    <t>A_H08</t>
  </si>
  <si>
    <t>A_A09</t>
  </si>
  <si>
    <t>A_B09</t>
  </si>
  <si>
    <t>A_C09</t>
  </si>
  <si>
    <t>A_D09</t>
  </si>
  <si>
    <t>A_E09</t>
  </si>
  <si>
    <t>A_F09</t>
  </si>
  <si>
    <t>A_G09</t>
  </si>
  <si>
    <t>A_H09</t>
  </si>
  <si>
    <t>A_A10</t>
  </si>
  <si>
    <t>A_B10</t>
  </si>
  <si>
    <t>A_C10</t>
  </si>
  <si>
    <t>A_D10</t>
  </si>
  <si>
    <t>A_E10</t>
  </si>
  <si>
    <t>A_F10</t>
  </si>
  <si>
    <t>A_G10</t>
  </si>
  <si>
    <t>A_H10</t>
  </si>
  <si>
    <t>A_A11</t>
  </si>
  <si>
    <t>A_B11</t>
  </si>
  <si>
    <t>A_C11</t>
  </si>
  <si>
    <t>A_D11</t>
  </si>
  <si>
    <t>A_E11</t>
  </si>
  <si>
    <t>A_F11</t>
  </si>
  <si>
    <t>A_G11</t>
  </si>
  <si>
    <t>A_H11</t>
  </si>
  <si>
    <t>B_A01</t>
  </si>
  <si>
    <t>B_B01</t>
  </si>
  <si>
    <t>B_C01</t>
  </si>
  <si>
    <t>B_D01</t>
  </si>
  <si>
    <t>B_E01</t>
  </si>
  <si>
    <t>B_F01</t>
  </si>
  <si>
    <t>B_G01</t>
  </si>
  <si>
    <t>B_H01</t>
  </si>
  <si>
    <t>B_A02</t>
  </si>
  <si>
    <t>B_B02</t>
  </si>
  <si>
    <t>B_C02</t>
  </si>
  <si>
    <t>B_D02</t>
  </si>
  <si>
    <t>B_E02</t>
  </si>
  <si>
    <t>B_F02</t>
  </si>
  <si>
    <t>B_G02</t>
  </si>
  <si>
    <t>B_H02</t>
  </si>
  <si>
    <t>B_A03</t>
  </si>
  <si>
    <t>B_B03</t>
  </si>
  <si>
    <t>B_C03</t>
  </si>
  <si>
    <t>B_D03</t>
  </si>
  <si>
    <t>B_E03</t>
  </si>
  <si>
    <t>B_F03</t>
  </si>
  <si>
    <t>B_G03</t>
  </si>
  <si>
    <t>B_H03</t>
  </si>
  <si>
    <t>B_A04</t>
  </si>
  <si>
    <t>B_B04</t>
  </si>
  <si>
    <t>B_C04</t>
  </si>
  <si>
    <t>B_D04</t>
  </si>
  <si>
    <t>B_E04</t>
  </si>
  <si>
    <t>B_F04</t>
  </si>
  <si>
    <t>B_G04</t>
  </si>
  <si>
    <t>B_H04</t>
  </si>
  <si>
    <t>B_A05</t>
  </si>
  <si>
    <t>B_B05</t>
  </si>
  <si>
    <t>B_C05</t>
  </si>
  <si>
    <t>B_D05</t>
  </si>
  <si>
    <t>B_E05</t>
  </si>
  <si>
    <t>B_F05</t>
  </si>
  <si>
    <t>B_G05</t>
  </si>
  <si>
    <t>B_H05</t>
  </si>
  <si>
    <t>B_A06</t>
  </si>
  <si>
    <t>B_B06</t>
  </si>
  <si>
    <t>B_C06</t>
  </si>
  <si>
    <t>B_D06</t>
  </si>
  <si>
    <t>B_E06</t>
  </si>
  <si>
    <t>B_F06</t>
  </si>
  <si>
    <t>B_G06</t>
  </si>
  <si>
    <t>B_H06</t>
  </si>
  <si>
    <t>B_A07</t>
  </si>
  <si>
    <t>B_B07</t>
  </si>
  <si>
    <t>B_C07</t>
  </si>
  <si>
    <t>B_D07</t>
  </si>
  <si>
    <t>B_E07</t>
  </si>
  <si>
    <t>B_F07</t>
  </si>
  <si>
    <t>B_G07</t>
  </si>
  <si>
    <t>B_H07</t>
  </si>
  <si>
    <t>B_A08</t>
  </si>
  <si>
    <t>B_B08</t>
  </si>
  <si>
    <t>B_C08</t>
  </si>
  <si>
    <t>B_D08</t>
  </si>
  <si>
    <t>B_E08</t>
  </si>
  <si>
    <t>B_F08</t>
  </si>
  <si>
    <t>B_G08</t>
  </si>
  <si>
    <t>B_H08</t>
  </si>
  <si>
    <t>B_A09</t>
  </si>
  <si>
    <t>B_B09</t>
  </si>
  <si>
    <t>B_C09</t>
  </si>
  <si>
    <t>B_D09</t>
  </si>
  <si>
    <t>B_E09</t>
  </si>
  <si>
    <t>B_F09</t>
  </si>
  <si>
    <t>B_G09</t>
  </si>
  <si>
    <t>B_H09</t>
  </si>
  <si>
    <t>B_A10</t>
  </si>
  <si>
    <t>B_B10</t>
  </si>
  <si>
    <t>B_C10</t>
  </si>
  <si>
    <t>B_D10</t>
  </si>
  <si>
    <t>B_E10</t>
  </si>
  <si>
    <t>B_F10</t>
  </si>
  <si>
    <t>B_G10</t>
  </si>
  <si>
    <t>B_H10</t>
  </si>
  <si>
    <t>B_A11</t>
  </si>
  <si>
    <t>B_B11</t>
  </si>
  <si>
    <t>B_C11</t>
  </si>
  <si>
    <t>B_D11</t>
  </si>
  <si>
    <t>B_E11</t>
  </si>
  <si>
    <t>B_F11</t>
  </si>
  <si>
    <t>B_G11</t>
  </si>
  <si>
    <t>B_H11</t>
  </si>
  <si>
    <t>B_A12</t>
  </si>
  <si>
    <t>B_B12</t>
  </si>
  <si>
    <t>B_C12</t>
  </si>
  <si>
    <t>B_D12</t>
  </si>
  <si>
    <t>B_E12</t>
  </si>
  <si>
    <t>B_F12</t>
  </si>
  <si>
    <t>B_G12</t>
  </si>
  <si>
    <t>B_H12</t>
  </si>
  <si>
    <t>C_A01</t>
  </si>
  <si>
    <t>C_B01</t>
  </si>
  <si>
    <t>C_C01</t>
  </si>
  <si>
    <t>C_D01</t>
  </si>
  <si>
    <t>C_E01</t>
  </si>
  <si>
    <t>C_F01</t>
  </si>
  <si>
    <t>C_G01</t>
  </si>
  <si>
    <t>C_H01</t>
  </si>
  <si>
    <t>C_A02</t>
  </si>
  <si>
    <t>C_B02</t>
  </si>
  <si>
    <t>C_C02</t>
  </si>
  <si>
    <t>C_D02</t>
  </si>
  <si>
    <t>C_E02</t>
  </si>
  <si>
    <t>C_F02</t>
  </si>
  <si>
    <t>C_G02</t>
  </si>
  <si>
    <t>C_H02</t>
  </si>
  <si>
    <t>C_A03</t>
  </si>
  <si>
    <t>C_B03</t>
  </si>
  <si>
    <t>C_C03</t>
  </si>
  <si>
    <t>C_D03</t>
  </si>
  <si>
    <t>C_E03</t>
  </si>
  <si>
    <t>C_F03</t>
  </si>
  <si>
    <t>C_G03</t>
  </si>
  <si>
    <t>C_H03</t>
  </si>
  <si>
    <t>C_A04</t>
  </si>
  <si>
    <t>C_B04</t>
  </si>
  <si>
    <t>C_C04</t>
  </si>
  <si>
    <t>C_D04</t>
  </si>
  <si>
    <t>C_E04</t>
  </si>
  <si>
    <t>C_F04</t>
  </si>
  <si>
    <t>C_G04</t>
  </si>
  <si>
    <t>C_H04</t>
  </si>
  <si>
    <t>C_A05</t>
  </si>
  <si>
    <t>C_B05</t>
  </si>
  <si>
    <t>C_C05</t>
  </si>
  <si>
    <t>C_D05</t>
  </si>
  <si>
    <t>C_E05</t>
  </si>
  <si>
    <t>C_F05</t>
  </si>
  <si>
    <t>C_G05</t>
  </si>
  <si>
    <t>C_H05</t>
  </si>
  <si>
    <t>C_A06</t>
  </si>
  <si>
    <t>C_B06</t>
  </si>
  <si>
    <t>C_C06</t>
  </si>
  <si>
    <t>C_D06</t>
  </si>
  <si>
    <t>C_E06</t>
  </si>
  <si>
    <t>C_F06</t>
  </si>
  <si>
    <t>C_G06</t>
  </si>
  <si>
    <t>C_H06</t>
  </si>
  <si>
    <t>C_A07</t>
  </si>
  <si>
    <t>C_B07</t>
  </si>
  <si>
    <t>C_C07</t>
  </si>
  <si>
    <t>C_D07</t>
  </si>
  <si>
    <t>C_E07</t>
  </si>
  <si>
    <t>C_F07</t>
  </si>
  <si>
    <t>C_G07</t>
  </si>
  <si>
    <t>C_H07</t>
  </si>
  <si>
    <t>C_A08</t>
  </si>
  <si>
    <t>C_B08</t>
  </si>
  <si>
    <t>C_C08</t>
  </si>
  <si>
    <t>C_D08</t>
  </si>
  <si>
    <t>C_E08</t>
  </si>
  <si>
    <t>C_F08</t>
  </si>
  <si>
    <t>C_G08</t>
  </si>
  <si>
    <t>C_H08</t>
  </si>
  <si>
    <t>C_A09</t>
  </si>
  <si>
    <t>C_B09</t>
  </si>
  <si>
    <t>C_C09</t>
  </si>
  <si>
    <t>C_D09</t>
  </si>
  <si>
    <t>C_E09</t>
  </si>
  <si>
    <t>C_F09</t>
  </si>
  <si>
    <t>C_G09</t>
  </si>
  <si>
    <t>C_H09</t>
  </si>
  <si>
    <t>C_A10</t>
  </si>
  <si>
    <t>C_B10</t>
  </si>
  <si>
    <t>C_C10</t>
  </si>
  <si>
    <t>C_D10</t>
  </si>
  <si>
    <t>C_E10</t>
  </si>
  <si>
    <t>C_F10</t>
  </si>
  <si>
    <t>C_G10</t>
  </si>
  <si>
    <t>C_H10</t>
  </si>
  <si>
    <t>C_A11</t>
  </si>
  <si>
    <t>C_B11</t>
  </si>
  <si>
    <t>C_C11</t>
  </si>
  <si>
    <t>C_D11</t>
  </si>
  <si>
    <t>C_E11</t>
  </si>
  <si>
    <t>C_F11</t>
  </si>
  <si>
    <t>C_G11</t>
  </si>
  <si>
    <t>C_H11</t>
  </si>
  <si>
    <t>C_A12</t>
  </si>
  <si>
    <t>C_B12</t>
  </si>
  <si>
    <t>C_C12</t>
  </si>
  <si>
    <t>C_D12</t>
  </si>
  <si>
    <t>C_E12</t>
  </si>
  <si>
    <t>C_F12</t>
  </si>
  <si>
    <t>C_G12</t>
  </si>
  <si>
    <t>C_H12</t>
  </si>
  <si>
    <t>A_A12</t>
  </si>
  <si>
    <t>A_B12</t>
  </si>
  <si>
    <t>A_C12</t>
  </si>
  <si>
    <t>A_D12</t>
  </si>
  <si>
    <t>A_E12</t>
  </si>
  <si>
    <t>A_F12</t>
  </si>
  <si>
    <t>A_G12</t>
  </si>
  <si>
    <t>A_H12</t>
  </si>
  <si>
    <t>D_A01</t>
  </si>
  <si>
    <t>D_A02</t>
  </si>
  <si>
    <t>D_A03</t>
  </si>
  <si>
    <t>D_A04</t>
  </si>
  <si>
    <t>D_A05</t>
  </si>
  <si>
    <t>D_A06</t>
  </si>
  <si>
    <t>D_A07</t>
  </si>
  <si>
    <t>D_A08</t>
  </si>
  <si>
    <t>D_A09</t>
  </si>
  <si>
    <t>D_A10</t>
  </si>
  <si>
    <t>D_A11</t>
  </si>
  <si>
    <t>D_A12</t>
  </si>
  <si>
    <t>D_B01</t>
  </si>
  <si>
    <t>D_B02</t>
  </si>
  <si>
    <t>D_B03</t>
  </si>
  <si>
    <t>D_B04</t>
  </si>
  <si>
    <t>D_B05</t>
  </si>
  <si>
    <t>D_B06</t>
  </si>
  <si>
    <t>D_B07</t>
  </si>
  <si>
    <t>D_B08</t>
  </si>
  <si>
    <t>D_B09</t>
  </si>
  <si>
    <t>D_B10</t>
  </si>
  <si>
    <t>D_B11</t>
  </si>
  <si>
    <t>D_B12</t>
  </si>
  <si>
    <t>D_C01</t>
  </si>
  <si>
    <t>D_C02</t>
  </si>
  <si>
    <t>D_C03</t>
  </si>
  <si>
    <t>D_C04</t>
  </si>
  <si>
    <t>D_C05</t>
  </si>
  <si>
    <t>D_C06</t>
  </si>
  <si>
    <t>D_C07</t>
  </si>
  <si>
    <t>D_C08</t>
  </si>
  <si>
    <t>D_C09</t>
  </si>
  <si>
    <t>D_C10</t>
  </si>
  <si>
    <t>D_C11</t>
  </si>
  <si>
    <t>D_C12</t>
  </si>
  <si>
    <t>D_D01</t>
  </si>
  <si>
    <t>D_D02</t>
  </si>
  <si>
    <t>D_D03</t>
  </si>
  <si>
    <t>D_D04</t>
  </si>
  <si>
    <t>D_D05</t>
  </si>
  <si>
    <t>D_D06</t>
  </si>
  <si>
    <t>D_D07</t>
  </si>
  <si>
    <t>D_D08</t>
  </si>
  <si>
    <t>D_D09</t>
  </si>
  <si>
    <t>D_D10</t>
  </si>
  <si>
    <t>D_D11</t>
  </si>
  <si>
    <t>D_D12</t>
  </si>
  <si>
    <t>D_E01</t>
  </si>
  <si>
    <t>D_E02</t>
  </si>
  <si>
    <t>D_E03</t>
  </si>
  <si>
    <t>D_E04</t>
  </si>
  <si>
    <t>D_E05</t>
  </si>
  <si>
    <t>D_E06</t>
  </si>
  <si>
    <t>D_E07</t>
  </si>
  <si>
    <t>D_E08</t>
  </si>
  <si>
    <t>D_E09</t>
  </si>
  <si>
    <t>D_E10</t>
  </si>
  <si>
    <t>D_E11</t>
  </si>
  <si>
    <t>D_E12</t>
  </si>
  <si>
    <t>D_F01</t>
  </si>
  <si>
    <t>D_F02</t>
  </si>
  <si>
    <t>D_F03</t>
  </si>
  <si>
    <t>D_F04</t>
  </si>
  <si>
    <t>D_F05</t>
  </si>
  <si>
    <t>D_F06</t>
  </si>
  <si>
    <t>D_F07</t>
  </si>
  <si>
    <t>D_F08</t>
  </si>
  <si>
    <t>D_F09</t>
  </si>
  <si>
    <t>D_F10</t>
  </si>
  <si>
    <t>D_F11</t>
  </si>
  <si>
    <t>D_F12</t>
  </si>
  <si>
    <t>D_G01</t>
  </si>
  <si>
    <t>D_G02</t>
  </si>
  <si>
    <t>D_G03</t>
  </si>
  <si>
    <t>D_G04</t>
  </si>
  <si>
    <t>D_G05</t>
  </si>
  <si>
    <t>D_G06</t>
  </si>
  <si>
    <t>D_G07</t>
  </si>
  <si>
    <t>D_G08</t>
  </si>
  <si>
    <t>D_G09</t>
  </si>
  <si>
    <t>D_G10</t>
  </si>
  <si>
    <t>D_G11</t>
  </si>
  <si>
    <t>D_G12</t>
  </si>
  <si>
    <t>D_H01</t>
  </si>
  <si>
    <t>D_H02</t>
  </si>
  <si>
    <t>D_H03</t>
  </si>
  <si>
    <t>D_H04</t>
  </si>
  <si>
    <t>D_H05</t>
  </si>
  <si>
    <t>D_H06</t>
  </si>
  <si>
    <t>D_H07</t>
  </si>
  <si>
    <t>D_H08</t>
  </si>
  <si>
    <t>D_H09</t>
  </si>
  <si>
    <t>D_H10</t>
  </si>
  <si>
    <t>D_H11</t>
  </si>
  <si>
    <t>D_H12</t>
  </si>
  <si>
    <t>W_A01</t>
  </si>
  <si>
    <t>W_B01</t>
  </si>
  <si>
    <t>W_C01</t>
  </si>
  <si>
    <t>W_D01</t>
  </si>
  <si>
    <t>W_E01</t>
  </si>
  <si>
    <t>W_F01</t>
  </si>
  <si>
    <t>W_G01</t>
  </si>
  <si>
    <t>W_H01</t>
  </si>
  <si>
    <t>W_A02</t>
  </si>
  <si>
    <t>W_B02</t>
  </si>
  <si>
    <t>W_C02</t>
  </si>
  <si>
    <t>W_D02</t>
  </si>
  <si>
    <t>W_E02</t>
  </si>
  <si>
    <t>W_F02</t>
  </si>
  <si>
    <t>W_G02</t>
  </si>
  <si>
    <t>W_H02</t>
  </si>
  <si>
    <t>W_A03</t>
  </si>
  <si>
    <t>W_B03</t>
  </si>
  <si>
    <t>W_C03</t>
  </si>
  <si>
    <t>W_D03</t>
  </si>
  <si>
    <t>W_E03</t>
  </si>
  <si>
    <t>W_F03</t>
  </si>
  <si>
    <t>W_G03</t>
  </si>
  <si>
    <t>W_H03</t>
  </si>
  <si>
    <t>W_A04</t>
  </si>
  <si>
    <t>W_B04</t>
  </si>
  <si>
    <t>W_C04</t>
  </si>
  <si>
    <t>W_D04</t>
  </si>
  <si>
    <t>W_E04</t>
  </si>
  <si>
    <t>W_F04</t>
  </si>
  <si>
    <t>W_G04</t>
  </si>
  <si>
    <t>W_H04</t>
  </si>
  <si>
    <t>W_A05</t>
  </si>
  <si>
    <t>W_B05</t>
  </si>
  <si>
    <t>W_C05</t>
  </si>
  <si>
    <t>W_D05</t>
  </si>
  <si>
    <t>W_E05</t>
  </si>
  <si>
    <t>W_F05</t>
  </si>
  <si>
    <t>W_G05</t>
  </si>
  <si>
    <t>W_H05</t>
  </si>
  <si>
    <t>W_A06</t>
  </si>
  <si>
    <t>W_B06</t>
  </si>
  <si>
    <t>W_C06</t>
  </si>
  <si>
    <t>W_D06</t>
  </si>
  <si>
    <t>W_E06</t>
  </si>
  <si>
    <t>W_F06</t>
  </si>
  <si>
    <t>W_G06</t>
  </si>
  <si>
    <t>W_H06</t>
  </si>
  <si>
    <t>W_A07</t>
  </si>
  <si>
    <t>W_B07</t>
  </si>
  <si>
    <t>W_C07</t>
  </si>
  <si>
    <t>W_D07</t>
  </si>
  <si>
    <t>W_E07</t>
  </si>
  <si>
    <t>W_F07</t>
  </si>
  <si>
    <t>W_G07</t>
  </si>
  <si>
    <t>W_H07</t>
  </si>
  <si>
    <t>W_A08</t>
  </si>
  <si>
    <t>W_B08</t>
  </si>
  <si>
    <t>W_C08</t>
  </si>
  <si>
    <t>W_D08</t>
  </si>
  <si>
    <t>W_E08</t>
  </si>
  <si>
    <t>W_F08</t>
  </si>
  <si>
    <t>W_G08</t>
  </si>
  <si>
    <t>W_H08</t>
  </si>
  <si>
    <t>W_A09</t>
  </si>
  <si>
    <t>W_B09</t>
  </si>
  <si>
    <t>W_C09</t>
  </si>
  <si>
    <t>W_D09</t>
  </si>
  <si>
    <t>W_E09</t>
  </si>
  <si>
    <t>W_F09</t>
  </si>
  <si>
    <t>W_G09</t>
  </si>
  <si>
    <t>W_H09</t>
  </si>
  <si>
    <t>W_A10</t>
  </si>
  <si>
    <t>W_B10</t>
  </si>
  <si>
    <t>W_C10</t>
  </si>
  <si>
    <t>W_D10</t>
  </si>
  <si>
    <t>W_E10</t>
  </si>
  <si>
    <t>W_F10</t>
  </si>
  <si>
    <t>W_G10</t>
  </si>
  <si>
    <t>W_H10</t>
  </si>
  <si>
    <t>W_A11</t>
  </si>
  <si>
    <t>W_B11</t>
  </si>
  <si>
    <t>W_C11</t>
  </si>
  <si>
    <t>W_D11</t>
  </si>
  <si>
    <t>W_E11</t>
  </si>
  <si>
    <t>W_F11</t>
  </si>
  <si>
    <t>W_G11</t>
  </si>
  <si>
    <t>W_H11</t>
  </si>
  <si>
    <t>W_A12</t>
  </si>
  <si>
    <t>W_B12</t>
  </si>
  <si>
    <t>W_C12</t>
  </si>
  <si>
    <t>W_D12</t>
  </si>
  <si>
    <t>W_E12</t>
  </si>
  <si>
    <t>W_F12</t>
  </si>
  <si>
    <t>W_G12</t>
  </si>
  <si>
    <t>W_H12</t>
  </si>
  <si>
    <t>X_A01</t>
  </si>
  <si>
    <t>X_B01</t>
  </si>
  <si>
    <t>X_C01</t>
  </si>
  <si>
    <t>X_D01</t>
  </si>
  <si>
    <t>X_E01</t>
  </si>
  <si>
    <t>X_F01</t>
  </si>
  <si>
    <t>X_G01</t>
  </si>
  <si>
    <t>X_H01</t>
  </si>
  <si>
    <t>X_A02</t>
  </si>
  <si>
    <t>X_B02</t>
  </si>
  <si>
    <t>X_C02</t>
  </si>
  <si>
    <t>X_D02</t>
  </si>
  <si>
    <t>X_E02</t>
  </si>
  <si>
    <t>X_F02</t>
  </si>
  <si>
    <t>X_G02</t>
  </si>
  <si>
    <t>X_H02</t>
  </si>
  <si>
    <t>X_A03</t>
  </si>
  <si>
    <t>X_B03</t>
  </si>
  <si>
    <t>X_C03</t>
  </si>
  <si>
    <t>X_D03</t>
  </si>
  <si>
    <t>X_E03</t>
  </si>
  <si>
    <t>X_F03</t>
  </si>
  <si>
    <t>X_G03</t>
  </si>
  <si>
    <t>X_H03</t>
  </si>
  <si>
    <t>X_A04</t>
  </si>
  <si>
    <t>X_B04</t>
  </si>
  <si>
    <t>X_C04</t>
  </si>
  <si>
    <t>X_D04</t>
  </si>
  <si>
    <t>X_E04</t>
  </si>
  <si>
    <t>X_F04</t>
  </si>
  <si>
    <t>X_G04</t>
  </si>
  <si>
    <t>X_H04</t>
  </si>
  <si>
    <t>X_A05</t>
  </si>
  <si>
    <t>X_B05</t>
  </si>
  <si>
    <t>X_C05</t>
  </si>
  <si>
    <t>X_D05</t>
  </si>
  <si>
    <t>X_E05</t>
  </si>
  <si>
    <t>X_F05</t>
  </si>
  <si>
    <t>X_G05</t>
  </si>
  <si>
    <t>X_H05</t>
  </si>
  <si>
    <t>X_A06</t>
  </si>
  <si>
    <t>X_B06</t>
  </si>
  <si>
    <t>X_C06</t>
  </si>
  <si>
    <t>X_D06</t>
  </si>
  <si>
    <t>X_E06</t>
  </si>
  <si>
    <t>X_F06</t>
  </si>
  <si>
    <t>X_G06</t>
  </si>
  <si>
    <t>X_H06</t>
  </si>
  <si>
    <t>X_A07</t>
  </si>
  <si>
    <t>X_B07</t>
  </si>
  <si>
    <t>X_C07</t>
  </si>
  <si>
    <t>X_D07</t>
  </si>
  <si>
    <t>X_E07</t>
  </si>
  <si>
    <t>X_F07</t>
  </si>
  <si>
    <t>X_G07</t>
  </si>
  <si>
    <t>X_H07</t>
  </si>
  <si>
    <t>X_A08</t>
  </si>
  <si>
    <t>X_B08</t>
  </si>
  <si>
    <t>X_C08</t>
  </si>
  <si>
    <t>X_D08</t>
  </si>
  <si>
    <t>X_E08</t>
  </si>
  <si>
    <t>X_F08</t>
  </si>
  <si>
    <t>X_G08</t>
  </si>
  <si>
    <t>X_H08</t>
  </si>
  <si>
    <t>X_A09</t>
  </si>
  <si>
    <t>X_B09</t>
  </si>
  <si>
    <t>X_C09</t>
  </si>
  <si>
    <t>X_D09</t>
  </si>
  <si>
    <t>X_E09</t>
  </si>
  <si>
    <t>X_F09</t>
  </si>
  <si>
    <t>X_G09</t>
  </si>
  <si>
    <t>X_H09</t>
  </si>
  <si>
    <t>X_A10</t>
  </si>
  <si>
    <t>X_B10</t>
  </si>
  <si>
    <t>X_C10</t>
  </si>
  <si>
    <t>X_D10</t>
  </si>
  <si>
    <t>X_E10</t>
  </si>
  <si>
    <t>X_F10</t>
  </si>
  <si>
    <t>X_G10</t>
  </si>
  <si>
    <t>X_H10</t>
  </si>
  <si>
    <t>X_A11</t>
  </si>
  <si>
    <t>X_B11</t>
  </si>
  <si>
    <t>X_C11</t>
  </si>
  <si>
    <t>X_D11</t>
  </si>
  <si>
    <t>X_E11</t>
  </si>
  <si>
    <t>X_F11</t>
  </si>
  <si>
    <t>X_G11</t>
  </si>
  <si>
    <t>X_H11</t>
  </si>
  <si>
    <t>X_A12</t>
  </si>
  <si>
    <t>X_B12</t>
  </si>
  <si>
    <t>X_C12</t>
  </si>
  <si>
    <t>X_D12</t>
  </si>
  <si>
    <t>X_E12</t>
  </si>
  <si>
    <t>X_F12</t>
  </si>
  <si>
    <t>X_G12</t>
  </si>
  <si>
    <t>X_H12</t>
  </si>
  <si>
    <t>Y_A01</t>
  </si>
  <si>
    <t>Y_B01</t>
  </si>
  <si>
    <t>Y_C01</t>
  </si>
  <si>
    <t>Y_D01</t>
  </si>
  <si>
    <t>Y_E01</t>
  </si>
  <si>
    <t>Y_F01</t>
  </si>
  <si>
    <t>Y_G01</t>
  </si>
  <si>
    <t>Y_H01</t>
  </si>
  <si>
    <t>Y_A02</t>
  </si>
  <si>
    <t>Y_B02</t>
  </si>
  <si>
    <t>Y_C02</t>
  </si>
  <si>
    <t>Y_D02</t>
  </si>
  <si>
    <t>Y_E02</t>
  </si>
  <si>
    <t>Y_F02</t>
  </si>
  <si>
    <t>Y_G02</t>
  </si>
  <si>
    <t>Y_H02</t>
  </si>
  <si>
    <t>Y_A03</t>
  </si>
  <si>
    <t>Y_B03</t>
  </si>
  <si>
    <t>Y_C03</t>
  </si>
  <si>
    <t>Y_D03</t>
  </si>
  <si>
    <t>Y_E03</t>
  </si>
  <si>
    <t>Y_F03</t>
  </si>
  <si>
    <t>Y_G03</t>
  </si>
  <si>
    <t>Y_H03</t>
  </si>
  <si>
    <t>Y_A04</t>
  </si>
  <si>
    <t>Y_B04</t>
  </si>
  <si>
    <t>Y_C04</t>
  </si>
  <si>
    <t>Y_D04</t>
  </si>
  <si>
    <t>Y_E04</t>
  </si>
  <si>
    <t>Y_F04</t>
  </si>
  <si>
    <t>Y_G04</t>
  </si>
  <si>
    <t>Y_H04</t>
  </si>
  <si>
    <t>Y_A05</t>
  </si>
  <si>
    <t>Y_B05</t>
  </si>
  <si>
    <t>Y_C05</t>
  </si>
  <si>
    <t>Y_D05</t>
  </si>
  <si>
    <t>Y_E05</t>
  </si>
  <si>
    <t>Y_F05</t>
  </si>
  <si>
    <t>Y_G05</t>
  </si>
  <si>
    <t>Y_H05</t>
  </si>
  <si>
    <t>Y_A06</t>
  </si>
  <si>
    <t>Y_B06</t>
  </si>
  <si>
    <t>Y_C06</t>
  </si>
  <si>
    <t>Y_D06</t>
  </si>
  <si>
    <t>Y_E06</t>
  </si>
  <si>
    <t>Y_F06</t>
  </si>
  <si>
    <t>Y_G06</t>
  </si>
  <si>
    <t>Y_H06</t>
  </si>
  <si>
    <t>Y_A07</t>
  </si>
  <si>
    <t>Y_B07</t>
  </si>
  <si>
    <t>Y_C07</t>
  </si>
  <si>
    <t>Y_D07</t>
  </si>
  <si>
    <t>Y_E07</t>
  </si>
  <si>
    <t>Y_F07</t>
  </si>
  <si>
    <t>Y_G07</t>
  </si>
  <si>
    <t>Y_H07</t>
  </si>
  <si>
    <t>Y_A08</t>
  </si>
  <si>
    <t>Y_B08</t>
  </si>
  <si>
    <t>Y_C08</t>
  </si>
  <si>
    <t>Y_D08</t>
  </si>
  <si>
    <t>Y_E08</t>
  </si>
  <si>
    <t>Y_F08</t>
  </si>
  <si>
    <t>Y_G08</t>
  </si>
  <si>
    <t>Y_H08</t>
  </si>
  <si>
    <t>Y_A09</t>
  </si>
  <si>
    <t>Y_B09</t>
  </si>
  <si>
    <t>Y_C09</t>
  </si>
  <si>
    <t>Y_D09</t>
  </si>
  <si>
    <t>Y_E09</t>
  </si>
  <si>
    <t>Y_F09</t>
  </si>
  <si>
    <t>Y_G09</t>
  </si>
  <si>
    <t>Y_H09</t>
  </si>
  <si>
    <t>Y_A10</t>
  </si>
  <si>
    <t>Y_B10</t>
  </si>
  <si>
    <t>Y_C10</t>
  </si>
  <si>
    <t>Y_D10</t>
  </si>
  <si>
    <t>Y_E10</t>
  </si>
  <si>
    <t>Y_F10</t>
  </si>
  <si>
    <t>Y_G10</t>
  </si>
  <si>
    <t>Y_H10</t>
  </si>
  <si>
    <t>Y_A11</t>
  </si>
  <si>
    <t>Y_B11</t>
  </si>
  <si>
    <t>Y_C11</t>
  </si>
  <si>
    <t>Y_D11</t>
  </si>
  <si>
    <t>Y_E11</t>
  </si>
  <si>
    <t>Y_F11</t>
  </si>
  <si>
    <t>Y_G11</t>
  </si>
  <si>
    <t>Y_H11</t>
  </si>
  <si>
    <t>Y_A12</t>
  </si>
  <si>
    <t>Y_B12</t>
  </si>
  <si>
    <t>Y_C12</t>
  </si>
  <si>
    <t>Y_D12</t>
  </si>
  <si>
    <t>Y_E12</t>
  </si>
  <si>
    <t>Y_F12</t>
  </si>
  <si>
    <t>Y_G12</t>
  </si>
  <si>
    <t>Y_H12</t>
  </si>
  <si>
    <t>Z_A01</t>
  </si>
  <si>
    <t>Z_B01</t>
  </si>
  <si>
    <t>Z_C01</t>
  </si>
  <si>
    <t>Z_D01</t>
  </si>
  <si>
    <t>Z_E01</t>
  </si>
  <si>
    <t>Z_F01</t>
  </si>
  <si>
    <t>Z_G01</t>
  </si>
  <si>
    <t>Z_H01</t>
  </si>
  <si>
    <t>Z_A02</t>
  </si>
  <si>
    <t>Z_B02</t>
  </si>
  <si>
    <t>Z_C02</t>
  </si>
  <si>
    <t>Z_D02</t>
  </si>
  <si>
    <t>Z_E02</t>
  </si>
  <si>
    <t>Z_F02</t>
  </si>
  <si>
    <t>Z_G02</t>
  </si>
  <si>
    <t>Z_H02</t>
  </si>
  <si>
    <t>Z_A03</t>
  </si>
  <si>
    <t>Z_B03</t>
  </si>
  <si>
    <t>Z_C03</t>
  </si>
  <si>
    <t>Z_D03</t>
  </si>
  <si>
    <t>Z_E03</t>
  </si>
  <si>
    <t>Z_F03</t>
  </si>
  <si>
    <t>Z_G03</t>
  </si>
  <si>
    <t>Z_H03</t>
  </si>
  <si>
    <t>Z_A04</t>
  </si>
  <si>
    <t>Z_B04</t>
  </si>
  <si>
    <t>Z_C04</t>
  </si>
  <si>
    <t>Z_D04</t>
  </si>
  <si>
    <t>Z_E04</t>
  </si>
  <si>
    <t>Z_F04</t>
  </si>
  <si>
    <t>Z_G04</t>
  </si>
  <si>
    <t>Z_H04</t>
  </si>
  <si>
    <t>Z_A05</t>
  </si>
  <si>
    <t>Z_B05</t>
  </si>
  <si>
    <t>Z_C05</t>
  </si>
  <si>
    <t>Z_D05</t>
  </si>
  <si>
    <t>Z_E05</t>
  </si>
  <si>
    <t>Z_F05</t>
  </si>
  <si>
    <t>Z_G05</t>
  </si>
  <si>
    <t>Z_H05</t>
  </si>
  <si>
    <t>Z_A06</t>
  </si>
  <si>
    <t>Z_B06</t>
  </si>
  <si>
    <t>Z_C06</t>
  </si>
  <si>
    <t>Z_D06</t>
  </si>
  <si>
    <t>Z_E06</t>
  </si>
  <si>
    <t>Z_F06</t>
  </si>
  <si>
    <t>Z_G06</t>
  </si>
  <si>
    <t>Z_H06</t>
  </si>
  <si>
    <t>Z_A07</t>
  </si>
  <si>
    <t>Z_B07</t>
  </si>
  <si>
    <t>Z_C07</t>
  </si>
  <si>
    <t>Z_D07</t>
  </si>
  <si>
    <t>Z_E07</t>
  </si>
  <si>
    <t>Z_F07</t>
  </si>
  <si>
    <t>Z_G07</t>
  </si>
  <si>
    <t>Z_H07</t>
  </si>
  <si>
    <t>Z_A08</t>
  </si>
  <si>
    <t>Z_B08</t>
  </si>
  <si>
    <t>Z_C08</t>
  </si>
  <si>
    <t>Z_D08</t>
  </si>
  <si>
    <t>Z_E08</t>
  </si>
  <si>
    <t>Z_F08</t>
  </si>
  <si>
    <t>Z_G08</t>
  </si>
  <si>
    <t>Z_H08</t>
  </si>
  <si>
    <t>Z_A09</t>
  </si>
  <si>
    <t>Z_B09</t>
  </si>
  <si>
    <t>Z_C09</t>
  </si>
  <si>
    <t>Z_D09</t>
  </si>
  <si>
    <t>Z_E09</t>
  </si>
  <si>
    <t>Z_F09</t>
  </si>
  <si>
    <t>Z_G09</t>
  </si>
  <si>
    <t>Z_H09</t>
  </si>
  <si>
    <t>Z_A10</t>
  </si>
  <si>
    <t>Z_B10</t>
  </si>
  <si>
    <t>Z_C10</t>
  </si>
  <si>
    <t>Z_D10</t>
  </si>
  <si>
    <t>Z_E10</t>
  </si>
  <si>
    <t>Z_F10</t>
  </si>
  <si>
    <t>Z_G10</t>
  </si>
  <si>
    <t>Z_H10</t>
  </si>
  <si>
    <t>Z_A11</t>
  </si>
  <si>
    <t>Z_B11</t>
  </si>
  <si>
    <t>Z_C11</t>
  </si>
  <si>
    <t>Z_D11</t>
  </si>
  <si>
    <t>Z_E11</t>
  </si>
  <si>
    <t>Z_F11</t>
  </si>
  <si>
    <t>Z_G11</t>
  </si>
  <si>
    <t>Z_H11</t>
  </si>
  <si>
    <t>Z_A12</t>
  </si>
  <si>
    <t>Z_B12</t>
  </si>
  <si>
    <t>Z_C12</t>
  </si>
  <si>
    <t>Z_D12</t>
  </si>
  <si>
    <t>Z_E12</t>
  </si>
  <si>
    <t>Z_F12</t>
  </si>
  <si>
    <t>Z_G12</t>
  </si>
  <si>
    <t>Z_H12</t>
  </si>
  <si>
    <t>S2 &gt; 100%</t>
  </si>
  <si>
    <t>S2 &gt; INNO</t>
  </si>
  <si>
    <t>RBD&gt;100%</t>
  </si>
  <si>
    <t>RBD &gt; INNO</t>
  </si>
  <si>
    <t>NTD &gt; INNO</t>
  </si>
  <si>
    <t>NTD &gt; 100 %</t>
  </si>
  <si>
    <t>Age</t>
  </si>
  <si>
    <t>Sexe</t>
  </si>
  <si>
    <t>M</t>
  </si>
  <si>
    <t>F</t>
  </si>
  <si>
    <t>Provenance</t>
  </si>
  <si>
    <t>N &gt; 99%</t>
  </si>
  <si>
    <t>S1 &gt; 99%</t>
  </si>
  <si>
    <t>S2 &gt; 99%</t>
  </si>
  <si>
    <t>RBD &gt; 99%</t>
  </si>
  <si>
    <t>NTD &gt; 99%</t>
  </si>
  <si>
    <t>Score 99%</t>
  </si>
  <si>
    <t>N &gt; PRECOV</t>
  </si>
  <si>
    <t>S1 &gt; PRECOV</t>
  </si>
  <si>
    <t>S2 &gt; PRECOV</t>
  </si>
  <si>
    <t>RBD &gt; PRECOV</t>
  </si>
  <si>
    <t>NTD &gt; PRECOV</t>
  </si>
  <si>
    <t>Score PRECOV</t>
  </si>
  <si>
    <t>CAMEROUN</t>
  </si>
  <si>
    <t>H</t>
  </si>
  <si>
    <t>Pays</t>
  </si>
  <si>
    <t>1_A01</t>
  </si>
  <si>
    <t>1_B01</t>
  </si>
  <si>
    <t>1_C01</t>
  </si>
  <si>
    <t>1_D01</t>
  </si>
  <si>
    <t>1_E01</t>
  </si>
  <si>
    <t>1_F01</t>
  </si>
  <si>
    <t>1_G01</t>
  </si>
  <si>
    <t>1_H01</t>
  </si>
  <si>
    <t>1_A02</t>
  </si>
  <si>
    <t>1_B02</t>
  </si>
  <si>
    <t>1_C02</t>
  </si>
  <si>
    <t>1_D02</t>
  </si>
  <si>
    <t>1_E02</t>
  </si>
  <si>
    <t>1_F02</t>
  </si>
  <si>
    <t>1_G02</t>
  </si>
  <si>
    <t>1_H02</t>
  </si>
  <si>
    <t>1_A03</t>
  </si>
  <si>
    <t>1_B03</t>
  </si>
  <si>
    <t>1_C03</t>
  </si>
  <si>
    <t>1_D03</t>
  </si>
  <si>
    <t>1_E03</t>
  </si>
  <si>
    <t>1_F03</t>
  </si>
  <si>
    <t>1_G03</t>
  </si>
  <si>
    <t>1_H03</t>
  </si>
  <si>
    <t>1_A04</t>
  </si>
  <si>
    <t>1_B04</t>
  </si>
  <si>
    <t>1_C04</t>
  </si>
  <si>
    <t>1_D04</t>
  </si>
  <si>
    <t>1_E04</t>
  </si>
  <si>
    <t>1_F04</t>
  </si>
  <si>
    <t>1_G04</t>
  </si>
  <si>
    <t>1_H04</t>
  </si>
  <si>
    <t>1_A05</t>
  </si>
  <si>
    <t>1_B05</t>
  </si>
  <si>
    <t>1_C05</t>
  </si>
  <si>
    <t>1_D05</t>
  </si>
  <si>
    <t>1_E05</t>
  </si>
  <si>
    <t>1_F05</t>
  </si>
  <si>
    <t>1_G05</t>
  </si>
  <si>
    <t>1_H05</t>
  </si>
  <si>
    <t>1_A06</t>
  </si>
  <si>
    <t>1_B06</t>
  </si>
  <si>
    <t>1_C06</t>
  </si>
  <si>
    <t>1_D06</t>
  </si>
  <si>
    <t>1_E06</t>
  </si>
  <si>
    <t>1_F06</t>
  </si>
  <si>
    <t>1_G06</t>
  </si>
  <si>
    <t>1_H06</t>
  </si>
  <si>
    <t>1_A07</t>
  </si>
  <si>
    <t>1_B07</t>
  </si>
  <si>
    <t>1_C07</t>
  </si>
  <si>
    <t>1_D07</t>
  </si>
  <si>
    <t>1_E07</t>
  </si>
  <si>
    <t>1_F07</t>
  </si>
  <si>
    <t>1_G07</t>
  </si>
  <si>
    <t>1_H07</t>
  </si>
  <si>
    <t>1_A08</t>
  </si>
  <si>
    <t>1_B08</t>
  </si>
  <si>
    <t>1_C08</t>
  </si>
  <si>
    <t>1_D08</t>
  </si>
  <si>
    <t>1_E08</t>
  </si>
  <si>
    <t>1_F08</t>
  </si>
  <si>
    <t>1_G08</t>
  </si>
  <si>
    <t>1_H08</t>
  </si>
  <si>
    <t>1_A09</t>
  </si>
  <si>
    <t>1_B09</t>
  </si>
  <si>
    <t>4_A01</t>
  </si>
  <si>
    <t>4_B01</t>
  </si>
  <si>
    <t>4_C01</t>
  </si>
  <si>
    <t>4_D01</t>
  </si>
  <si>
    <t>4_E01</t>
  </si>
  <si>
    <t>4_F01</t>
  </si>
  <si>
    <t>4_G01</t>
  </si>
  <si>
    <t>4_H01</t>
  </si>
  <si>
    <t>4_A02</t>
  </si>
  <si>
    <t>4_B02</t>
  </si>
  <si>
    <t>4_C02</t>
  </si>
  <si>
    <t>4_D02</t>
  </si>
  <si>
    <t>4_E02</t>
  </si>
  <si>
    <t>4_F02</t>
  </si>
  <si>
    <t>4_G02</t>
  </si>
  <si>
    <t>4_H02</t>
  </si>
  <si>
    <t>4_A03</t>
  </si>
  <si>
    <t>4_B03</t>
  </si>
  <si>
    <t>4_C03</t>
  </si>
  <si>
    <t>4_D03</t>
  </si>
  <si>
    <t>4_E03</t>
  </si>
  <si>
    <t>4_F03</t>
  </si>
  <si>
    <t>4_G03</t>
  </si>
  <si>
    <t>4_H03</t>
  </si>
  <si>
    <t>4_A04</t>
  </si>
  <si>
    <t>4_B04</t>
  </si>
  <si>
    <t>4_C04</t>
  </si>
  <si>
    <t>4_D04</t>
  </si>
  <si>
    <t>4_E04</t>
  </si>
  <si>
    <t>4_F04</t>
  </si>
  <si>
    <t>4_G04</t>
  </si>
  <si>
    <t>4_H04</t>
  </si>
  <si>
    <t>4_A05</t>
  </si>
  <si>
    <t>4_B05</t>
  </si>
  <si>
    <t>4_C05</t>
  </si>
  <si>
    <t>4_D05</t>
  </si>
  <si>
    <t>4_E05</t>
  </si>
  <si>
    <t>4_F05</t>
  </si>
  <si>
    <t>4_G05</t>
  </si>
  <si>
    <t>4_H05</t>
  </si>
  <si>
    <t>4_A06</t>
  </si>
  <si>
    <t>4_B06</t>
  </si>
  <si>
    <t>4_C06</t>
  </si>
  <si>
    <t>4_D06</t>
  </si>
  <si>
    <t>4_E06</t>
  </si>
  <si>
    <t>4_F06</t>
  </si>
  <si>
    <t>4_G06</t>
  </si>
  <si>
    <t>4_H06</t>
  </si>
  <si>
    <t>4_A07</t>
  </si>
  <si>
    <t>4_B07</t>
  </si>
  <si>
    <t>4_C07</t>
  </si>
  <si>
    <t>4_D07</t>
  </si>
  <si>
    <t>4_E07</t>
  </si>
  <si>
    <t>4_F07</t>
  </si>
  <si>
    <t>4_G07</t>
  </si>
  <si>
    <t>4_H07</t>
  </si>
  <si>
    <t>4_A08</t>
  </si>
  <si>
    <t>4_B08</t>
  </si>
  <si>
    <t>4_C08</t>
  </si>
  <si>
    <t>4_D08</t>
  </si>
  <si>
    <t>4_E08</t>
  </si>
  <si>
    <t>4_F08</t>
  </si>
  <si>
    <t>4_G08</t>
  </si>
  <si>
    <t>4_H08</t>
  </si>
  <si>
    <t>4_A09</t>
  </si>
  <si>
    <t>4_B09</t>
  </si>
  <si>
    <t>4_C09</t>
  </si>
  <si>
    <t>4_D09</t>
  </si>
  <si>
    <t>4_E09</t>
  </si>
  <si>
    <t>4_F09</t>
  </si>
  <si>
    <t>4_G09</t>
  </si>
  <si>
    <t>4_H09</t>
  </si>
  <si>
    <t>4_A10</t>
  </si>
  <si>
    <t>4_B10</t>
  </si>
  <si>
    <t>4_C10</t>
  </si>
  <si>
    <t>4_D10</t>
  </si>
  <si>
    <t>4_E10</t>
  </si>
  <si>
    <t>4_F10</t>
  </si>
  <si>
    <t>4_G10</t>
  </si>
  <si>
    <t>4_H10</t>
  </si>
  <si>
    <t>4_A11</t>
  </si>
  <si>
    <t>4_B11</t>
  </si>
  <si>
    <t>4_C11</t>
  </si>
  <si>
    <t>4_D11</t>
  </si>
  <si>
    <t>4_E11</t>
  </si>
  <si>
    <t>4_F11</t>
  </si>
  <si>
    <t>4_G11</t>
  </si>
  <si>
    <t>4_H11</t>
  </si>
  <si>
    <t>4_A12</t>
  </si>
  <si>
    <t>4_B12</t>
  </si>
  <si>
    <t>4_C12</t>
  </si>
  <si>
    <t>4_D12</t>
  </si>
  <si>
    <t>4_E12</t>
  </si>
  <si>
    <t>4_F12</t>
  </si>
  <si>
    <t>4_G12</t>
  </si>
  <si>
    <t>4_H12</t>
  </si>
  <si>
    <t>SENEGAL</t>
  </si>
  <si>
    <t>Date of sampling</t>
  </si>
  <si>
    <t>00/00/2019</t>
  </si>
  <si>
    <t>00/00/2020</t>
  </si>
  <si>
    <t>00/00/2018</t>
  </si>
  <si>
    <t>Date of Sampling</t>
  </si>
  <si>
    <t>2018</t>
  </si>
  <si>
    <t>2019</t>
  </si>
  <si>
    <t>20 18</t>
  </si>
  <si>
    <t>Year of Sampling</t>
  </si>
  <si>
    <t>Year of sampling</t>
  </si>
  <si>
    <t>2020</t>
  </si>
  <si>
    <t>2014</t>
  </si>
  <si>
    <t>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</si>
</sst>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d/m/yyyy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77">
    <xf numFmtId="0" fontId="0" fillId="0" borderId="0" xfId="0"/>
    <xf numFmtId="0" fontId="0" fillId="0" borderId="2" xfId="0" applyBorder="1"/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2" fontId="0" fillId="2" borderId="2" xfId="0" applyNumberFormat="1" applyFont="1" applyFill="1" applyBorder="1" applyAlignment="1">
      <alignment horizontal="center" vertical="center"/>
    </xf>
    <xf numFmtId="2" fontId="0" fillId="3" borderId="2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" fontId="0" fillId="2" borderId="0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3" xfId="0" applyBorder="1"/>
    <xf numFmtId="0" fontId="0" fillId="0" borderId="10" xfId="0" applyFont="1" applyBorder="1" applyAlignment="1">
      <alignment horizontal="center" vertical="center"/>
    </xf>
    <xf numFmtId="2" fontId="0" fillId="2" borderId="4" xfId="0" applyNumberFormat="1" applyFont="1" applyFill="1" applyBorder="1" applyAlignment="1">
      <alignment horizontal="center" vertical="center"/>
    </xf>
    <xf numFmtId="2" fontId="0" fillId="3" borderId="4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1" fontId="0" fillId="2" borderId="4" xfId="0" applyNumberFormat="1" applyFont="1" applyFill="1" applyBorder="1" applyAlignment="1">
      <alignment horizontal="center" vertical="center"/>
    </xf>
    <xf numFmtId="1" fontId="0" fillId="2" borderId="2" xfId="0" applyNumberFormat="1" applyFont="1" applyFill="1" applyBorder="1" applyAlignment="1">
      <alignment horizontal="center" vertical="center"/>
    </xf>
    <xf numFmtId="1" fontId="0" fillId="2" borderId="3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Alignment="1"/>
    <xf numFmtId="164" fontId="0" fillId="0" borderId="7" xfId="0" applyNumberFormat="1" applyBorder="1" applyAlignment="1"/>
    <xf numFmtId="164" fontId="0" fillId="0" borderId="12" xfId="0" applyNumberFormat="1" applyBorder="1" applyAlignment="1"/>
    <xf numFmtId="1" fontId="0" fillId="2" borderId="6" xfId="0" applyNumberFormat="1" applyFont="1" applyFill="1" applyBorder="1" applyAlignment="1">
      <alignment horizontal="center" vertical="center"/>
    </xf>
    <xf numFmtId="1" fontId="0" fillId="2" borderId="5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1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 wrapText="1"/>
    </xf>
    <xf numFmtId="1" fontId="0" fillId="0" borderId="13" xfId="0" applyNumberFormat="1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1" fontId="0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" fontId="0" fillId="2" borderId="1" xfId="0" applyNumberFormat="1" applyFont="1" applyFill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0" fillId="0" borderId="13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0" fillId="5" borderId="2" xfId="0" applyFont="1" applyFill="1" applyBorder="1" applyAlignment="1">
      <alignment vertical="center"/>
    </xf>
    <xf numFmtId="0" fontId="0" fillId="5" borderId="3" xfId="0" applyFont="1" applyFill="1" applyBorder="1" applyAlignment="1">
      <alignment vertical="center"/>
    </xf>
    <xf numFmtId="0" fontId="0" fillId="5" borderId="1" xfId="0" applyFont="1" applyFill="1" applyBorder="1" applyAlignment="1">
      <alignment horizontal="left" vertical="center"/>
    </xf>
    <xf numFmtId="1" fontId="0" fillId="5" borderId="1" xfId="0" applyNumberFormat="1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2" fontId="0" fillId="5" borderId="2" xfId="0" applyNumberFormat="1" applyFont="1" applyFill="1" applyBorder="1" applyAlignment="1">
      <alignment horizontal="center" vertical="center"/>
    </xf>
    <xf numFmtId="2" fontId="0" fillId="5" borderId="4" xfId="0" applyNumberFormat="1" applyFont="1" applyFill="1" applyBorder="1" applyAlignment="1">
      <alignment horizontal="center" vertical="center"/>
    </xf>
    <xf numFmtId="1" fontId="0" fillId="5" borderId="2" xfId="0" applyNumberFormat="1" applyFont="1" applyFill="1" applyBorder="1" applyAlignment="1">
      <alignment horizontal="center" vertical="center"/>
    </xf>
    <xf numFmtId="1" fontId="0" fillId="5" borderId="0" xfId="0" applyNumberFormat="1" applyFont="1" applyFill="1" applyBorder="1" applyAlignment="1">
      <alignment horizontal="center" vertical="center"/>
    </xf>
    <xf numFmtId="1" fontId="0" fillId="5" borderId="4" xfId="0" applyNumberFormat="1" applyFont="1" applyFill="1" applyBorder="1" applyAlignment="1">
      <alignment horizontal="center" vertical="center"/>
    </xf>
    <xf numFmtId="1" fontId="0" fillId="5" borderId="3" xfId="0" applyNumberFormat="1" applyFont="1" applyFill="1" applyBorder="1" applyAlignment="1">
      <alignment horizontal="center" vertical="center"/>
    </xf>
    <xf numFmtId="1" fontId="0" fillId="5" borderId="2" xfId="0" applyNumberFormat="1" applyFill="1" applyBorder="1" applyAlignment="1">
      <alignment horizontal="center" vertical="center"/>
    </xf>
    <xf numFmtId="1" fontId="0" fillId="5" borderId="4" xfId="0" applyNumberFormat="1" applyFill="1" applyBorder="1" applyAlignment="1">
      <alignment horizontal="center" vertical="center"/>
    </xf>
    <xf numFmtId="0" fontId="0" fillId="5" borderId="0" xfId="0" applyFill="1"/>
    <xf numFmtId="2" fontId="0" fillId="2" borderId="6" xfId="0" applyNumberFormat="1" applyFont="1" applyFill="1" applyBorder="1" applyAlignment="1">
      <alignment horizontal="center" vertical="center"/>
    </xf>
    <xf numFmtId="2" fontId="0" fillId="2" borderId="8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0" fillId="0" borderId="3" xfId="0" applyNumberFormat="1" applyFont="1" applyFill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" fontId="0" fillId="0" borderId="6" xfId="0" applyNumberFormat="1" applyFont="1" applyBorder="1" applyAlignment="1">
      <alignment horizontal="center" vertical="center"/>
    </xf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/>
    </xf>
    <xf numFmtId="0" fontId="0" fillId="0" borderId="2" xfId="0" applyFont="1" applyFill="1" applyBorder="1" applyAlignment="1">
      <alignment vertical="center"/>
    </xf>
    <xf numFmtId="0" fontId="0" fillId="0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0" fillId="0" borderId="0" xfId="0" applyBorder="1"/>
    <xf numFmtId="14" fontId="0" fillId="0" borderId="0" xfId="0" applyNumberFormat="1" applyBorder="1" applyAlignment="1">
      <alignment horizontal="left" vertical="center"/>
    </xf>
    <xf numFmtId="1" fontId="0" fillId="0" borderId="14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0" fillId="0" borderId="15" xfId="0" applyNumberFormat="1" applyFont="1" applyBorder="1" applyAlignment="1">
      <alignment horizontal="center" vertical="center"/>
    </xf>
    <xf numFmtId="1" fontId="0" fillId="0" borderId="13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5" xfId="0" applyBorder="1"/>
    <xf numFmtId="1" fontId="0" fillId="0" borderId="16" xfId="0" applyNumberFormat="1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0" xfId="0" applyAlignment="1"/>
    <xf numFmtId="0" fontId="0" fillId="0" borderId="3" xfId="0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2" xfId="0" applyBorder="1" applyAlignment="1"/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3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 vertical="center"/>
    </xf>
    <xf numFmtId="14" fontId="0" fillId="0" borderId="9" xfId="0" applyNumberFormat="1" applyFont="1" applyBorder="1" applyAlignment="1">
      <alignment horizontal="center" vertical="center"/>
    </xf>
    <xf numFmtId="14" fontId="0" fillId="0" borderId="18" xfId="0" applyNumberFormat="1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14" fontId="0" fillId="0" borderId="11" xfId="0" applyNumberFormat="1" applyFont="1" applyBorder="1" applyAlignment="1">
      <alignment horizontal="center" vertical="center"/>
    </xf>
    <xf numFmtId="14" fontId="0" fillId="0" borderId="0" xfId="0" applyNumberFormat="1" applyFont="1"/>
    <xf numFmtId="14" fontId="0" fillId="0" borderId="1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NumberFormat="1" applyFont="1" applyBorder="1" applyAlignment="1">
      <alignment horizont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0" xfId="0" applyNumberFormat="1" applyFont="1"/>
    <xf numFmtId="14" fontId="0" fillId="0" borderId="15" xfId="0" applyNumberFormat="1" applyFont="1" applyFill="1" applyBorder="1" applyAlignment="1">
      <alignment horizontal="center"/>
    </xf>
    <xf numFmtId="165" fontId="0" fillId="0" borderId="15" xfId="0" applyNumberFormat="1" applyFont="1" applyFill="1" applyBorder="1" applyAlignment="1">
      <alignment horizontal="center"/>
    </xf>
    <xf numFmtId="14" fontId="4" fillId="0" borderId="15" xfId="0" applyNumberFormat="1" applyFont="1" applyFill="1" applyBorder="1" applyAlignment="1">
      <alignment horizontal="center"/>
    </xf>
    <xf numFmtId="0" fontId="0" fillId="0" borderId="9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/>
    </xf>
    <xf numFmtId="0" fontId="0" fillId="0" borderId="3" xfId="0" applyNumberFormat="1" applyFont="1" applyFill="1" applyBorder="1" applyAlignment="1">
      <alignment horizontal="center"/>
    </xf>
    <xf numFmtId="49" fontId="0" fillId="0" borderId="3" xfId="0" applyNumberForma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2" borderId="6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0" borderId="0" xfId="0" applyNumberFormat="1"/>
  </cellXfs>
  <cellStyles count="2">
    <cellStyle name="Normal" xfId="0" builtinId="0"/>
    <cellStyle name="Normal 2" xfId="1" xr:uid="{FC7E7E9D-E2EB-4BFD-AD98-53AC6B03AA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EEFD7-FC3B-49DE-958D-E6E755EBDEF5}">
  <dimension ref="A1:P1656"/>
  <sheetViews>
    <sheetView tabSelected="1" workbookViewId="0">
      <pane ySplit="1" topLeftCell="A2" activePane="bottomLeft" state="frozen"/>
      <selection pane="bottomLeft" activeCell="M1" sqref="M1:M1048576"/>
    </sheetView>
  </sheetViews>
  <sheetFormatPr baseColWidth="10" defaultRowHeight="15" x14ac:dyDescent="0.25"/>
  <cols>
    <col min="3" max="3" width="15.85546875" style="135" bestFit="1" customWidth="1"/>
    <col min="12" max="12" width="12" bestFit="1" customWidth="1"/>
    <col min="13" max="13" width="12" style="176" bestFit="1" customWidth="1"/>
    <col min="14" max="14" width="13.5703125" bestFit="1" customWidth="1"/>
    <col min="15" max="15" width="13.7109375" bestFit="1" customWidth="1"/>
    <col min="16" max="16" width="13.42578125" bestFit="1" customWidth="1"/>
  </cols>
  <sheetData>
    <row r="1" spans="1:16" x14ac:dyDescent="0.25">
      <c r="A1" s="2" t="s">
        <v>810</v>
      </c>
      <c r="B1" s="18" t="s">
        <v>16</v>
      </c>
      <c r="C1" s="18" t="s">
        <v>983</v>
      </c>
      <c r="D1" s="60" t="s">
        <v>791</v>
      </c>
      <c r="E1" s="6" t="s">
        <v>792</v>
      </c>
      <c r="F1" s="6" t="s">
        <v>0</v>
      </c>
      <c r="G1" s="6" t="s">
        <v>1</v>
      </c>
      <c r="H1" s="6" t="s">
        <v>2</v>
      </c>
      <c r="I1" s="6" t="s">
        <v>3</v>
      </c>
      <c r="J1" s="20" t="s">
        <v>4</v>
      </c>
      <c r="K1" s="8" t="s">
        <v>802</v>
      </c>
      <c r="L1" s="31" t="s">
        <v>803</v>
      </c>
      <c r="M1" s="171" t="s">
        <v>804</v>
      </c>
      <c r="N1" s="8" t="s">
        <v>805</v>
      </c>
      <c r="O1" s="8" t="s">
        <v>806</v>
      </c>
      <c r="P1" s="7" t="s">
        <v>807</v>
      </c>
    </row>
    <row r="2" spans="1:16" x14ac:dyDescent="0.25">
      <c r="A2" s="100" t="s">
        <v>808</v>
      </c>
      <c r="B2" s="101" t="s">
        <v>17</v>
      </c>
      <c r="C2" s="145" t="s">
        <v>979</v>
      </c>
      <c r="D2" s="72">
        <v>46</v>
      </c>
      <c r="E2" s="73" t="s">
        <v>794</v>
      </c>
      <c r="F2" s="103">
        <v>0.628</v>
      </c>
      <c r="G2" s="103">
        <v>0.24099999999999999</v>
      </c>
      <c r="H2" s="103">
        <v>1.2390000000000001</v>
      </c>
      <c r="I2" s="103">
        <v>1.4</v>
      </c>
      <c r="J2" s="102">
        <v>0.29799999999999999</v>
      </c>
      <c r="K2" s="28">
        <f t="shared" ref="K2:K65" si="0">IF(F2 &gt; 9,1,0)</f>
        <v>0</v>
      </c>
      <c r="L2" s="29">
        <f>IF(G2 &gt; 0.6,1,0)</f>
        <v>0</v>
      </c>
      <c r="M2" s="172">
        <f>IF(H2 &gt; 10,1,0)</f>
        <v>0</v>
      </c>
      <c r="N2" s="28">
        <f>IF(I2 &gt; 0.6,1,0)</f>
        <v>1</v>
      </c>
      <c r="O2" s="28">
        <f>IF(J2 &gt; 4.5,1,0)</f>
        <v>0</v>
      </c>
      <c r="P2" s="98">
        <f>K2+L2+M2+N2+O2</f>
        <v>1</v>
      </c>
    </row>
    <row r="3" spans="1:16" x14ac:dyDescent="0.25">
      <c r="A3" s="100" t="s">
        <v>808</v>
      </c>
      <c r="B3" s="101" t="s">
        <v>25</v>
      </c>
      <c r="C3" s="145" t="s">
        <v>979</v>
      </c>
      <c r="D3" s="49">
        <v>69</v>
      </c>
      <c r="E3" s="55" t="s">
        <v>794</v>
      </c>
      <c r="F3" s="103">
        <v>1.3260000000000001</v>
      </c>
      <c r="G3" s="103">
        <v>9.0999999999999998E-2</v>
      </c>
      <c r="H3" s="103">
        <v>38.338000000000001</v>
      </c>
      <c r="I3" s="103">
        <v>0</v>
      </c>
      <c r="J3" s="102">
        <v>1.1459999999999999</v>
      </c>
      <c r="K3" s="28">
        <f t="shared" si="0"/>
        <v>0</v>
      </c>
      <c r="L3" s="29">
        <f>IF(G3 &gt; 0.6,1,0)</f>
        <v>0</v>
      </c>
      <c r="M3" s="172">
        <f>IF(H3 &gt; 10,1,0)</f>
        <v>1</v>
      </c>
      <c r="N3" s="28">
        <f>IF(I3 &gt; 0.6,1,0)</f>
        <v>0</v>
      </c>
      <c r="O3" s="28">
        <f>IF(J3 &gt; 4.5,1,0)</f>
        <v>0</v>
      </c>
      <c r="P3" s="98">
        <f>K3+L3+M3+N3+O3</f>
        <v>1</v>
      </c>
    </row>
    <row r="4" spans="1:16" x14ac:dyDescent="0.25">
      <c r="A4" s="100" t="s">
        <v>808</v>
      </c>
      <c r="B4" s="101" t="s">
        <v>33</v>
      </c>
      <c r="C4" s="145" t="s">
        <v>979</v>
      </c>
      <c r="D4" s="49">
        <v>47</v>
      </c>
      <c r="E4" s="55" t="s">
        <v>794</v>
      </c>
      <c r="F4" s="103">
        <v>2.3919999999999999</v>
      </c>
      <c r="G4" s="103">
        <v>0.23499999999999999</v>
      </c>
      <c r="H4" s="103">
        <v>8.8999999999999996E-2</v>
      </c>
      <c r="I4" s="103">
        <v>0.27100000000000002</v>
      </c>
      <c r="J4" s="102">
        <v>0.47299999999999998</v>
      </c>
      <c r="K4" s="28">
        <f t="shared" si="0"/>
        <v>0</v>
      </c>
      <c r="L4" s="29">
        <f>IF(G4 &gt; 0.6,1,0)</f>
        <v>0</v>
      </c>
      <c r="M4" s="172">
        <f>IF(H4 &gt; 10,1,0)</f>
        <v>0</v>
      </c>
      <c r="N4" s="28">
        <f>IF(I4 &gt; 0.6,1,0)</f>
        <v>0</v>
      </c>
      <c r="O4" s="28">
        <f>IF(J4 &gt; 4.5,1,0)</f>
        <v>0</v>
      </c>
      <c r="P4" s="98">
        <f>K4+L4+M4+N4+O4</f>
        <v>0</v>
      </c>
    </row>
    <row r="5" spans="1:16" x14ac:dyDescent="0.25">
      <c r="A5" s="100" t="s">
        <v>808</v>
      </c>
      <c r="B5" s="101" t="s">
        <v>41</v>
      </c>
      <c r="C5" s="145" t="s">
        <v>979</v>
      </c>
      <c r="D5" s="49">
        <v>43</v>
      </c>
      <c r="E5" s="55" t="s">
        <v>809</v>
      </c>
      <c r="F5" s="103">
        <v>3.371</v>
      </c>
      <c r="G5" s="103">
        <v>0.52900000000000003</v>
      </c>
      <c r="H5" s="103">
        <v>0.126</v>
      </c>
      <c r="I5" s="103">
        <v>0.20899999999999999</v>
      </c>
      <c r="J5" s="102">
        <v>0.17199999999999999</v>
      </c>
      <c r="K5" s="28">
        <f t="shared" si="0"/>
        <v>0</v>
      </c>
      <c r="L5" s="29">
        <f>IF(G5 &gt; 0.6,1,0)</f>
        <v>0</v>
      </c>
      <c r="M5" s="172">
        <f>IF(H5 &gt; 10,1,0)</f>
        <v>0</v>
      </c>
      <c r="N5" s="28">
        <f>IF(I5 &gt; 0.6,1,0)</f>
        <v>0</v>
      </c>
      <c r="O5" s="28">
        <f>IF(J5 &gt; 4.5,1,0)</f>
        <v>0</v>
      </c>
      <c r="P5" s="98">
        <f>K5+L5+M5+N5+O5</f>
        <v>0</v>
      </c>
    </row>
    <row r="6" spans="1:16" x14ac:dyDescent="0.25">
      <c r="A6" s="100" t="s">
        <v>808</v>
      </c>
      <c r="B6" s="101" t="s">
        <v>49</v>
      </c>
      <c r="C6" s="145" t="s">
        <v>979</v>
      </c>
      <c r="D6" s="49">
        <v>62</v>
      </c>
      <c r="E6" s="55" t="s">
        <v>794</v>
      </c>
      <c r="F6" s="103">
        <v>5.09</v>
      </c>
      <c r="G6" s="103">
        <v>0.54500000000000004</v>
      </c>
      <c r="H6" s="103">
        <v>2.7349999999999999</v>
      </c>
      <c r="I6" s="103">
        <v>7.5999999999999998E-2</v>
      </c>
      <c r="J6" s="102">
        <v>4.9000000000000002E-2</v>
      </c>
      <c r="K6" s="28">
        <f t="shared" si="0"/>
        <v>0</v>
      </c>
      <c r="L6" s="29">
        <f>IF(G6 &gt; 0.6,1,0)</f>
        <v>0</v>
      </c>
      <c r="M6" s="172">
        <f>IF(H6 &gt; 10,1,0)</f>
        <v>0</v>
      </c>
      <c r="N6" s="28">
        <f>IF(I6 &gt; 0.6,1,0)</f>
        <v>0</v>
      </c>
      <c r="O6" s="28">
        <f>IF(J6 &gt; 4.5,1,0)</f>
        <v>0</v>
      </c>
      <c r="P6" s="98">
        <f>K6+L6+M6+N6+O6</f>
        <v>0</v>
      </c>
    </row>
    <row r="7" spans="1:16" x14ac:dyDescent="0.25">
      <c r="A7" s="100" t="s">
        <v>808</v>
      </c>
      <c r="B7" s="101" t="s">
        <v>57</v>
      </c>
      <c r="C7" s="145" t="s">
        <v>979</v>
      </c>
      <c r="D7" s="49">
        <v>54</v>
      </c>
      <c r="E7" s="55" t="s">
        <v>794</v>
      </c>
      <c r="F7" s="103">
        <v>9.0419999999999998</v>
      </c>
      <c r="G7" s="103">
        <v>47.283000000000001</v>
      </c>
      <c r="H7" s="103">
        <v>51.567999999999998</v>
      </c>
      <c r="I7" s="103">
        <v>1.2999999999999999E-2</v>
      </c>
      <c r="J7" s="102">
        <v>0</v>
      </c>
      <c r="K7" s="28">
        <f t="shared" si="0"/>
        <v>1</v>
      </c>
      <c r="L7" s="29">
        <f>IF(G7 &gt; 0.6,1,0)</f>
        <v>1</v>
      </c>
      <c r="M7" s="172">
        <f>IF(H7 &gt; 10,1,0)</f>
        <v>1</v>
      </c>
      <c r="N7" s="28">
        <f>IF(I7 &gt; 0.6,1,0)</f>
        <v>0</v>
      </c>
      <c r="O7" s="28">
        <f>IF(J7 &gt; 4.5,1,0)</f>
        <v>0</v>
      </c>
      <c r="P7" s="98">
        <f>K7+L7+M7+N7+O7</f>
        <v>3</v>
      </c>
    </row>
    <row r="8" spans="1:16" x14ac:dyDescent="0.25">
      <c r="A8" s="100" t="s">
        <v>808</v>
      </c>
      <c r="B8" s="101" t="s">
        <v>65</v>
      </c>
      <c r="C8" s="145" t="s">
        <v>979</v>
      </c>
      <c r="D8" s="49">
        <v>47</v>
      </c>
      <c r="E8" s="55" t="s">
        <v>794</v>
      </c>
      <c r="F8" s="103">
        <v>0.66200000000000003</v>
      </c>
      <c r="G8" s="103">
        <v>0.67500000000000004</v>
      </c>
      <c r="H8" s="103">
        <v>2.1840000000000002</v>
      </c>
      <c r="I8" s="103">
        <v>0</v>
      </c>
      <c r="J8" s="102">
        <v>0.28899999999999998</v>
      </c>
      <c r="K8" s="28">
        <f t="shared" si="0"/>
        <v>0</v>
      </c>
      <c r="L8" s="29">
        <f>IF(G8 &gt; 0.6,1,0)</f>
        <v>1</v>
      </c>
      <c r="M8" s="172">
        <f>IF(H8 &gt; 10,1,0)</f>
        <v>0</v>
      </c>
      <c r="N8" s="28">
        <f>IF(I8 &gt; 0.6,1,0)</f>
        <v>0</v>
      </c>
      <c r="O8" s="28">
        <f>IF(J8 &gt; 4.5,1,0)</f>
        <v>0</v>
      </c>
      <c r="P8" s="98">
        <f>K8+L8+M8+N8+O8</f>
        <v>1</v>
      </c>
    </row>
    <row r="9" spans="1:16" x14ac:dyDescent="0.25">
      <c r="A9" s="100" t="s">
        <v>808</v>
      </c>
      <c r="B9" s="101" t="s">
        <v>73</v>
      </c>
      <c r="C9" s="145" t="s">
        <v>979</v>
      </c>
      <c r="D9" s="49">
        <v>51</v>
      </c>
      <c r="E9" s="55" t="s">
        <v>809</v>
      </c>
      <c r="F9" s="103">
        <v>5.93</v>
      </c>
      <c r="G9" s="103">
        <v>0.94899999999999995</v>
      </c>
      <c r="H9" s="103">
        <v>12.57</v>
      </c>
      <c r="I9" s="103">
        <v>0.59699999999999998</v>
      </c>
      <c r="J9" s="102">
        <v>0.36799999999999999</v>
      </c>
      <c r="K9" s="28">
        <f t="shared" si="0"/>
        <v>0</v>
      </c>
      <c r="L9" s="29">
        <f>IF(G9 &gt; 0.6,1,0)</f>
        <v>1</v>
      </c>
      <c r="M9" s="172">
        <f>IF(H9 &gt; 10,1,0)</f>
        <v>1</v>
      </c>
      <c r="N9" s="28">
        <f>IF(I9 &gt; 0.6,1,0)</f>
        <v>0</v>
      </c>
      <c r="O9" s="28">
        <f>IF(J9 &gt; 4.5,1,0)</f>
        <v>0</v>
      </c>
      <c r="P9" s="98">
        <f>K9+L9+M9+N9+O9</f>
        <v>2</v>
      </c>
    </row>
    <row r="10" spans="1:16" x14ac:dyDescent="0.25">
      <c r="A10" s="100" t="s">
        <v>808</v>
      </c>
      <c r="B10" s="101" t="s">
        <v>81</v>
      </c>
      <c r="C10" s="145" t="s">
        <v>979</v>
      </c>
      <c r="D10" s="49">
        <v>57</v>
      </c>
      <c r="E10" s="55" t="s">
        <v>809</v>
      </c>
      <c r="F10" s="103">
        <v>1.256</v>
      </c>
      <c r="G10" s="103">
        <v>0.46600000000000003</v>
      </c>
      <c r="H10" s="103">
        <v>1.5940000000000001</v>
      </c>
      <c r="I10" s="103">
        <v>0.56399999999999995</v>
      </c>
      <c r="J10" s="102">
        <v>0.35</v>
      </c>
      <c r="K10" s="28">
        <f t="shared" si="0"/>
        <v>0</v>
      </c>
      <c r="L10" s="29">
        <f>IF(G10 &gt; 0.6,1,0)</f>
        <v>0</v>
      </c>
      <c r="M10" s="172">
        <f>IF(H10 &gt; 10,1,0)</f>
        <v>0</v>
      </c>
      <c r="N10" s="28">
        <f>IF(I10 &gt; 0.6,1,0)</f>
        <v>0</v>
      </c>
      <c r="O10" s="28">
        <f>IF(J10 &gt; 4.5,1,0)</f>
        <v>0</v>
      </c>
      <c r="P10" s="98">
        <f>K10+L10+M10+N10+O10</f>
        <v>0</v>
      </c>
    </row>
    <row r="11" spans="1:16" x14ac:dyDescent="0.25">
      <c r="A11" s="100" t="s">
        <v>808</v>
      </c>
      <c r="B11" s="101" t="s">
        <v>89</v>
      </c>
      <c r="C11" s="145" t="s">
        <v>979</v>
      </c>
      <c r="D11" s="49">
        <v>64</v>
      </c>
      <c r="E11" s="55" t="s">
        <v>794</v>
      </c>
      <c r="F11" s="103">
        <v>1.1259999999999999</v>
      </c>
      <c r="G11" s="103">
        <v>0.17399999999999999</v>
      </c>
      <c r="H11" s="103">
        <v>10.773999999999999</v>
      </c>
      <c r="I11" s="103">
        <v>0.13400000000000001</v>
      </c>
      <c r="J11" s="102">
        <v>0.44600000000000001</v>
      </c>
      <c r="K11" s="28">
        <f t="shared" si="0"/>
        <v>0</v>
      </c>
      <c r="L11" s="29">
        <f>IF(G11 &gt; 0.6,1,0)</f>
        <v>0</v>
      </c>
      <c r="M11" s="172">
        <f>IF(H11 &gt; 10,1,0)</f>
        <v>1</v>
      </c>
      <c r="N11" s="28">
        <f>IF(I11 &gt; 0.6,1,0)</f>
        <v>0</v>
      </c>
      <c r="O11" s="28">
        <f>IF(J11 &gt; 4.5,1,0)</f>
        <v>0</v>
      </c>
      <c r="P11" s="98">
        <f>K11+L11+M11+N11+O11</f>
        <v>1</v>
      </c>
    </row>
    <row r="12" spans="1:16" x14ac:dyDescent="0.25">
      <c r="A12" s="100" t="s">
        <v>808</v>
      </c>
      <c r="B12" s="101" t="s">
        <v>97</v>
      </c>
      <c r="C12" s="145" t="s">
        <v>979</v>
      </c>
      <c r="D12" s="49">
        <v>68</v>
      </c>
      <c r="E12" s="55" t="s">
        <v>794</v>
      </c>
      <c r="F12" s="103">
        <v>0.27200000000000002</v>
      </c>
      <c r="G12" s="103">
        <v>0.20699999999999999</v>
      </c>
      <c r="H12" s="103">
        <v>1.1759999999999999</v>
      </c>
      <c r="I12" s="103">
        <v>0</v>
      </c>
      <c r="J12" s="102">
        <v>0.68600000000000005</v>
      </c>
      <c r="K12" s="28">
        <f t="shared" si="0"/>
        <v>0</v>
      </c>
      <c r="L12" s="29">
        <f>IF(G12 &gt; 0.6,1,0)</f>
        <v>0</v>
      </c>
      <c r="M12" s="172">
        <f>IF(H12 &gt; 10,1,0)</f>
        <v>0</v>
      </c>
      <c r="N12" s="28">
        <f>IF(I12 &gt; 0.6,1,0)</f>
        <v>0</v>
      </c>
      <c r="O12" s="28">
        <f>IF(J12 &gt; 4.5,1,0)</f>
        <v>0</v>
      </c>
      <c r="P12" s="98">
        <f>K12+L12+M12+N12+O12</f>
        <v>0</v>
      </c>
    </row>
    <row r="13" spans="1:16" x14ac:dyDescent="0.25">
      <c r="A13" s="100" t="s">
        <v>808</v>
      </c>
      <c r="B13" s="101" t="s">
        <v>297</v>
      </c>
      <c r="C13" s="145" t="s">
        <v>979</v>
      </c>
      <c r="D13" s="49">
        <v>41</v>
      </c>
      <c r="E13" s="55" t="s">
        <v>794</v>
      </c>
      <c r="F13" s="103">
        <v>0.14499999999999999</v>
      </c>
      <c r="G13" s="103">
        <v>4.5999999999999999E-2</v>
      </c>
      <c r="H13" s="103">
        <v>0.91100000000000003</v>
      </c>
      <c r="I13" s="103">
        <v>0</v>
      </c>
      <c r="J13" s="102">
        <v>0</v>
      </c>
      <c r="K13" s="28">
        <f t="shared" si="0"/>
        <v>0</v>
      </c>
      <c r="L13" s="29">
        <f>IF(G13 &gt; 0.6,1,0)</f>
        <v>0</v>
      </c>
      <c r="M13" s="172">
        <f>IF(H13 &gt; 10,1,0)</f>
        <v>0</v>
      </c>
      <c r="N13" s="28">
        <f>IF(I13 &gt; 0.6,1,0)</f>
        <v>0</v>
      </c>
      <c r="O13" s="28">
        <f>IF(J13 &gt; 4.5,1,0)</f>
        <v>0</v>
      </c>
      <c r="P13" s="98">
        <f>K13+L13+M13+N13+O13</f>
        <v>0</v>
      </c>
    </row>
    <row r="14" spans="1:16" x14ac:dyDescent="0.25">
      <c r="A14" s="100" t="s">
        <v>808</v>
      </c>
      <c r="B14" s="101" t="s">
        <v>18</v>
      </c>
      <c r="C14" s="145" t="s">
        <v>979</v>
      </c>
      <c r="D14" s="49">
        <v>43</v>
      </c>
      <c r="E14" s="55" t="s">
        <v>794</v>
      </c>
      <c r="F14" s="103">
        <v>0.59399999999999997</v>
      </c>
      <c r="G14" s="103">
        <v>6.0999999999999999E-2</v>
      </c>
      <c r="H14" s="103">
        <v>3.1829999999999998</v>
      </c>
      <c r="I14" s="103">
        <v>0</v>
      </c>
      <c r="J14" s="102">
        <v>0.49299999999999999</v>
      </c>
      <c r="K14" s="28">
        <f t="shared" si="0"/>
        <v>0</v>
      </c>
      <c r="L14" s="29">
        <f>IF(G14 &gt; 0.6,1,0)</f>
        <v>0</v>
      </c>
      <c r="M14" s="172">
        <f>IF(H14 &gt; 10,1,0)</f>
        <v>0</v>
      </c>
      <c r="N14" s="28">
        <f>IF(I14 &gt; 0.6,1,0)</f>
        <v>0</v>
      </c>
      <c r="O14" s="28">
        <f>IF(J14 &gt; 4.5,1,0)</f>
        <v>0</v>
      </c>
      <c r="P14" s="98">
        <f>K14+L14+M14+N14+O14</f>
        <v>0</v>
      </c>
    </row>
    <row r="15" spans="1:16" x14ac:dyDescent="0.25">
      <c r="A15" s="100" t="s">
        <v>808</v>
      </c>
      <c r="B15" s="101" t="s">
        <v>26</v>
      </c>
      <c r="C15" s="145" t="s">
        <v>979</v>
      </c>
      <c r="D15" s="49">
        <v>49</v>
      </c>
      <c r="E15" s="55" t="s">
        <v>794</v>
      </c>
      <c r="F15" s="103">
        <v>0.217</v>
      </c>
      <c r="G15" s="103">
        <v>8.9999999999999993E-3</v>
      </c>
      <c r="H15" s="103">
        <v>1.67</v>
      </c>
      <c r="I15" s="103">
        <v>0.42299999999999999</v>
      </c>
      <c r="J15" s="102">
        <v>0.69299999999999995</v>
      </c>
      <c r="K15" s="28">
        <f t="shared" si="0"/>
        <v>0</v>
      </c>
      <c r="L15" s="29">
        <f>IF(G15 &gt; 0.6,1,0)</f>
        <v>0</v>
      </c>
      <c r="M15" s="172">
        <f>IF(H15 &gt; 10,1,0)</f>
        <v>0</v>
      </c>
      <c r="N15" s="28">
        <f>IF(I15 &gt; 0.6,1,0)</f>
        <v>0</v>
      </c>
      <c r="O15" s="28">
        <f>IF(J15 &gt; 4.5,1,0)</f>
        <v>0</v>
      </c>
      <c r="P15" s="98">
        <f>K15+L15+M15+N15+O15</f>
        <v>0</v>
      </c>
    </row>
    <row r="16" spans="1:16" x14ac:dyDescent="0.25">
      <c r="A16" s="100" t="s">
        <v>808</v>
      </c>
      <c r="B16" s="101" t="s">
        <v>34</v>
      </c>
      <c r="C16" s="145" t="s">
        <v>979</v>
      </c>
      <c r="D16" s="49">
        <v>40</v>
      </c>
      <c r="E16" s="55" t="s">
        <v>794</v>
      </c>
      <c r="F16" s="103">
        <v>3.0369999999999999</v>
      </c>
      <c r="G16" s="103">
        <v>1.2070000000000001</v>
      </c>
      <c r="H16" s="103">
        <v>11.723000000000001</v>
      </c>
      <c r="I16" s="103">
        <v>0</v>
      </c>
      <c r="J16" s="102">
        <v>0.35</v>
      </c>
      <c r="K16" s="28">
        <f t="shared" si="0"/>
        <v>0</v>
      </c>
      <c r="L16" s="29">
        <f>IF(G16 &gt; 0.6,1,0)</f>
        <v>1</v>
      </c>
      <c r="M16" s="172">
        <f>IF(H16 &gt; 10,1,0)</f>
        <v>1</v>
      </c>
      <c r="N16" s="28">
        <f>IF(I16 &gt; 0.6,1,0)</f>
        <v>0</v>
      </c>
      <c r="O16" s="28">
        <f>IF(J16 &gt; 4.5,1,0)</f>
        <v>0</v>
      </c>
      <c r="P16" s="98">
        <f>K16+L16+M16+N16+O16</f>
        <v>2</v>
      </c>
    </row>
    <row r="17" spans="1:16" x14ac:dyDescent="0.25">
      <c r="A17" s="100" t="s">
        <v>808</v>
      </c>
      <c r="B17" s="101" t="s">
        <v>42</v>
      </c>
      <c r="C17" s="145" t="s">
        <v>979</v>
      </c>
      <c r="D17" s="49">
        <v>52</v>
      </c>
      <c r="E17" s="55" t="s">
        <v>794</v>
      </c>
      <c r="F17" s="103">
        <v>3.6999999999999998E-2</v>
      </c>
      <c r="G17" s="103">
        <v>7.5999999999999998E-2</v>
      </c>
      <c r="H17" s="103">
        <v>40.704999999999998</v>
      </c>
      <c r="I17" s="103">
        <v>2.3730000000000002</v>
      </c>
      <c r="J17" s="102">
        <v>3.5999999999999997E-2</v>
      </c>
      <c r="K17" s="28">
        <f t="shared" si="0"/>
        <v>0</v>
      </c>
      <c r="L17" s="29">
        <f>IF(G17 &gt; 0.6,1,0)</f>
        <v>0</v>
      </c>
      <c r="M17" s="172">
        <f>IF(H17 &gt; 10,1,0)</f>
        <v>1</v>
      </c>
      <c r="N17" s="28">
        <f>IF(I17 &gt; 0.6,1,0)</f>
        <v>1</v>
      </c>
      <c r="O17" s="28">
        <f>IF(J17 &gt; 4.5,1,0)</f>
        <v>0</v>
      </c>
      <c r="P17" s="98">
        <f>K17+L17+M17+N17+O17</f>
        <v>2</v>
      </c>
    </row>
    <row r="18" spans="1:16" x14ac:dyDescent="0.25">
      <c r="A18" s="100" t="s">
        <v>808</v>
      </c>
      <c r="B18" s="101" t="s">
        <v>50</v>
      </c>
      <c r="C18" s="145" t="s">
        <v>979</v>
      </c>
      <c r="D18" s="49">
        <v>60</v>
      </c>
      <c r="E18" s="55" t="s">
        <v>809</v>
      </c>
      <c r="F18" s="103">
        <v>3.589</v>
      </c>
      <c r="G18" s="103">
        <v>0.23599999999999999</v>
      </c>
      <c r="H18" s="103">
        <v>1.446</v>
      </c>
      <c r="I18" s="103">
        <v>0.18099999999999999</v>
      </c>
      <c r="J18" s="102">
        <v>7.5999999999999998E-2</v>
      </c>
      <c r="K18" s="28">
        <f t="shared" si="0"/>
        <v>0</v>
      </c>
      <c r="L18" s="29">
        <f>IF(G18 &gt; 0.6,1,0)</f>
        <v>0</v>
      </c>
      <c r="M18" s="172">
        <f>IF(H18 &gt; 10,1,0)</f>
        <v>0</v>
      </c>
      <c r="N18" s="28">
        <f>IF(I18 &gt; 0.6,1,0)</f>
        <v>0</v>
      </c>
      <c r="O18" s="28">
        <f>IF(J18 &gt; 4.5,1,0)</f>
        <v>0</v>
      </c>
      <c r="P18" s="98">
        <f>K18+L18+M18+N18+O18</f>
        <v>0</v>
      </c>
    </row>
    <row r="19" spans="1:16" ht="14.25" customHeight="1" x14ac:dyDescent="0.25">
      <c r="A19" s="100" t="s">
        <v>808</v>
      </c>
      <c r="B19" s="101" t="s">
        <v>58</v>
      </c>
      <c r="C19" s="145" t="s">
        <v>979</v>
      </c>
      <c r="D19" s="49">
        <v>42</v>
      </c>
      <c r="E19" s="55" t="s">
        <v>809</v>
      </c>
      <c r="F19" s="103">
        <v>0.25900000000000001</v>
      </c>
      <c r="G19" s="103">
        <v>0.56999999999999995</v>
      </c>
      <c r="H19" s="103">
        <v>6.601</v>
      </c>
      <c r="I19" s="103">
        <v>0.08</v>
      </c>
      <c r="J19" s="102">
        <v>1.5740000000000001</v>
      </c>
      <c r="K19" s="28">
        <f t="shared" si="0"/>
        <v>0</v>
      </c>
      <c r="L19" s="29">
        <f>IF(G19 &gt; 0.6,1,0)</f>
        <v>0</v>
      </c>
      <c r="M19" s="172">
        <f>IF(H19 &gt; 10,1,0)</f>
        <v>0</v>
      </c>
      <c r="N19" s="28">
        <f>IF(I19 &gt; 0.6,1,0)</f>
        <v>0</v>
      </c>
      <c r="O19" s="28">
        <f>IF(J19 &gt; 4.5,1,0)</f>
        <v>0</v>
      </c>
      <c r="P19" s="98">
        <f>K19+L19+M19+N19+O19</f>
        <v>0</v>
      </c>
    </row>
    <row r="20" spans="1:16" x14ac:dyDescent="0.25">
      <c r="A20" s="100" t="s">
        <v>808</v>
      </c>
      <c r="B20" s="101" t="s">
        <v>66</v>
      </c>
      <c r="C20" s="145" t="s">
        <v>979</v>
      </c>
      <c r="D20" s="49">
        <v>44</v>
      </c>
      <c r="E20" s="55" t="s">
        <v>794</v>
      </c>
      <c r="F20" s="103">
        <v>8.8999999999999996E-2</v>
      </c>
      <c r="G20" s="103">
        <v>3.5000000000000003E-2</v>
      </c>
      <c r="H20" s="103">
        <v>0.61399999999999999</v>
      </c>
      <c r="I20" s="103">
        <v>0</v>
      </c>
      <c r="J20" s="102">
        <v>2.3E-2</v>
      </c>
      <c r="K20" s="28">
        <f t="shared" si="0"/>
        <v>0</v>
      </c>
      <c r="L20" s="29">
        <f>IF(G20 &gt; 0.6,1,0)</f>
        <v>0</v>
      </c>
      <c r="M20" s="172">
        <f>IF(H20 &gt; 10,1,0)</f>
        <v>0</v>
      </c>
      <c r="N20" s="28">
        <f>IF(I20 &gt; 0.6,1,0)</f>
        <v>0</v>
      </c>
      <c r="O20" s="28">
        <f>IF(J20 &gt; 4.5,1,0)</f>
        <v>0</v>
      </c>
      <c r="P20" s="98">
        <f>K20+L20+M20+N20+O20</f>
        <v>0</v>
      </c>
    </row>
    <row r="21" spans="1:16" x14ac:dyDescent="0.25">
      <c r="A21" s="100" t="s">
        <v>808</v>
      </c>
      <c r="B21" s="101" t="s">
        <v>74</v>
      </c>
      <c r="C21" s="145" t="s">
        <v>979</v>
      </c>
      <c r="D21" s="49">
        <v>72</v>
      </c>
      <c r="E21" s="55" t="s">
        <v>794</v>
      </c>
      <c r="F21" s="103">
        <v>3.4940000000000002</v>
      </c>
      <c r="G21" s="103">
        <v>4.25</v>
      </c>
      <c r="H21" s="103">
        <v>30.206</v>
      </c>
      <c r="I21" s="103">
        <v>1.4570000000000001</v>
      </c>
      <c r="J21" s="102">
        <v>5.5910000000000002</v>
      </c>
      <c r="K21" s="28">
        <f t="shared" si="0"/>
        <v>0</v>
      </c>
      <c r="L21" s="29">
        <f>IF(G21 &gt; 0.6,1,0)</f>
        <v>1</v>
      </c>
      <c r="M21" s="172">
        <f>IF(H21 &gt; 10,1,0)</f>
        <v>1</v>
      </c>
      <c r="N21" s="28">
        <f>IF(I21 &gt; 0.6,1,0)</f>
        <v>1</v>
      </c>
      <c r="O21" s="28">
        <f>IF(J21 &gt; 4.5,1,0)</f>
        <v>1</v>
      </c>
      <c r="P21" s="98">
        <f>K21+L21+M21+N21+O21</f>
        <v>4</v>
      </c>
    </row>
    <row r="22" spans="1:16" x14ac:dyDescent="0.25">
      <c r="A22" s="100" t="s">
        <v>808</v>
      </c>
      <c r="B22" s="101" t="s">
        <v>82</v>
      </c>
      <c r="C22" s="145" t="s">
        <v>979</v>
      </c>
      <c r="D22" s="60">
        <v>51</v>
      </c>
      <c r="E22" s="6" t="s">
        <v>794</v>
      </c>
      <c r="F22" s="103">
        <v>0.20699999999999999</v>
      </c>
      <c r="G22" s="103">
        <v>0.59499999999999997</v>
      </c>
      <c r="H22" s="103">
        <v>0.32900000000000001</v>
      </c>
      <c r="I22" s="103">
        <v>9.7000000000000003E-2</v>
      </c>
      <c r="J22" s="102">
        <v>0.03</v>
      </c>
      <c r="K22" s="28">
        <f t="shared" si="0"/>
        <v>0</v>
      </c>
      <c r="L22" s="29">
        <f>IF(G22 &gt; 0.6,1,0)</f>
        <v>0</v>
      </c>
      <c r="M22" s="172">
        <f>IF(H22 &gt; 10,1,0)</f>
        <v>0</v>
      </c>
      <c r="N22" s="28">
        <f>IF(I22 &gt; 0.6,1,0)</f>
        <v>0</v>
      </c>
      <c r="O22" s="28">
        <f>IF(J22 &gt; 4.5,1,0)</f>
        <v>0</v>
      </c>
      <c r="P22" s="98">
        <f>K22+L22+M22+N22+O22</f>
        <v>0</v>
      </c>
    </row>
    <row r="23" spans="1:16" x14ac:dyDescent="0.25">
      <c r="A23" s="100" t="s">
        <v>808</v>
      </c>
      <c r="B23" s="101" t="s">
        <v>90</v>
      </c>
      <c r="C23" s="145" t="s">
        <v>979</v>
      </c>
      <c r="D23" s="49">
        <v>63</v>
      </c>
      <c r="E23" s="55" t="s">
        <v>794</v>
      </c>
      <c r="F23" s="103">
        <v>0.26</v>
      </c>
      <c r="G23" s="103">
        <v>0.151</v>
      </c>
      <c r="H23" s="103">
        <v>0.63</v>
      </c>
      <c r="I23" s="103">
        <v>2.3E-2</v>
      </c>
      <c r="J23" s="102">
        <v>0.32200000000000001</v>
      </c>
      <c r="K23" s="28">
        <f t="shared" si="0"/>
        <v>0</v>
      </c>
      <c r="L23" s="29">
        <f>IF(G23 &gt; 0.6,1,0)</f>
        <v>0</v>
      </c>
      <c r="M23" s="172">
        <f>IF(H23 &gt; 10,1,0)</f>
        <v>0</v>
      </c>
      <c r="N23" s="28">
        <f>IF(I23 &gt; 0.6,1,0)</f>
        <v>0</v>
      </c>
      <c r="O23" s="28">
        <f>IF(J23 &gt; 4.5,1,0)</f>
        <v>0</v>
      </c>
      <c r="P23" s="98">
        <f>K23+L23+M23+N23+O23</f>
        <v>0</v>
      </c>
    </row>
    <row r="24" spans="1:16" x14ac:dyDescent="0.25">
      <c r="A24" s="100" t="s">
        <v>808</v>
      </c>
      <c r="B24" s="101" t="s">
        <v>98</v>
      </c>
      <c r="C24" s="145" t="s">
        <v>979</v>
      </c>
      <c r="D24" s="49">
        <v>55</v>
      </c>
      <c r="E24" s="55" t="s">
        <v>794</v>
      </c>
      <c r="F24" s="103">
        <v>0</v>
      </c>
      <c r="G24" s="103">
        <v>0</v>
      </c>
      <c r="H24" s="103">
        <v>0</v>
      </c>
      <c r="I24" s="103">
        <v>0</v>
      </c>
      <c r="J24" s="102">
        <v>0</v>
      </c>
      <c r="K24" s="28">
        <f t="shared" si="0"/>
        <v>0</v>
      </c>
      <c r="L24" s="29">
        <f>IF(G24 &gt; 0.6,1,0)</f>
        <v>0</v>
      </c>
      <c r="M24" s="172">
        <f>IF(H24 &gt; 10,1,0)</f>
        <v>0</v>
      </c>
      <c r="N24" s="28">
        <f>IF(I24 &gt; 0.6,1,0)</f>
        <v>0</v>
      </c>
      <c r="O24" s="28">
        <f>IF(J24 &gt; 4.5,1,0)</f>
        <v>0</v>
      </c>
      <c r="P24" s="98">
        <f>K24+L24+M24+N24+O24</f>
        <v>0</v>
      </c>
    </row>
    <row r="25" spans="1:16" x14ac:dyDescent="0.25">
      <c r="A25" s="100" t="s">
        <v>808</v>
      </c>
      <c r="B25" s="101" t="s">
        <v>298</v>
      </c>
      <c r="C25" s="145" t="s">
        <v>979</v>
      </c>
      <c r="D25" s="49">
        <v>56</v>
      </c>
      <c r="E25" s="55" t="s">
        <v>809</v>
      </c>
      <c r="F25" s="103">
        <v>0.38400000000000001</v>
      </c>
      <c r="G25" s="103">
        <v>0.27400000000000002</v>
      </c>
      <c r="H25" s="103">
        <v>6.4000000000000001E-2</v>
      </c>
      <c r="I25" s="103">
        <v>0</v>
      </c>
      <c r="J25" s="102">
        <v>0</v>
      </c>
      <c r="K25" s="28">
        <f t="shared" si="0"/>
        <v>0</v>
      </c>
      <c r="L25" s="29">
        <f>IF(G25 &gt; 0.6,1,0)</f>
        <v>0</v>
      </c>
      <c r="M25" s="172">
        <f>IF(H25 &gt; 10,1,0)</f>
        <v>0</v>
      </c>
      <c r="N25" s="28">
        <f>IF(I25 &gt; 0.6,1,0)</f>
        <v>0</v>
      </c>
      <c r="O25" s="28">
        <f>IF(J25 &gt; 4.5,1,0)</f>
        <v>0</v>
      </c>
      <c r="P25" s="98">
        <f>K25+L25+M25+N25+O25</f>
        <v>0</v>
      </c>
    </row>
    <row r="26" spans="1:16" x14ac:dyDescent="0.25">
      <c r="A26" s="100" t="s">
        <v>808</v>
      </c>
      <c r="B26" s="101" t="s">
        <v>19</v>
      </c>
      <c r="C26" s="145" t="s">
        <v>979</v>
      </c>
      <c r="D26" s="49">
        <v>46</v>
      </c>
      <c r="E26" s="55" t="s">
        <v>809</v>
      </c>
      <c r="F26" s="103">
        <v>0.32</v>
      </c>
      <c r="G26" s="103">
        <v>0.217</v>
      </c>
      <c r="H26" s="103">
        <v>1.8839999999999999</v>
      </c>
      <c r="I26" s="103">
        <v>0.16700000000000001</v>
      </c>
      <c r="J26" s="102">
        <v>1.1279999999999999</v>
      </c>
      <c r="K26" s="28">
        <f t="shared" si="0"/>
        <v>0</v>
      </c>
      <c r="L26" s="29">
        <f>IF(G26 &gt; 0.6,1,0)</f>
        <v>0</v>
      </c>
      <c r="M26" s="172">
        <f>IF(H26 &gt; 10,1,0)</f>
        <v>0</v>
      </c>
      <c r="N26" s="28">
        <f>IF(I26 &gt; 0.6,1,0)</f>
        <v>0</v>
      </c>
      <c r="O26" s="28">
        <f>IF(J26 &gt; 4.5,1,0)</f>
        <v>0</v>
      </c>
      <c r="P26" s="98">
        <f>K26+L26+M26+N26+O26</f>
        <v>0</v>
      </c>
    </row>
    <row r="27" spans="1:16" x14ac:dyDescent="0.25">
      <c r="A27" s="100" t="s">
        <v>808</v>
      </c>
      <c r="B27" s="101" t="s">
        <v>27</v>
      </c>
      <c r="C27" s="145" t="s">
        <v>979</v>
      </c>
      <c r="D27" s="49">
        <v>63</v>
      </c>
      <c r="E27" s="55" t="s">
        <v>794</v>
      </c>
      <c r="F27" s="103">
        <v>4.6680000000000001</v>
      </c>
      <c r="G27" s="103">
        <v>3.6560000000000001</v>
      </c>
      <c r="H27" s="103">
        <v>22.206</v>
      </c>
      <c r="I27" s="103">
        <v>10.49</v>
      </c>
      <c r="J27" s="102">
        <v>4.9000000000000002E-2</v>
      </c>
      <c r="K27" s="28">
        <f t="shared" si="0"/>
        <v>0</v>
      </c>
      <c r="L27" s="29">
        <f>IF(G27 &gt; 0.6,1,0)</f>
        <v>1</v>
      </c>
      <c r="M27" s="172">
        <f>IF(H27 &gt; 10,1,0)</f>
        <v>1</v>
      </c>
      <c r="N27" s="28">
        <f>IF(I27 &gt; 0.6,1,0)</f>
        <v>1</v>
      </c>
      <c r="O27" s="28">
        <f>IF(J27 &gt; 4.5,1,0)</f>
        <v>0</v>
      </c>
      <c r="P27" s="98">
        <f>K27+L27+M27+N27+O27</f>
        <v>3</v>
      </c>
    </row>
    <row r="28" spans="1:16" x14ac:dyDescent="0.25">
      <c r="A28" s="100" t="s">
        <v>808</v>
      </c>
      <c r="B28" s="101" t="s">
        <v>35</v>
      </c>
      <c r="C28" s="145" t="s">
        <v>979</v>
      </c>
      <c r="D28" s="49">
        <v>67</v>
      </c>
      <c r="E28" s="55" t="s">
        <v>794</v>
      </c>
      <c r="F28" s="103">
        <v>0.442</v>
      </c>
      <c r="G28" s="103">
        <v>0.86299999999999999</v>
      </c>
      <c r="H28" s="103">
        <v>18.663</v>
      </c>
      <c r="I28" s="103">
        <v>0.14099999999999999</v>
      </c>
      <c r="J28" s="102">
        <v>0.19500000000000001</v>
      </c>
      <c r="K28" s="28">
        <f t="shared" si="0"/>
        <v>0</v>
      </c>
      <c r="L28" s="29">
        <f>IF(G28 &gt; 0.6,1,0)</f>
        <v>1</v>
      </c>
      <c r="M28" s="172">
        <f>IF(H28 &gt; 10,1,0)</f>
        <v>1</v>
      </c>
      <c r="N28" s="28">
        <f>IF(I28 &gt; 0.6,1,0)</f>
        <v>0</v>
      </c>
      <c r="O28" s="28">
        <f>IF(J28 &gt; 4.5,1,0)</f>
        <v>0</v>
      </c>
      <c r="P28" s="98">
        <f>K28+L28+M28+N28+O28</f>
        <v>2</v>
      </c>
    </row>
    <row r="29" spans="1:16" x14ac:dyDescent="0.25">
      <c r="A29" s="100" t="s">
        <v>808</v>
      </c>
      <c r="B29" s="101" t="s">
        <v>43</v>
      </c>
      <c r="C29" s="145" t="s">
        <v>979</v>
      </c>
      <c r="D29" s="49">
        <v>43</v>
      </c>
      <c r="E29" s="55" t="s">
        <v>794</v>
      </c>
      <c r="F29" s="103">
        <v>0.53800000000000003</v>
      </c>
      <c r="G29" s="103">
        <v>0.28999999999999998</v>
      </c>
      <c r="H29" s="103">
        <v>0.11600000000000001</v>
      </c>
      <c r="I29" s="103">
        <v>0.17599999999999999</v>
      </c>
      <c r="J29" s="102">
        <v>0.11700000000000001</v>
      </c>
      <c r="K29" s="28">
        <f t="shared" si="0"/>
        <v>0</v>
      </c>
      <c r="L29" s="29">
        <f>IF(G29 &gt; 0.6,1,0)</f>
        <v>0</v>
      </c>
      <c r="M29" s="172">
        <f>IF(H29 &gt; 10,1,0)</f>
        <v>0</v>
      </c>
      <c r="N29" s="28">
        <f>IF(I29 &gt; 0.6,1,0)</f>
        <v>0</v>
      </c>
      <c r="O29" s="28">
        <f>IF(J29 &gt; 4.5,1,0)</f>
        <v>0</v>
      </c>
      <c r="P29" s="98">
        <f>K29+L29+M29+N29+O29</f>
        <v>0</v>
      </c>
    </row>
    <row r="30" spans="1:16" x14ac:dyDescent="0.25">
      <c r="A30" s="100" t="s">
        <v>808</v>
      </c>
      <c r="B30" s="101" t="s">
        <v>51</v>
      </c>
      <c r="C30" s="145" t="s">
        <v>979</v>
      </c>
      <c r="D30" s="49">
        <v>63</v>
      </c>
      <c r="E30" s="55" t="s">
        <v>794</v>
      </c>
      <c r="F30" s="103">
        <v>0.63100000000000001</v>
      </c>
      <c r="G30" s="103">
        <v>0.38100000000000001</v>
      </c>
      <c r="H30" s="103">
        <v>40.171999999999997</v>
      </c>
      <c r="I30" s="103">
        <v>0.998</v>
      </c>
      <c r="J30" s="102">
        <v>0.372</v>
      </c>
      <c r="K30" s="28">
        <f t="shared" si="0"/>
        <v>0</v>
      </c>
      <c r="L30" s="29">
        <f>IF(G30 &gt; 0.6,1,0)</f>
        <v>0</v>
      </c>
      <c r="M30" s="172">
        <f>IF(H30 &gt; 10,1,0)</f>
        <v>1</v>
      </c>
      <c r="N30" s="28">
        <f>IF(I30 &gt; 0.6,1,0)</f>
        <v>1</v>
      </c>
      <c r="O30" s="28">
        <f>IF(J30 &gt; 4.5,1,0)</f>
        <v>0</v>
      </c>
      <c r="P30" s="98">
        <f>K30+L30+M30+N30+O30</f>
        <v>2</v>
      </c>
    </row>
    <row r="31" spans="1:16" x14ac:dyDescent="0.25">
      <c r="A31" s="100" t="s">
        <v>808</v>
      </c>
      <c r="B31" s="101" t="s">
        <v>59</v>
      </c>
      <c r="C31" s="145" t="s">
        <v>979</v>
      </c>
      <c r="D31" s="49">
        <v>42</v>
      </c>
      <c r="E31" s="55" t="s">
        <v>794</v>
      </c>
      <c r="F31" s="103">
        <v>1.0589999999999999</v>
      </c>
      <c r="G31" s="103">
        <v>2.48</v>
      </c>
      <c r="H31" s="103">
        <v>5.27</v>
      </c>
      <c r="I31" s="103">
        <v>0.34699999999999998</v>
      </c>
      <c r="J31" s="102">
        <v>0.30599999999999999</v>
      </c>
      <c r="K31" s="28">
        <f t="shared" si="0"/>
        <v>0</v>
      </c>
      <c r="L31" s="29">
        <f>IF(G31 &gt; 0.6,1,0)</f>
        <v>1</v>
      </c>
      <c r="M31" s="172">
        <f>IF(H31 &gt; 10,1,0)</f>
        <v>0</v>
      </c>
      <c r="N31" s="28">
        <f>IF(I31 &gt; 0.6,1,0)</f>
        <v>0</v>
      </c>
      <c r="O31" s="28">
        <f>IF(J31 &gt; 4.5,1,0)</f>
        <v>0</v>
      </c>
      <c r="P31" s="98">
        <f>K31+L31+M31+N31+O31</f>
        <v>1</v>
      </c>
    </row>
    <row r="32" spans="1:16" x14ac:dyDescent="0.25">
      <c r="A32" s="100" t="s">
        <v>808</v>
      </c>
      <c r="B32" s="101" t="s">
        <v>67</v>
      </c>
      <c r="C32" s="145" t="s">
        <v>979</v>
      </c>
      <c r="D32" s="49">
        <v>56</v>
      </c>
      <c r="E32" s="55" t="s">
        <v>794</v>
      </c>
      <c r="F32" s="103">
        <v>8.0380000000000003</v>
      </c>
      <c r="G32" s="103">
        <v>0</v>
      </c>
      <c r="H32" s="103">
        <v>0.74199999999999999</v>
      </c>
      <c r="I32" s="103">
        <v>7.0000000000000007E-2</v>
      </c>
      <c r="J32" s="102">
        <v>0.15</v>
      </c>
      <c r="K32" s="28">
        <f t="shared" si="0"/>
        <v>0</v>
      </c>
      <c r="L32" s="29">
        <f>IF(G32 &gt; 0.6,1,0)</f>
        <v>0</v>
      </c>
      <c r="M32" s="172">
        <f>IF(H32 &gt; 10,1,0)</f>
        <v>0</v>
      </c>
      <c r="N32" s="28">
        <f>IF(I32 &gt; 0.6,1,0)</f>
        <v>0</v>
      </c>
      <c r="O32" s="28">
        <f>IF(J32 &gt; 4.5,1,0)</f>
        <v>0</v>
      </c>
      <c r="P32" s="98">
        <f>K32+L32+M32+N32+O32</f>
        <v>0</v>
      </c>
    </row>
    <row r="33" spans="1:16" x14ac:dyDescent="0.25">
      <c r="A33" s="100" t="s">
        <v>808</v>
      </c>
      <c r="B33" s="101" t="s">
        <v>75</v>
      </c>
      <c r="C33" s="145" t="s">
        <v>979</v>
      </c>
      <c r="D33" s="49">
        <v>56</v>
      </c>
      <c r="E33" s="55" t="s">
        <v>794</v>
      </c>
      <c r="F33" s="103">
        <v>0.94899999999999995</v>
      </c>
      <c r="G33" s="103">
        <v>0.43099999999999999</v>
      </c>
      <c r="H33" s="103">
        <v>19.564</v>
      </c>
      <c r="I33" s="103">
        <v>6.9000000000000006E-2</v>
      </c>
      <c r="J33" s="102">
        <v>0.35799999999999998</v>
      </c>
      <c r="K33" s="28">
        <f t="shared" si="0"/>
        <v>0</v>
      </c>
      <c r="L33" s="29">
        <f>IF(G33 &gt; 0.6,1,0)</f>
        <v>0</v>
      </c>
      <c r="M33" s="172">
        <f>IF(H33 &gt; 10,1,0)</f>
        <v>1</v>
      </c>
      <c r="N33" s="28">
        <f>IF(I33 &gt; 0.6,1,0)</f>
        <v>0</v>
      </c>
      <c r="O33" s="28">
        <f>IF(J33 &gt; 4.5,1,0)</f>
        <v>0</v>
      </c>
      <c r="P33" s="98">
        <f>K33+L33+M33+N33+O33</f>
        <v>1</v>
      </c>
    </row>
    <row r="34" spans="1:16" x14ac:dyDescent="0.25">
      <c r="A34" s="100" t="s">
        <v>808</v>
      </c>
      <c r="B34" s="101" t="s">
        <v>83</v>
      </c>
      <c r="C34" s="145" t="s">
        <v>979</v>
      </c>
      <c r="D34" s="60">
        <v>53</v>
      </c>
      <c r="E34" s="6" t="s">
        <v>794</v>
      </c>
      <c r="F34" s="103">
        <v>1.254</v>
      </c>
      <c r="G34" s="103">
        <v>23.927</v>
      </c>
      <c r="H34" s="103">
        <v>5.673</v>
      </c>
      <c r="I34" s="103">
        <v>0.26400000000000001</v>
      </c>
      <c r="J34" s="102">
        <v>7.7590000000000003</v>
      </c>
      <c r="K34" s="28">
        <f t="shared" si="0"/>
        <v>0</v>
      </c>
      <c r="L34" s="29">
        <f>IF(G34 &gt; 0.6,1,0)</f>
        <v>1</v>
      </c>
      <c r="M34" s="172">
        <f>IF(H34 &gt; 10,1,0)</f>
        <v>0</v>
      </c>
      <c r="N34" s="28">
        <f>IF(I34 &gt; 0.6,1,0)</f>
        <v>0</v>
      </c>
      <c r="O34" s="28">
        <f>IF(J34 &gt; 4.5,1,0)</f>
        <v>1</v>
      </c>
      <c r="P34" s="98">
        <f>K34+L34+M34+N34+O34</f>
        <v>2</v>
      </c>
    </row>
    <row r="35" spans="1:16" x14ac:dyDescent="0.25">
      <c r="A35" s="100" t="s">
        <v>808</v>
      </c>
      <c r="B35" s="101" t="s">
        <v>91</v>
      </c>
      <c r="C35" s="145" t="s">
        <v>979</v>
      </c>
      <c r="D35" s="49">
        <v>43</v>
      </c>
      <c r="E35" s="55" t="s">
        <v>794</v>
      </c>
      <c r="F35" s="103">
        <v>0.01</v>
      </c>
      <c r="G35" s="103">
        <v>0</v>
      </c>
      <c r="H35" s="103">
        <v>0.72699999999999998</v>
      </c>
      <c r="I35" s="103">
        <v>0</v>
      </c>
      <c r="J35" s="102">
        <v>0</v>
      </c>
      <c r="K35" s="28">
        <f t="shared" si="0"/>
        <v>0</v>
      </c>
      <c r="L35" s="29">
        <f>IF(G35 &gt; 0.6,1,0)</f>
        <v>0</v>
      </c>
      <c r="M35" s="172">
        <f>IF(H35 &gt; 10,1,0)</f>
        <v>0</v>
      </c>
      <c r="N35" s="28">
        <f>IF(I35 &gt; 0.6,1,0)</f>
        <v>0</v>
      </c>
      <c r="O35" s="28">
        <f>IF(J35 &gt; 4.5,1,0)</f>
        <v>0</v>
      </c>
      <c r="P35" s="98">
        <f>K35+L35+M35+N35+O35</f>
        <v>0</v>
      </c>
    </row>
    <row r="36" spans="1:16" x14ac:dyDescent="0.25">
      <c r="A36" s="100" t="s">
        <v>808</v>
      </c>
      <c r="B36" s="101" t="s">
        <v>99</v>
      </c>
      <c r="C36" s="145" t="s">
        <v>979</v>
      </c>
      <c r="D36" s="49">
        <v>41</v>
      </c>
      <c r="E36" s="55" t="s">
        <v>794</v>
      </c>
      <c r="F36" s="103">
        <v>1.117</v>
      </c>
      <c r="G36" s="103">
        <v>0.438</v>
      </c>
      <c r="H36" s="103">
        <v>37.188000000000002</v>
      </c>
      <c r="I36" s="103">
        <v>0.08</v>
      </c>
      <c r="J36" s="102">
        <v>2.9000000000000001E-2</v>
      </c>
      <c r="K36" s="28">
        <f t="shared" si="0"/>
        <v>0</v>
      </c>
      <c r="L36" s="29">
        <f>IF(G36 &gt; 0.6,1,0)</f>
        <v>0</v>
      </c>
      <c r="M36" s="172">
        <f>IF(H36 &gt; 10,1,0)</f>
        <v>1</v>
      </c>
      <c r="N36" s="28">
        <f>IF(I36 &gt; 0.6,1,0)</f>
        <v>0</v>
      </c>
      <c r="O36" s="28">
        <f>IF(J36 &gt; 4.5,1,0)</f>
        <v>0</v>
      </c>
      <c r="P36" s="98">
        <f>K36+L36+M36+N36+O36</f>
        <v>1</v>
      </c>
    </row>
    <row r="37" spans="1:16" x14ac:dyDescent="0.25">
      <c r="A37" s="100" t="s">
        <v>808</v>
      </c>
      <c r="B37" s="101" t="s">
        <v>299</v>
      </c>
      <c r="C37" s="145" t="s">
        <v>979</v>
      </c>
      <c r="D37" s="49">
        <v>44</v>
      </c>
      <c r="E37" s="55" t="s">
        <v>794</v>
      </c>
      <c r="F37" s="103">
        <v>0.113</v>
      </c>
      <c r="G37" s="103">
        <v>0.12</v>
      </c>
      <c r="H37" s="103">
        <v>0</v>
      </c>
      <c r="I37" s="103">
        <v>0.36299999999999999</v>
      </c>
      <c r="J37" s="102">
        <v>0.01</v>
      </c>
      <c r="K37" s="28">
        <f t="shared" si="0"/>
        <v>0</v>
      </c>
      <c r="L37" s="29">
        <f>IF(G37 &gt; 0.6,1,0)</f>
        <v>0</v>
      </c>
      <c r="M37" s="172">
        <f>IF(H37 &gt; 10,1,0)</f>
        <v>0</v>
      </c>
      <c r="N37" s="28">
        <f>IF(I37 &gt; 0.6,1,0)</f>
        <v>0</v>
      </c>
      <c r="O37" s="28">
        <f>IF(J37 &gt; 4.5,1,0)</f>
        <v>0</v>
      </c>
      <c r="P37" s="98">
        <f>K37+L37+M37+N37+O37</f>
        <v>0</v>
      </c>
    </row>
    <row r="38" spans="1:16" ht="15.75" customHeight="1" x14ac:dyDescent="0.25">
      <c r="A38" s="100" t="s">
        <v>808</v>
      </c>
      <c r="B38" s="101" t="s">
        <v>20</v>
      </c>
      <c r="C38" s="145" t="s">
        <v>979</v>
      </c>
      <c r="D38" s="49">
        <v>45</v>
      </c>
      <c r="E38" s="55" t="s">
        <v>794</v>
      </c>
      <c r="F38" s="103">
        <v>2.2469999999999999</v>
      </c>
      <c r="G38" s="103">
        <v>19.530999999999999</v>
      </c>
      <c r="H38" s="103">
        <v>6.734</v>
      </c>
      <c r="I38" s="103">
        <v>2.3E-2</v>
      </c>
      <c r="J38" s="102">
        <v>3.597</v>
      </c>
      <c r="K38" s="28">
        <f t="shared" si="0"/>
        <v>0</v>
      </c>
      <c r="L38" s="29">
        <f>IF(G38 &gt; 0.6,1,0)</f>
        <v>1</v>
      </c>
      <c r="M38" s="172">
        <f>IF(H38 &gt; 10,1,0)</f>
        <v>0</v>
      </c>
      <c r="N38" s="28">
        <f>IF(I38 &gt; 0.6,1,0)</f>
        <v>0</v>
      </c>
      <c r="O38" s="28">
        <f>IF(J38 &gt; 4.5,1,0)</f>
        <v>0</v>
      </c>
      <c r="P38" s="98">
        <f>K38+L38+M38+N38+O38</f>
        <v>1</v>
      </c>
    </row>
    <row r="39" spans="1:16" x14ac:dyDescent="0.25">
      <c r="A39" s="100" t="s">
        <v>808</v>
      </c>
      <c r="B39" s="101" t="s">
        <v>28</v>
      </c>
      <c r="C39" s="145" t="s">
        <v>979</v>
      </c>
      <c r="D39" s="49">
        <v>57</v>
      </c>
      <c r="E39" s="55" t="s">
        <v>809</v>
      </c>
      <c r="F39" s="103">
        <v>0.16700000000000001</v>
      </c>
      <c r="G39" s="103">
        <v>0.23699999999999999</v>
      </c>
      <c r="H39" s="103">
        <v>0.88400000000000001</v>
      </c>
      <c r="I39" s="103">
        <v>0.29199999999999998</v>
      </c>
      <c r="J39" s="102">
        <v>2.9089999999999998</v>
      </c>
      <c r="K39" s="28">
        <f t="shared" si="0"/>
        <v>0</v>
      </c>
      <c r="L39" s="29">
        <f>IF(G39 &gt; 0.6,1,0)</f>
        <v>0</v>
      </c>
      <c r="M39" s="172">
        <f>IF(H39 &gt; 10,1,0)</f>
        <v>0</v>
      </c>
      <c r="N39" s="28">
        <f>IF(I39 &gt; 0.6,1,0)</f>
        <v>0</v>
      </c>
      <c r="O39" s="28">
        <f>IF(J39 &gt; 4.5,1,0)</f>
        <v>0</v>
      </c>
      <c r="P39" s="98">
        <f>K39+L39+M39+N39+O39</f>
        <v>0</v>
      </c>
    </row>
    <row r="40" spans="1:16" x14ac:dyDescent="0.25">
      <c r="A40" s="100" t="s">
        <v>808</v>
      </c>
      <c r="B40" s="101" t="s">
        <v>36</v>
      </c>
      <c r="C40" s="145" t="s">
        <v>979</v>
      </c>
      <c r="D40" s="49">
        <v>42</v>
      </c>
      <c r="E40" s="55" t="s">
        <v>809</v>
      </c>
      <c r="F40" s="103">
        <v>1.0309999999999999</v>
      </c>
      <c r="G40" s="103">
        <v>0.30499999999999999</v>
      </c>
      <c r="H40" s="103">
        <v>0.77900000000000003</v>
      </c>
      <c r="I40" s="103">
        <v>0</v>
      </c>
      <c r="J40" s="102">
        <v>1.986</v>
      </c>
      <c r="K40" s="28">
        <f t="shared" si="0"/>
        <v>0</v>
      </c>
      <c r="L40" s="29">
        <f>IF(G40 &gt; 0.6,1,0)</f>
        <v>0</v>
      </c>
      <c r="M40" s="172">
        <f>IF(H40 &gt; 10,1,0)</f>
        <v>0</v>
      </c>
      <c r="N40" s="28">
        <f>IF(I40 &gt; 0.6,1,0)</f>
        <v>0</v>
      </c>
      <c r="O40" s="28">
        <f>IF(J40 &gt; 4.5,1,0)</f>
        <v>0</v>
      </c>
      <c r="P40" s="98">
        <f>K40+L40+M40+N40+O40</f>
        <v>0</v>
      </c>
    </row>
    <row r="41" spans="1:16" x14ac:dyDescent="0.25">
      <c r="A41" s="100" t="s">
        <v>808</v>
      </c>
      <c r="B41" s="101" t="s">
        <v>44</v>
      </c>
      <c r="C41" s="145" t="s">
        <v>979</v>
      </c>
      <c r="D41" s="49">
        <v>55</v>
      </c>
      <c r="E41" s="55" t="s">
        <v>794</v>
      </c>
      <c r="F41" s="103">
        <v>3.8809999999999998</v>
      </c>
      <c r="G41" s="103">
        <v>0.28699999999999998</v>
      </c>
      <c r="H41" s="103">
        <v>1.391</v>
      </c>
      <c r="I41" s="103">
        <v>2.5000000000000001E-2</v>
      </c>
      <c r="J41" s="102">
        <v>0.252</v>
      </c>
      <c r="K41" s="28">
        <f t="shared" si="0"/>
        <v>0</v>
      </c>
      <c r="L41" s="29">
        <f>IF(G41 &gt; 0.6,1,0)</f>
        <v>0</v>
      </c>
      <c r="M41" s="172">
        <f>IF(H41 &gt; 10,1,0)</f>
        <v>0</v>
      </c>
      <c r="N41" s="28">
        <f>IF(I41 &gt; 0.6,1,0)</f>
        <v>0</v>
      </c>
      <c r="O41" s="28">
        <f>IF(J41 &gt; 4.5,1,0)</f>
        <v>0</v>
      </c>
      <c r="P41" s="98">
        <f>K41+L41+M41+N41+O41</f>
        <v>0</v>
      </c>
    </row>
    <row r="42" spans="1:16" x14ac:dyDescent="0.25">
      <c r="A42" s="100" t="s">
        <v>808</v>
      </c>
      <c r="B42" s="101" t="s">
        <v>52</v>
      </c>
      <c r="C42" s="145" t="s">
        <v>979</v>
      </c>
      <c r="D42" s="49">
        <v>43</v>
      </c>
      <c r="E42" s="55" t="s">
        <v>794</v>
      </c>
      <c r="F42" s="103">
        <v>0.23</v>
      </c>
      <c r="G42" s="103">
        <v>1.32</v>
      </c>
      <c r="H42" s="103">
        <v>1.2989999999999999</v>
      </c>
      <c r="I42" s="103">
        <v>0</v>
      </c>
      <c r="J42" s="102">
        <v>8.8999999999999996E-2</v>
      </c>
      <c r="K42" s="28">
        <f t="shared" si="0"/>
        <v>0</v>
      </c>
      <c r="L42" s="29">
        <f>IF(G42 &gt; 0.6,1,0)</f>
        <v>1</v>
      </c>
      <c r="M42" s="172">
        <f>IF(H42 &gt; 10,1,0)</f>
        <v>0</v>
      </c>
      <c r="N42" s="28">
        <f>IF(I42 &gt; 0.6,1,0)</f>
        <v>0</v>
      </c>
      <c r="O42" s="28">
        <f>IF(J42 &gt; 4.5,1,0)</f>
        <v>0</v>
      </c>
      <c r="P42" s="98">
        <f>K42+L42+M42+N42+O42</f>
        <v>1</v>
      </c>
    </row>
    <row r="43" spans="1:16" ht="17.25" customHeight="1" x14ac:dyDescent="0.25">
      <c r="A43" s="100" t="s">
        <v>808</v>
      </c>
      <c r="B43" s="101" t="s">
        <v>60</v>
      </c>
      <c r="C43" s="145" t="s">
        <v>979</v>
      </c>
      <c r="D43" s="49">
        <v>72</v>
      </c>
      <c r="E43" s="55" t="s">
        <v>794</v>
      </c>
      <c r="F43" s="103">
        <v>0.375</v>
      </c>
      <c r="G43" s="103">
        <v>0.88800000000000001</v>
      </c>
      <c r="H43" s="103">
        <v>0.97</v>
      </c>
      <c r="I43" s="103">
        <v>0</v>
      </c>
      <c r="J43" s="102">
        <v>9.5000000000000001E-2</v>
      </c>
      <c r="K43" s="28">
        <f t="shared" si="0"/>
        <v>0</v>
      </c>
      <c r="L43" s="29">
        <f>IF(G43 &gt; 0.6,1,0)</f>
        <v>1</v>
      </c>
      <c r="M43" s="172">
        <f>IF(H43 &gt; 10,1,0)</f>
        <v>0</v>
      </c>
      <c r="N43" s="28">
        <f>IF(I43 &gt; 0.6,1,0)</f>
        <v>0</v>
      </c>
      <c r="O43" s="28">
        <f>IF(J43 &gt; 4.5,1,0)</f>
        <v>0</v>
      </c>
      <c r="P43" s="98">
        <f>K43+L43+M43+N43+O43</f>
        <v>1</v>
      </c>
    </row>
    <row r="44" spans="1:16" x14ac:dyDescent="0.25">
      <c r="A44" s="100" t="s">
        <v>808</v>
      </c>
      <c r="B44" s="101" t="s">
        <v>68</v>
      </c>
      <c r="C44" s="170">
        <v>2018</v>
      </c>
      <c r="D44" s="49">
        <v>55</v>
      </c>
      <c r="E44" s="55" t="s">
        <v>794</v>
      </c>
      <c r="F44" s="103">
        <v>0.17599999999999999</v>
      </c>
      <c r="G44" s="103">
        <v>0.1</v>
      </c>
      <c r="H44" s="103">
        <v>3.3919999999999999</v>
      </c>
      <c r="I44" s="103">
        <v>0.48</v>
      </c>
      <c r="J44" s="102">
        <v>0.33700000000000002</v>
      </c>
      <c r="K44" s="28">
        <f t="shared" si="0"/>
        <v>0</v>
      </c>
      <c r="L44" s="29">
        <f>IF(G44 &gt; 0.6,1,0)</f>
        <v>0</v>
      </c>
      <c r="M44" s="172">
        <f>IF(H44 &gt; 10,1,0)</f>
        <v>0</v>
      </c>
      <c r="N44" s="28">
        <f>IF(I44 &gt; 0.6,1,0)</f>
        <v>0</v>
      </c>
      <c r="O44" s="28">
        <f>IF(J44 &gt; 4.5,1,0)</f>
        <v>0</v>
      </c>
      <c r="P44" s="98">
        <f>K44+L44+M44+N44+O44</f>
        <v>0</v>
      </c>
    </row>
    <row r="45" spans="1:16" x14ac:dyDescent="0.25">
      <c r="A45" s="100" t="s">
        <v>808</v>
      </c>
      <c r="B45" s="101" t="s">
        <v>76</v>
      </c>
      <c r="C45" s="145">
        <v>2018</v>
      </c>
      <c r="D45" s="49">
        <v>42</v>
      </c>
      <c r="E45" s="55" t="s">
        <v>809</v>
      </c>
      <c r="F45" s="103">
        <v>0.89100000000000001</v>
      </c>
      <c r="G45" s="103">
        <v>0.83599999999999997</v>
      </c>
      <c r="H45" s="103">
        <v>0</v>
      </c>
      <c r="I45" s="103">
        <v>1.28</v>
      </c>
      <c r="J45" s="102">
        <v>0</v>
      </c>
      <c r="K45" s="28">
        <f t="shared" si="0"/>
        <v>0</v>
      </c>
      <c r="L45" s="29">
        <f>IF(G45 &gt; 0.6,1,0)</f>
        <v>1</v>
      </c>
      <c r="M45" s="172">
        <f>IF(H45 &gt; 10,1,0)</f>
        <v>0</v>
      </c>
      <c r="N45" s="28">
        <f>IF(I45 &gt; 0.6,1,0)</f>
        <v>1</v>
      </c>
      <c r="O45" s="28">
        <f>IF(J45 &gt; 4.5,1,0)</f>
        <v>0</v>
      </c>
      <c r="P45" s="98">
        <f>K45+L45+M45+N45+O45</f>
        <v>2</v>
      </c>
    </row>
    <row r="46" spans="1:16" x14ac:dyDescent="0.25">
      <c r="A46" s="100" t="s">
        <v>808</v>
      </c>
      <c r="B46" s="101" t="s">
        <v>84</v>
      </c>
      <c r="C46" s="145" t="s">
        <v>979</v>
      </c>
      <c r="D46" s="60">
        <v>60</v>
      </c>
      <c r="E46" s="6" t="s">
        <v>809</v>
      </c>
      <c r="F46" s="103">
        <v>1.653</v>
      </c>
      <c r="G46" s="103">
        <v>0.432</v>
      </c>
      <c r="H46" s="103">
        <v>0.32700000000000001</v>
      </c>
      <c r="I46" s="103">
        <v>1.839</v>
      </c>
      <c r="J46" s="102">
        <v>0.622</v>
      </c>
      <c r="K46" s="28">
        <f t="shared" si="0"/>
        <v>0</v>
      </c>
      <c r="L46" s="29">
        <f>IF(G46 &gt; 0.6,1,0)</f>
        <v>0</v>
      </c>
      <c r="M46" s="172">
        <f>IF(H46 &gt; 10,1,0)</f>
        <v>0</v>
      </c>
      <c r="N46" s="28">
        <f>IF(I46 &gt; 0.6,1,0)</f>
        <v>1</v>
      </c>
      <c r="O46" s="28">
        <f>IF(J46 &gt; 4.5,1,0)</f>
        <v>0</v>
      </c>
      <c r="P46" s="98">
        <f>K46+L46+M46+N46+O46</f>
        <v>1</v>
      </c>
    </row>
    <row r="47" spans="1:16" x14ac:dyDescent="0.25">
      <c r="A47" s="100" t="s">
        <v>808</v>
      </c>
      <c r="B47" s="101" t="s">
        <v>92</v>
      </c>
      <c r="C47" s="145" t="s">
        <v>979</v>
      </c>
      <c r="D47" s="49">
        <v>42</v>
      </c>
      <c r="E47" s="55" t="s">
        <v>794</v>
      </c>
      <c r="F47" s="103">
        <v>3.4529999999999998</v>
      </c>
      <c r="G47" s="103">
        <v>0.29199999999999998</v>
      </c>
      <c r="H47" s="103">
        <v>15.422000000000001</v>
      </c>
      <c r="I47" s="103">
        <v>0.35399999999999998</v>
      </c>
      <c r="J47" s="102">
        <v>0.39300000000000002</v>
      </c>
      <c r="K47" s="28">
        <f t="shared" si="0"/>
        <v>0</v>
      </c>
      <c r="L47" s="29">
        <f>IF(G47 &gt; 0.6,1,0)</f>
        <v>0</v>
      </c>
      <c r="M47" s="172">
        <f>IF(H47 &gt; 10,1,0)</f>
        <v>1</v>
      </c>
      <c r="N47" s="28">
        <f>IF(I47 &gt; 0.6,1,0)</f>
        <v>0</v>
      </c>
      <c r="O47" s="28">
        <f>IF(J47 &gt; 4.5,1,0)</f>
        <v>0</v>
      </c>
      <c r="P47" s="98">
        <f>K47+L47+M47+N47+O47</f>
        <v>1</v>
      </c>
    </row>
    <row r="48" spans="1:16" x14ac:dyDescent="0.25">
      <c r="A48" s="100" t="s">
        <v>808</v>
      </c>
      <c r="B48" s="101" t="s">
        <v>100</v>
      </c>
      <c r="C48" s="145" t="s">
        <v>979</v>
      </c>
      <c r="D48" s="49">
        <v>45</v>
      </c>
      <c r="E48" s="55" t="s">
        <v>794</v>
      </c>
      <c r="F48" s="103">
        <v>0.38800000000000001</v>
      </c>
      <c r="G48" s="103">
        <v>1.214</v>
      </c>
      <c r="H48" s="103">
        <v>0</v>
      </c>
      <c r="I48" s="103">
        <v>1.6479999999999999</v>
      </c>
      <c r="J48" s="102">
        <v>1.244</v>
      </c>
      <c r="K48" s="28">
        <f t="shared" si="0"/>
        <v>0</v>
      </c>
      <c r="L48" s="29">
        <f>IF(G48 &gt; 0.6,1,0)</f>
        <v>1</v>
      </c>
      <c r="M48" s="172">
        <f>IF(H48 &gt; 10,1,0)</f>
        <v>0</v>
      </c>
      <c r="N48" s="28">
        <f>IF(I48 &gt; 0.6,1,0)</f>
        <v>1</v>
      </c>
      <c r="O48" s="28">
        <f>IF(J48 &gt; 4.5,1,0)</f>
        <v>0</v>
      </c>
      <c r="P48" s="98">
        <f>K48+L48+M48+N48+O48</f>
        <v>2</v>
      </c>
    </row>
    <row r="49" spans="1:16" ht="15" customHeight="1" x14ac:dyDescent="0.25">
      <c r="A49" s="100" t="s">
        <v>808</v>
      </c>
      <c r="B49" s="101" t="s">
        <v>300</v>
      </c>
      <c r="C49" s="145" t="s">
        <v>979</v>
      </c>
      <c r="D49" s="49">
        <v>55</v>
      </c>
      <c r="E49" s="55" t="s">
        <v>794</v>
      </c>
      <c r="F49" s="103">
        <v>1.159</v>
      </c>
      <c r="G49" s="103">
        <v>0</v>
      </c>
      <c r="H49" s="103">
        <v>0</v>
      </c>
      <c r="I49" s="103">
        <v>0</v>
      </c>
      <c r="J49" s="102">
        <v>0</v>
      </c>
      <c r="K49" s="28">
        <f t="shared" si="0"/>
        <v>0</v>
      </c>
      <c r="L49" s="29">
        <f>IF(G49 &gt; 0.6,1,0)</f>
        <v>0</v>
      </c>
      <c r="M49" s="172">
        <f>IF(H49 &gt; 10,1,0)</f>
        <v>0</v>
      </c>
      <c r="N49" s="28">
        <f>IF(I49 &gt; 0.6,1,0)</f>
        <v>0</v>
      </c>
      <c r="O49" s="28">
        <f>IF(J49 &gt; 4.5,1,0)</f>
        <v>0</v>
      </c>
      <c r="P49" s="98">
        <f>K49+L49+M49+N49+O49</f>
        <v>0</v>
      </c>
    </row>
    <row r="50" spans="1:16" x14ac:dyDescent="0.25">
      <c r="A50" s="100" t="s">
        <v>808</v>
      </c>
      <c r="B50" s="101" t="s">
        <v>21</v>
      </c>
      <c r="C50" s="145" t="s">
        <v>979</v>
      </c>
      <c r="D50" s="49">
        <v>49</v>
      </c>
      <c r="E50" s="55" t="s">
        <v>794</v>
      </c>
      <c r="F50" s="103">
        <v>2.5190000000000001</v>
      </c>
      <c r="G50" s="103">
        <v>0.27200000000000002</v>
      </c>
      <c r="H50" s="103">
        <v>59.665999999999997</v>
      </c>
      <c r="I50" s="103">
        <v>0</v>
      </c>
      <c r="J50" s="102">
        <v>0.68400000000000005</v>
      </c>
      <c r="K50" s="28">
        <f t="shared" si="0"/>
        <v>0</v>
      </c>
      <c r="L50" s="29">
        <f>IF(G50 &gt; 0.6,1,0)</f>
        <v>0</v>
      </c>
      <c r="M50" s="172">
        <f>IF(H50 &gt; 10,1,0)</f>
        <v>1</v>
      </c>
      <c r="N50" s="28">
        <f>IF(I50 &gt; 0.6,1,0)</f>
        <v>0</v>
      </c>
      <c r="O50" s="28">
        <f>IF(J50 &gt; 4.5,1,0)</f>
        <v>0</v>
      </c>
      <c r="P50" s="98">
        <f>K50+L50+M50+N50+O50</f>
        <v>1</v>
      </c>
    </row>
    <row r="51" spans="1:16" x14ac:dyDescent="0.25">
      <c r="A51" s="100" t="s">
        <v>808</v>
      </c>
      <c r="B51" s="101" t="s">
        <v>29</v>
      </c>
      <c r="C51" s="145" t="s">
        <v>979</v>
      </c>
      <c r="D51" s="49">
        <v>44</v>
      </c>
      <c r="E51" s="55" t="s">
        <v>794</v>
      </c>
      <c r="F51" s="103">
        <v>3.4390000000000001</v>
      </c>
      <c r="G51" s="103">
        <v>0.378</v>
      </c>
      <c r="H51" s="103">
        <v>18.327000000000002</v>
      </c>
      <c r="I51" s="103">
        <v>0</v>
      </c>
      <c r="J51" s="102">
        <v>0.36199999999999999</v>
      </c>
      <c r="K51" s="28">
        <f t="shared" si="0"/>
        <v>0</v>
      </c>
      <c r="L51" s="29">
        <f>IF(G51 &gt; 0.6,1,0)</f>
        <v>0</v>
      </c>
      <c r="M51" s="172">
        <f>IF(H51 &gt; 10,1,0)</f>
        <v>1</v>
      </c>
      <c r="N51" s="28">
        <f>IF(I51 &gt; 0.6,1,0)</f>
        <v>0</v>
      </c>
      <c r="O51" s="28">
        <f>IF(J51 &gt; 4.5,1,0)</f>
        <v>0</v>
      </c>
      <c r="P51" s="98">
        <f>K51+L51+M51+N51+O51</f>
        <v>1</v>
      </c>
    </row>
    <row r="52" spans="1:16" x14ac:dyDescent="0.25">
      <c r="A52" s="100" t="s">
        <v>808</v>
      </c>
      <c r="B52" s="101" t="s">
        <v>37</v>
      </c>
      <c r="C52" s="145" t="s">
        <v>979</v>
      </c>
      <c r="D52" s="49">
        <v>51</v>
      </c>
      <c r="E52" s="55" t="s">
        <v>809</v>
      </c>
      <c r="F52" s="103">
        <v>0.29799999999999999</v>
      </c>
      <c r="G52" s="103">
        <v>1.3049999999999999</v>
      </c>
      <c r="H52" s="103">
        <v>0.68</v>
      </c>
      <c r="I52" s="103">
        <v>3.4969999999999999</v>
      </c>
      <c r="J52" s="102">
        <v>0</v>
      </c>
      <c r="K52" s="28">
        <f t="shared" si="0"/>
        <v>0</v>
      </c>
      <c r="L52" s="29">
        <f>IF(G52 &gt; 0.6,1,0)</f>
        <v>1</v>
      </c>
      <c r="M52" s="172">
        <f>IF(H52 &gt; 10,1,0)</f>
        <v>0</v>
      </c>
      <c r="N52" s="28">
        <f>IF(I52 &gt; 0.6,1,0)</f>
        <v>1</v>
      </c>
      <c r="O52" s="28">
        <f>IF(J52 &gt; 4.5,1,0)</f>
        <v>0</v>
      </c>
      <c r="P52" s="98">
        <f>K52+L52+M52+N52+O52</f>
        <v>2</v>
      </c>
    </row>
    <row r="53" spans="1:16" x14ac:dyDescent="0.25">
      <c r="A53" s="100" t="s">
        <v>808</v>
      </c>
      <c r="B53" s="101" t="s">
        <v>45</v>
      </c>
      <c r="C53" s="145" t="s">
        <v>979</v>
      </c>
      <c r="D53" s="49">
        <v>61</v>
      </c>
      <c r="E53" s="55" t="s">
        <v>809</v>
      </c>
      <c r="F53" s="103">
        <v>0.19</v>
      </c>
      <c r="G53" s="103">
        <v>0.59499999999999997</v>
      </c>
      <c r="H53" s="103">
        <v>33.167000000000002</v>
      </c>
      <c r="I53" s="103">
        <v>9.7000000000000003E-2</v>
      </c>
      <c r="J53" s="102">
        <v>7.5830000000000002</v>
      </c>
      <c r="K53" s="28">
        <f t="shared" si="0"/>
        <v>0</v>
      </c>
      <c r="L53" s="29">
        <f>IF(G53 &gt; 0.6,1,0)</f>
        <v>0</v>
      </c>
      <c r="M53" s="172">
        <f>IF(H53 &gt; 10,1,0)</f>
        <v>1</v>
      </c>
      <c r="N53" s="28">
        <f>IF(I53 &gt; 0.6,1,0)</f>
        <v>0</v>
      </c>
      <c r="O53" s="28">
        <f>IF(J53 &gt; 4.5,1,0)</f>
        <v>1</v>
      </c>
      <c r="P53" s="98">
        <f>K53+L53+M53+N53+O53</f>
        <v>2</v>
      </c>
    </row>
    <row r="54" spans="1:16" x14ac:dyDescent="0.25">
      <c r="A54" s="100" t="s">
        <v>808</v>
      </c>
      <c r="B54" s="101" t="s">
        <v>53</v>
      </c>
      <c r="C54" s="145" t="s">
        <v>979</v>
      </c>
      <c r="D54" s="49">
        <v>46</v>
      </c>
      <c r="E54" s="55" t="s">
        <v>794</v>
      </c>
      <c r="F54" s="103">
        <v>0.54500000000000004</v>
      </c>
      <c r="G54" s="103">
        <v>7.0000000000000007E-2</v>
      </c>
      <c r="H54" s="103">
        <v>1.2629999999999999</v>
      </c>
      <c r="I54" s="103">
        <v>0.45900000000000002</v>
      </c>
      <c r="J54" s="102">
        <v>10.613</v>
      </c>
      <c r="K54" s="28">
        <f t="shared" si="0"/>
        <v>0</v>
      </c>
      <c r="L54" s="29">
        <f>IF(G54 &gt; 0.6,1,0)</f>
        <v>0</v>
      </c>
      <c r="M54" s="172">
        <f>IF(H54 &gt; 10,1,0)</f>
        <v>0</v>
      </c>
      <c r="N54" s="28">
        <f>IF(I54 &gt; 0.6,1,0)</f>
        <v>0</v>
      </c>
      <c r="O54" s="28">
        <f>IF(J54 &gt; 4.5,1,0)</f>
        <v>1</v>
      </c>
      <c r="P54" s="98">
        <f>K54+L54+M54+N54+O54</f>
        <v>1</v>
      </c>
    </row>
    <row r="55" spans="1:16" x14ac:dyDescent="0.25">
      <c r="A55" s="100" t="s">
        <v>808</v>
      </c>
      <c r="B55" s="101" t="s">
        <v>61</v>
      </c>
      <c r="C55" s="145" t="s">
        <v>979</v>
      </c>
      <c r="D55" s="49">
        <v>44</v>
      </c>
      <c r="E55" s="55" t="s">
        <v>794</v>
      </c>
      <c r="F55" s="103">
        <v>0.5</v>
      </c>
      <c r="G55" s="103">
        <v>0.20799999999999999</v>
      </c>
      <c r="H55" s="103">
        <v>1.4430000000000001</v>
      </c>
      <c r="I55" s="103">
        <v>0.317</v>
      </c>
      <c r="J55" s="102">
        <v>0.27200000000000002</v>
      </c>
      <c r="K55" s="28">
        <f t="shared" si="0"/>
        <v>0</v>
      </c>
      <c r="L55" s="29">
        <f>IF(G55 &gt; 0.6,1,0)</f>
        <v>0</v>
      </c>
      <c r="M55" s="172">
        <f>IF(H55 &gt; 10,1,0)</f>
        <v>0</v>
      </c>
      <c r="N55" s="28">
        <f>IF(I55 &gt; 0.6,1,0)</f>
        <v>0</v>
      </c>
      <c r="O55" s="28">
        <f>IF(J55 &gt; 4.5,1,0)</f>
        <v>0</v>
      </c>
      <c r="P55" s="98">
        <f>K55+L55+M55+N55+O55</f>
        <v>0</v>
      </c>
    </row>
    <row r="56" spans="1:16" x14ac:dyDescent="0.25">
      <c r="A56" s="100" t="s">
        <v>808</v>
      </c>
      <c r="B56" s="101" t="s">
        <v>69</v>
      </c>
      <c r="C56" s="145" t="s">
        <v>979</v>
      </c>
      <c r="D56" s="49">
        <v>44</v>
      </c>
      <c r="E56" s="55" t="s">
        <v>809</v>
      </c>
      <c r="F56" s="103">
        <v>0.45</v>
      </c>
      <c r="G56" s="103">
        <v>0.112</v>
      </c>
      <c r="H56" s="103">
        <v>0.106</v>
      </c>
      <c r="I56" s="103">
        <v>0</v>
      </c>
      <c r="J56" s="102">
        <v>0.42399999999999999</v>
      </c>
      <c r="K56" s="28">
        <f t="shared" si="0"/>
        <v>0</v>
      </c>
      <c r="L56" s="29">
        <f>IF(G56 &gt; 0.6,1,0)</f>
        <v>0</v>
      </c>
      <c r="M56" s="172">
        <f>IF(H56 &gt; 10,1,0)</f>
        <v>0</v>
      </c>
      <c r="N56" s="28">
        <f>IF(I56 &gt; 0.6,1,0)</f>
        <v>0</v>
      </c>
      <c r="O56" s="28">
        <f>IF(J56 &gt; 4.5,1,0)</f>
        <v>0</v>
      </c>
      <c r="P56" s="98">
        <f>K56+L56+M56+N56+O56</f>
        <v>0</v>
      </c>
    </row>
    <row r="57" spans="1:16" x14ac:dyDescent="0.25">
      <c r="A57" s="100" t="s">
        <v>808</v>
      </c>
      <c r="B57" s="101" t="s">
        <v>77</v>
      </c>
      <c r="C57" s="145" t="s">
        <v>979</v>
      </c>
      <c r="D57" s="49">
        <v>65</v>
      </c>
      <c r="E57" s="55" t="s">
        <v>794</v>
      </c>
      <c r="F57" s="103">
        <v>0.53300000000000003</v>
      </c>
      <c r="G57" s="103">
        <v>0.318</v>
      </c>
      <c r="H57" s="103">
        <v>3.2829999999999999</v>
      </c>
      <c r="I57" s="103">
        <v>6.2E-2</v>
      </c>
      <c r="J57" s="102">
        <v>4.2380000000000004</v>
      </c>
      <c r="K57" s="28">
        <f t="shared" si="0"/>
        <v>0</v>
      </c>
      <c r="L57" s="29">
        <f>IF(G57 &gt; 0.6,1,0)</f>
        <v>0</v>
      </c>
      <c r="M57" s="172">
        <f>IF(H57 &gt; 10,1,0)</f>
        <v>0</v>
      </c>
      <c r="N57" s="28">
        <f>IF(I57 &gt; 0.6,1,0)</f>
        <v>0</v>
      </c>
      <c r="O57" s="28">
        <f>IF(J57 &gt; 4.5,1,0)</f>
        <v>0</v>
      </c>
      <c r="P57" s="98">
        <f>K57+L57+M57+N57+O57</f>
        <v>0</v>
      </c>
    </row>
    <row r="58" spans="1:16" ht="14.25" customHeight="1" x14ac:dyDescent="0.25">
      <c r="A58" s="100" t="s">
        <v>808</v>
      </c>
      <c r="B58" s="101" t="s">
        <v>85</v>
      </c>
      <c r="C58" s="145" t="s">
        <v>979</v>
      </c>
      <c r="D58" s="60">
        <v>47</v>
      </c>
      <c r="E58" s="6" t="s">
        <v>794</v>
      </c>
      <c r="F58" s="103">
        <v>16.356000000000002</v>
      </c>
      <c r="G58" s="103">
        <v>0.49099999999999999</v>
      </c>
      <c r="H58" s="103">
        <v>1.548</v>
      </c>
      <c r="I58" s="103">
        <v>0.51900000000000002</v>
      </c>
      <c r="J58" s="102">
        <v>0.84199999999999997</v>
      </c>
      <c r="K58" s="28">
        <f t="shared" si="0"/>
        <v>1</v>
      </c>
      <c r="L58" s="29">
        <f>IF(G58 &gt; 0.6,1,0)</f>
        <v>0</v>
      </c>
      <c r="M58" s="172">
        <f>IF(H58 &gt; 10,1,0)</f>
        <v>0</v>
      </c>
      <c r="N58" s="28">
        <f>IF(I58 &gt; 0.6,1,0)</f>
        <v>0</v>
      </c>
      <c r="O58" s="28">
        <f>IF(J58 &gt; 4.5,1,0)</f>
        <v>0</v>
      </c>
      <c r="P58" s="98">
        <f>K58+L58+M58+N58+O58</f>
        <v>1</v>
      </c>
    </row>
    <row r="59" spans="1:16" x14ac:dyDescent="0.25">
      <c r="A59" s="100" t="s">
        <v>808</v>
      </c>
      <c r="B59" s="101" t="s">
        <v>93</v>
      </c>
      <c r="C59" s="145" t="s">
        <v>979</v>
      </c>
      <c r="D59" s="49">
        <v>57</v>
      </c>
      <c r="E59" s="55" t="s">
        <v>794</v>
      </c>
      <c r="F59" s="103">
        <v>2.625</v>
      </c>
      <c r="G59" s="103">
        <v>0.35599999999999998</v>
      </c>
      <c r="H59" s="103">
        <v>2.278</v>
      </c>
      <c r="I59" s="103">
        <v>0</v>
      </c>
      <c r="J59" s="102">
        <v>0.33500000000000002</v>
      </c>
      <c r="K59" s="28">
        <f t="shared" si="0"/>
        <v>0</v>
      </c>
      <c r="L59" s="29">
        <f>IF(G59 &gt; 0.6,1,0)</f>
        <v>0</v>
      </c>
      <c r="M59" s="172">
        <f>IF(H59 &gt; 10,1,0)</f>
        <v>0</v>
      </c>
      <c r="N59" s="28">
        <f>IF(I59 &gt; 0.6,1,0)</f>
        <v>0</v>
      </c>
      <c r="O59" s="28">
        <f>IF(J59 &gt; 4.5,1,0)</f>
        <v>0</v>
      </c>
      <c r="P59" s="98">
        <f>K59+L59+M59+N59+O59</f>
        <v>0</v>
      </c>
    </row>
    <row r="60" spans="1:16" x14ac:dyDescent="0.25">
      <c r="A60" s="100" t="s">
        <v>808</v>
      </c>
      <c r="B60" s="101" t="s">
        <v>101</v>
      </c>
      <c r="C60" s="145" t="s">
        <v>979</v>
      </c>
      <c r="D60" s="49">
        <v>57</v>
      </c>
      <c r="E60" s="55" t="s">
        <v>794</v>
      </c>
      <c r="F60" s="103">
        <v>1.1759999999999999</v>
      </c>
      <c r="G60" s="103">
        <v>0.23400000000000001</v>
      </c>
      <c r="H60" s="103">
        <v>5.1719999999999997</v>
      </c>
      <c r="I60" s="103">
        <v>0.42899999999999999</v>
      </c>
      <c r="J60" s="102">
        <v>0</v>
      </c>
      <c r="K60" s="28">
        <f t="shared" si="0"/>
        <v>0</v>
      </c>
      <c r="L60" s="29">
        <f>IF(G60 &gt; 0.6,1,0)</f>
        <v>0</v>
      </c>
      <c r="M60" s="172">
        <f>IF(H60 &gt; 10,1,0)</f>
        <v>0</v>
      </c>
      <c r="N60" s="28">
        <f>IF(I60 &gt; 0.6,1,0)</f>
        <v>0</v>
      </c>
      <c r="O60" s="28">
        <f>IF(J60 &gt; 4.5,1,0)</f>
        <v>0</v>
      </c>
      <c r="P60" s="98">
        <f>K60+L60+M60+N60+O60</f>
        <v>0</v>
      </c>
    </row>
    <row r="61" spans="1:16" x14ac:dyDescent="0.25">
      <c r="A61" s="100" t="s">
        <v>808</v>
      </c>
      <c r="B61" s="101" t="s">
        <v>301</v>
      </c>
      <c r="C61" s="145" t="s">
        <v>979</v>
      </c>
      <c r="D61" s="49">
        <v>49</v>
      </c>
      <c r="E61" s="55" t="s">
        <v>794</v>
      </c>
      <c r="F61" s="103">
        <v>5.8819999999999997</v>
      </c>
      <c r="G61" s="103">
        <v>4.57</v>
      </c>
      <c r="H61" s="103">
        <v>2.8290000000000002</v>
      </c>
      <c r="I61" s="103">
        <v>0.39600000000000002</v>
      </c>
      <c r="J61" s="102">
        <v>0</v>
      </c>
      <c r="K61" s="28">
        <f t="shared" si="0"/>
        <v>0</v>
      </c>
      <c r="L61" s="29">
        <f>IF(G61 &gt; 0.6,1,0)</f>
        <v>1</v>
      </c>
      <c r="M61" s="172">
        <f>IF(H61 &gt; 10,1,0)</f>
        <v>0</v>
      </c>
      <c r="N61" s="28">
        <f>IF(I61 &gt; 0.6,1,0)</f>
        <v>0</v>
      </c>
      <c r="O61" s="28">
        <f>IF(J61 &gt; 4.5,1,0)</f>
        <v>0</v>
      </c>
      <c r="P61" s="98">
        <f>K61+L61+M61+N61+O61</f>
        <v>1</v>
      </c>
    </row>
    <row r="62" spans="1:16" x14ac:dyDescent="0.25">
      <c r="A62" s="100" t="s">
        <v>808</v>
      </c>
      <c r="B62" s="101" t="s">
        <v>22</v>
      </c>
      <c r="C62" s="145" t="s">
        <v>979</v>
      </c>
      <c r="D62" s="49">
        <v>46</v>
      </c>
      <c r="E62" s="55" t="s">
        <v>794</v>
      </c>
      <c r="F62" s="103">
        <v>3.3220000000000001</v>
      </c>
      <c r="G62" s="103">
        <v>0.17100000000000001</v>
      </c>
      <c r="H62" s="103">
        <v>1.216</v>
      </c>
      <c r="I62" s="103">
        <v>3.5999999999999997E-2</v>
      </c>
      <c r="J62" s="102">
        <v>0.218</v>
      </c>
      <c r="K62" s="28">
        <f t="shared" si="0"/>
        <v>0</v>
      </c>
      <c r="L62" s="29">
        <f>IF(G62 &gt; 0.6,1,0)</f>
        <v>0</v>
      </c>
      <c r="M62" s="172">
        <f>IF(H62 &gt; 10,1,0)</f>
        <v>0</v>
      </c>
      <c r="N62" s="28">
        <f>IF(I62 &gt; 0.6,1,0)</f>
        <v>0</v>
      </c>
      <c r="O62" s="28">
        <f>IF(J62 &gt; 4.5,1,0)</f>
        <v>0</v>
      </c>
      <c r="P62" s="98">
        <f>K62+L62+M62+N62+O62</f>
        <v>0</v>
      </c>
    </row>
    <row r="63" spans="1:16" x14ac:dyDescent="0.25">
      <c r="A63" s="100" t="s">
        <v>808</v>
      </c>
      <c r="B63" s="101" t="s">
        <v>30</v>
      </c>
      <c r="C63" s="145" t="s">
        <v>979</v>
      </c>
      <c r="D63" s="49">
        <v>60</v>
      </c>
      <c r="E63" s="55" t="s">
        <v>809</v>
      </c>
      <c r="F63" s="103">
        <v>7.6909999999999998</v>
      </c>
      <c r="G63" s="103">
        <v>1.5620000000000001</v>
      </c>
      <c r="H63" s="103">
        <v>6.851</v>
      </c>
      <c r="I63" s="103">
        <v>0.67900000000000005</v>
      </c>
      <c r="J63" s="102">
        <v>0.54400000000000004</v>
      </c>
      <c r="K63" s="28">
        <f t="shared" si="0"/>
        <v>0</v>
      </c>
      <c r="L63" s="29">
        <f>IF(G63 &gt; 0.6,1,0)</f>
        <v>1</v>
      </c>
      <c r="M63" s="172">
        <f>IF(H63 &gt; 10,1,0)</f>
        <v>0</v>
      </c>
      <c r="N63" s="28">
        <f>IF(I63 &gt; 0.6,1,0)</f>
        <v>1</v>
      </c>
      <c r="O63" s="28">
        <f>IF(J63 &gt; 4.5,1,0)</f>
        <v>0</v>
      </c>
      <c r="P63" s="98">
        <f>K63+L63+M63+N63+O63</f>
        <v>2</v>
      </c>
    </row>
    <row r="64" spans="1:16" x14ac:dyDescent="0.25">
      <c r="A64" s="100" t="s">
        <v>808</v>
      </c>
      <c r="B64" s="101" t="s">
        <v>38</v>
      </c>
      <c r="C64" s="145" t="s">
        <v>979</v>
      </c>
      <c r="D64" s="49">
        <v>49</v>
      </c>
      <c r="E64" s="55" t="s">
        <v>794</v>
      </c>
      <c r="F64" s="103">
        <v>28.387</v>
      </c>
      <c r="G64" s="103">
        <v>0.60299999999999998</v>
      </c>
      <c r="H64" s="103">
        <v>0.05</v>
      </c>
      <c r="I64" s="103">
        <v>0.318</v>
      </c>
      <c r="J64" s="102">
        <v>0.33</v>
      </c>
      <c r="K64" s="28">
        <f t="shared" si="0"/>
        <v>1</v>
      </c>
      <c r="L64" s="29">
        <f>IF(G64 &gt; 0.6,1,0)</f>
        <v>1</v>
      </c>
      <c r="M64" s="172">
        <f>IF(H64 &gt; 10,1,0)</f>
        <v>0</v>
      </c>
      <c r="N64" s="28">
        <f>IF(I64 &gt; 0.6,1,0)</f>
        <v>0</v>
      </c>
      <c r="O64" s="28">
        <f>IF(J64 &gt; 4.5,1,0)</f>
        <v>0</v>
      </c>
      <c r="P64" s="98">
        <f>K64+L64+M64+N64+O64</f>
        <v>2</v>
      </c>
    </row>
    <row r="65" spans="1:16" x14ac:dyDescent="0.25">
      <c r="A65" s="100" t="s">
        <v>808</v>
      </c>
      <c r="B65" s="101" t="s">
        <v>46</v>
      </c>
      <c r="C65" s="145" t="s">
        <v>979</v>
      </c>
      <c r="D65" s="49">
        <v>61</v>
      </c>
      <c r="E65" s="55" t="s">
        <v>794</v>
      </c>
      <c r="F65" s="103">
        <v>5.6180000000000003</v>
      </c>
      <c r="G65" s="103">
        <v>0.377</v>
      </c>
      <c r="H65" s="103">
        <v>0.63800000000000001</v>
      </c>
      <c r="I65" s="103">
        <v>0.438</v>
      </c>
      <c r="J65" s="102">
        <v>0.623</v>
      </c>
      <c r="K65" s="28">
        <f t="shared" si="0"/>
        <v>0</v>
      </c>
      <c r="L65" s="29">
        <f>IF(G65 &gt; 0.6,1,0)</f>
        <v>0</v>
      </c>
      <c r="M65" s="172">
        <f>IF(H65 &gt; 10,1,0)</f>
        <v>0</v>
      </c>
      <c r="N65" s="28">
        <f>IF(I65 &gt; 0.6,1,0)</f>
        <v>0</v>
      </c>
      <c r="O65" s="28">
        <f>IF(J65 &gt; 4.5,1,0)</f>
        <v>0</v>
      </c>
      <c r="P65" s="98">
        <f>K65+L65+M65+N65+O65</f>
        <v>0</v>
      </c>
    </row>
    <row r="66" spans="1:16" x14ac:dyDescent="0.25">
      <c r="A66" s="100" t="s">
        <v>808</v>
      </c>
      <c r="B66" s="101" t="s">
        <v>54</v>
      </c>
      <c r="C66" s="145" t="s">
        <v>979</v>
      </c>
      <c r="D66" s="49">
        <v>59</v>
      </c>
      <c r="E66" s="55" t="s">
        <v>794</v>
      </c>
      <c r="F66" s="103">
        <v>0.125</v>
      </c>
      <c r="G66" s="103">
        <v>0.30599999999999999</v>
      </c>
      <c r="H66" s="103">
        <v>5.093</v>
      </c>
      <c r="I66" s="103">
        <v>0.40100000000000002</v>
      </c>
      <c r="J66" s="102">
        <v>0</v>
      </c>
      <c r="K66" s="28">
        <f t="shared" ref="K66:K129" si="1">IF(F66 &gt; 9,1,0)</f>
        <v>0</v>
      </c>
      <c r="L66" s="29">
        <f>IF(G66 &gt; 0.6,1,0)</f>
        <v>0</v>
      </c>
      <c r="M66" s="172">
        <f>IF(H66 &gt; 10,1,0)</f>
        <v>0</v>
      </c>
      <c r="N66" s="28">
        <f>IF(I66 &gt; 0.6,1,0)</f>
        <v>0</v>
      </c>
      <c r="O66" s="28">
        <f>IF(J66 &gt; 4.5,1,0)</f>
        <v>0</v>
      </c>
      <c r="P66" s="98">
        <f>K66+L66+M66+N66+O66</f>
        <v>0</v>
      </c>
    </row>
    <row r="67" spans="1:16" x14ac:dyDescent="0.25">
      <c r="A67" s="100" t="s">
        <v>808</v>
      </c>
      <c r="B67" s="101" t="s">
        <v>62</v>
      </c>
      <c r="C67" s="145" t="s">
        <v>979</v>
      </c>
      <c r="D67" s="49">
        <v>44</v>
      </c>
      <c r="E67" s="55" t="s">
        <v>794</v>
      </c>
      <c r="F67" s="103">
        <v>3.2410000000000001</v>
      </c>
      <c r="G67" s="103">
        <v>2.8319999999999999</v>
      </c>
      <c r="H67" s="103">
        <v>8.6519999999999992</v>
      </c>
      <c r="I67" s="103">
        <v>0.71</v>
      </c>
      <c r="J67" s="102">
        <v>0</v>
      </c>
      <c r="K67" s="28">
        <f t="shared" si="1"/>
        <v>0</v>
      </c>
      <c r="L67" s="29">
        <f>IF(G67 &gt; 0.6,1,0)</f>
        <v>1</v>
      </c>
      <c r="M67" s="172">
        <f>IF(H67 &gt; 10,1,0)</f>
        <v>0</v>
      </c>
      <c r="N67" s="28">
        <f>IF(I67 &gt; 0.6,1,0)</f>
        <v>1</v>
      </c>
      <c r="O67" s="28">
        <f>IF(J67 &gt; 4.5,1,0)</f>
        <v>0</v>
      </c>
      <c r="P67" s="98">
        <f>K67+L67+M67+N67+O67</f>
        <v>2</v>
      </c>
    </row>
    <row r="68" spans="1:16" x14ac:dyDescent="0.25">
      <c r="A68" s="100" t="s">
        <v>808</v>
      </c>
      <c r="B68" s="101" t="s">
        <v>70</v>
      </c>
      <c r="C68" s="145" t="s">
        <v>979</v>
      </c>
      <c r="D68" s="49">
        <v>55</v>
      </c>
      <c r="E68" s="55" t="s">
        <v>809</v>
      </c>
      <c r="F68" s="103">
        <v>1.6559999999999999</v>
      </c>
      <c r="G68" s="103">
        <v>33.984000000000002</v>
      </c>
      <c r="H68" s="103">
        <v>19.032</v>
      </c>
      <c r="I68" s="103">
        <v>1.3680000000000001</v>
      </c>
      <c r="J68" s="102">
        <v>10.002000000000001</v>
      </c>
      <c r="K68" s="28">
        <f t="shared" si="1"/>
        <v>0</v>
      </c>
      <c r="L68" s="29">
        <f>IF(G68 &gt; 0.6,1,0)</f>
        <v>1</v>
      </c>
      <c r="M68" s="172">
        <f>IF(H68 &gt; 10,1,0)</f>
        <v>1</v>
      </c>
      <c r="N68" s="28">
        <f>IF(I68 &gt; 0.6,1,0)</f>
        <v>1</v>
      </c>
      <c r="O68" s="28">
        <f>IF(J68 &gt; 4.5,1,0)</f>
        <v>1</v>
      </c>
      <c r="P68" s="98">
        <f>K68+L68+M68+N68+O68</f>
        <v>4</v>
      </c>
    </row>
    <row r="69" spans="1:16" x14ac:dyDescent="0.25">
      <c r="A69" s="100" t="s">
        <v>808</v>
      </c>
      <c r="B69" s="101" t="s">
        <v>78</v>
      </c>
      <c r="C69" s="145" t="s">
        <v>979</v>
      </c>
      <c r="D69" s="49">
        <v>46</v>
      </c>
      <c r="E69" s="55" t="s">
        <v>794</v>
      </c>
      <c r="F69" s="103">
        <v>0.8</v>
      </c>
      <c r="G69" s="103">
        <v>0.19600000000000001</v>
      </c>
      <c r="H69" s="103">
        <v>1.637</v>
      </c>
      <c r="I69" s="103">
        <v>2.105</v>
      </c>
      <c r="J69" s="102">
        <v>0.48599999999999999</v>
      </c>
      <c r="K69" s="28">
        <f t="shared" si="1"/>
        <v>0</v>
      </c>
      <c r="L69" s="29">
        <f>IF(G69 &gt; 0.6,1,0)</f>
        <v>0</v>
      </c>
      <c r="M69" s="172">
        <f>IF(H69 &gt; 10,1,0)</f>
        <v>0</v>
      </c>
      <c r="N69" s="28">
        <f>IF(I69 &gt; 0.6,1,0)</f>
        <v>1</v>
      </c>
      <c r="O69" s="28">
        <f>IF(J69 &gt; 4.5,1,0)</f>
        <v>0</v>
      </c>
      <c r="P69" s="98">
        <f>K69+L69+M69+N69+O69</f>
        <v>1</v>
      </c>
    </row>
    <row r="70" spans="1:16" ht="15" customHeight="1" x14ac:dyDescent="0.25">
      <c r="A70" s="100" t="s">
        <v>808</v>
      </c>
      <c r="B70" s="101" t="s">
        <v>86</v>
      </c>
      <c r="C70" s="145" t="s">
        <v>979</v>
      </c>
      <c r="D70" s="49">
        <v>51</v>
      </c>
      <c r="E70" s="55" t="s">
        <v>809</v>
      </c>
      <c r="F70" s="103">
        <v>0.16700000000000001</v>
      </c>
      <c r="G70" s="103">
        <v>0.11600000000000001</v>
      </c>
      <c r="H70" s="103">
        <v>1.286</v>
      </c>
      <c r="I70" s="103">
        <v>2.5000000000000001E-2</v>
      </c>
      <c r="J70" s="102">
        <v>0.06</v>
      </c>
      <c r="K70" s="28">
        <f t="shared" si="1"/>
        <v>0</v>
      </c>
      <c r="L70" s="29">
        <f>IF(G70 &gt; 0.6,1,0)</f>
        <v>0</v>
      </c>
      <c r="M70" s="172">
        <f>IF(H70 &gt; 10,1,0)</f>
        <v>0</v>
      </c>
      <c r="N70" s="28">
        <f>IF(I70 &gt; 0.6,1,0)</f>
        <v>0</v>
      </c>
      <c r="O70" s="28">
        <f>IF(J70 &gt; 4.5,1,0)</f>
        <v>0</v>
      </c>
      <c r="P70" s="98">
        <f>K70+L70+M70+N70+O70</f>
        <v>0</v>
      </c>
    </row>
    <row r="71" spans="1:16" x14ac:dyDescent="0.25">
      <c r="A71" s="100" t="s">
        <v>808</v>
      </c>
      <c r="B71" s="101" t="s">
        <v>94</v>
      </c>
      <c r="C71" s="145" t="s">
        <v>979</v>
      </c>
      <c r="D71" s="49">
        <v>59</v>
      </c>
      <c r="E71" s="55" t="s">
        <v>794</v>
      </c>
      <c r="F71" s="103">
        <v>0.69799999999999995</v>
      </c>
      <c r="G71" s="103">
        <v>0.184</v>
      </c>
      <c r="H71" s="103">
        <v>0.76500000000000001</v>
      </c>
      <c r="I71" s="103">
        <v>0.155</v>
      </c>
      <c r="J71" s="102">
        <v>0.35199999999999998</v>
      </c>
      <c r="K71" s="28">
        <f t="shared" si="1"/>
        <v>0</v>
      </c>
      <c r="L71" s="29">
        <f>IF(G71 &gt; 0.6,1,0)</f>
        <v>0</v>
      </c>
      <c r="M71" s="172">
        <f>IF(H71 &gt; 10,1,0)</f>
        <v>0</v>
      </c>
      <c r="N71" s="28">
        <f>IF(I71 &gt; 0.6,1,0)</f>
        <v>0</v>
      </c>
      <c r="O71" s="28">
        <f>IF(J71 &gt; 4.5,1,0)</f>
        <v>0</v>
      </c>
      <c r="P71" s="98">
        <f>K71+L71+M71+N71+O71</f>
        <v>0</v>
      </c>
    </row>
    <row r="72" spans="1:16" x14ac:dyDescent="0.25">
      <c r="A72" s="100" t="s">
        <v>808</v>
      </c>
      <c r="B72" s="101" t="s">
        <v>102</v>
      </c>
      <c r="C72" s="145" t="s">
        <v>979</v>
      </c>
      <c r="D72" s="49">
        <v>56</v>
      </c>
      <c r="E72" s="55" t="s">
        <v>794</v>
      </c>
      <c r="F72" s="103">
        <v>4.9000000000000002E-2</v>
      </c>
      <c r="G72" s="103">
        <v>0.224</v>
      </c>
      <c r="H72" s="103">
        <v>7.64</v>
      </c>
      <c r="I72" s="103">
        <v>3.2000000000000001E-2</v>
      </c>
      <c r="J72" s="102">
        <v>0</v>
      </c>
      <c r="K72" s="28">
        <f t="shared" si="1"/>
        <v>0</v>
      </c>
      <c r="L72" s="29">
        <f>IF(G72 &gt; 0.6,1,0)</f>
        <v>0</v>
      </c>
      <c r="M72" s="172">
        <f>IF(H72 &gt; 10,1,0)</f>
        <v>0</v>
      </c>
      <c r="N72" s="28">
        <f>IF(I72 &gt; 0.6,1,0)</f>
        <v>0</v>
      </c>
      <c r="O72" s="28">
        <f>IF(J72 &gt; 4.5,1,0)</f>
        <v>0</v>
      </c>
      <c r="P72" s="98">
        <f>K72+L72+M72+N72+O72</f>
        <v>0</v>
      </c>
    </row>
    <row r="73" spans="1:16" x14ac:dyDescent="0.25">
      <c r="A73" s="100" t="s">
        <v>808</v>
      </c>
      <c r="B73" s="101" t="s">
        <v>302</v>
      </c>
      <c r="C73" s="145" t="s">
        <v>979</v>
      </c>
      <c r="D73" s="49">
        <v>64</v>
      </c>
      <c r="E73" s="55" t="s">
        <v>794</v>
      </c>
      <c r="F73" s="103">
        <v>0.27900000000000003</v>
      </c>
      <c r="G73" s="103">
        <v>0.19</v>
      </c>
      <c r="H73" s="103">
        <v>1.35</v>
      </c>
      <c r="I73" s="103">
        <v>6.5510000000000002</v>
      </c>
      <c r="J73" s="102">
        <v>0</v>
      </c>
      <c r="K73" s="28">
        <f t="shared" si="1"/>
        <v>0</v>
      </c>
      <c r="L73" s="29">
        <f>IF(G73 &gt; 0.6,1,0)</f>
        <v>0</v>
      </c>
      <c r="M73" s="172">
        <f>IF(H73 &gt; 10,1,0)</f>
        <v>0</v>
      </c>
      <c r="N73" s="28">
        <f>IF(I73 &gt; 0.6,1,0)</f>
        <v>1</v>
      </c>
      <c r="O73" s="28">
        <f>IF(J73 &gt; 4.5,1,0)</f>
        <v>0</v>
      </c>
      <c r="P73" s="98">
        <f>K73+L73+M73+N73+O73</f>
        <v>1</v>
      </c>
    </row>
    <row r="74" spans="1:16" x14ac:dyDescent="0.25">
      <c r="A74" s="100" t="s">
        <v>808</v>
      </c>
      <c r="B74" s="101" t="s">
        <v>23</v>
      </c>
      <c r="C74" s="145" t="s">
        <v>979</v>
      </c>
      <c r="D74" s="49">
        <v>52</v>
      </c>
      <c r="E74" s="55" t="s">
        <v>794</v>
      </c>
      <c r="F74" s="103">
        <v>1.2809999999999999</v>
      </c>
      <c r="G74" s="103">
        <v>0.10199999999999999</v>
      </c>
      <c r="H74" s="103">
        <v>1.496</v>
      </c>
      <c r="I74" s="103">
        <v>9.5000000000000001E-2</v>
      </c>
      <c r="J74" s="102">
        <v>1.0999999999999999E-2</v>
      </c>
      <c r="K74" s="28">
        <f t="shared" si="1"/>
        <v>0</v>
      </c>
      <c r="L74" s="29">
        <f>IF(G74 &gt; 0.6,1,0)</f>
        <v>0</v>
      </c>
      <c r="M74" s="172">
        <f>IF(H74 &gt; 10,1,0)</f>
        <v>0</v>
      </c>
      <c r="N74" s="28">
        <f>IF(I74 &gt; 0.6,1,0)</f>
        <v>0</v>
      </c>
      <c r="O74" s="28">
        <f>IF(J74 &gt; 4.5,1,0)</f>
        <v>0</v>
      </c>
      <c r="P74" s="98">
        <f>K74+L74+M74+N74+O74</f>
        <v>0</v>
      </c>
    </row>
    <row r="75" spans="1:16" x14ac:dyDescent="0.25">
      <c r="A75" s="100" t="s">
        <v>808</v>
      </c>
      <c r="B75" s="101" t="s">
        <v>31</v>
      </c>
      <c r="C75" s="145" t="s">
        <v>979</v>
      </c>
      <c r="D75" s="49">
        <v>53</v>
      </c>
      <c r="E75" s="55" t="s">
        <v>809</v>
      </c>
      <c r="F75" s="103">
        <v>1.177</v>
      </c>
      <c r="G75" s="103">
        <v>3.2839999999999998</v>
      </c>
      <c r="H75" s="103">
        <v>15.276</v>
      </c>
      <c r="I75" s="103">
        <v>0.65700000000000003</v>
      </c>
      <c r="J75" s="102">
        <v>30.940999999999999</v>
      </c>
      <c r="K75" s="28">
        <f t="shared" si="1"/>
        <v>0</v>
      </c>
      <c r="L75" s="29">
        <f>IF(G75 &gt; 0.6,1,0)</f>
        <v>1</v>
      </c>
      <c r="M75" s="172">
        <f>IF(H75 &gt; 10,1,0)</f>
        <v>1</v>
      </c>
      <c r="N75" s="28">
        <f>IF(I75 &gt; 0.6,1,0)</f>
        <v>1</v>
      </c>
      <c r="O75" s="28">
        <f>IF(J75 &gt; 4.5,1,0)</f>
        <v>1</v>
      </c>
      <c r="P75" s="98">
        <f>K75+L75+M75+N75+O75</f>
        <v>4</v>
      </c>
    </row>
    <row r="76" spans="1:16" x14ac:dyDescent="0.25">
      <c r="A76" s="100" t="s">
        <v>808</v>
      </c>
      <c r="B76" s="101" t="s">
        <v>39</v>
      </c>
      <c r="C76" s="145" t="s">
        <v>979</v>
      </c>
      <c r="D76" s="49">
        <v>51</v>
      </c>
      <c r="E76" s="55" t="s">
        <v>809</v>
      </c>
      <c r="F76" s="103">
        <v>0.51600000000000001</v>
      </c>
      <c r="G76" s="103">
        <v>2.4140000000000001</v>
      </c>
      <c r="H76" s="103">
        <v>4.2240000000000002</v>
      </c>
      <c r="I76" s="103">
        <v>0.219</v>
      </c>
      <c r="J76" s="102">
        <v>8.8999999999999996E-2</v>
      </c>
      <c r="K76" s="28">
        <f t="shared" si="1"/>
        <v>0</v>
      </c>
      <c r="L76" s="29">
        <f>IF(G76 &gt; 0.6,1,0)</f>
        <v>1</v>
      </c>
      <c r="M76" s="172">
        <f>IF(H76 &gt; 10,1,0)</f>
        <v>0</v>
      </c>
      <c r="N76" s="28">
        <f>IF(I76 &gt; 0.6,1,0)</f>
        <v>0</v>
      </c>
      <c r="O76" s="28">
        <f>IF(J76 &gt; 4.5,1,0)</f>
        <v>0</v>
      </c>
      <c r="P76" s="98">
        <f>K76+L76+M76+N76+O76</f>
        <v>1</v>
      </c>
    </row>
    <row r="77" spans="1:16" x14ac:dyDescent="0.25">
      <c r="A77" s="100" t="s">
        <v>808</v>
      </c>
      <c r="B77" s="101" t="s">
        <v>47</v>
      </c>
      <c r="C77" s="145" t="s">
        <v>979</v>
      </c>
      <c r="D77" s="49">
        <v>44</v>
      </c>
      <c r="E77" s="55" t="s">
        <v>809</v>
      </c>
      <c r="F77" s="103">
        <v>0.215</v>
      </c>
      <c r="G77" s="103">
        <v>0.14399999999999999</v>
      </c>
      <c r="H77" s="103">
        <v>4.8490000000000002</v>
      </c>
      <c r="I77" s="103">
        <v>0.14599999999999999</v>
      </c>
      <c r="J77" s="102">
        <v>0.57899999999999996</v>
      </c>
      <c r="K77" s="28">
        <f t="shared" si="1"/>
        <v>0</v>
      </c>
      <c r="L77" s="29">
        <f>IF(G77 &gt; 0.6,1,0)</f>
        <v>0</v>
      </c>
      <c r="M77" s="172">
        <f>IF(H77 &gt; 10,1,0)</f>
        <v>0</v>
      </c>
      <c r="N77" s="28">
        <f>IF(I77 &gt; 0.6,1,0)</f>
        <v>0</v>
      </c>
      <c r="O77" s="28">
        <f>IF(J77 &gt; 4.5,1,0)</f>
        <v>0</v>
      </c>
      <c r="P77" s="98">
        <f>K77+L77+M77+N77+O77</f>
        <v>0</v>
      </c>
    </row>
    <row r="78" spans="1:16" x14ac:dyDescent="0.25">
      <c r="A78" s="100" t="s">
        <v>808</v>
      </c>
      <c r="B78" s="101" t="s">
        <v>55</v>
      </c>
      <c r="C78" s="145" t="s">
        <v>979</v>
      </c>
      <c r="D78" s="49">
        <v>56</v>
      </c>
      <c r="E78" s="55" t="s">
        <v>794</v>
      </c>
      <c r="F78" s="103">
        <v>0.6</v>
      </c>
      <c r="G78" s="103">
        <v>0.17899999999999999</v>
      </c>
      <c r="H78" s="103">
        <v>0.48299999999999998</v>
      </c>
      <c r="I78" s="103">
        <v>7.0999999999999994E-2</v>
      </c>
      <c r="J78" s="102">
        <v>0</v>
      </c>
      <c r="K78" s="28">
        <f t="shared" si="1"/>
        <v>0</v>
      </c>
      <c r="L78" s="29">
        <f>IF(G78 &gt; 0.6,1,0)</f>
        <v>0</v>
      </c>
      <c r="M78" s="172">
        <f>IF(H78 &gt; 10,1,0)</f>
        <v>0</v>
      </c>
      <c r="N78" s="28">
        <f>IF(I78 &gt; 0.6,1,0)</f>
        <v>0</v>
      </c>
      <c r="O78" s="28">
        <f>IF(J78 &gt; 4.5,1,0)</f>
        <v>0</v>
      </c>
      <c r="P78" s="98">
        <f>K78+L78+M78+N78+O78</f>
        <v>0</v>
      </c>
    </row>
    <row r="79" spans="1:16" x14ac:dyDescent="0.25">
      <c r="A79" s="100" t="s">
        <v>808</v>
      </c>
      <c r="B79" s="101" t="s">
        <v>63</v>
      </c>
      <c r="C79" s="145" t="s">
        <v>979</v>
      </c>
      <c r="D79" s="49">
        <v>50</v>
      </c>
      <c r="E79" s="55" t="s">
        <v>794</v>
      </c>
      <c r="F79" s="103">
        <v>1.1599999999999999</v>
      </c>
      <c r="G79" s="103">
        <v>1.744</v>
      </c>
      <c r="H79" s="103">
        <v>1.8759999999999999</v>
      </c>
      <c r="I79" s="103">
        <v>0.24199999999999999</v>
      </c>
      <c r="J79" s="102">
        <v>0.59199999999999997</v>
      </c>
      <c r="K79" s="28">
        <f t="shared" si="1"/>
        <v>0</v>
      </c>
      <c r="L79" s="29">
        <f>IF(G79 &gt; 0.6,1,0)</f>
        <v>1</v>
      </c>
      <c r="M79" s="172">
        <f>IF(H79 &gt; 10,1,0)</f>
        <v>0</v>
      </c>
      <c r="N79" s="28">
        <f>IF(I79 &gt; 0.6,1,0)</f>
        <v>0</v>
      </c>
      <c r="O79" s="28">
        <f>IF(J79 &gt; 4.5,1,0)</f>
        <v>0</v>
      </c>
      <c r="P79" s="98">
        <f>K79+L79+M79+N79+O79</f>
        <v>1</v>
      </c>
    </row>
    <row r="80" spans="1:16" ht="18" customHeight="1" x14ac:dyDescent="0.25">
      <c r="A80" s="100" t="s">
        <v>808</v>
      </c>
      <c r="B80" s="101" t="s">
        <v>71</v>
      </c>
      <c r="C80" s="145" t="s">
        <v>979</v>
      </c>
      <c r="D80" s="49">
        <v>43</v>
      </c>
      <c r="E80" s="55" t="s">
        <v>809</v>
      </c>
      <c r="F80" s="103">
        <v>0.26200000000000001</v>
      </c>
      <c r="G80" s="103">
        <v>0.46</v>
      </c>
      <c r="H80" s="103">
        <v>0.27300000000000002</v>
      </c>
      <c r="I80" s="103">
        <v>0</v>
      </c>
      <c r="J80" s="102">
        <v>0</v>
      </c>
      <c r="K80" s="28">
        <f t="shared" si="1"/>
        <v>0</v>
      </c>
      <c r="L80" s="29">
        <f>IF(G80 &gt; 0.6,1,0)</f>
        <v>0</v>
      </c>
      <c r="M80" s="172">
        <f>IF(H80 &gt; 10,1,0)</f>
        <v>0</v>
      </c>
      <c r="N80" s="28">
        <f>IF(I80 &gt; 0.6,1,0)</f>
        <v>0</v>
      </c>
      <c r="O80" s="28">
        <f>IF(J80 &gt; 4.5,1,0)</f>
        <v>0</v>
      </c>
      <c r="P80" s="98">
        <f>K80+L80+M80+N80+O80</f>
        <v>0</v>
      </c>
    </row>
    <row r="81" spans="1:16" x14ac:dyDescent="0.25">
      <c r="A81" s="100" t="s">
        <v>808</v>
      </c>
      <c r="B81" s="101" t="s">
        <v>79</v>
      </c>
      <c r="C81" s="145" t="s">
        <v>979</v>
      </c>
      <c r="D81" s="49">
        <v>43</v>
      </c>
      <c r="E81" s="55" t="s">
        <v>794</v>
      </c>
      <c r="F81" s="103">
        <v>0.49399999999999999</v>
      </c>
      <c r="G81" s="103">
        <v>0.42099999999999999</v>
      </c>
      <c r="H81" s="103">
        <v>4.008</v>
      </c>
      <c r="I81" s="103">
        <v>9.9000000000000005E-2</v>
      </c>
      <c r="J81" s="102">
        <v>0</v>
      </c>
      <c r="K81" s="28">
        <f t="shared" si="1"/>
        <v>0</v>
      </c>
      <c r="L81" s="29">
        <f>IF(G81 &gt; 0.6,1,0)</f>
        <v>0</v>
      </c>
      <c r="M81" s="172">
        <f>IF(H81 &gt; 10,1,0)</f>
        <v>0</v>
      </c>
      <c r="N81" s="28">
        <f>IF(I81 &gt; 0.6,1,0)</f>
        <v>0</v>
      </c>
      <c r="O81" s="28">
        <f>IF(J81 &gt; 4.5,1,0)</f>
        <v>0</v>
      </c>
      <c r="P81" s="98">
        <f>K81+L81+M81+N81+O81</f>
        <v>0</v>
      </c>
    </row>
    <row r="82" spans="1:16" x14ac:dyDescent="0.25">
      <c r="A82" s="100" t="s">
        <v>808</v>
      </c>
      <c r="B82" s="101" t="s">
        <v>87</v>
      </c>
      <c r="C82" s="145" t="s">
        <v>979</v>
      </c>
      <c r="D82" s="49">
        <v>44</v>
      </c>
      <c r="E82" s="55" t="s">
        <v>794</v>
      </c>
      <c r="F82" s="103">
        <v>0.28100000000000003</v>
      </c>
      <c r="G82" s="103">
        <v>0</v>
      </c>
      <c r="H82" s="103">
        <v>0</v>
      </c>
      <c r="I82" s="103">
        <v>0</v>
      </c>
      <c r="J82" s="102">
        <v>0</v>
      </c>
      <c r="K82" s="28">
        <f t="shared" si="1"/>
        <v>0</v>
      </c>
      <c r="L82" s="29">
        <f>IF(G82 &gt; 0.6,1,0)</f>
        <v>0</v>
      </c>
      <c r="M82" s="172">
        <f>IF(H82 &gt; 10,1,0)</f>
        <v>0</v>
      </c>
      <c r="N82" s="28">
        <f>IF(I82 &gt; 0.6,1,0)</f>
        <v>0</v>
      </c>
      <c r="O82" s="28">
        <f>IF(J82 &gt; 4.5,1,0)</f>
        <v>0</v>
      </c>
      <c r="P82" s="98">
        <f>K82+L82+M82+N82+O82</f>
        <v>0</v>
      </c>
    </row>
    <row r="83" spans="1:16" x14ac:dyDescent="0.25">
      <c r="A83" s="100" t="s">
        <v>808</v>
      </c>
      <c r="B83" s="101" t="s">
        <v>95</v>
      </c>
      <c r="C83" s="145" t="s">
        <v>979</v>
      </c>
      <c r="D83" s="49">
        <v>50</v>
      </c>
      <c r="E83" s="55" t="s">
        <v>809</v>
      </c>
      <c r="F83" s="103">
        <v>0.435</v>
      </c>
      <c r="G83" s="103">
        <v>0.30599999999999999</v>
      </c>
      <c r="H83" s="103">
        <v>0.76500000000000001</v>
      </c>
      <c r="I83" s="103">
        <v>2.1999999999999999E-2</v>
      </c>
      <c r="J83" s="102">
        <v>0</v>
      </c>
      <c r="K83" s="28">
        <f t="shared" si="1"/>
        <v>0</v>
      </c>
      <c r="L83" s="29">
        <f>IF(G83 &gt; 0.6,1,0)</f>
        <v>0</v>
      </c>
      <c r="M83" s="172">
        <f>IF(H83 &gt; 10,1,0)</f>
        <v>0</v>
      </c>
      <c r="N83" s="28">
        <f>IF(I83 &gt; 0.6,1,0)</f>
        <v>0</v>
      </c>
      <c r="O83" s="28">
        <f>IF(J83 &gt; 4.5,1,0)</f>
        <v>0</v>
      </c>
      <c r="P83" s="98">
        <f>K83+L83+M83+N83+O83</f>
        <v>0</v>
      </c>
    </row>
    <row r="84" spans="1:16" x14ac:dyDescent="0.25">
      <c r="A84" s="100" t="s">
        <v>808</v>
      </c>
      <c r="B84" s="101" t="s">
        <v>103</v>
      </c>
      <c r="C84" s="145" t="s">
        <v>979</v>
      </c>
      <c r="D84" s="49">
        <v>45</v>
      </c>
      <c r="E84" s="55" t="s">
        <v>794</v>
      </c>
      <c r="F84" s="103">
        <v>0.13300000000000001</v>
      </c>
      <c r="G84" s="103">
        <v>0.18</v>
      </c>
      <c r="H84" s="103">
        <v>1.996</v>
      </c>
      <c r="I84" s="103">
        <v>0.19900000000000001</v>
      </c>
      <c r="J84" s="102">
        <v>0.33300000000000002</v>
      </c>
      <c r="K84" s="28">
        <f t="shared" si="1"/>
        <v>0</v>
      </c>
      <c r="L84" s="29">
        <f>IF(G84 &gt; 0.6,1,0)</f>
        <v>0</v>
      </c>
      <c r="M84" s="172">
        <f>IF(H84 &gt; 10,1,0)</f>
        <v>0</v>
      </c>
      <c r="N84" s="28">
        <f>IF(I84 &gt; 0.6,1,0)</f>
        <v>0</v>
      </c>
      <c r="O84" s="28">
        <f>IF(J84 &gt; 4.5,1,0)</f>
        <v>0</v>
      </c>
      <c r="P84" s="98">
        <f>K84+L84+M84+N84+O84</f>
        <v>0</v>
      </c>
    </row>
    <row r="85" spans="1:16" x14ac:dyDescent="0.25">
      <c r="A85" s="100" t="s">
        <v>808</v>
      </c>
      <c r="B85" s="101" t="s">
        <v>303</v>
      </c>
      <c r="C85" s="145" t="s">
        <v>979</v>
      </c>
      <c r="D85" s="49">
        <v>45</v>
      </c>
      <c r="E85" s="55" t="s">
        <v>794</v>
      </c>
      <c r="F85" s="103">
        <v>27.594000000000001</v>
      </c>
      <c r="G85" s="103">
        <v>0.14599999999999999</v>
      </c>
      <c r="H85" s="103">
        <v>5.476</v>
      </c>
      <c r="I85" s="103">
        <v>0.11600000000000001</v>
      </c>
      <c r="J85" s="102">
        <v>2.0609999999999999</v>
      </c>
      <c r="K85" s="28">
        <f t="shared" si="1"/>
        <v>1</v>
      </c>
      <c r="L85" s="29">
        <f>IF(G85 &gt; 0.6,1,0)</f>
        <v>0</v>
      </c>
      <c r="M85" s="172">
        <f>IF(H85 &gt; 10,1,0)</f>
        <v>0</v>
      </c>
      <c r="N85" s="28">
        <f>IF(I85 &gt; 0.6,1,0)</f>
        <v>0</v>
      </c>
      <c r="O85" s="28">
        <f>IF(J85 &gt; 4.5,1,0)</f>
        <v>0</v>
      </c>
      <c r="P85" s="98">
        <f>K85+L85+M85+N85+O85</f>
        <v>1</v>
      </c>
    </row>
    <row r="86" spans="1:16" x14ac:dyDescent="0.25">
      <c r="A86" s="100" t="s">
        <v>808</v>
      </c>
      <c r="B86" s="101" t="s">
        <v>24</v>
      </c>
      <c r="C86" s="145" t="s">
        <v>979</v>
      </c>
      <c r="D86" s="49">
        <v>42</v>
      </c>
      <c r="E86" s="55" t="s">
        <v>809</v>
      </c>
      <c r="F86" s="103">
        <v>0.67200000000000004</v>
      </c>
      <c r="G86" s="103">
        <v>41.122999999999998</v>
      </c>
      <c r="H86" s="103">
        <v>0.34699999999999998</v>
      </c>
      <c r="I86" s="103">
        <v>0</v>
      </c>
      <c r="J86" s="102">
        <v>70.372</v>
      </c>
      <c r="K86" s="28">
        <f t="shared" si="1"/>
        <v>0</v>
      </c>
      <c r="L86" s="29">
        <f>IF(G86 &gt; 0.6,1,0)</f>
        <v>1</v>
      </c>
      <c r="M86" s="172">
        <f>IF(H86 &gt; 10,1,0)</f>
        <v>0</v>
      </c>
      <c r="N86" s="28">
        <f>IF(I86 &gt; 0.6,1,0)</f>
        <v>0</v>
      </c>
      <c r="O86" s="28">
        <f>IF(J86 &gt; 4.5,1,0)</f>
        <v>1</v>
      </c>
      <c r="P86" s="98">
        <f>K86+L86+M86+N86+O86</f>
        <v>2</v>
      </c>
    </row>
    <row r="87" spans="1:16" x14ac:dyDescent="0.25">
      <c r="A87" s="100" t="s">
        <v>808</v>
      </c>
      <c r="B87" s="101" t="s">
        <v>32</v>
      </c>
      <c r="C87" s="145" t="s">
        <v>979</v>
      </c>
      <c r="D87" s="49">
        <v>47</v>
      </c>
      <c r="E87" s="55" t="s">
        <v>794</v>
      </c>
      <c r="F87" s="103">
        <v>0.14799999999999999</v>
      </c>
      <c r="G87" s="103">
        <v>0.08</v>
      </c>
      <c r="H87" s="103">
        <v>0.51100000000000001</v>
      </c>
      <c r="I87" s="103">
        <v>3.2000000000000001E-2</v>
      </c>
      <c r="J87" s="102">
        <v>0.32500000000000001</v>
      </c>
      <c r="K87" s="28">
        <f t="shared" si="1"/>
        <v>0</v>
      </c>
      <c r="L87" s="29">
        <f>IF(G87 &gt; 0.6,1,0)</f>
        <v>0</v>
      </c>
      <c r="M87" s="172">
        <f>IF(H87 &gt; 10,1,0)</f>
        <v>0</v>
      </c>
      <c r="N87" s="28">
        <f>IF(I87 &gt; 0.6,1,0)</f>
        <v>0</v>
      </c>
      <c r="O87" s="28">
        <f>IF(J87 &gt; 4.5,1,0)</f>
        <v>0</v>
      </c>
      <c r="P87" s="98">
        <f>K87+L87+M87+N87+O87</f>
        <v>0</v>
      </c>
    </row>
    <row r="88" spans="1:16" x14ac:dyDescent="0.25">
      <c r="A88" s="100" t="s">
        <v>808</v>
      </c>
      <c r="B88" s="101" t="s">
        <v>40</v>
      </c>
      <c r="C88" s="145" t="s">
        <v>979</v>
      </c>
      <c r="D88" s="49">
        <v>51</v>
      </c>
      <c r="E88" s="55" t="s">
        <v>794</v>
      </c>
      <c r="F88" s="103">
        <v>0.86699999999999999</v>
      </c>
      <c r="G88" s="103">
        <v>0.152</v>
      </c>
      <c r="H88" s="103">
        <v>1.6919999999999999</v>
      </c>
      <c r="I88" s="103">
        <v>0.48199999999999998</v>
      </c>
      <c r="J88" s="102">
        <v>0.28499999999999998</v>
      </c>
      <c r="K88" s="28">
        <f t="shared" si="1"/>
        <v>0</v>
      </c>
      <c r="L88" s="29">
        <f>IF(G88 &gt; 0.6,1,0)</f>
        <v>0</v>
      </c>
      <c r="M88" s="172">
        <f>IF(H88 &gt; 10,1,0)</f>
        <v>0</v>
      </c>
      <c r="N88" s="28">
        <f>IF(I88 &gt; 0.6,1,0)</f>
        <v>0</v>
      </c>
      <c r="O88" s="28">
        <f>IF(J88 &gt; 4.5,1,0)</f>
        <v>0</v>
      </c>
      <c r="P88" s="98">
        <f>K88+L88+M88+N88+O88</f>
        <v>0</v>
      </c>
    </row>
    <row r="89" spans="1:16" x14ac:dyDescent="0.25">
      <c r="A89" s="100" t="s">
        <v>808</v>
      </c>
      <c r="B89" s="101" t="s">
        <v>48</v>
      </c>
      <c r="C89" s="145" t="s">
        <v>979</v>
      </c>
      <c r="D89" s="49">
        <v>63</v>
      </c>
      <c r="E89" s="55" t="s">
        <v>809</v>
      </c>
      <c r="F89" s="103">
        <v>0</v>
      </c>
      <c r="G89" s="103">
        <v>0</v>
      </c>
      <c r="H89" s="103">
        <v>0</v>
      </c>
      <c r="I89" s="103">
        <v>0</v>
      </c>
      <c r="J89" s="102">
        <v>0</v>
      </c>
      <c r="K89" s="28">
        <f t="shared" si="1"/>
        <v>0</v>
      </c>
      <c r="L89" s="29">
        <f>IF(G89 &gt; 0.6,1,0)</f>
        <v>0</v>
      </c>
      <c r="M89" s="172">
        <f>IF(H89 &gt; 10,1,0)</f>
        <v>0</v>
      </c>
      <c r="N89" s="28">
        <f>IF(I89 &gt; 0.6,1,0)</f>
        <v>0</v>
      </c>
      <c r="O89" s="28">
        <f>IF(J89 &gt; 4.5,1,0)</f>
        <v>0</v>
      </c>
      <c r="P89" s="98">
        <f>K89+L89+M89+N89+O89</f>
        <v>0</v>
      </c>
    </row>
    <row r="90" spans="1:16" x14ac:dyDescent="0.25">
      <c r="A90" s="100" t="s">
        <v>808</v>
      </c>
      <c r="B90" s="101" t="s">
        <v>56</v>
      </c>
      <c r="C90" s="145" t="s">
        <v>979</v>
      </c>
      <c r="D90" s="49">
        <v>47</v>
      </c>
      <c r="E90" s="55" t="s">
        <v>794</v>
      </c>
      <c r="F90" s="103">
        <v>0.28899999999999998</v>
      </c>
      <c r="G90" s="103">
        <v>0.14699999999999999</v>
      </c>
      <c r="H90" s="103">
        <v>0.84399999999999997</v>
      </c>
      <c r="I90" s="103">
        <v>4.2000000000000003E-2</v>
      </c>
      <c r="J90" s="102">
        <v>2E-3</v>
      </c>
      <c r="K90" s="28">
        <f t="shared" si="1"/>
        <v>0</v>
      </c>
      <c r="L90" s="29">
        <f>IF(G90 &gt; 0.6,1,0)</f>
        <v>0</v>
      </c>
      <c r="M90" s="172">
        <f>IF(H90 &gt; 10,1,0)</f>
        <v>0</v>
      </c>
      <c r="N90" s="28">
        <f>IF(I90 &gt; 0.6,1,0)</f>
        <v>0</v>
      </c>
      <c r="O90" s="28">
        <f>IF(J90 &gt; 4.5,1,0)</f>
        <v>0</v>
      </c>
      <c r="P90" s="98">
        <f>K90+L90+M90+N90+O90</f>
        <v>0</v>
      </c>
    </row>
    <row r="91" spans="1:16" x14ac:dyDescent="0.25">
      <c r="A91" s="100" t="s">
        <v>808</v>
      </c>
      <c r="B91" s="101" t="s">
        <v>64</v>
      </c>
      <c r="C91" s="145" t="s">
        <v>979</v>
      </c>
      <c r="D91" s="49">
        <v>52</v>
      </c>
      <c r="E91" s="55" t="s">
        <v>809</v>
      </c>
      <c r="F91" s="103">
        <v>0.8</v>
      </c>
      <c r="G91" s="103">
        <v>0.28199999999999997</v>
      </c>
      <c r="H91" s="103">
        <v>4.4320000000000004</v>
      </c>
      <c r="I91" s="103">
        <v>0</v>
      </c>
      <c r="J91" s="102">
        <v>0.36699999999999999</v>
      </c>
      <c r="K91" s="28">
        <f t="shared" si="1"/>
        <v>0</v>
      </c>
      <c r="L91" s="29">
        <f>IF(G91 &gt; 0.6,1,0)</f>
        <v>0</v>
      </c>
      <c r="M91" s="172">
        <f>IF(H91 &gt; 10,1,0)</f>
        <v>0</v>
      </c>
      <c r="N91" s="28">
        <f>IF(I91 &gt; 0.6,1,0)</f>
        <v>0</v>
      </c>
      <c r="O91" s="28">
        <f>IF(J91 &gt; 4.5,1,0)</f>
        <v>0</v>
      </c>
      <c r="P91" s="98">
        <f>K91+L91+M91+N91+O91</f>
        <v>0</v>
      </c>
    </row>
    <row r="92" spans="1:16" x14ac:dyDescent="0.25">
      <c r="A92" s="100" t="s">
        <v>808</v>
      </c>
      <c r="B92" s="101" t="s">
        <v>72</v>
      </c>
      <c r="C92" s="145" t="s">
        <v>979</v>
      </c>
      <c r="D92" s="49">
        <v>59</v>
      </c>
      <c r="E92" s="55" t="s">
        <v>809</v>
      </c>
      <c r="F92" s="103">
        <v>0.152</v>
      </c>
      <c r="G92" s="103">
        <v>5.2999999999999999E-2</v>
      </c>
      <c r="H92" s="103">
        <v>0.11600000000000001</v>
      </c>
      <c r="I92" s="103">
        <v>3.0000000000000001E-3</v>
      </c>
      <c r="J92" s="102">
        <v>0.14399999999999999</v>
      </c>
      <c r="K92" s="28">
        <f t="shared" si="1"/>
        <v>0</v>
      </c>
      <c r="L92" s="29">
        <f>IF(G92 &gt; 0.6,1,0)</f>
        <v>0</v>
      </c>
      <c r="M92" s="172">
        <f>IF(H92 &gt; 10,1,0)</f>
        <v>0</v>
      </c>
      <c r="N92" s="28">
        <f>IF(I92 &gt; 0.6,1,0)</f>
        <v>0</v>
      </c>
      <c r="O92" s="28">
        <f>IF(J92 &gt; 4.5,1,0)</f>
        <v>0</v>
      </c>
      <c r="P92" s="98">
        <f>K92+L92+M92+N92+O92</f>
        <v>0</v>
      </c>
    </row>
    <row r="93" spans="1:16" x14ac:dyDescent="0.25">
      <c r="A93" s="100" t="s">
        <v>808</v>
      </c>
      <c r="B93" s="101" t="s">
        <v>80</v>
      </c>
      <c r="C93" s="145" t="s">
        <v>979</v>
      </c>
      <c r="D93" s="49">
        <v>68</v>
      </c>
      <c r="E93" s="55" t="s">
        <v>809</v>
      </c>
      <c r="F93" s="103">
        <v>8.6999999999999994E-2</v>
      </c>
      <c r="G93" s="103">
        <v>4.8000000000000001E-2</v>
      </c>
      <c r="H93" s="103">
        <v>0.128</v>
      </c>
      <c r="I93" s="103">
        <v>0</v>
      </c>
      <c r="J93" s="102">
        <v>0.48499999999999999</v>
      </c>
      <c r="K93" s="28">
        <f t="shared" si="1"/>
        <v>0</v>
      </c>
      <c r="L93" s="29">
        <f>IF(G93 &gt; 0.6,1,0)</f>
        <v>0</v>
      </c>
      <c r="M93" s="172">
        <f>IF(H93 &gt; 10,1,0)</f>
        <v>0</v>
      </c>
      <c r="N93" s="28">
        <f>IF(I93 &gt; 0.6,1,0)</f>
        <v>0</v>
      </c>
      <c r="O93" s="28">
        <f>IF(J93 &gt; 4.5,1,0)</f>
        <v>0</v>
      </c>
      <c r="P93" s="98">
        <f>K93+L93+M93+N93+O93</f>
        <v>0</v>
      </c>
    </row>
    <row r="94" spans="1:16" x14ac:dyDescent="0.25">
      <c r="A94" s="100" t="s">
        <v>808</v>
      </c>
      <c r="B94" s="101" t="s">
        <v>88</v>
      </c>
      <c r="C94" s="145" t="s">
        <v>979</v>
      </c>
      <c r="D94" s="49">
        <v>40</v>
      </c>
      <c r="E94" s="55" t="s">
        <v>794</v>
      </c>
      <c r="F94" s="103">
        <v>0.19</v>
      </c>
      <c r="G94" s="103">
        <v>0.83799999999999997</v>
      </c>
      <c r="H94" s="103">
        <v>0.70599999999999996</v>
      </c>
      <c r="I94" s="103">
        <v>7.0000000000000001E-3</v>
      </c>
      <c r="J94" s="102">
        <v>0</v>
      </c>
      <c r="K94" s="28">
        <f t="shared" si="1"/>
        <v>0</v>
      </c>
      <c r="L94" s="29">
        <f>IF(G94 &gt; 0.6,1,0)</f>
        <v>1</v>
      </c>
      <c r="M94" s="172">
        <f>IF(H94 &gt; 10,1,0)</f>
        <v>0</v>
      </c>
      <c r="N94" s="28">
        <f>IF(I94 &gt; 0.6,1,0)</f>
        <v>0</v>
      </c>
      <c r="O94" s="28">
        <f>IF(J94 &gt; 4.5,1,0)</f>
        <v>0</v>
      </c>
      <c r="P94" s="98">
        <f>K94+L94+M94+N94+O94</f>
        <v>1</v>
      </c>
    </row>
    <row r="95" spans="1:16" x14ac:dyDescent="0.25">
      <c r="A95" s="100" t="s">
        <v>808</v>
      </c>
      <c r="B95" s="101" t="s">
        <v>96</v>
      </c>
      <c r="C95" s="145" t="s">
        <v>979</v>
      </c>
      <c r="D95" s="49">
        <v>60</v>
      </c>
      <c r="E95" s="55" t="s">
        <v>794</v>
      </c>
      <c r="F95" s="103">
        <v>2.093</v>
      </c>
      <c r="G95" s="103">
        <v>0.123</v>
      </c>
      <c r="H95" s="103">
        <v>4.1000000000000002E-2</v>
      </c>
      <c r="I95" s="103">
        <v>7.0000000000000001E-3</v>
      </c>
      <c r="J95" s="102">
        <v>3.0000000000000001E-3</v>
      </c>
      <c r="K95" s="28">
        <f t="shared" si="1"/>
        <v>0</v>
      </c>
      <c r="L95" s="29">
        <f>IF(G95 &gt; 0.6,1,0)</f>
        <v>0</v>
      </c>
      <c r="M95" s="172">
        <f>IF(H95 &gt; 10,1,0)</f>
        <v>0</v>
      </c>
      <c r="N95" s="28">
        <f>IF(I95 &gt; 0.6,1,0)</f>
        <v>0</v>
      </c>
      <c r="O95" s="28">
        <f>IF(J95 &gt; 4.5,1,0)</f>
        <v>0</v>
      </c>
      <c r="P95" s="98">
        <f>K95+L95+M95+N95+O95</f>
        <v>0</v>
      </c>
    </row>
    <row r="96" spans="1:16" x14ac:dyDescent="0.25">
      <c r="A96" s="100" t="s">
        <v>808</v>
      </c>
      <c r="B96" s="101" t="s">
        <v>104</v>
      </c>
      <c r="C96" s="145" t="s">
        <v>979</v>
      </c>
      <c r="D96" s="49">
        <v>41</v>
      </c>
      <c r="E96" s="55" t="s">
        <v>794</v>
      </c>
      <c r="F96" s="103">
        <v>0.30399999999999999</v>
      </c>
      <c r="G96" s="103">
        <v>0.13800000000000001</v>
      </c>
      <c r="H96" s="103">
        <v>7.0000000000000001E-3</v>
      </c>
      <c r="I96" s="103">
        <v>0</v>
      </c>
      <c r="J96" s="102">
        <v>8.7590000000000003</v>
      </c>
      <c r="K96" s="28">
        <f t="shared" si="1"/>
        <v>0</v>
      </c>
      <c r="L96" s="29">
        <f>IF(G96 &gt; 0.6,1,0)</f>
        <v>0</v>
      </c>
      <c r="M96" s="172">
        <f>IF(H96 &gt; 10,1,0)</f>
        <v>0</v>
      </c>
      <c r="N96" s="28">
        <f>IF(I96 &gt; 0.6,1,0)</f>
        <v>0</v>
      </c>
      <c r="O96" s="28">
        <f>IF(J96 &gt; 4.5,1,0)</f>
        <v>1</v>
      </c>
      <c r="P96" s="98">
        <f>K96+L96+M96+N96+O96</f>
        <v>1</v>
      </c>
    </row>
    <row r="97" spans="1:16" x14ac:dyDescent="0.25">
      <c r="A97" s="100" t="s">
        <v>808</v>
      </c>
      <c r="B97" s="101" t="s">
        <v>304</v>
      </c>
      <c r="C97" s="145" t="s">
        <v>979</v>
      </c>
      <c r="D97" s="49">
        <v>45</v>
      </c>
      <c r="E97" s="55" t="s">
        <v>794</v>
      </c>
      <c r="F97" s="103">
        <v>0.46500000000000002</v>
      </c>
      <c r="G97" s="103">
        <v>1.66</v>
      </c>
      <c r="H97" s="103">
        <v>0.60199999999999998</v>
      </c>
      <c r="I97" s="103">
        <v>5.8999999999999997E-2</v>
      </c>
      <c r="J97" s="102">
        <v>0.28299999999999997</v>
      </c>
      <c r="K97" s="28">
        <f t="shared" si="1"/>
        <v>0</v>
      </c>
      <c r="L97" s="29">
        <f>IF(G97 &gt; 0.6,1,0)</f>
        <v>1</v>
      </c>
      <c r="M97" s="172">
        <f>IF(H97 &gt; 10,1,0)</f>
        <v>0</v>
      </c>
      <c r="N97" s="28">
        <f>IF(I97 &gt; 0.6,1,0)</f>
        <v>0</v>
      </c>
      <c r="O97" s="28">
        <f>IF(J97 &gt; 4.5,1,0)</f>
        <v>0</v>
      </c>
      <c r="P97" s="98">
        <f>K97+L97+M97+N97+O97</f>
        <v>1</v>
      </c>
    </row>
    <row r="98" spans="1:16" x14ac:dyDescent="0.25">
      <c r="A98" s="100" t="s">
        <v>808</v>
      </c>
      <c r="B98" s="101" t="s">
        <v>105</v>
      </c>
      <c r="C98" s="145" t="s">
        <v>980</v>
      </c>
      <c r="D98" s="61">
        <v>56</v>
      </c>
      <c r="E98" s="64" t="s">
        <v>794</v>
      </c>
      <c r="F98" s="103">
        <v>0.26900000000000002</v>
      </c>
      <c r="G98" s="103">
        <v>0.83199999999999996</v>
      </c>
      <c r="H98" s="103">
        <v>1.919</v>
      </c>
      <c r="I98" s="103">
        <v>0</v>
      </c>
      <c r="J98" s="102">
        <v>1.3160000000000001</v>
      </c>
      <c r="K98" s="28">
        <f t="shared" si="1"/>
        <v>0</v>
      </c>
      <c r="L98" s="29">
        <f>IF(G98 &gt; 0.6,1,0)</f>
        <v>1</v>
      </c>
      <c r="M98" s="172">
        <f>IF(H98 &gt; 10,1,0)</f>
        <v>0</v>
      </c>
      <c r="N98" s="28">
        <f>IF(I98 &gt; 0.6,1,0)</f>
        <v>0</v>
      </c>
      <c r="O98" s="28">
        <f>IF(J98 &gt; 4.5,1,0)</f>
        <v>0</v>
      </c>
      <c r="P98" s="98">
        <f>K98+L98+M98+N98+O98</f>
        <v>1</v>
      </c>
    </row>
    <row r="99" spans="1:16" x14ac:dyDescent="0.25">
      <c r="A99" s="100" t="s">
        <v>808</v>
      </c>
      <c r="B99" s="101" t="s">
        <v>113</v>
      </c>
      <c r="C99" s="145" t="s">
        <v>980</v>
      </c>
      <c r="D99" s="61">
        <v>49</v>
      </c>
      <c r="E99" s="64" t="s">
        <v>794</v>
      </c>
      <c r="F99" s="103">
        <v>3.1469999999999998</v>
      </c>
      <c r="G99" s="103">
        <v>9.0999999999999998E-2</v>
      </c>
      <c r="H99" s="103">
        <v>3.3000000000000002E-2</v>
      </c>
      <c r="I99" s="103">
        <v>2.1999999999999999E-2</v>
      </c>
      <c r="J99" s="102">
        <v>0.106</v>
      </c>
      <c r="K99" s="28">
        <f t="shared" si="1"/>
        <v>0</v>
      </c>
      <c r="L99" s="29">
        <f>IF(G99 &gt; 0.6,1,0)</f>
        <v>0</v>
      </c>
      <c r="M99" s="172">
        <f>IF(H99 &gt; 10,1,0)</f>
        <v>0</v>
      </c>
      <c r="N99" s="28">
        <f>IF(I99 &gt; 0.6,1,0)</f>
        <v>0</v>
      </c>
      <c r="O99" s="28">
        <f>IF(J99 &gt; 4.5,1,0)</f>
        <v>0</v>
      </c>
      <c r="P99" s="98">
        <f>K99+L99+M99+N99+O99</f>
        <v>0</v>
      </c>
    </row>
    <row r="100" spans="1:16" x14ac:dyDescent="0.25">
      <c r="A100" s="100" t="s">
        <v>808</v>
      </c>
      <c r="B100" s="101" t="s">
        <v>121</v>
      </c>
      <c r="C100" s="145" t="s">
        <v>980</v>
      </c>
      <c r="D100" s="61">
        <v>41</v>
      </c>
      <c r="E100" s="64" t="s">
        <v>809</v>
      </c>
      <c r="F100" s="103">
        <v>1.5529999999999999</v>
      </c>
      <c r="G100" s="103">
        <v>0.32300000000000001</v>
      </c>
      <c r="H100" s="103">
        <v>0.64400000000000002</v>
      </c>
      <c r="I100" s="103">
        <v>0.16500000000000001</v>
      </c>
      <c r="J100" s="102">
        <v>0.314</v>
      </c>
      <c r="K100" s="28">
        <f t="shared" si="1"/>
        <v>0</v>
      </c>
      <c r="L100" s="29">
        <f>IF(G100 &gt; 0.6,1,0)</f>
        <v>0</v>
      </c>
      <c r="M100" s="172">
        <f>IF(H100 &gt; 10,1,0)</f>
        <v>0</v>
      </c>
      <c r="N100" s="28">
        <f>IF(I100 &gt; 0.6,1,0)</f>
        <v>0</v>
      </c>
      <c r="O100" s="28">
        <f>IF(J100 &gt; 4.5,1,0)</f>
        <v>0</v>
      </c>
      <c r="P100" s="98">
        <f>K100+L100+M100+N100+O100</f>
        <v>0</v>
      </c>
    </row>
    <row r="101" spans="1:16" x14ac:dyDescent="0.25">
      <c r="A101" s="100" t="s">
        <v>808</v>
      </c>
      <c r="B101" s="101" t="s">
        <v>129</v>
      </c>
      <c r="C101" s="145" t="s">
        <v>980</v>
      </c>
      <c r="D101" s="61">
        <v>52</v>
      </c>
      <c r="E101" s="64" t="s">
        <v>809</v>
      </c>
      <c r="F101" s="103">
        <v>0.5</v>
      </c>
      <c r="G101" s="103">
        <v>0.105</v>
      </c>
      <c r="H101" s="103">
        <v>0.56899999999999995</v>
      </c>
      <c r="I101" s="103">
        <v>1.4590000000000001</v>
      </c>
      <c r="J101" s="102">
        <v>0.34799999999999998</v>
      </c>
      <c r="K101" s="28">
        <f t="shared" si="1"/>
        <v>0</v>
      </c>
      <c r="L101" s="29">
        <f>IF(G101 &gt; 0.6,1,0)</f>
        <v>0</v>
      </c>
      <c r="M101" s="172">
        <f>IF(H101 &gt; 10,1,0)</f>
        <v>0</v>
      </c>
      <c r="N101" s="28">
        <f>IF(I101 &gt; 0.6,1,0)</f>
        <v>1</v>
      </c>
      <c r="O101" s="28">
        <f>IF(J101 &gt; 4.5,1,0)</f>
        <v>0</v>
      </c>
      <c r="P101" s="98">
        <f>K101+L101+M101+N101+O101</f>
        <v>1</v>
      </c>
    </row>
    <row r="102" spans="1:16" x14ac:dyDescent="0.25">
      <c r="A102" s="100" t="s">
        <v>808</v>
      </c>
      <c r="B102" s="101" t="s">
        <v>137</v>
      </c>
      <c r="C102" s="145" t="s">
        <v>980</v>
      </c>
      <c r="D102" s="61">
        <v>40</v>
      </c>
      <c r="E102" s="64" t="s">
        <v>794</v>
      </c>
      <c r="F102" s="103">
        <v>0.46100000000000002</v>
      </c>
      <c r="G102" s="103">
        <v>1.0429999999999999</v>
      </c>
      <c r="H102" s="103">
        <v>0.94</v>
      </c>
      <c r="I102" s="103">
        <v>0.40300000000000002</v>
      </c>
      <c r="J102" s="102">
        <v>0.28100000000000003</v>
      </c>
      <c r="K102" s="28">
        <f t="shared" si="1"/>
        <v>0</v>
      </c>
      <c r="L102" s="29">
        <f>IF(G102 &gt; 0.6,1,0)</f>
        <v>1</v>
      </c>
      <c r="M102" s="172">
        <f>IF(H102 &gt; 10,1,0)</f>
        <v>0</v>
      </c>
      <c r="N102" s="28">
        <f>IF(I102 &gt; 0.6,1,0)</f>
        <v>0</v>
      </c>
      <c r="O102" s="28">
        <f>IF(J102 &gt; 4.5,1,0)</f>
        <v>0</v>
      </c>
      <c r="P102" s="98">
        <f>K102+L102+M102+N102+O102</f>
        <v>1</v>
      </c>
    </row>
    <row r="103" spans="1:16" x14ac:dyDescent="0.25">
      <c r="A103" s="100" t="s">
        <v>808</v>
      </c>
      <c r="B103" s="101" t="s">
        <v>145</v>
      </c>
      <c r="C103" s="145" t="s">
        <v>980</v>
      </c>
      <c r="D103" s="61">
        <v>41</v>
      </c>
      <c r="E103" s="64" t="s">
        <v>794</v>
      </c>
      <c r="F103" s="103">
        <v>0.504</v>
      </c>
      <c r="G103" s="103">
        <v>7.6999999999999999E-2</v>
      </c>
      <c r="H103" s="103">
        <v>24.427</v>
      </c>
      <c r="I103" s="103">
        <v>7.0000000000000001E-3</v>
      </c>
      <c r="J103" s="102">
        <v>0</v>
      </c>
      <c r="K103" s="28">
        <f t="shared" si="1"/>
        <v>0</v>
      </c>
      <c r="L103" s="29">
        <f>IF(G103 &gt; 0.6,1,0)</f>
        <v>0</v>
      </c>
      <c r="M103" s="172">
        <f>IF(H103 &gt; 10,1,0)</f>
        <v>1</v>
      </c>
      <c r="N103" s="28">
        <f>IF(I103 &gt; 0.6,1,0)</f>
        <v>0</v>
      </c>
      <c r="O103" s="28">
        <f>IF(J103 &gt; 4.5,1,0)</f>
        <v>0</v>
      </c>
      <c r="P103" s="98">
        <f>K103+L103+M103+N103+O103</f>
        <v>1</v>
      </c>
    </row>
    <row r="104" spans="1:16" x14ac:dyDescent="0.25">
      <c r="A104" s="100" t="s">
        <v>808</v>
      </c>
      <c r="B104" s="101" t="s">
        <v>153</v>
      </c>
      <c r="C104" s="145" t="s">
        <v>980</v>
      </c>
      <c r="D104" s="61">
        <v>63</v>
      </c>
      <c r="E104" s="64" t="s">
        <v>809</v>
      </c>
      <c r="F104" s="103">
        <v>7.0970000000000004</v>
      </c>
      <c r="G104" s="103">
        <v>6.3E-2</v>
      </c>
      <c r="H104" s="103">
        <v>1.6719999999999999</v>
      </c>
      <c r="I104" s="103">
        <v>0.246</v>
      </c>
      <c r="J104" s="102">
        <v>0.249</v>
      </c>
      <c r="K104" s="28">
        <f t="shared" si="1"/>
        <v>0</v>
      </c>
      <c r="L104" s="29">
        <f>IF(G104 &gt; 0.6,1,0)</f>
        <v>0</v>
      </c>
      <c r="M104" s="172">
        <f>IF(H104 &gt; 10,1,0)</f>
        <v>0</v>
      </c>
      <c r="N104" s="28">
        <f>IF(I104 &gt; 0.6,1,0)</f>
        <v>0</v>
      </c>
      <c r="O104" s="28">
        <f>IF(J104 &gt; 4.5,1,0)</f>
        <v>0</v>
      </c>
      <c r="P104" s="98">
        <f>K104+L104+M104+N104+O104</f>
        <v>0</v>
      </c>
    </row>
    <row r="105" spans="1:16" x14ac:dyDescent="0.25">
      <c r="A105" s="100" t="s">
        <v>808</v>
      </c>
      <c r="B105" s="101" t="s">
        <v>161</v>
      </c>
      <c r="C105" s="145" t="s">
        <v>980</v>
      </c>
      <c r="D105" s="61">
        <v>59</v>
      </c>
      <c r="E105" s="64" t="s">
        <v>794</v>
      </c>
      <c r="F105" s="103">
        <v>2.952</v>
      </c>
      <c r="G105" s="103">
        <v>0.315</v>
      </c>
      <c r="H105" s="103">
        <v>2.282</v>
      </c>
      <c r="I105" s="103">
        <v>0.21099999999999999</v>
      </c>
      <c r="J105" s="102">
        <v>0.14299999999999999</v>
      </c>
      <c r="K105" s="28">
        <f t="shared" si="1"/>
        <v>0</v>
      </c>
      <c r="L105" s="29">
        <f>IF(G105 &gt; 0.6,1,0)</f>
        <v>0</v>
      </c>
      <c r="M105" s="172">
        <f>IF(H105 &gt; 10,1,0)</f>
        <v>0</v>
      </c>
      <c r="N105" s="28">
        <f>IF(I105 &gt; 0.6,1,0)</f>
        <v>0</v>
      </c>
      <c r="O105" s="28">
        <f>IF(J105 &gt; 4.5,1,0)</f>
        <v>0</v>
      </c>
      <c r="P105" s="98">
        <f>K105+L105+M105+N105+O105</f>
        <v>0</v>
      </c>
    </row>
    <row r="106" spans="1:16" x14ac:dyDescent="0.25">
      <c r="A106" s="100" t="s">
        <v>808</v>
      </c>
      <c r="B106" s="101" t="s">
        <v>169</v>
      </c>
      <c r="C106" s="145" t="s">
        <v>980</v>
      </c>
      <c r="D106" s="61">
        <v>41</v>
      </c>
      <c r="E106" s="64" t="s">
        <v>794</v>
      </c>
      <c r="F106" s="103">
        <v>0.30399999999999999</v>
      </c>
      <c r="G106" s="103">
        <v>0.158</v>
      </c>
      <c r="H106" s="103">
        <v>0.159</v>
      </c>
      <c r="I106" s="103">
        <v>3.8820000000000001</v>
      </c>
      <c r="J106" s="102">
        <v>0.41599999999999998</v>
      </c>
      <c r="K106" s="28">
        <f t="shared" si="1"/>
        <v>0</v>
      </c>
      <c r="L106" s="29">
        <f>IF(G106 &gt; 0.6,1,0)</f>
        <v>0</v>
      </c>
      <c r="M106" s="172">
        <f>IF(H106 &gt; 10,1,0)</f>
        <v>0</v>
      </c>
      <c r="N106" s="28">
        <f>IF(I106 &gt; 0.6,1,0)</f>
        <v>1</v>
      </c>
      <c r="O106" s="28">
        <f>IF(J106 &gt; 4.5,1,0)</f>
        <v>0</v>
      </c>
      <c r="P106" s="98">
        <f>K106+L106+M106+N106+O106</f>
        <v>1</v>
      </c>
    </row>
    <row r="107" spans="1:16" x14ac:dyDescent="0.25">
      <c r="A107" s="100" t="s">
        <v>808</v>
      </c>
      <c r="B107" s="101" t="s">
        <v>177</v>
      </c>
      <c r="C107" s="145" t="s">
        <v>980</v>
      </c>
      <c r="D107" s="61">
        <v>58</v>
      </c>
      <c r="E107" s="64" t="s">
        <v>794</v>
      </c>
      <c r="F107" s="103">
        <v>1.2330000000000001</v>
      </c>
      <c r="G107" s="103">
        <v>0.41899999999999998</v>
      </c>
      <c r="H107" s="103">
        <v>0.33200000000000002</v>
      </c>
      <c r="I107" s="103">
        <v>2.121</v>
      </c>
      <c r="J107" s="102">
        <v>0.16</v>
      </c>
      <c r="K107" s="28">
        <f t="shared" si="1"/>
        <v>0</v>
      </c>
      <c r="L107" s="29">
        <f>IF(G107 &gt; 0.6,1,0)</f>
        <v>0</v>
      </c>
      <c r="M107" s="172">
        <f>IF(H107 &gt; 10,1,0)</f>
        <v>0</v>
      </c>
      <c r="N107" s="28">
        <f>IF(I107 &gt; 0.6,1,0)</f>
        <v>1</v>
      </c>
      <c r="O107" s="28">
        <f>IF(J107 &gt; 4.5,1,0)</f>
        <v>0</v>
      </c>
      <c r="P107" s="98">
        <f>K107+L107+M107+N107+O107</f>
        <v>1</v>
      </c>
    </row>
    <row r="108" spans="1:16" x14ac:dyDescent="0.25">
      <c r="A108" s="100" t="s">
        <v>808</v>
      </c>
      <c r="B108" s="101" t="s">
        <v>185</v>
      </c>
      <c r="C108" s="145" t="s">
        <v>980</v>
      </c>
      <c r="D108" s="61">
        <v>75</v>
      </c>
      <c r="E108" s="64" t="s">
        <v>809</v>
      </c>
      <c r="F108" s="103">
        <v>1.968</v>
      </c>
      <c r="G108" s="103">
        <v>0.47099999999999997</v>
      </c>
      <c r="H108" s="103">
        <v>0.311</v>
      </c>
      <c r="I108" s="103">
        <v>4.9000000000000002E-2</v>
      </c>
      <c r="J108" s="102">
        <v>0.20699999999999999</v>
      </c>
      <c r="K108" s="28">
        <f t="shared" si="1"/>
        <v>0</v>
      </c>
      <c r="L108" s="29">
        <f>IF(G108 &gt; 0.6,1,0)</f>
        <v>0</v>
      </c>
      <c r="M108" s="172">
        <f>IF(H108 &gt; 10,1,0)</f>
        <v>0</v>
      </c>
      <c r="N108" s="28">
        <f>IF(I108 &gt; 0.6,1,0)</f>
        <v>0</v>
      </c>
      <c r="O108" s="28">
        <f>IF(J108 &gt; 4.5,1,0)</f>
        <v>0</v>
      </c>
      <c r="P108" s="98">
        <f>K108+L108+M108+N108+O108</f>
        <v>0</v>
      </c>
    </row>
    <row r="109" spans="1:16" x14ac:dyDescent="0.25">
      <c r="A109" s="100" t="s">
        <v>808</v>
      </c>
      <c r="B109" s="101" t="s">
        <v>193</v>
      </c>
      <c r="C109" s="145" t="s">
        <v>980</v>
      </c>
      <c r="D109" s="61">
        <v>85</v>
      </c>
      <c r="E109" s="64" t="s">
        <v>794</v>
      </c>
      <c r="F109" s="103">
        <v>15.289</v>
      </c>
      <c r="G109" s="103">
        <v>0.21099999999999999</v>
      </c>
      <c r="H109" s="103">
        <v>7.4640000000000004</v>
      </c>
      <c r="I109" s="103">
        <v>0.155</v>
      </c>
      <c r="J109" s="102">
        <v>1.7000000000000001E-2</v>
      </c>
      <c r="K109" s="28">
        <f t="shared" si="1"/>
        <v>1</v>
      </c>
      <c r="L109" s="29">
        <f>IF(G109 &gt; 0.6,1,0)</f>
        <v>0</v>
      </c>
      <c r="M109" s="172">
        <f>IF(H109 &gt; 10,1,0)</f>
        <v>0</v>
      </c>
      <c r="N109" s="28">
        <f>IF(I109 &gt; 0.6,1,0)</f>
        <v>0</v>
      </c>
      <c r="O109" s="28">
        <f>IF(J109 &gt; 4.5,1,0)</f>
        <v>0</v>
      </c>
      <c r="P109" s="98">
        <f>K109+L109+M109+N109+O109</f>
        <v>1</v>
      </c>
    </row>
    <row r="110" spans="1:16" x14ac:dyDescent="0.25">
      <c r="A110" s="100" t="s">
        <v>808</v>
      </c>
      <c r="B110" s="101" t="s">
        <v>106</v>
      </c>
      <c r="C110" s="145" t="s">
        <v>980</v>
      </c>
      <c r="D110" s="61">
        <v>42</v>
      </c>
      <c r="E110" s="64" t="s">
        <v>794</v>
      </c>
      <c r="F110" s="103">
        <v>0.24199999999999999</v>
      </c>
      <c r="G110" s="103">
        <v>14.022</v>
      </c>
      <c r="H110" s="103">
        <v>1.5580000000000001</v>
      </c>
      <c r="I110" s="103">
        <v>6.97</v>
      </c>
      <c r="J110" s="102">
        <v>19.989000000000001</v>
      </c>
      <c r="K110" s="28">
        <f t="shared" si="1"/>
        <v>0</v>
      </c>
      <c r="L110" s="29">
        <f>IF(G110 &gt; 0.6,1,0)</f>
        <v>1</v>
      </c>
      <c r="M110" s="172">
        <f>IF(H110 &gt; 10,1,0)</f>
        <v>0</v>
      </c>
      <c r="N110" s="28">
        <f>IF(I110 &gt; 0.6,1,0)</f>
        <v>1</v>
      </c>
      <c r="O110" s="28">
        <f>IF(J110 &gt; 4.5,1,0)</f>
        <v>1</v>
      </c>
      <c r="P110" s="98">
        <f>K110+L110+M110+N110+O110</f>
        <v>3</v>
      </c>
    </row>
    <row r="111" spans="1:16" x14ac:dyDescent="0.25">
      <c r="A111" s="100" t="s">
        <v>808</v>
      </c>
      <c r="B111" s="101" t="s">
        <v>114</v>
      </c>
      <c r="C111" s="145" t="s">
        <v>980</v>
      </c>
      <c r="D111" s="61">
        <v>54</v>
      </c>
      <c r="E111" s="64" t="s">
        <v>809</v>
      </c>
      <c r="F111" s="103">
        <v>2.5209999999999999</v>
      </c>
      <c r="G111" s="103">
        <v>0.29699999999999999</v>
      </c>
      <c r="H111" s="103">
        <v>1.3660000000000001</v>
      </c>
      <c r="I111" s="103">
        <v>0.32700000000000001</v>
      </c>
      <c r="J111" s="102">
        <v>1.6E-2</v>
      </c>
      <c r="K111" s="28">
        <f t="shared" si="1"/>
        <v>0</v>
      </c>
      <c r="L111" s="29">
        <f>IF(G111 &gt; 0.6,1,0)</f>
        <v>0</v>
      </c>
      <c r="M111" s="172">
        <f>IF(H111 &gt; 10,1,0)</f>
        <v>0</v>
      </c>
      <c r="N111" s="28">
        <f>IF(I111 &gt; 0.6,1,0)</f>
        <v>0</v>
      </c>
      <c r="O111" s="28">
        <f>IF(J111 &gt; 4.5,1,0)</f>
        <v>0</v>
      </c>
      <c r="P111" s="98">
        <f>K111+L111+M111+N111+O111</f>
        <v>0</v>
      </c>
    </row>
    <row r="112" spans="1:16" x14ac:dyDescent="0.25">
      <c r="A112" s="100" t="s">
        <v>808</v>
      </c>
      <c r="B112" s="101" t="s">
        <v>122</v>
      </c>
      <c r="C112" s="145" t="s">
        <v>980</v>
      </c>
      <c r="D112" s="61">
        <v>41</v>
      </c>
      <c r="E112" s="64" t="s">
        <v>794</v>
      </c>
      <c r="F112" s="103">
        <v>3.637</v>
      </c>
      <c r="G112" s="103">
        <v>0.69399999999999995</v>
      </c>
      <c r="H112" s="103">
        <v>0.315</v>
      </c>
      <c r="I112" s="103">
        <v>0.38600000000000001</v>
      </c>
      <c r="J112" s="102">
        <v>0.28299999999999997</v>
      </c>
      <c r="K112" s="28">
        <f t="shared" si="1"/>
        <v>0</v>
      </c>
      <c r="L112" s="29">
        <f>IF(G112 &gt; 0.6,1,0)</f>
        <v>1</v>
      </c>
      <c r="M112" s="172">
        <f>IF(H112 &gt; 10,1,0)</f>
        <v>0</v>
      </c>
      <c r="N112" s="28">
        <f>IF(I112 &gt; 0.6,1,0)</f>
        <v>0</v>
      </c>
      <c r="O112" s="28">
        <f>IF(J112 &gt; 4.5,1,0)</f>
        <v>0</v>
      </c>
      <c r="P112" s="98">
        <f>K112+L112+M112+N112+O112</f>
        <v>1</v>
      </c>
    </row>
    <row r="113" spans="1:16" x14ac:dyDescent="0.25">
      <c r="A113" s="100" t="s">
        <v>808</v>
      </c>
      <c r="B113" s="101" t="s">
        <v>130</v>
      </c>
      <c r="C113" s="145" t="s">
        <v>980</v>
      </c>
      <c r="D113" s="61">
        <v>47</v>
      </c>
      <c r="E113" s="64" t="s">
        <v>794</v>
      </c>
      <c r="F113" s="103">
        <v>1.411</v>
      </c>
      <c r="G113" s="103">
        <v>2.4260000000000002</v>
      </c>
      <c r="H113" s="103">
        <v>7.4320000000000004</v>
      </c>
      <c r="I113" s="103">
        <v>1.8959999999999999</v>
      </c>
      <c r="J113" s="102">
        <v>0.42699999999999999</v>
      </c>
      <c r="K113" s="28">
        <f t="shared" si="1"/>
        <v>0</v>
      </c>
      <c r="L113" s="29">
        <f>IF(G113 &gt; 0.6,1,0)</f>
        <v>1</v>
      </c>
      <c r="M113" s="172">
        <f>IF(H113 &gt; 10,1,0)</f>
        <v>0</v>
      </c>
      <c r="N113" s="28">
        <f>IF(I113 &gt; 0.6,1,0)</f>
        <v>1</v>
      </c>
      <c r="O113" s="28">
        <f>IF(J113 &gt; 4.5,1,0)</f>
        <v>0</v>
      </c>
      <c r="P113" s="98">
        <f>K113+L113+M113+N113+O113</f>
        <v>2</v>
      </c>
    </row>
    <row r="114" spans="1:16" x14ac:dyDescent="0.25">
      <c r="A114" s="100" t="s">
        <v>808</v>
      </c>
      <c r="B114" s="101" t="s">
        <v>138</v>
      </c>
      <c r="C114" s="145" t="s">
        <v>980</v>
      </c>
      <c r="D114" s="61">
        <v>48</v>
      </c>
      <c r="E114" s="64" t="s">
        <v>809</v>
      </c>
      <c r="F114" s="103">
        <v>0.255</v>
      </c>
      <c r="G114" s="103">
        <v>0.32800000000000001</v>
      </c>
      <c r="H114" s="103">
        <v>1.431</v>
      </c>
      <c r="I114" s="103">
        <v>0.09</v>
      </c>
      <c r="J114" s="102">
        <v>0.222</v>
      </c>
      <c r="K114" s="28">
        <f t="shared" si="1"/>
        <v>0</v>
      </c>
      <c r="L114" s="29">
        <f>IF(G114 &gt; 0.6,1,0)</f>
        <v>0</v>
      </c>
      <c r="M114" s="172">
        <f>IF(H114 &gt; 10,1,0)</f>
        <v>0</v>
      </c>
      <c r="N114" s="28">
        <f>IF(I114 &gt; 0.6,1,0)</f>
        <v>0</v>
      </c>
      <c r="O114" s="28">
        <f>IF(J114 &gt; 4.5,1,0)</f>
        <v>0</v>
      </c>
      <c r="P114" s="98">
        <f>K114+L114+M114+N114+O114</f>
        <v>0</v>
      </c>
    </row>
    <row r="115" spans="1:16" x14ac:dyDescent="0.25">
      <c r="A115" s="100" t="s">
        <v>808</v>
      </c>
      <c r="B115" s="101" t="s">
        <v>146</v>
      </c>
      <c r="C115" s="145" t="s">
        <v>980</v>
      </c>
      <c r="D115" s="61">
        <v>50</v>
      </c>
      <c r="E115" s="64" t="s">
        <v>794</v>
      </c>
      <c r="F115" s="103">
        <v>2.4420000000000002</v>
      </c>
      <c r="G115" s="103">
        <v>0.39400000000000002</v>
      </c>
      <c r="H115" s="103">
        <v>0</v>
      </c>
      <c r="I115" s="103">
        <v>0.71899999999999997</v>
      </c>
      <c r="J115" s="102">
        <v>0</v>
      </c>
      <c r="K115" s="28">
        <f t="shared" si="1"/>
        <v>0</v>
      </c>
      <c r="L115" s="29">
        <f>IF(G115 &gt; 0.6,1,0)</f>
        <v>0</v>
      </c>
      <c r="M115" s="172">
        <f>IF(H115 &gt; 10,1,0)</f>
        <v>0</v>
      </c>
      <c r="N115" s="28">
        <f>IF(I115 &gt; 0.6,1,0)</f>
        <v>1</v>
      </c>
      <c r="O115" s="28">
        <f>IF(J115 &gt; 4.5,1,0)</f>
        <v>0</v>
      </c>
      <c r="P115" s="98">
        <f>K115+L115+M115+N115+O115</f>
        <v>1</v>
      </c>
    </row>
    <row r="116" spans="1:16" x14ac:dyDescent="0.25">
      <c r="A116" s="100" t="s">
        <v>808</v>
      </c>
      <c r="B116" s="101" t="s">
        <v>154</v>
      </c>
      <c r="C116" s="145" t="s">
        <v>980</v>
      </c>
      <c r="D116" s="61">
        <v>44</v>
      </c>
      <c r="E116" s="64" t="s">
        <v>809</v>
      </c>
      <c r="F116" s="103">
        <v>0</v>
      </c>
      <c r="G116" s="103">
        <v>0</v>
      </c>
      <c r="H116" s="103">
        <v>0</v>
      </c>
      <c r="I116" s="103">
        <v>0</v>
      </c>
      <c r="J116" s="102">
        <v>0</v>
      </c>
      <c r="K116" s="28">
        <f t="shared" si="1"/>
        <v>0</v>
      </c>
      <c r="L116" s="29">
        <f>IF(G116 &gt; 0.6,1,0)</f>
        <v>0</v>
      </c>
      <c r="M116" s="172">
        <f>IF(H116 &gt; 10,1,0)</f>
        <v>0</v>
      </c>
      <c r="N116" s="28">
        <f>IF(I116 &gt; 0.6,1,0)</f>
        <v>0</v>
      </c>
      <c r="O116" s="28">
        <f>IF(J116 &gt; 4.5,1,0)</f>
        <v>0</v>
      </c>
      <c r="P116" s="98">
        <f>K116+L116+M116+N116+O116</f>
        <v>0</v>
      </c>
    </row>
    <row r="117" spans="1:16" x14ac:dyDescent="0.25">
      <c r="A117" s="100" t="s">
        <v>808</v>
      </c>
      <c r="B117" s="101" t="s">
        <v>162</v>
      </c>
      <c r="C117" s="145" t="s">
        <v>980</v>
      </c>
      <c r="D117" s="61">
        <v>53</v>
      </c>
      <c r="E117" s="64" t="s">
        <v>794</v>
      </c>
      <c r="F117" s="103">
        <v>2.7989999999999999</v>
      </c>
      <c r="G117" s="103">
        <v>4.4999999999999998E-2</v>
      </c>
      <c r="H117" s="103">
        <v>3.4220000000000002</v>
      </c>
      <c r="I117" s="103">
        <v>0.09</v>
      </c>
      <c r="J117" s="102">
        <v>0.95199999999999996</v>
      </c>
      <c r="K117" s="28">
        <f t="shared" si="1"/>
        <v>0</v>
      </c>
      <c r="L117" s="29">
        <f>IF(G117 &gt; 0.6,1,0)</f>
        <v>0</v>
      </c>
      <c r="M117" s="172">
        <f>IF(H117 &gt; 10,1,0)</f>
        <v>0</v>
      </c>
      <c r="N117" s="28">
        <f>IF(I117 &gt; 0.6,1,0)</f>
        <v>0</v>
      </c>
      <c r="O117" s="28">
        <f>IF(J117 &gt; 4.5,1,0)</f>
        <v>0</v>
      </c>
      <c r="P117" s="98">
        <f>K117+L117+M117+N117+O117</f>
        <v>0</v>
      </c>
    </row>
    <row r="118" spans="1:16" x14ac:dyDescent="0.25">
      <c r="A118" s="100" t="s">
        <v>808</v>
      </c>
      <c r="B118" s="101" t="s">
        <v>170</v>
      </c>
      <c r="C118" s="145" t="s">
        <v>980</v>
      </c>
      <c r="D118" s="61">
        <v>48</v>
      </c>
      <c r="E118" s="64" t="s">
        <v>794</v>
      </c>
      <c r="F118" s="103">
        <v>1.899</v>
      </c>
      <c r="G118" s="103">
        <v>0.375</v>
      </c>
      <c r="H118" s="103">
        <v>0.14699999999999999</v>
      </c>
      <c r="I118" s="103">
        <v>0</v>
      </c>
      <c r="J118" s="102">
        <v>0.39200000000000002</v>
      </c>
      <c r="K118" s="28">
        <f t="shared" si="1"/>
        <v>0</v>
      </c>
      <c r="L118" s="29">
        <f>IF(G118 &gt; 0.6,1,0)</f>
        <v>0</v>
      </c>
      <c r="M118" s="172">
        <f>IF(H118 &gt; 10,1,0)</f>
        <v>0</v>
      </c>
      <c r="N118" s="28">
        <f>IF(I118 &gt; 0.6,1,0)</f>
        <v>0</v>
      </c>
      <c r="O118" s="28">
        <f>IF(J118 &gt; 4.5,1,0)</f>
        <v>0</v>
      </c>
      <c r="P118" s="98">
        <f>K118+L118+M118+N118+O118</f>
        <v>0</v>
      </c>
    </row>
    <row r="119" spans="1:16" x14ac:dyDescent="0.25">
      <c r="A119" s="100" t="s">
        <v>808</v>
      </c>
      <c r="B119" s="101" t="s">
        <v>178</v>
      </c>
      <c r="C119" s="145" t="s">
        <v>980</v>
      </c>
      <c r="D119" s="61">
        <v>41</v>
      </c>
      <c r="E119" s="64" t="s">
        <v>809</v>
      </c>
      <c r="F119" s="103">
        <v>1.742</v>
      </c>
      <c r="G119" s="103">
        <v>0.79</v>
      </c>
      <c r="H119" s="103">
        <v>0</v>
      </c>
      <c r="I119" s="103">
        <v>1.2</v>
      </c>
      <c r="J119" s="102">
        <v>0.32</v>
      </c>
      <c r="K119" s="28">
        <f t="shared" si="1"/>
        <v>0</v>
      </c>
      <c r="L119" s="29">
        <f>IF(G119 &gt; 0.6,1,0)</f>
        <v>1</v>
      </c>
      <c r="M119" s="172">
        <f>IF(H119 &gt; 10,1,0)</f>
        <v>0</v>
      </c>
      <c r="N119" s="28">
        <f>IF(I119 &gt; 0.6,1,0)</f>
        <v>1</v>
      </c>
      <c r="O119" s="28">
        <f>IF(J119 &gt; 4.5,1,0)</f>
        <v>0</v>
      </c>
      <c r="P119" s="98">
        <f>K119+L119+M119+N119+O119</f>
        <v>2</v>
      </c>
    </row>
    <row r="120" spans="1:16" x14ac:dyDescent="0.25">
      <c r="A120" s="100" t="s">
        <v>808</v>
      </c>
      <c r="B120" s="101" t="s">
        <v>186</v>
      </c>
      <c r="C120" s="145" t="s">
        <v>980</v>
      </c>
      <c r="D120" s="61">
        <v>52</v>
      </c>
      <c r="E120" s="64" t="s">
        <v>794</v>
      </c>
      <c r="F120" s="103">
        <v>0.183</v>
      </c>
      <c r="G120" s="103">
        <v>0.14399999999999999</v>
      </c>
      <c r="H120" s="103">
        <v>0.65600000000000003</v>
      </c>
      <c r="I120" s="103">
        <v>0.313</v>
      </c>
      <c r="J120" s="102">
        <v>0.19500000000000001</v>
      </c>
      <c r="K120" s="28">
        <f t="shared" si="1"/>
        <v>0</v>
      </c>
      <c r="L120" s="29">
        <f>IF(G120 &gt; 0.6,1,0)</f>
        <v>0</v>
      </c>
      <c r="M120" s="172">
        <f>IF(H120 &gt; 10,1,0)</f>
        <v>0</v>
      </c>
      <c r="N120" s="28">
        <f>IF(I120 &gt; 0.6,1,0)</f>
        <v>0</v>
      </c>
      <c r="O120" s="28">
        <f>IF(J120 &gt; 4.5,1,0)</f>
        <v>0</v>
      </c>
      <c r="P120" s="98">
        <f>K120+L120+M120+N120+O120</f>
        <v>0</v>
      </c>
    </row>
    <row r="121" spans="1:16" x14ac:dyDescent="0.25">
      <c r="A121" s="100" t="s">
        <v>808</v>
      </c>
      <c r="B121" s="101" t="s">
        <v>194</v>
      </c>
      <c r="C121" s="145" t="s">
        <v>980</v>
      </c>
      <c r="D121" s="61">
        <v>48</v>
      </c>
      <c r="E121" s="64" t="s">
        <v>794</v>
      </c>
      <c r="F121" s="103">
        <v>1.4990000000000001</v>
      </c>
      <c r="G121" s="103">
        <v>0.35199999999999998</v>
      </c>
      <c r="H121" s="103">
        <v>3.4870000000000001</v>
      </c>
      <c r="I121" s="103">
        <v>0.59699999999999998</v>
      </c>
      <c r="J121" s="102">
        <v>0.09</v>
      </c>
      <c r="K121" s="28">
        <f t="shared" si="1"/>
        <v>0</v>
      </c>
      <c r="L121" s="29">
        <f>IF(G121 &gt; 0.6,1,0)</f>
        <v>0</v>
      </c>
      <c r="M121" s="172">
        <f>IF(H121 &gt; 10,1,0)</f>
        <v>0</v>
      </c>
      <c r="N121" s="28">
        <f>IF(I121 &gt; 0.6,1,0)</f>
        <v>0</v>
      </c>
      <c r="O121" s="28">
        <f>IF(J121 &gt; 4.5,1,0)</f>
        <v>0</v>
      </c>
      <c r="P121" s="98">
        <f>K121+L121+M121+N121+O121</f>
        <v>0</v>
      </c>
    </row>
    <row r="122" spans="1:16" x14ac:dyDescent="0.25">
      <c r="A122" s="100" t="s">
        <v>808</v>
      </c>
      <c r="B122" s="101" t="s">
        <v>107</v>
      </c>
      <c r="C122" s="145" t="s">
        <v>980</v>
      </c>
      <c r="D122" s="61">
        <v>51</v>
      </c>
      <c r="E122" s="64" t="s">
        <v>809</v>
      </c>
      <c r="F122" s="103">
        <v>2.7930000000000001</v>
      </c>
      <c r="G122" s="103">
        <v>0.155</v>
      </c>
      <c r="H122" s="103">
        <v>1.996</v>
      </c>
      <c r="I122" s="103">
        <v>0.16500000000000001</v>
      </c>
      <c r="J122" s="102">
        <v>0</v>
      </c>
      <c r="K122" s="28">
        <f t="shared" si="1"/>
        <v>0</v>
      </c>
      <c r="L122" s="29">
        <f>IF(G122 &gt; 0.6,1,0)</f>
        <v>0</v>
      </c>
      <c r="M122" s="172">
        <f>IF(H122 &gt; 10,1,0)</f>
        <v>0</v>
      </c>
      <c r="N122" s="28">
        <f>IF(I122 &gt; 0.6,1,0)</f>
        <v>0</v>
      </c>
      <c r="O122" s="28">
        <f>IF(J122 &gt; 4.5,1,0)</f>
        <v>0</v>
      </c>
      <c r="P122" s="98">
        <f>K122+L122+M122+N122+O122</f>
        <v>0</v>
      </c>
    </row>
    <row r="123" spans="1:16" x14ac:dyDescent="0.25">
      <c r="A123" s="100" t="s">
        <v>808</v>
      </c>
      <c r="B123" s="101" t="s">
        <v>115</v>
      </c>
      <c r="C123" s="145" t="s">
        <v>980</v>
      </c>
      <c r="D123" s="61">
        <v>62</v>
      </c>
      <c r="E123" s="64" t="s">
        <v>794</v>
      </c>
      <c r="F123" s="103">
        <v>10.050000000000001</v>
      </c>
      <c r="G123" s="103">
        <v>0.14000000000000001</v>
      </c>
      <c r="H123" s="103">
        <v>37.149000000000001</v>
      </c>
      <c r="I123" s="103">
        <v>0.35</v>
      </c>
      <c r="J123" s="102">
        <v>0</v>
      </c>
      <c r="K123" s="28">
        <f t="shared" si="1"/>
        <v>1</v>
      </c>
      <c r="L123" s="29">
        <f>IF(G123 &gt; 0.6,1,0)</f>
        <v>0</v>
      </c>
      <c r="M123" s="172">
        <f>IF(H123 &gt; 10,1,0)</f>
        <v>1</v>
      </c>
      <c r="N123" s="28">
        <f>IF(I123 &gt; 0.6,1,0)</f>
        <v>0</v>
      </c>
      <c r="O123" s="28">
        <f>IF(J123 &gt; 4.5,1,0)</f>
        <v>0</v>
      </c>
      <c r="P123" s="98">
        <f>K123+L123+M123+N123+O123</f>
        <v>2</v>
      </c>
    </row>
    <row r="124" spans="1:16" x14ac:dyDescent="0.25">
      <c r="A124" s="100" t="s">
        <v>808</v>
      </c>
      <c r="B124" s="101" t="s">
        <v>123</v>
      </c>
      <c r="C124" s="145" t="s">
        <v>980</v>
      </c>
      <c r="D124" s="61">
        <v>45</v>
      </c>
      <c r="E124" s="64" t="s">
        <v>809</v>
      </c>
      <c r="F124" s="103">
        <v>0.247</v>
      </c>
      <c r="G124" s="103">
        <v>0.28100000000000003</v>
      </c>
      <c r="H124" s="103">
        <v>5.3999999999999999E-2</v>
      </c>
      <c r="I124" s="103">
        <v>0.32700000000000001</v>
      </c>
      <c r="J124" s="102">
        <v>0</v>
      </c>
      <c r="K124" s="28">
        <f t="shared" si="1"/>
        <v>0</v>
      </c>
      <c r="L124" s="29">
        <f>IF(G124 &gt; 0.6,1,0)</f>
        <v>0</v>
      </c>
      <c r="M124" s="172">
        <f>IF(H124 &gt; 10,1,0)</f>
        <v>0</v>
      </c>
      <c r="N124" s="28">
        <f>IF(I124 &gt; 0.6,1,0)</f>
        <v>0</v>
      </c>
      <c r="O124" s="28">
        <f>IF(J124 &gt; 4.5,1,0)</f>
        <v>0</v>
      </c>
      <c r="P124" s="98">
        <f>K124+L124+M124+N124+O124</f>
        <v>0</v>
      </c>
    </row>
    <row r="125" spans="1:16" x14ac:dyDescent="0.25">
      <c r="A125" s="100" t="s">
        <v>808</v>
      </c>
      <c r="B125" s="101" t="s">
        <v>131</v>
      </c>
      <c r="C125" s="145" t="s">
        <v>980</v>
      </c>
      <c r="D125" s="61">
        <v>64</v>
      </c>
      <c r="E125" s="64" t="s">
        <v>794</v>
      </c>
      <c r="F125" s="103">
        <v>3.7890000000000001</v>
      </c>
      <c r="G125" s="103">
        <v>4.0000000000000001E-3</v>
      </c>
      <c r="H125" s="103">
        <v>0</v>
      </c>
      <c r="I125" s="103">
        <v>0.44600000000000001</v>
      </c>
      <c r="J125" s="102">
        <v>0</v>
      </c>
      <c r="K125" s="28">
        <f t="shared" si="1"/>
        <v>0</v>
      </c>
      <c r="L125" s="29">
        <f>IF(G125 &gt; 0.6,1,0)</f>
        <v>0</v>
      </c>
      <c r="M125" s="172">
        <f>IF(H125 &gt; 10,1,0)</f>
        <v>0</v>
      </c>
      <c r="N125" s="28">
        <f>IF(I125 &gt; 0.6,1,0)</f>
        <v>0</v>
      </c>
      <c r="O125" s="28">
        <f>IF(J125 &gt; 4.5,1,0)</f>
        <v>0</v>
      </c>
      <c r="P125" s="98">
        <f>K125+L125+M125+N125+O125</f>
        <v>0</v>
      </c>
    </row>
    <row r="126" spans="1:16" x14ac:dyDescent="0.25">
      <c r="A126" s="100" t="s">
        <v>808</v>
      </c>
      <c r="B126" s="101" t="s">
        <v>139</v>
      </c>
      <c r="C126" s="145" t="s">
        <v>980</v>
      </c>
      <c r="D126" s="61">
        <v>49</v>
      </c>
      <c r="E126" s="64" t="s">
        <v>794</v>
      </c>
      <c r="F126" s="103">
        <v>1.0680000000000001</v>
      </c>
      <c r="G126" s="103">
        <v>0.30599999999999999</v>
      </c>
      <c r="H126" s="103">
        <v>0.22900000000000001</v>
      </c>
      <c r="I126" s="103">
        <v>6.7069999999999999</v>
      </c>
      <c r="J126" s="102">
        <v>0</v>
      </c>
      <c r="K126" s="28">
        <f t="shared" si="1"/>
        <v>0</v>
      </c>
      <c r="L126" s="29">
        <f>IF(G126 &gt; 0.6,1,0)</f>
        <v>0</v>
      </c>
      <c r="M126" s="172">
        <f>IF(H126 &gt; 10,1,0)</f>
        <v>0</v>
      </c>
      <c r="N126" s="28">
        <f>IF(I126 &gt; 0.6,1,0)</f>
        <v>1</v>
      </c>
      <c r="O126" s="28">
        <f>IF(J126 &gt; 4.5,1,0)</f>
        <v>0</v>
      </c>
      <c r="P126" s="98">
        <f>K126+L126+M126+N126+O126</f>
        <v>1</v>
      </c>
    </row>
    <row r="127" spans="1:16" x14ac:dyDescent="0.25">
      <c r="A127" s="100" t="s">
        <v>808</v>
      </c>
      <c r="B127" s="101" t="s">
        <v>147</v>
      </c>
      <c r="C127" s="145" t="s">
        <v>980</v>
      </c>
      <c r="D127" s="61">
        <v>63</v>
      </c>
      <c r="E127" s="64" t="s">
        <v>809</v>
      </c>
      <c r="F127" s="103">
        <v>0.186</v>
      </c>
      <c r="G127" s="103">
        <v>0.30099999999999999</v>
      </c>
      <c r="H127" s="103">
        <v>1.1439999999999999</v>
      </c>
      <c r="I127" s="103">
        <v>0.71</v>
      </c>
      <c r="J127" s="102">
        <v>8.3000000000000004E-2</v>
      </c>
      <c r="K127" s="28">
        <f t="shared" si="1"/>
        <v>0</v>
      </c>
      <c r="L127" s="29">
        <f>IF(G127 &gt; 0.6,1,0)</f>
        <v>0</v>
      </c>
      <c r="M127" s="172">
        <f>IF(H127 &gt; 10,1,0)</f>
        <v>0</v>
      </c>
      <c r="N127" s="28">
        <f>IF(I127 &gt; 0.6,1,0)</f>
        <v>1</v>
      </c>
      <c r="O127" s="28">
        <f>IF(J127 &gt; 4.5,1,0)</f>
        <v>0</v>
      </c>
      <c r="P127" s="98">
        <f>K127+L127+M127+N127+O127</f>
        <v>1</v>
      </c>
    </row>
    <row r="128" spans="1:16" x14ac:dyDescent="0.25">
      <c r="A128" s="100" t="s">
        <v>808</v>
      </c>
      <c r="B128" s="101" t="s">
        <v>155</v>
      </c>
      <c r="C128" s="145" t="s">
        <v>980</v>
      </c>
      <c r="D128" s="61">
        <v>58</v>
      </c>
      <c r="E128" s="64" t="s">
        <v>794</v>
      </c>
      <c r="F128" s="103">
        <v>1.9630000000000001</v>
      </c>
      <c r="G128" s="103">
        <v>0.75600000000000001</v>
      </c>
      <c r="H128" s="103">
        <v>47.018999999999998</v>
      </c>
      <c r="I128" s="103">
        <v>0.50800000000000001</v>
      </c>
      <c r="J128" s="102">
        <v>0.38200000000000001</v>
      </c>
      <c r="K128" s="28">
        <f t="shared" si="1"/>
        <v>0</v>
      </c>
      <c r="L128" s="29">
        <f>IF(G128 &gt; 0.6,1,0)</f>
        <v>1</v>
      </c>
      <c r="M128" s="172">
        <f>IF(H128 &gt; 10,1,0)</f>
        <v>1</v>
      </c>
      <c r="N128" s="28">
        <f>IF(I128 &gt; 0.6,1,0)</f>
        <v>0</v>
      </c>
      <c r="O128" s="28">
        <f>IF(J128 &gt; 4.5,1,0)</f>
        <v>0</v>
      </c>
      <c r="P128" s="98">
        <f>K128+L128+M128+N128+O128</f>
        <v>2</v>
      </c>
    </row>
    <row r="129" spans="1:16" x14ac:dyDescent="0.25">
      <c r="A129" s="100" t="s">
        <v>808</v>
      </c>
      <c r="B129" s="101" t="s">
        <v>163</v>
      </c>
      <c r="C129" s="145" t="s">
        <v>980</v>
      </c>
      <c r="D129" s="61">
        <v>68</v>
      </c>
      <c r="E129" s="64" t="s">
        <v>809</v>
      </c>
      <c r="F129" s="103">
        <v>8.31</v>
      </c>
      <c r="G129" s="103">
        <v>0.58499999999999996</v>
      </c>
      <c r="H129" s="103">
        <v>0.13100000000000001</v>
      </c>
      <c r="I129" s="103">
        <v>0.64900000000000002</v>
      </c>
      <c r="J129" s="102">
        <v>0</v>
      </c>
      <c r="K129" s="28">
        <f t="shared" si="1"/>
        <v>0</v>
      </c>
      <c r="L129" s="29">
        <f>IF(G129 &gt; 0.6,1,0)</f>
        <v>0</v>
      </c>
      <c r="M129" s="172">
        <f>IF(H129 &gt; 10,1,0)</f>
        <v>0</v>
      </c>
      <c r="N129" s="28">
        <f>IF(I129 &gt; 0.6,1,0)</f>
        <v>1</v>
      </c>
      <c r="O129" s="28">
        <f>IF(J129 &gt; 4.5,1,0)</f>
        <v>0</v>
      </c>
      <c r="P129" s="98">
        <f>K129+L129+M129+N129+O129</f>
        <v>1</v>
      </c>
    </row>
    <row r="130" spans="1:16" x14ac:dyDescent="0.25">
      <c r="A130" s="100" t="s">
        <v>808</v>
      </c>
      <c r="B130" s="101" t="s">
        <v>171</v>
      </c>
      <c r="C130" s="145" t="s">
        <v>980</v>
      </c>
      <c r="D130" s="61">
        <v>42</v>
      </c>
      <c r="E130" s="64" t="s">
        <v>809</v>
      </c>
      <c r="F130" s="103">
        <v>17.631</v>
      </c>
      <c r="G130" s="103">
        <v>6.2E-2</v>
      </c>
      <c r="H130" s="103">
        <v>3.6110000000000002</v>
      </c>
      <c r="I130" s="103">
        <v>0.622</v>
      </c>
      <c r="J130" s="102">
        <v>0.36399999999999999</v>
      </c>
      <c r="K130" s="28">
        <f t="shared" ref="K130:K193" si="2">IF(F130 &gt; 9,1,0)</f>
        <v>1</v>
      </c>
      <c r="L130" s="29">
        <f>IF(G130 &gt; 0.6,1,0)</f>
        <v>0</v>
      </c>
      <c r="M130" s="172">
        <f>IF(H130 &gt; 10,1,0)</f>
        <v>0</v>
      </c>
      <c r="N130" s="28">
        <f>IF(I130 &gt; 0.6,1,0)</f>
        <v>1</v>
      </c>
      <c r="O130" s="28">
        <f>IF(J130 &gt; 4.5,1,0)</f>
        <v>0</v>
      </c>
      <c r="P130" s="98">
        <f>K130+L130+M130+N130+O130</f>
        <v>2</v>
      </c>
    </row>
    <row r="131" spans="1:16" x14ac:dyDescent="0.25">
      <c r="A131" s="100" t="s">
        <v>808</v>
      </c>
      <c r="B131" s="101" t="s">
        <v>179</v>
      </c>
      <c r="C131" s="145" t="s">
        <v>980</v>
      </c>
      <c r="D131" s="61">
        <v>47</v>
      </c>
      <c r="E131" s="64" t="s">
        <v>794</v>
      </c>
      <c r="F131" s="103">
        <v>0.23699999999999999</v>
      </c>
      <c r="G131" s="103">
        <v>7.8E-2</v>
      </c>
      <c r="H131" s="103">
        <v>0.999</v>
      </c>
      <c r="I131" s="103">
        <v>4.0000000000000001E-3</v>
      </c>
      <c r="J131" s="102">
        <v>1.7999999999999999E-2</v>
      </c>
      <c r="K131" s="28">
        <f t="shared" si="2"/>
        <v>0</v>
      </c>
      <c r="L131" s="29">
        <f>IF(G131 &gt; 0.6,1,0)</f>
        <v>0</v>
      </c>
      <c r="M131" s="172">
        <f>IF(H131 &gt; 10,1,0)</f>
        <v>0</v>
      </c>
      <c r="N131" s="28">
        <f>IF(I131 &gt; 0.6,1,0)</f>
        <v>0</v>
      </c>
      <c r="O131" s="28">
        <f>IF(J131 &gt; 4.5,1,0)</f>
        <v>0</v>
      </c>
      <c r="P131" s="98">
        <f>K131+L131+M131+N131+O131</f>
        <v>0</v>
      </c>
    </row>
    <row r="132" spans="1:16" x14ac:dyDescent="0.25">
      <c r="A132" s="100" t="s">
        <v>808</v>
      </c>
      <c r="B132" s="101" t="s">
        <v>187</v>
      </c>
      <c r="C132" s="145" t="s">
        <v>980</v>
      </c>
      <c r="D132" s="61">
        <v>48</v>
      </c>
      <c r="E132" s="64" t="s">
        <v>794</v>
      </c>
      <c r="F132" s="103">
        <v>35.607999999999997</v>
      </c>
      <c r="G132" s="103">
        <v>0.33200000000000002</v>
      </c>
      <c r="H132" s="103">
        <v>1.4690000000000001</v>
      </c>
      <c r="I132" s="103">
        <v>3.5720000000000001</v>
      </c>
      <c r="J132" s="102">
        <v>1.2999999999999999E-2</v>
      </c>
      <c r="K132" s="28">
        <f t="shared" si="2"/>
        <v>1</v>
      </c>
      <c r="L132" s="29">
        <f>IF(G132 &gt; 0.6,1,0)</f>
        <v>0</v>
      </c>
      <c r="M132" s="172">
        <f>IF(H132 &gt; 10,1,0)</f>
        <v>0</v>
      </c>
      <c r="N132" s="28">
        <f>IF(I132 &gt; 0.6,1,0)</f>
        <v>1</v>
      </c>
      <c r="O132" s="28">
        <f>IF(J132 &gt; 4.5,1,0)</f>
        <v>0</v>
      </c>
      <c r="P132" s="98">
        <f>K132+L132+M132+N132+O132</f>
        <v>2</v>
      </c>
    </row>
    <row r="133" spans="1:16" x14ac:dyDescent="0.25">
      <c r="A133" s="100" t="s">
        <v>808</v>
      </c>
      <c r="B133" s="101" t="s">
        <v>195</v>
      </c>
      <c r="C133" s="145" t="s">
        <v>980</v>
      </c>
      <c r="D133" s="61">
        <v>46</v>
      </c>
      <c r="E133" s="64" t="s">
        <v>794</v>
      </c>
      <c r="F133" s="103">
        <v>0.495</v>
      </c>
      <c r="G133" s="103">
        <v>0.34399999999999997</v>
      </c>
      <c r="H133" s="103">
        <v>1.262</v>
      </c>
      <c r="I133" s="103">
        <v>0.24399999999999999</v>
      </c>
      <c r="J133" s="102">
        <v>8.8999999999999996E-2</v>
      </c>
      <c r="K133" s="28">
        <f t="shared" si="2"/>
        <v>0</v>
      </c>
      <c r="L133" s="29">
        <f>IF(G133 &gt; 0.6,1,0)</f>
        <v>0</v>
      </c>
      <c r="M133" s="172">
        <f>IF(H133 &gt; 10,1,0)</f>
        <v>0</v>
      </c>
      <c r="N133" s="28">
        <f>IF(I133 &gt; 0.6,1,0)</f>
        <v>0</v>
      </c>
      <c r="O133" s="28">
        <f>IF(J133 &gt; 4.5,1,0)</f>
        <v>0</v>
      </c>
      <c r="P133" s="98">
        <f>K133+L133+M133+N133+O133</f>
        <v>0</v>
      </c>
    </row>
    <row r="134" spans="1:16" x14ac:dyDescent="0.25">
      <c r="A134" s="100" t="s">
        <v>808</v>
      </c>
      <c r="B134" s="101" t="s">
        <v>108</v>
      </c>
      <c r="C134" s="145" t="s">
        <v>980</v>
      </c>
      <c r="D134" s="61">
        <v>44</v>
      </c>
      <c r="E134" s="64" t="s">
        <v>794</v>
      </c>
      <c r="F134" s="103">
        <v>19.786999999999999</v>
      </c>
      <c r="G134" s="103">
        <v>1.407</v>
      </c>
      <c r="H134" s="103">
        <v>17.823</v>
      </c>
      <c r="I134" s="103">
        <v>0</v>
      </c>
      <c r="J134" s="102">
        <v>1.7949999999999999</v>
      </c>
      <c r="K134" s="28">
        <f t="shared" si="2"/>
        <v>1</v>
      </c>
      <c r="L134" s="29">
        <f>IF(G134 &gt; 0.6,1,0)</f>
        <v>1</v>
      </c>
      <c r="M134" s="172">
        <f>IF(H134 &gt; 10,1,0)</f>
        <v>1</v>
      </c>
      <c r="N134" s="28">
        <f>IF(I134 &gt; 0.6,1,0)</f>
        <v>0</v>
      </c>
      <c r="O134" s="28">
        <f>IF(J134 &gt; 4.5,1,0)</f>
        <v>0</v>
      </c>
      <c r="P134" s="98">
        <f>K134+L134+M134+N134+O134</f>
        <v>3</v>
      </c>
    </row>
    <row r="135" spans="1:16" x14ac:dyDescent="0.25">
      <c r="A135" s="100" t="s">
        <v>808</v>
      </c>
      <c r="B135" s="101" t="s">
        <v>116</v>
      </c>
      <c r="C135" s="145" t="s">
        <v>980</v>
      </c>
      <c r="D135" s="61">
        <v>43</v>
      </c>
      <c r="E135" s="64" t="s">
        <v>794</v>
      </c>
      <c r="F135" s="103">
        <v>0.153</v>
      </c>
      <c r="G135" s="103">
        <v>0.11</v>
      </c>
      <c r="H135" s="103">
        <v>0.106</v>
      </c>
      <c r="I135" s="103">
        <v>0.114</v>
      </c>
      <c r="J135" s="102">
        <v>6.6000000000000003E-2</v>
      </c>
      <c r="K135" s="28">
        <f t="shared" si="2"/>
        <v>0</v>
      </c>
      <c r="L135" s="29">
        <f>IF(G135 &gt; 0.6,1,0)</f>
        <v>0</v>
      </c>
      <c r="M135" s="172">
        <f>IF(H135 &gt; 10,1,0)</f>
        <v>0</v>
      </c>
      <c r="N135" s="28">
        <f>IF(I135 &gt; 0.6,1,0)</f>
        <v>0</v>
      </c>
      <c r="O135" s="28">
        <f>IF(J135 &gt; 4.5,1,0)</f>
        <v>0</v>
      </c>
      <c r="P135" s="98">
        <f>K135+L135+M135+N135+O135</f>
        <v>0</v>
      </c>
    </row>
    <row r="136" spans="1:16" x14ac:dyDescent="0.25">
      <c r="A136" s="100" t="s">
        <v>808</v>
      </c>
      <c r="B136" s="101" t="s">
        <v>124</v>
      </c>
      <c r="C136" s="145" t="s">
        <v>980</v>
      </c>
      <c r="D136" s="61">
        <v>52</v>
      </c>
      <c r="E136" s="64" t="s">
        <v>794</v>
      </c>
      <c r="F136" s="103">
        <v>0</v>
      </c>
      <c r="G136" s="103">
        <v>4.3129999999999997</v>
      </c>
      <c r="H136" s="103">
        <v>0</v>
      </c>
      <c r="I136" s="103">
        <v>0</v>
      </c>
      <c r="J136" s="102">
        <v>0</v>
      </c>
      <c r="K136" s="28">
        <f t="shared" si="2"/>
        <v>0</v>
      </c>
      <c r="L136" s="29">
        <f>IF(G136 &gt; 0.6,1,0)</f>
        <v>1</v>
      </c>
      <c r="M136" s="172">
        <f>IF(H136 &gt; 10,1,0)</f>
        <v>0</v>
      </c>
      <c r="N136" s="28">
        <f>IF(I136 &gt; 0.6,1,0)</f>
        <v>0</v>
      </c>
      <c r="O136" s="28">
        <f>IF(J136 &gt; 4.5,1,0)</f>
        <v>0</v>
      </c>
      <c r="P136" s="98">
        <f>K136+L136+M136+N136+O136</f>
        <v>1</v>
      </c>
    </row>
    <row r="137" spans="1:16" x14ac:dyDescent="0.25">
      <c r="A137" s="100" t="s">
        <v>808</v>
      </c>
      <c r="B137" s="101" t="s">
        <v>132</v>
      </c>
      <c r="C137" s="145" t="s">
        <v>980</v>
      </c>
      <c r="D137" s="61">
        <v>64</v>
      </c>
      <c r="E137" s="64" t="s">
        <v>794</v>
      </c>
      <c r="F137" s="103">
        <v>3.327</v>
      </c>
      <c r="G137" s="103">
        <v>5.2999999999999999E-2</v>
      </c>
      <c r="H137" s="103">
        <v>1.5089999999999999</v>
      </c>
      <c r="I137" s="103">
        <v>0.52100000000000002</v>
      </c>
      <c r="J137" s="102">
        <v>3.742</v>
      </c>
      <c r="K137" s="28">
        <f t="shared" si="2"/>
        <v>0</v>
      </c>
      <c r="L137" s="29">
        <f>IF(G137 &gt; 0.6,1,0)</f>
        <v>0</v>
      </c>
      <c r="M137" s="172">
        <f>IF(H137 &gt; 10,1,0)</f>
        <v>0</v>
      </c>
      <c r="N137" s="28">
        <f>IF(I137 &gt; 0.6,1,0)</f>
        <v>0</v>
      </c>
      <c r="O137" s="28">
        <f>IF(J137 &gt; 4.5,1,0)</f>
        <v>0</v>
      </c>
      <c r="P137" s="98">
        <f>K137+L137+M137+N137+O137</f>
        <v>0</v>
      </c>
    </row>
    <row r="138" spans="1:16" x14ac:dyDescent="0.25">
      <c r="A138" s="100" t="s">
        <v>808</v>
      </c>
      <c r="B138" s="101" t="s">
        <v>140</v>
      </c>
      <c r="C138" s="145" t="s">
        <v>980</v>
      </c>
      <c r="D138" s="61">
        <v>41</v>
      </c>
      <c r="E138" s="64" t="s">
        <v>794</v>
      </c>
      <c r="F138" s="103">
        <v>3.9769999999999999</v>
      </c>
      <c r="G138" s="103">
        <v>0.36899999999999999</v>
      </c>
      <c r="H138" s="103">
        <v>1.387</v>
      </c>
      <c r="I138" s="103">
        <v>0.36199999999999999</v>
      </c>
      <c r="J138" s="102">
        <v>0.217</v>
      </c>
      <c r="K138" s="28">
        <f t="shared" si="2"/>
        <v>0</v>
      </c>
      <c r="L138" s="29">
        <f>IF(G138 &gt; 0.6,1,0)</f>
        <v>0</v>
      </c>
      <c r="M138" s="172">
        <f>IF(H138 &gt; 10,1,0)</f>
        <v>0</v>
      </c>
      <c r="N138" s="28">
        <f>IF(I138 &gt; 0.6,1,0)</f>
        <v>0</v>
      </c>
      <c r="O138" s="28">
        <f>IF(J138 &gt; 4.5,1,0)</f>
        <v>0</v>
      </c>
      <c r="P138" s="98">
        <f>K138+L138+M138+N138+O138</f>
        <v>0</v>
      </c>
    </row>
    <row r="139" spans="1:16" x14ac:dyDescent="0.25">
      <c r="A139" s="100" t="s">
        <v>808</v>
      </c>
      <c r="B139" s="101" t="s">
        <v>148</v>
      </c>
      <c r="C139" s="145" t="s">
        <v>980</v>
      </c>
      <c r="D139" s="61">
        <v>66</v>
      </c>
      <c r="E139" s="64" t="s">
        <v>794</v>
      </c>
      <c r="F139" s="103">
        <v>2.6139999999999999</v>
      </c>
      <c r="G139" s="103">
        <v>0.57299999999999995</v>
      </c>
      <c r="H139" s="103">
        <v>1.1459999999999999</v>
      </c>
      <c r="I139" s="103">
        <v>1.157</v>
      </c>
      <c r="J139" s="102">
        <v>0.224</v>
      </c>
      <c r="K139" s="28">
        <f t="shared" si="2"/>
        <v>0</v>
      </c>
      <c r="L139" s="29">
        <f>IF(G139 &gt; 0.6,1,0)</f>
        <v>0</v>
      </c>
      <c r="M139" s="172">
        <f>IF(H139 &gt; 10,1,0)</f>
        <v>0</v>
      </c>
      <c r="N139" s="28">
        <f>IF(I139 &gt; 0.6,1,0)</f>
        <v>1</v>
      </c>
      <c r="O139" s="28">
        <f>IF(J139 &gt; 4.5,1,0)</f>
        <v>0</v>
      </c>
      <c r="P139" s="98">
        <f>K139+L139+M139+N139+O139</f>
        <v>1</v>
      </c>
    </row>
    <row r="140" spans="1:16" x14ac:dyDescent="0.25">
      <c r="A140" s="100" t="s">
        <v>808</v>
      </c>
      <c r="B140" s="101" t="s">
        <v>156</v>
      </c>
      <c r="C140" s="145" t="s">
        <v>980</v>
      </c>
      <c r="D140" s="61">
        <v>56</v>
      </c>
      <c r="E140" s="64" t="s">
        <v>794</v>
      </c>
      <c r="F140" s="103">
        <v>0.70099999999999996</v>
      </c>
      <c r="G140" s="103">
        <v>0.754</v>
      </c>
      <c r="H140" s="103">
        <v>37.472000000000001</v>
      </c>
      <c r="I140" s="103">
        <v>0</v>
      </c>
      <c r="J140" s="102">
        <v>0.28499999999999998</v>
      </c>
      <c r="K140" s="28">
        <f t="shared" si="2"/>
        <v>0</v>
      </c>
      <c r="L140" s="29">
        <f>IF(G140 &gt; 0.6,1,0)</f>
        <v>1</v>
      </c>
      <c r="M140" s="172">
        <f>IF(H140 &gt; 10,1,0)</f>
        <v>1</v>
      </c>
      <c r="N140" s="28">
        <f>IF(I140 &gt; 0.6,1,0)</f>
        <v>0</v>
      </c>
      <c r="O140" s="28">
        <f>IF(J140 &gt; 4.5,1,0)</f>
        <v>0</v>
      </c>
      <c r="P140" s="98">
        <f>K140+L140+M140+N140+O140</f>
        <v>2</v>
      </c>
    </row>
    <row r="141" spans="1:16" x14ac:dyDescent="0.25">
      <c r="A141" s="100" t="s">
        <v>808</v>
      </c>
      <c r="B141" s="101" t="s">
        <v>164</v>
      </c>
      <c r="C141" s="145" t="s">
        <v>980</v>
      </c>
      <c r="D141" s="61">
        <v>56</v>
      </c>
      <c r="E141" s="64" t="s">
        <v>809</v>
      </c>
      <c r="F141" s="103">
        <v>0.70499999999999996</v>
      </c>
      <c r="G141" s="103">
        <v>0.30199999999999999</v>
      </c>
      <c r="H141" s="103">
        <v>0</v>
      </c>
      <c r="I141" s="103">
        <v>3.1E-2</v>
      </c>
      <c r="J141" s="102">
        <v>0.34100000000000003</v>
      </c>
      <c r="K141" s="28">
        <f t="shared" si="2"/>
        <v>0</v>
      </c>
      <c r="L141" s="29">
        <f>IF(G141 &gt; 0.6,1,0)</f>
        <v>0</v>
      </c>
      <c r="M141" s="172">
        <f>IF(H141 &gt; 10,1,0)</f>
        <v>0</v>
      </c>
      <c r="N141" s="28">
        <f>IF(I141 &gt; 0.6,1,0)</f>
        <v>0</v>
      </c>
      <c r="O141" s="28">
        <f>IF(J141 &gt; 4.5,1,0)</f>
        <v>0</v>
      </c>
      <c r="P141" s="98">
        <f>K141+L141+M141+N141+O141</f>
        <v>0</v>
      </c>
    </row>
    <row r="142" spans="1:16" x14ac:dyDescent="0.25">
      <c r="A142" s="100" t="s">
        <v>808</v>
      </c>
      <c r="B142" s="101" t="s">
        <v>172</v>
      </c>
      <c r="C142" s="145" t="s">
        <v>980</v>
      </c>
      <c r="D142" s="61">
        <v>47</v>
      </c>
      <c r="E142" s="64" t="s">
        <v>794</v>
      </c>
      <c r="F142" s="103">
        <v>1.1679999999999999</v>
      </c>
      <c r="G142" s="103">
        <v>0.74099999999999999</v>
      </c>
      <c r="H142" s="103">
        <v>7.625</v>
      </c>
      <c r="I142" s="103">
        <v>0</v>
      </c>
      <c r="J142" s="102">
        <v>0.52</v>
      </c>
      <c r="K142" s="28">
        <f t="shared" si="2"/>
        <v>0</v>
      </c>
      <c r="L142" s="29">
        <f>IF(G142 &gt; 0.6,1,0)</f>
        <v>1</v>
      </c>
      <c r="M142" s="172">
        <f>IF(H142 &gt; 10,1,0)</f>
        <v>0</v>
      </c>
      <c r="N142" s="28">
        <f>IF(I142 &gt; 0.6,1,0)</f>
        <v>0</v>
      </c>
      <c r="O142" s="28">
        <f>IF(J142 &gt; 4.5,1,0)</f>
        <v>0</v>
      </c>
      <c r="P142" s="98">
        <f>K142+L142+M142+N142+O142</f>
        <v>1</v>
      </c>
    </row>
    <row r="143" spans="1:16" x14ac:dyDescent="0.25">
      <c r="A143" s="100" t="s">
        <v>808</v>
      </c>
      <c r="B143" s="101" t="s">
        <v>180</v>
      </c>
      <c r="C143" s="145" t="s">
        <v>980</v>
      </c>
      <c r="D143" s="61">
        <v>44</v>
      </c>
      <c r="E143" s="64" t="s">
        <v>794</v>
      </c>
      <c r="F143" s="103">
        <v>1.2290000000000001</v>
      </c>
      <c r="G143" s="103">
        <v>0.59599999999999997</v>
      </c>
      <c r="H143" s="103">
        <v>16.277999999999999</v>
      </c>
      <c r="I143" s="103">
        <v>0</v>
      </c>
      <c r="J143" s="102">
        <v>6.0209999999999999</v>
      </c>
      <c r="K143" s="28">
        <f t="shared" si="2"/>
        <v>0</v>
      </c>
      <c r="L143" s="29">
        <f>IF(G143 &gt; 0.6,1,0)</f>
        <v>0</v>
      </c>
      <c r="M143" s="172">
        <f>IF(H143 &gt; 10,1,0)</f>
        <v>1</v>
      </c>
      <c r="N143" s="28">
        <f>IF(I143 &gt; 0.6,1,0)</f>
        <v>0</v>
      </c>
      <c r="O143" s="28">
        <f>IF(J143 &gt; 4.5,1,0)</f>
        <v>1</v>
      </c>
      <c r="P143" s="98">
        <f>K143+L143+M143+N143+O143</f>
        <v>2</v>
      </c>
    </row>
    <row r="144" spans="1:16" x14ac:dyDescent="0.25">
      <c r="A144" s="100" t="s">
        <v>808</v>
      </c>
      <c r="B144" s="101" t="s">
        <v>188</v>
      </c>
      <c r="C144" s="145" t="s">
        <v>980</v>
      </c>
      <c r="D144" s="61">
        <v>58</v>
      </c>
      <c r="E144" s="64" t="s">
        <v>794</v>
      </c>
      <c r="F144" s="103">
        <v>2.222</v>
      </c>
      <c r="G144" s="103">
        <v>0.60599999999999998</v>
      </c>
      <c r="H144" s="103">
        <v>0.93</v>
      </c>
      <c r="I144" s="103">
        <v>0.35199999999999998</v>
      </c>
      <c r="J144" s="102">
        <v>0.40500000000000003</v>
      </c>
      <c r="K144" s="28">
        <f t="shared" si="2"/>
        <v>0</v>
      </c>
      <c r="L144" s="29">
        <f>IF(G144 &gt; 0.6,1,0)</f>
        <v>1</v>
      </c>
      <c r="M144" s="172">
        <f>IF(H144 &gt; 10,1,0)</f>
        <v>0</v>
      </c>
      <c r="N144" s="28">
        <f>IF(I144 &gt; 0.6,1,0)</f>
        <v>0</v>
      </c>
      <c r="O144" s="28">
        <f>IF(J144 &gt; 4.5,1,0)</f>
        <v>0</v>
      </c>
      <c r="P144" s="98">
        <f>K144+L144+M144+N144+O144</f>
        <v>1</v>
      </c>
    </row>
    <row r="145" spans="1:16" x14ac:dyDescent="0.25">
      <c r="A145" s="100" t="s">
        <v>808</v>
      </c>
      <c r="B145" s="101" t="s">
        <v>196</v>
      </c>
      <c r="C145" s="145" t="s">
        <v>980</v>
      </c>
      <c r="D145" s="61">
        <v>40</v>
      </c>
      <c r="E145" s="64" t="s">
        <v>809</v>
      </c>
      <c r="F145" s="103">
        <v>0.21199999999999999</v>
      </c>
      <c r="G145" s="103">
        <v>0.20599999999999999</v>
      </c>
      <c r="H145" s="103">
        <v>0.47799999999999998</v>
      </c>
      <c r="I145" s="103">
        <v>0.49399999999999999</v>
      </c>
      <c r="J145" s="102">
        <v>0</v>
      </c>
      <c r="K145" s="28">
        <f t="shared" si="2"/>
        <v>0</v>
      </c>
      <c r="L145" s="29">
        <f>IF(G145 &gt; 0.6,1,0)</f>
        <v>0</v>
      </c>
      <c r="M145" s="172">
        <f>IF(H145 &gt; 10,1,0)</f>
        <v>0</v>
      </c>
      <c r="N145" s="28">
        <f>IF(I145 &gt; 0.6,1,0)</f>
        <v>0</v>
      </c>
      <c r="O145" s="28">
        <f>IF(J145 &gt; 4.5,1,0)</f>
        <v>0</v>
      </c>
      <c r="P145" s="98">
        <f>K145+L145+M145+N145+O145</f>
        <v>0</v>
      </c>
    </row>
    <row r="146" spans="1:16" x14ac:dyDescent="0.25">
      <c r="A146" s="100" t="s">
        <v>808</v>
      </c>
      <c r="B146" s="101" t="s">
        <v>109</v>
      </c>
      <c r="C146" s="145" t="s">
        <v>980</v>
      </c>
      <c r="D146" s="61">
        <v>56</v>
      </c>
      <c r="E146" s="64" t="s">
        <v>809</v>
      </c>
      <c r="F146" s="103">
        <v>0.97099999999999997</v>
      </c>
      <c r="G146" s="103">
        <v>1.159</v>
      </c>
      <c r="H146" s="103">
        <v>0</v>
      </c>
      <c r="I146" s="103">
        <v>0.192</v>
      </c>
      <c r="J146" s="102">
        <v>0.89400000000000002</v>
      </c>
      <c r="K146" s="28">
        <f t="shared" si="2"/>
        <v>0</v>
      </c>
      <c r="L146" s="29">
        <f>IF(G146 &gt; 0.6,1,0)</f>
        <v>1</v>
      </c>
      <c r="M146" s="172">
        <f>IF(H146 &gt; 10,1,0)</f>
        <v>0</v>
      </c>
      <c r="N146" s="28">
        <f>IF(I146 &gt; 0.6,1,0)</f>
        <v>0</v>
      </c>
      <c r="O146" s="28">
        <f>IF(J146 &gt; 4.5,1,0)</f>
        <v>0</v>
      </c>
      <c r="P146" s="98">
        <f>K146+L146+M146+N146+O146</f>
        <v>1</v>
      </c>
    </row>
    <row r="147" spans="1:16" x14ac:dyDescent="0.25">
      <c r="A147" s="100" t="s">
        <v>808</v>
      </c>
      <c r="B147" s="101" t="s">
        <v>117</v>
      </c>
      <c r="C147" s="145" t="s">
        <v>980</v>
      </c>
      <c r="D147" s="61">
        <v>61</v>
      </c>
      <c r="E147" s="64" t="s">
        <v>794</v>
      </c>
      <c r="F147" s="103">
        <v>0.88500000000000001</v>
      </c>
      <c r="G147" s="103">
        <v>24.207999999999998</v>
      </c>
      <c r="H147" s="103">
        <v>2.6179999999999999</v>
      </c>
      <c r="I147" s="103">
        <v>0.84299999999999997</v>
      </c>
      <c r="J147" s="102">
        <v>0.28599999999999998</v>
      </c>
      <c r="K147" s="28">
        <f t="shared" si="2"/>
        <v>0</v>
      </c>
      <c r="L147" s="29">
        <f>IF(G147 &gt; 0.6,1,0)</f>
        <v>1</v>
      </c>
      <c r="M147" s="172">
        <f>IF(H147 &gt; 10,1,0)</f>
        <v>0</v>
      </c>
      <c r="N147" s="28">
        <f>IF(I147 &gt; 0.6,1,0)</f>
        <v>1</v>
      </c>
      <c r="O147" s="28">
        <f>IF(J147 &gt; 4.5,1,0)</f>
        <v>0</v>
      </c>
      <c r="P147" s="98">
        <f>K147+L147+M147+N147+O147</f>
        <v>2</v>
      </c>
    </row>
    <row r="148" spans="1:16" x14ac:dyDescent="0.25">
      <c r="A148" s="100" t="s">
        <v>808</v>
      </c>
      <c r="B148" s="101" t="s">
        <v>125</v>
      </c>
      <c r="C148" s="145" t="s">
        <v>980</v>
      </c>
      <c r="D148" s="61">
        <v>57</v>
      </c>
      <c r="E148" s="64" t="s">
        <v>794</v>
      </c>
      <c r="F148" s="103">
        <v>0.32700000000000001</v>
      </c>
      <c r="G148" s="103">
        <v>1.048</v>
      </c>
      <c r="H148" s="103">
        <v>0.24199999999999999</v>
      </c>
      <c r="I148" s="103">
        <v>0.2</v>
      </c>
      <c r="J148" s="102">
        <v>0.372</v>
      </c>
      <c r="K148" s="28">
        <f t="shared" si="2"/>
        <v>0</v>
      </c>
      <c r="L148" s="29">
        <f>IF(G148 &gt; 0.6,1,0)</f>
        <v>1</v>
      </c>
      <c r="M148" s="172">
        <f>IF(H148 &gt; 10,1,0)</f>
        <v>0</v>
      </c>
      <c r="N148" s="28">
        <f>IF(I148 &gt; 0.6,1,0)</f>
        <v>0</v>
      </c>
      <c r="O148" s="28">
        <f>IF(J148 &gt; 4.5,1,0)</f>
        <v>0</v>
      </c>
      <c r="P148" s="98">
        <f>K148+L148+M148+N148+O148</f>
        <v>1</v>
      </c>
    </row>
    <row r="149" spans="1:16" x14ac:dyDescent="0.25">
      <c r="A149" s="100" t="s">
        <v>808</v>
      </c>
      <c r="B149" s="101" t="s">
        <v>133</v>
      </c>
      <c r="C149" s="145" t="s">
        <v>980</v>
      </c>
      <c r="D149" s="61">
        <v>55</v>
      </c>
      <c r="E149" s="64" t="s">
        <v>809</v>
      </c>
      <c r="F149" s="103">
        <v>0.25600000000000001</v>
      </c>
      <c r="G149" s="103">
        <v>0.75900000000000001</v>
      </c>
      <c r="H149" s="103">
        <v>0</v>
      </c>
      <c r="I149" s="103">
        <v>6.492</v>
      </c>
      <c r="J149" s="102">
        <v>0.93</v>
      </c>
      <c r="K149" s="28">
        <f t="shared" si="2"/>
        <v>0</v>
      </c>
      <c r="L149" s="29">
        <f>IF(G149 &gt; 0.6,1,0)</f>
        <v>1</v>
      </c>
      <c r="M149" s="172">
        <f>IF(H149 &gt; 10,1,0)</f>
        <v>0</v>
      </c>
      <c r="N149" s="28">
        <f>IF(I149 &gt; 0.6,1,0)</f>
        <v>1</v>
      </c>
      <c r="O149" s="28">
        <f>IF(J149 &gt; 4.5,1,0)</f>
        <v>0</v>
      </c>
      <c r="P149" s="98">
        <f>K149+L149+M149+N149+O149</f>
        <v>2</v>
      </c>
    </row>
    <row r="150" spans="1:16" x14ac:dyDescent="0.25">
      <c r="A150" s="100" t="s">
        <v>808</v>
      </c>
      <c r="B150" s="101" t="s">
        <v>141</v>
      </c>
      <c r="C150" s="145" t="s">
        <v>980</v>
      </c>
      <c r="D150" s="61">
        <v>51</v>
      </c>
      <c r="E150" s="64" t="s">
        <v>809</v>
      </c>
      <c r="F150" s="103">
        <v>0.74399999999999999</v>
      </c>
      <c r="G150" s="103">
        <v>0.56699999999999995</v>
      </c>
      <c r="H150" s="103">
        <v>31.789000000000001</v>
      </c>
      <c r="I150" s="103">
        <v>0</v>
      </c>
      <c r="J150" s="102">
        <v>0.26900000000000002</v>
      </c>
      <c r="K150" s="28">
        <f t="shared" si="2"/>
        <v>0</v>
      </c>
      <c r="L150" s="29">
        <f>IF(G150 &gt; 0.6,1,0)</f>
        <v>0</v>
      </c>
      <c r="M150" s="172">
        <f>IF(H150 &gt; 10,1,0)</f>
        <v>1</v>
      </c>
      <c r="N150" s="28">
        <f>IF(I150 &gt; 0.6,1,0)</f>
        <v>0</v>
      </c>
      <c r="O150" s="28">
        <f>IF(J150 &gt; 4.5,1,0)</f>
        <v>0</v>
      </c>
      <c r="P150" s="98">
        <f>K150+L150+M150+N150+O150</f>
        <v>1</v>
      </c>
    </row>
    <row r="151" spans="1:16" x14ac:dyDescent="0.25">
      <c r="A151" s="100" t="s">
        <v>808</v>
      </c>
      <c r="B151" s="101" t="s">
        <v>149</v>
      </c>
      <c r="C151" s="145" t="s">
        <v>980</v>
      </c>
      <c r="D151" s="61">
        <v>56</v>
      </c>
      <c r="E151" s="64" t="s">
        <v>794</v>
      </c>
      <c r="F151" s="103">
        <v>0.505</v>
      </c>
      <c r="G151" s="103">
        <v>0.19600000000000001</v>
      </c>
      <c r="H151" s="103">
        <v>0</v>
      </c>
      <c r="I151" s="103">
        <v>4.0000000000000001E-3</v>
      </c>
      <c r="J151" s="102">
        <v>0.99</v>
      </c>
      <c r="K151" s="28">
        <f t="shared" si="2"/>
        <v>0</v>
      </c>
      <c r="L151" s="29">
        <f>IF(G151 &gt; 0.6,1,0)</f>
        <v>0</v>
      </c>
      <c r="M151" s="172">
        <f>IF(H151 &gt; 10,1,0)</f>
        <v>0</v>
      </c>
      <c r="N151" s="28">
        <f>IF(I151 &gt; 0.6,1,0)</f>
        <v>0</v>
      </c>
      <c r="O151" s="28">
        <f>IF(J151 &gt; 4.5,1,0)</f>
        <v>0</v>
      </c>
      <c r="P151" s="98">
        <f>K151+L151+M151+N151+O151</f>
        <v>0</v>
      </c>
    </row>
    <row r="152" spans="1:16" x14ac:dyDescent="0.25">
      <c r="A152" s="100" t="s">
        <v>808</v>
      </c>
      <c r="B152" s="101" t="s">
        <v>157</v>
      </c>
      <c r="C152" s="145" t="s">
        <v>980</v>
      </c>
      <c r="D152" s="61">
        <v>53</v>
      </c>
      <c r="E152" s="64" t="s">
        <v>794</v>
      </c>
      <c r="F152" s="103">
        <v>0.76400000000000001</v>
      </c>
      <c r="G152" s="103">
        <v>0.96299999999999997</v>
      </c>
      <c r="H152" s="103">
        <v>1.5760000000000001</v>
      </c>
      <c r="I152" s="103">
        <v>0.58499999999999996</v>
      </c>
      <c r="J152" s="102">
        <v>2.9510000000000001</v>
      </c>
      <c r="K152" s="28">
        <f t="shared" si="2"/>
        <v>0</v>
      </c>
      <c r="L152" s="29">
        <f>IF(G152 &gt; 0.6,1,0)</f>
        <v>1</v>
      </c>
      <c r="M152" s="172">
        <f>IF(H152 &gt; 10,1,0)</f>
        <v>0</v>
      </c>
      <c r="N152" s="28">
        <f>IF(I152 &gt; 0.6,1,0)</f>
        <v>0</v>
      </c>
      <c r="O152" s="28">
        <f>IF(J152 &gt; 4.5,1,0)</f>
        <v>0</v>
      </c>
      <c r="P152" s="98">
        <f>K152+L152+M152+N152+O152</f>
        <v>1</v>
      </c>
    </row>
    <row r="153" spans="1:16" x14ac:dyDescent="0.25">
      <c r="A153" s="100" t="s">
        <v>808</v>
      </c>
      <c r="B153" s="101" t="s">
        <v>165</v>
      </c>
      <c r="C153" s="145" t="s">
        <v>980</v>
      </c>
      <c r="D153" s="61">
        <v>66</v>
      </c>
      <c r="E153" s="64" t="s">
        <v>794</v>
      </c>
      <c r="F153" s="103">
        <v>0.995</v>
      </c>
      <c r="G153" s="103">
        <v>1.032</v>
      </c>
      <c r="H153" s="103">
        <v>0</v>
      </c>
      <c r="I153" s="103">
        <v>0.315</v>
      </c>
      <c r="J153" s="102">
        <v>0.34200000000000003</v>
      </c>
      <c r="K153" s="28">
        <f t="shared" si="2"/>
        <v>0</v>
      </c>
      <c r="L153" s="29">
        <f>IF(G153 &gt; 0.6,1,0)</f>
        <v>1</v>
      </c>
      <c r="M153" s="172">
        <f>IF(H153 &gt; 10,1,0)</f>
        <v>0</v>
      </c>
      <c r="N153" s="28">
        <f>IF(I153 &gt; 0.6,1,0)</f>
        <v>0</v>
      </c>
      <c r="O153" s="28">
        <f>IF(J153 &gt; 4.5,1,0)</f>
        <v>0</v>
      </c>
      <c r="P153" s="98">
        <f>K153+L153+M153+N153+O153</f>
        <v>1</v>
      </c>
    </row>
    <row r="154" spans="1:16" x14ac:dyDescent="0.25">
      <c r="A154" s="100" t="s">
        <v>808</v>
      </c>
      <c r="B154" s="101" t="s">
        <v>173</v>
      </c>
      <c r="C154" s="145" t="s">
        <v>980</v>
      </c>
      <c r="D154" s="61">
        <v>66</v>
      </c>
      <c r="E154" s="64" t="s">
        <v>809</v>
      </c>
      <c r="F154" s="103">
        <v>0.24199999999999999</v>
      </c>
      <c r="G154" s="103">
        <v>0.43099999999999999</v>
      </c>
      <c r="H154" s="103">
        <v>64.986999999999995</v>
      </c>
      <c r="I154" s="103">
        <v>0</v>
      </c>
      <c r="J154" s="102">
        <v>9.1999999999999998E-2</v>
      </c>
      <c r="K154" s="28">
        <f t="shared" si="2"/>
        <v>0</v>
      </c>
      <c r="L154" s="29">
        <f>IF(G154 &gt; 0.6,1,0)</f>
        <v>0</v>
      </c>
      <c r="M154" s="172">
        <f>IF(H154 &gt; 10,1,0)</f>
        <v>1</v>
      </c>
      <c r="N154" s="28">
        <f>IF(I154 &gt; 0.6,1,0)</f>
        <v>0</v>
      </c>
      <c r="O154" s="28">
        <f>IF(J154 &gt; 4.5,1,0)</f>
        <v>0</v>
      </c>
      <c r="P154" s="98">
        <f>K154+L154+M154+N154+O154</f>
        <v>1</v>
      </c>
    </row>
    <row r="155" spans="1:16" x14ac:dyDescent="0.25">
      <c r="A155" s="100" t="s">
        <v>808</v>
      </c>
      <c r="B155" s="101" t="s">
        <v>181</v>
      </c>
      <c r="C155" s="145" t="s">
        <v>980</v>
      </c>
      <c r="D155" s="61">
        <v>46</v>
      </c>
      <c r="E155" s="64" t="s">
        <v>794</v>
      </c>
      <c r="F155" s="103">
        <v>0.161</v>
      </c>
      <c r="G155" s="103">
        <v>0.307</v>
      </c>
      <c r="H155" s="103">
        <v>8.0000000000000002E-3</v>
      </c>
      <c r="I155" s="103">
        <v>0.56299999999999994</v>
      </c>
      <c r="J155" s="102">
        <v>0.17299999999999999</v>
      </c>
      <c r="K155" s="28">
        <f t="shared" si="2"/>
        <v>0</v>
      </c>
      <c r="L155" s="29">
        <f>IF(G155 &gt; 0.6,1,0)</f>
        <v>0</v>
      </c>
      <c r="M155" s="172">
        <f>IF(H155 &gt; 10,1,0)</f>
        <v>0</v>
      </c>
      <c r="N155" s="28">
        <f>IF(I155 &gt; 0.6,1,0)</f>
        <v>0</v>
      </c>
      <c r="O155" s="28">
        <f>IF(J155 &gt; 4.5,1,0)</f>
        <v>0</v>
      </c>
      <c r="P155" s="98">
        <f>K155+L155+M155+N155+O155</f>
        <v>0</v>
      </c>
    </row>
    <row r="156" spans="1:16" x14ac:dyDescent="0.25">
      <c r="A156" s="100" t="s">
        <v>808</v>
      </c>
      <c r="B156" s="101" t="s">
        <v>189</v>
      </c>
      <c r="C156" s="145" t="s">
        <v>980</v>
      </c>
      <c r="D156" s="61">
        <v>47</v>
      </c>
      <c r="E156" s="64" t="s">
        <v>809</v>
      </c>
      <c r="F156" s="103">
        <v>0.29599999999999999</v>
      </c>
      <c r="G156" s="103">
        <v>0.09</v>
      </c>
      <c r="H156" s="103">
        <v>6.9290000000000003</v>
      </c>
      <c r="I156" s="103">
        <v>0</v>
      </c>
      <c r="J156" s="102">
        <v>0</v>
      </c>
      <c r="K156" s="28">
        <f t="shared" si="2"/>
        <v>0</v>
      </c>
      <c r="L156" s="29">
        <f>IF(G156 &gt; 0.6,1,0)</f>
        <v>0</v>
      </c>
      <c r="M156" s="172">
        <f>IF(H156 &gt; 10,1,0)</f>
        <v>0</v>
      </c>
      <c r="N156" s="28">
        <f>IF(I156 &gt; 0.6,1,0)</f>
        <v>0</v>
      </c>
      <c r="O156" s="28">
        <f>IF(J156 &gt; 4.5,1,0)</f>
        <v>0</v>
      </c>
      <c r="P156" s="98">
        <f>K156+L156+M156+N156+O156</f>
        <v>0</v>
      </c>
    </row>
    <row r="157" spans="1:16" x14ac:dyDescent="0.25">
      <c r="A157" s="100" t="s">
        <v>808</v>
      </c>
      <c r="B157" s="101" t="s">
        <v>197</v>
      </c>
      <c r="C157" s="145" t="s">
        <v>980</v>
      </c>
      <c r="D157" s="61">
        <v>53</v>
      </c>
      <c r="E157" s="64" t="s">
        <v>809</v>
      </c>
      <c r="F157" s="103">
        <v>4.6909999999999998</v>
      </c>
      <c r="G157" s="103">
        <v>0.97899999999999998</v>
      </c>
      <c r="H157" s="103">
        <v>1.6379999999999999</v>
      </c>
      <c r="I157" s="103">
        <v>0.33400000000000002</v>
      </c>
      <c r="J157" s="102">
        <v>0.56699999999999995</v>
      </c>
      <c r="K157" s="28">
        <f t="shared" si="2"/>
        <v>0</v>
      </c>
      <c r="L157" s="29">
        <f>IF(G157 &gt; 0.6,1,0)</f>
        <v>1</v>
      </c>
      <c r="M157" s="172">
        <f>IF(H157 &gt; 10,1,0)</f>
        <v>0</v>
      </c>
      <c r="N157" s="28">
        <f>IF(I157 &gt; 0.6,1,0)</f>
        <v>0</v>
      </c>
      <c r="O157" s="28">
        <f>IF(J157 &gt; 4.5,1,0)</f>
        <v>0</v>
      </c>
      <c r="P157" s="98">
        <f>K157+L157+M157+N157+O157</f>
        <v>1</v>
      </c>
    </row>
    <row r="158" spans="1:16" x14ac:dyDescent="0.25">
      <c r="A158" s="100" t="s">
        <v>808</v>
      </c>
      <c r="B158" s="101" t="s">
        <v>110</v>
      </c>
      <c r="C158" s="145" t="s">
        <v>980</v>
      </c>
      <c r="D158" s="61">
        <v>56</v>
      </c>
      <c r="E158" s="64" t="s">
        <v>809</v>
      </c>
      <c r="F158" s="103">
        <v>1.5529999999999999</v>
      </c>
      <c r="G158" s="103">
        <v>8.2000000000000003E-2</v>
      </c>
      <c r="H158" s="103">
        <v>0</v>
      </c>
      <c r="I158" s="103">
        <v>0.44</v>
      </c>
      <c r="J158" s="102">
        <v>8.1000000000000003E-2</v>
      </c>
      <c r="K158" s="28">
        <f t="shared" si="2"/>
        <v>0</v>
      </c>
      <c r="L158" s="29">
        <f>IF(G158 &gt; 0.6,1,0)</f>
        <v>0</v>
      </c>
      <c r="M158" s="172">
        <f>IF(H158 &gt; 10,1,0)</f>
        <v>0</v>
      </c>
      <c r="N158" s="28">
        <f>IF(I158 &gt; 0.6,1,0)</f>
        <v>0</v>
      </c>
      <c r="O158" s="28">
        <f>IF(J158 &gt; 4.5,1,0)</f>
        <v>0</v>
      </c>
      <c r="P158" s="98">
        <f>K158+L158+M158+N158+O158</f>
        <v>0</v>
      </c>
    </row>
    <row r="159" spans="1:16" x14ac:dyDescent="0.25">
      <c r="A159" s="100" t="s">
        <v>808</v>
      </c>
      <c r="B159" s="101" t="s">
        <v>118</v>
      </c>
      <c r="C159" s="145" t="s">
        <v>980</v>
      </c>
      <c r="D159" s="61">
        <v>58</v>
      </c>
      <c r="E159" s="64" t="s">
        <v>809</v>
      </c>
      <c r="F159" s="103">
        <v>7.0949999999999998</v>
      </c>
      <c r="G159" s="103">
        <v>0.70399999999999996</v>
      </c>
      <c r="H159" s="103">
        <v>0.187</v>
      </c>
      <c r="I159" s="103">
        <v>0.39700000000000002</v>
      </c>
      <c r="J159" s="102">
        <v>0</v>
      </c>
      <c r="K159" s="28">
        <f t="shared" si="2"/>
        <v>0</v>
      </c>
      <c r="L159" s="29">
        <f>IF(G159 &gt; 0.6,1,0)</f>
        <v>1</v>
      </c>
      <c r="M159" s="172">
        <f>IF(H159 &gt; 10,1,0)</f>
        <v>0</v>
      </c>
      <c r="N159" s="28">
        <f>IF(I159 &gt; 0.6,1,0)</f>
        <v>0</v>
      </c>
      <c r="O159" s="28">
        <f>IF(J159 &gt; 4.5,1,0)</f>
        <v>0</v>
      </c>
      <c r="P159" s="98">
        <f>K159+L159+M159+N159+O159</f>
        <v>1</v>
      </c>
    </row>
    <row r="160" spans="1:16" x14ac:dyDescent="0.25">
      <c r="A160" s="100" t="s">
        <v>808</v>
      </c>
      <c r="B160" s="101" t="s">
        <v>126</v>
      </c>
      <c r="C160" s="145" t="s">
        <v>980</v>
      </c>
      <c r="D160" s="61">
        <v>55</v>
      </c>
      <c r="E160" s="64" t="s">
        <v>794</v>
      </c>
      <c r="F160" s="103">
        <v>0.49099999999999999</v>
      </c>
      <c r="G160" s="103">
        <v>0.67700000000000005</v>
      </c>
      <c r="H160" s="103">
        <v>0.84399999999999997</v>
      </c>
      <c r="I160" s="103">
        <v>1.2869999999999999</v>
      </c>
      <c r="J160" s="102">
        <v>0</v>
      </c>
      <c r="K160" s="28">
        <f t="shared" si="2"/>
        <v>0</v>
      </c>
      <c r="L160" s="29">
        <f>IF(G160 &gt; 0.6,1,0)</f>
        <v>1</v>
      </c>
      <c r="M160" s="172">
        <f>IF(H160 &gt; 10,1,0)</f>
        <v>0</v>
      </c>
      <c r="N160" s="28">
        <f>IF(I160 &gt; 0.6,1,0)</f>
        <v>1</v>
      </c>
      <c r="O160" s="28">
        <f>IF(J160 &gt; 4.5,1,0)</f>
        <v>0</v>
      </c>
      <c r="P160" s="98">
        <f>K160+L160+M160+N160+O160</f>
        <v>2</v>
      </c>
    </row>
    <row r="161" spans="1:16" x14ac:dyDescent="0.25">
      <c r="A161" s="100" t="s">
        <v>808</v>
      </c>
      <c r="B161" s="101" t="s">
        <v>134</v>
      </c>
      <c r="C161" s="145" t="s">
        <v>980</v>
      </c>
      <c r="D161" s="61">
        <v>49</v>
      </c>
      <c r="E161" s="64" t="s">
        <v>794</v>
      </c>
      <c r="F161" s="103">
        <v>0.98799999999999999</v>
      </c>
      <c r="G161" s="103">
        <v>0.32300000000000001</v>
      </c>
      <c r="H161" s="103">
        <v>4.1849999999999996</v>
      </c>
      <c r="I161" s="103">
        <v>0.20499999999999999</v>
      </c>
      <c r="J161" s="102">
        <v>0.12</v>
      </c>
      <c r="K161" s="28">
        <f t="shared" si="2"/>
        <v>0</v>
      </c>
      <c r="L161" s="29">
        <f>IF(G161 &gt; 0.6,1,0)</f>
        <v>0</v>
      </c>
      <c r="M161" s="172">
        <f>IF(H161 &gt; 10,1,0)</f>
        <v>0</v>
      </c>
      <c r="N161" s="28">
        <f>IF(I161 &gt; 0.6,1,0)</f>
        <v>0</v>
      </c>
      <c r="O161" s="28">
        <f>IF(J161 &gt; 4.5,1,0)</f>
        <v>0</v>
      </c>
      <c r="P161" s="98">
        <f>K161+L161+M161+N161+O161</f>
        <v>0</v>
      </c>
    </row>
    <row r="162" spans="1:16" x14ac:dyDescent="0.25">
      <c r="A162" s="100" t="s">
        <v>808</v>
      </c>
      <c r="B162" s="101" t="s">
        <v>142</v>
      </c>
      <c r="C162" s="145" t="s">
        <v>980</v>
      </c>
      <c r="D162" s="61">
        <v>57</v>
      </c>
      <c r="E162" s="64" t="s">
        <v>809</v>
      </c>
      <c r="F162" s="103">
        <v>25.166</v>
      </c>
      <c r="G162" s="103">
        <v>0.61499999999999999</v>
      </c>
      <c r="H162" s="103">
        <v>0.19</v>
      </c>
      <c r="I162" s="103">
        <v>0.39900000000000002</v>
      </c>
      <c r="J162" s="102">
        <v>0</v>
      </c>
      <c r="K162" s="28">
        <f t="shared" si="2"/>
        <v>1</v>
      </c>
      <c r="L162" s="29">
        <f>IF(G162 &gt; 0.6,1,0)</f>
        <v>1</v>
      </c>
      <c r="M162" s="172">
        <f>IF(H162 &gt; 10,1,0)</f>
        <v>0</v>
      </c>
      <c r="N162" s="28">
        <f>IF(I162 &gt; 0.6,1,0)</f>
        <v>0</v>
      </c>
      <c r="O162" s="28">
        <f>IF(J162 &gt; 4.5,1,0)</f>
        <v>0</v>
      </c>
      <c r="P162" s="98">
        <f>K162+L162+M162+N162+O162</f>
        <v>2</v>
      </c>
    </row>
    <row r="163" spans="1:16" x14ac:dyDescent="0.25">
      <c r="A163" s="100" t="s">
        <v>808</v>
      </c>
      <c r="B163" s="101" t="s">
        <v>150</v>
      </c>
      <c r="C163" s="145" t="s">
        <v>980</v>
      </c>
      <c r="D163" s="61">
        <v>49</v>
      </c>
      <c r="E163" s="64" t="s">
        <v>794</v>
      </c>
      <c r="F163" s="103">
        <v>0.61599999999999999</v>
      </c>
      <c r="G163" s="103">
        <v>2.2810000000000001</v>
      </c>
      <c r="H163" s="103">
        <v>2.7389999999999999</v>
      </c>
      <c r="I163" s="103">
        <v>0.13300000000000001</v>
      </c>
      <c r="J163" s="102">
        <v>0.67100000000000004</v>
      </c>
      <c r="K163" s="28">
        <f t="shared" si="2"/>
        <v>0</v>
      </c>
      <c r="L163" s="29">
        <f>IF(G163 &gt; 0.6,1,0)</f>
        <v>1</v>
      </c>
      <c r="M163" s="172">
        <f>IF(H163 &gt; 10,1,0)</f>
        <v>0</v>
      </c>
      <c r="N163" s="28">
        <f>IF(I163 &gt; 0.6,1,0)</f>
        <v>0</v>
      </c>
      <c r="O163" s="28">
        <f>IF(J163 &gt; 4.5,1,0)</f>
        <v>0</v>
      </c>
      <c r="P163" s="98">
        <f>K163+L163+M163+N163+O163</f>
        <v>1</v>
      </c>
    </row>
    <row r="164" spans="1:16" x14ac:dyDescent="0.25">
      <c r="A164" s="100" t="s">
        <v>808</v>
      </c>
      <c r="B164" s="101" t="s">
        <v>158</v>
      </c>
      <c r="C164" s="145" t="s">
        <v>980</v>
      </c>
      <c r="D164" s="61">
        <v>72</v>
      </c>
      <c r="E164" s="64" t="s">
        <v>794</v>
      </c>
      <c r="F164" s="103">
        <v>2.4079999999999999</v>
      </c>
      <c r="G164" s="103">
        <v>0.84199999999999997</v>
      </c>
      <c r="H164" s="103">
        <v>22.385999999999999</v>
      </c>
      <c r="I164" s="103">
        <v>1.0580000000000001</v>
      </c>
      <c r="J164" s="102">
        <v>0.79800000000000004</v>
      </c>
      <c r="K164" s="28">
        <f t="shared" si="2"/>
        <v>0</v>
      </c>
      <c r="L164" s="29">
        <f>IF(G164 &gt; 0.6,1,0)</f>
        <v>1</v>
      </c>
      <c r="M164" s="172">
        <f>IF(H164 &gt; 10,1,0)</f>
        <v>1</v>
      </c>
      <c r="N164" s="28">
        <f>IF(I164 &gt; 0.6,1,0)</f>
        <v>1</v>
      </c>
      <c r="O164" s="28">
        <f>IF(J164 &gt; 4.5,1,0)</f>
        <v>0</v>
      </c>
      <c r="P164" s="98">
        <f>K164+L164+M164+N164+O164</f>
        <v>3</v>
      </c>
    </row>
    <row r="165" spans="1:16" x14ac:dyDescent="0.25">
      <c r="A165" s="100" t="s">
        <v>808</v>
      </c>
      <c r="B165" s="101" t="s">
        <v>166</v>
      </c>
      <c r="C165" s="145" t="s">
        <v>980</v>
      </c>
      <c r="D165" s="61">
        <v>42</v>
      </c>
      <c r="E165" s="64" t="s">
        <v>794</v>
      </c>
      <c r="F165" s="103">
        <v>0.81399999999999995</v>
      </c>
      <c r="G165" s="103">
        <v>0.05</v>
      </c>
      <c r="H165" s="103">
        <v>0</v>
      </c>
      <c r="I165" s="103">
        <v>0.65700000000000003</v>
      </c>
      <c r="J165" s="102">
        <v>0</v>
      </c>
      <c r="K165" s="28">
        <f t="shared" si="2"/>
        <v>0</v>
      </c>
      <c r="L165" s="29">
        <f>IF(G165 &gt; 0.6,1,0)</f>
        <v>0</v>
      </c>
      <c r="M165" s="172">
        <f>IF(H165 &gt; 10,1,0)</f>
        <v>0</v>
      </c>
      <c r="N165" s="28">
        <f>IF(I165 &gt; 0.6,1,0)</f>
        <v>1</v>
      </c>
      <c r="O165" s="28">
        <f>IF(J165 &gt; 4.5,1,0)</f>
        <v>0</v>
      </c>
      <c r="P165" s="98">
        <f>K165+L165+M165+N165+O165</f>
        <v>1</v>
      </c>
    </row>
    <row r="166" spans="1:16" x14ac:dyDescent="0.25">
      <c r="A166" s="100" t="s">
        <v>808</v>
      </c>
      <c r="B166" s="101" t="s">
        <v>174</v>
      </c>
      <c r="C166" s="145" t="s">
        <v>980</v>
      </c>
      <c r="D166" s="61">
        <v>44</v>
      </c>
      <c r="E166" s="64" t="s">
        <v>794</v>
      </c>
      <c r="F166" s="103">
        <v>13.396000000000001</v>
      </c>
      <c r="G166" s="103">
        <v>0.80800000000000005</v>
      </c>
      <c r="H166" s="103">
        <v>34.857999999999997</v>
      </c>
      <c r="I166" s="103">
        <v>0.628</v>
      </c>
      <c r="J166" s="102">
        <v>0.20499999999999999</v>
      </c>
      <c r="K166" s="28">
        <f t="shared" si="2"/>
        <v>1</v>
      </c>
      <c r="L166" s="29">
        <f>IF(G166 &gt; 0.6,1,0)</f>
        <v>1</v>
      </c>
      <c r="M166" s="172">
        <f>IF(H166 &gt; 10,1,0)</f>
        <v>1</v>
      </c>
      <c r="N166" s="28">
        <f>IF(I166 &gt; 0.6,1,0)</f>
        <v>1</v>
      </c>
      <c r="O166" s="28">
        <f>IF(J166 &gt; 4.5,1,0)</f>
        <v>0</v>
      </c>
      <c r="P166" s="98">
        <f>K166+L166+M166+N166+O166</f>
        <v>4</v>
      </c>
    </row>
    <row r="167" spans="1:16" x14ac:dyDescent="0.25">
      <c r="A167" s="100" t="s">
        <v>808</v>
      </c>
      <c r="B167" s="101" t="s">
        <v>182</v>
      </c>
      <c r="C167" s="145" t="s">
        <v>980</v>
      </c>
      <c r="D167" s="61">
        <v>42</v>
      </c>
      <c r="E167" s="64" t="s">
        <v>794</v>
      </c>
      <c r="F167" s="103">
        <v>2.1059999999999999</v>
      </c>
      <c r="G167" s="103">
        <v>0.55600000000000005</v>
      </c>
      <c r="H167" s="103">
        <v>37.207000000000001</v>
      </c>
      <c r="I167" s="103">
        <v>0.88500000000000001</v>
      </c>
      <c r="J167" s="102">
        <v>3.4000000000000002E-2</v>
      </c>
      <c r="K167" s="28">
        <f t="shared" si="2"/>
        <v>0</v>
      </c>
      <c r="L167" s="29">
        <f>IF(G167 &gt; 0.6,1,0)</f>
        <v>0</v>
      </c>
      <c r="M167" s="172">
        <f>IF(H167 &gt; 10,1,0)</f>
        <v>1</v>
      </c>
      <c r="N167" s="28">
        <f>IF(I167 &gt; 0.6,1,0)</f>
        <v>1</v>
      </c>
      <c r="O167" s="28">
        <f>IF(J167 &gt; 4.5,1,0)</f>
        <v>0</v>
      </c>
      <c r="P167" s="98">
        <f>K167+L167+M167+N167+O167</f>
        <v>2</v>
      </c>
    </row>
    <row r="168" spans="1:16" x14ac:dyDescent="0.25">
      <c r="A168" s="100" t="s">
        <v>808</v>
      </c>
      <c r="B168" s="101" t="s">
        <v>190</v>
      </c>
      <c r="C168" s="145" t="s">
        <v>980</v>
      </c>
      <c r="D168" s="61">
        <v>47</v>
      </c>
      <c r="E168" s="64" t="s">
        <v>809</v>
      </c>
      <c r="F168" s="103">
        <v>1.4670000000000001</v>
      </c>
      <c r="G168" s="103">
        <v>1.915</v>
      </c>
      <c r="H168" s="103">
        <v>0.88300000000000001</v>
      </c>
      <c r="I168" s="103">
        <v>0.52800000000000002</v>
      </c>
      <c r="J168" s="102">
        <v>0.86299999999999999</v>
      </c>
      <c r="K168" s="28">
        <f t="shared" si="2"/>
        <v>0</v>
      </c>
      <c r="L168" s="29">
        <f>IF(G168 &gt; 0.6,1,0)</f>
        <v>1</v>
      </c>
      <c r="M168" s="172">
        <f>IF(H168 &gt; 10,1,0)</f>
        <v>0</v>
      </c>
      <c r="N168" s="28">
        <f>IF(I168 &gt; 0.6,1,0)</f>
        <v>0</v>
      </c>
      <c r="O168" s="28">
        <f>IF(J168 &gt; 4.5,1,0)</f>
        <v>0</v>
      </c>
      <c r="P168" s="98">
        <f>K168+L168+M168+N168+O168</f>
        <v>1</v>
      </c>
    </row>
    <row r="169" spans="1:16" x14ac:dyDescent="0.25">
      <c r="A169" s="100" t="s">
        <v>808</v>
      </c>
      <c r="B169" s="101" t="s">
        <v>198</v>
      </c>
      <c r="C169" s="145" t="s">
        <v>980</v>
      </c>
      <c r="D169" s="61">
        <v>42</v>
      </c>
      <c r="E169" s="64" t="s">
        <v>794</v>
      </c>
      <c r="F169" s="103">
        <v>1.081</v>
      </c>
      <c r="G169" s="103">
        <v>0.73199999999999998</v>
      </c>
      <c r="H169" s="103">
        <v>19.553999999999998</v>
      </c>
      <c r="I169" s="103">
        <v>1.569</v>
      </c>
      <c r="J169" s="102">
        <v>2.0840000000000001</v>
      </c>
      <c r="K169" s="28">
        <f t="shared" si="2"/>
        <v>0</v>
      </c>
      <c r="L169" s="29">
        <f>IF(G169 &gt; 0.6,1,0)</f>
        <v>1</v>
      </c>
      <c r="M169" s="172">
        <f>IF(H169 &gt; 10,1,0)</f>
        <v>1</v>
      </c>
      <c r="N169" s="28">
        <f>IF(I169 &gt; 0.6,1,0)</f>
        <v>1</v>
      </c>
      <c r="O169" s="28">
        <f>IF(J169 &gt; 4.5,1,0)</f>
        <v>0</v>
      </c>
      <c r="P169" s="98">
        <f>K169+L169+M169+N169+O169</f>
        <v>3</v>
      </c>
    </row>
    <row r="170" spans="1:16" x14ac:dyDescent="0.25">
      <c r="A170" s="100" t="s">
        <v>808</v>
      </c>
      <c r="B170" s="101" t="s">
        <v>111</v>
      </c>
      <c r="C170" s="145" t="s">
        <v>980</v>
      </c>
      <c r="D170" s="61">
        <v>64</v>
      </c>
      <c r="E170" s="64" t="s">
        <v>809</v>
      </c>
      <c r="F170" s="103">
        <v>4.1130000000000004</v>
      </c>
      <c r="G170" s="103">
        <v>0.38</v>
      </c>
      <c r="H170" s="103">
        <v>7.09</v>
      </c>
      <c r="I170" s="103">
        <v>8.5000000000000006E-2</v>
      </c>
      <c r="J170" s="102">
        <v>0.13900000000000001</v>
      </c>
      <c r="K170" s="28">
        <f t="shared" si="2"/>
        <v>0</v>
      </c>
      <c r="L170" s="29">
        <f>IF(G170 &gt; 0.6,1,0)</f>
        <v>0</v>
      </c>
      <c r="M170" s="172">
        <f>IF(H170 &gt; 10,1,0)</f>
        <v>0</v>
      </c>
      <c r="N170" s="28">
        <f>IF(I170 &gt; 0.6,1,0)</f>
        <v>0</v>
      </c>
      <c r="O170" s="28">
        <f>IF(J170 &gt; 4.5,1,0)</f>
        <v>0</v>
      </c>
      <c r="P170" s="98">
        <f>K170+L170+M170+N170+O170</f>
        <v>0</v>
      </c>
    </row>
    <row r="171" spans="1:16" x14ac:dyDescent="0.25">
      <c r="A171" s="100" t="s">
        <v>808</v>
      </c>
      <c r="B171" s="101" t="s">
        <v>119</v>
      </c>
      <c r="C171" s="145" t="s">
        <v>980</v>
      </c>
      <c r="D171" s="61">
        <v>42</v>
      </c>
      <c r="E171" s="64" t="s">
        <v>794</v>
      </c>
      <c r="F171" s="103">
        <v>6.0380000000000003</v>
      </c>
      <c r="G171" s="103">
        <v>2.6869999999999998</v>
      </c>
      <c r="H171" s="103">
        <v>3.24</v>
      </c>
      <c r="I171" s="103">
        <v>0.30599999999999999</v>
      </c>
      <c r="J171" s="102">
        <v>0.58499999999999996</v>
      </c>
      <c r="K171" s="28">
        <f t="shared" si="2"/>
        <v>0</v>
      </c>
      <c r="L171" s="29">
        <f>IF(G171 &gt; 0.6,1,0)</f>
        <v>1</v>
      </c>
      <c r="M171" s="172">
        <f>IF(H171 &gt; 10,1,0)</f>
        <v>0</v>
      </c>
      <c r="N171" s="28">
        <f>IF(I171 &gt; 0.6,1,0)</f>
        <v>0</v>
      </c>
      <c r="O171" s="28">
        <f>IF(J171 &gt; 4.5,1,0)</f>
        <v>0</v>
      </c>
      <c r="P171" s="98">
        <f>K171+L171+M171+N171+O171</f>
        <v>1</v>
      </c>
    </row>
    <row r="172" spans="1:16" x14ac:dyDescent="0.25">
      <c r="A172" s="100" t="s">
        <v>808</v>
      </c>
      <c r="B172" s="101" t="s">
        <v>127</v>
      </c>
      <c r="C172" s="145" t="s">
        <v>980</v>
      </c>
      <c r="D172" s="61">
        <v>69</v>
      </c>
      <c r="E172" s="64" t="s">
        <v>794</v>
      </c>
      <c r="F172" s="103">
        <v>0</v>
      </c>
      <c r="G172" s="103">
        <v>0</v>
      </c>
      <c r="H172" s="103">
        <v>0.317</v>
      </c>
      <c r="I172" s="103">
        <v>0</v>
      </c>
      <c r="J172" s="102">
        <v>0</v>
      </c>
      <c r="K172" s="28">
        <f t="shared" si="2"/>
        <v>0</v>
      </c>
      <c r="L172" s="29">
        <f>IF(G172 &gt; 0.6,1,0)</f>
        <v>0</v>
      </c>
      <c r="M172" s="172">
        <f>IF(H172 &gt; 10,1,0)</f>
        <v>0</v>
      </c>
      <c r="N172" s="28">
        <f>IF(I172 &gt; 0.6,1,0)</f>
        <v>0</v>
      </c>
      <c r="O172" s="28">
        <f>IF(J172 &gt; 4.5,1,0)</f>
        <v>0</v>
      </c>
      <c r="P172" s="98">
        <f>K172+L172+M172+N172+O172</f>
        <v>0</v>
      </c>
    </row>
    <row r="173" spans="1:16" x14ac:dyDescent="0.25">
      <c r="A173" s="100" t="s">
        <v>808</v>
      </c>
      <c r="B173" s="101" t="s">
        <v>135</v>
      </c>
      <c r="C173" s="145" t="s">
        <v>980</v>
      </c>
      <c r="D173" s="61">
        <v>49</v>
      </c>
      <c r="E173" s="64" t="s">
        <v>794</v>
      </c>
      <c r="F173" s="103">
        <v>8.4779999999999998</v>
      </c>
      <c r="G173" s="103">
        <v>1.123</v>
      </c>
      <c r="H173" s="103">
        <v>1.367</v>
      </c>
      <c r="I173" s="103">
        <v>0</v>
      </c>
      <c r="J173" s="102">
        <v>0.51</v>
      </c>
      <c r="K173" s="28">
        <f t="shared" si="2"/>
        <v>0</v>
      </c>
      <c r="L173" s="29">
        <f>IF(G173 &gt; 0.6,1,0)</f>
        <v>1</v>
      </c>
      <c r="M173" s="172">
        <f>IF(H173 &gt; 10,1,0)</f>
        <v>0</v>
      </c>
      <c r="N173" s="28">
        <f>IF(I173 &gt; 0.6,1,0)</f>
        <v>0</v>
      </c>
      <c r="O173" s="28">
        <f>IF(J173 &gt; 4.5,1,0)</f>
        <v>0</v>
      </c>
      <c r="P173" s="98">
        <f>K173+L173+M173+N173+O173</f>
        <v>1</v>
      </c>
    </row>
    <row r="174" spans="1:16" x14ac:dyDescent="0.25">
      <c r="A174" s="100" t="s">
        <v>808</v>
      </c>
      <c r="B174" s="101" t="s">
        <v>143</v>
      </c>
      <c r="C174" s="145" t="s">
        <v>980</v>
      </c>
      <c r="D174" s="61">
        <v>52</v>
      </c>
      <c r="E174" s="64" t="s">
        <v>794</v>
      </c>
      <c r="F174" s="103">
        <v>0.60699999999999998</v>
      </c>
      <c r="G174" s="103">
        <v>0.47299999999999998</v>
      </c>
      <c r="H174" s="103">
        <v>2.5449999999999999</v>
      </c>
      <c r="I174" s="103">
        <v>0.35599999999999998</v>
      </c>
      <c r="J174" s="102">
        <v>0.57699999999999996</v>
      </c>
      <c r="K174" s="28">
        <f t="shared" si="2"/>
        <v>0</v>
      </c>
      <c r="L174" s="29">
        <f>IF(G174 &gt; 0.6,1,0)</f>
        <v>0</v>
      </c>
      <c r="M174" s="172">
        <f>IF(H174 &gt; 10,1,0)</f>
        <v>0</v>
      </c>
      <c r="N174" s="28">
        <f>IF(I174 &gt; 0.6,1,0)</f>
        <v>0</v>
      </c>
      <c r="O174" s="28">
        <f>IF(J174 &gt; 4.5,1,0)</f>
        <v>0</v>
      </c>
      <c r="P174" s="98">
        <f>K174+L174+M174+N174+O174</f>
        <v>0</v>
      </c>
    </row>
    <row r="175" spans="1:16" x14ac:dyDescent="0.25">
      <c r="A175" s="100" t="s">
        <v>808</v>
      </c>
      <c r="B175" s="101" t="s">
        <v>151</v>
      </c>
      <c r="C175" s="145" t="s">
        <v>980</v>
      </c>
      <c r="D175" s="61">
        <v>71</v>
      </c>
      <c r="E175" s="64" t="s">
        <v>809</v>
      </c>
      <c r="F175" s="103">
        <v>1.006</v>
      </c>
      <c r="G175" s="103">
        <v>0.56899999999999995</v>
      </c>
      <c r="H175" s="103">
        <v>1.3320000000000001</v>
      </c>
      <c r="I175" s="103">
        <v>8.6999999999999994E-2</v>
      </c>
      <c r="J175" s="102">
        <v>0.71</v>
      </c>
      <c r="K175" s="28">
        <f t="shared" si="2"/>
        <v>0</v>
      </c>
      <c r="L175" s="29">
        <f>IF(G175 &gt; 0.6,1,0)</f>
        <v>0</v>
      </c>
      <c r="M175" s="172">
        <f>IF(H175 &gt; 10,1,0)</f>
        <v>0</v>
      </c>
      <c r="N175" s="28">
        <f>IF(I175 &gt; 0.6,1,0)</f>
        <v>0</v>
      </c>
      <c r="O175" s="28">
        <f>IF(J175 &gt; 4.5,1,0)</f>
        <v>0</v>
      </c>
      <c r="P175" s="98">
        <f>K175+L175+M175+N175+O175</f>
        <v>0</v>
      </c>
    </row>
    <row r="176" spans="1:16" x14ac:dyDescent="0.25">
      <c r="A176" s="100" t="s">
        <v>808</v>
      </c>
      <c r="B176" s="101" t="s">
        <v>159</v>
      </c>
      <c r="C176" s="145" t="s">
        <v>980</v>
      </c>
      <c r="D176" s="61">
        <v>41</v>
      </c>
      <c r="E176" s="64" t="s">
        <v>809</v>
      </c>
      <c r="F176" s="103">
        <v>3.8740000000000001</v>
      </c>
      <c r="G176" s="103">
        <v>1.6559999999999999</v>
      </c>
      <c r="H176" s="103">
        <v>11.694000000000001</v>
      </c>
      <c r="I176" s="103">
        <v>0.872</v>
      </c>
      <c r="J176" s="102">
        <v>0.7</v>
      </c>
      <c r="K176" s="28">
        <f t="shared" si="2"/>
        <v>0</v>
      </c>
      <c r="L176" s="29">
        <f>IF(G176 &gt; 0.6,1,0)</f>
        <v>1</v>
      </c>
      <c r="M176" s="172">
        <f>IF(H176 &gt; 10,1,0)</f>
        <v>1</v>
      </c>
      <c r="N176" s="28">
        <f>IF(I176 &gt; 0.6,1,0)</f>
        <v>1</v>
      </c>
      <c r="O176" s="28">
        <f>IF(J176 &gt; 4.5,1,0)</f>
        <v>0</v>
      </c>
      <c r="P176" s="98">
        <f>K176+L176+M176+N176+O176</f>
        <v>3</v>
      </c>
    </row>
    <row r="177" spans="1:16" x14ac:dyDescent="0.25">
      <c r="A177" s="100" t="s">
        <v>808</v>
      </c>
      <c r="B177" s="101" t="s">
        <v>167</v>
      </c>
      <c r="C177" s="145" t="s">
        <v>980</v>
      </c>
      <c r="D177" s="61">
        <v>64</v>
      </c>
      <c r="E177" s="64" t="s">
        <v>809</v>
      </c>
      <c r="F177" s="103">
        <v>1.212</v>
      </c>
      <c r="G177" s="103">
        <v>0.23400000000000001</v>
      </c>
      <c r="H177" s="103">
        <v>4.9329999999999998</v>
      </c>
      <c r="I177" s="103">
        <v>0.56999999999999995</v>
      </c>
      <c r="J177" s="102">
        <v>0.14499999999999999</v>
      </c>
      <c r="K177" s="28">
        <f t="shared" si="2"/>
        <v>0</v>
      </c>
      <c r="L177" s="29">
        <f>IF(G177 &gt; 0.6,1,0)</f>
        <v>0</v>
      </c>
      <c r="M177" s="172">
        <f>IF(H177 &gt; 10,1,0)</f>
        <v>0</v>
      </c>
      <c r="N177" s="28">
        <f>IF(I177 &gt; 0.6,1,0)</f>
        <v>0</v>
      </c>
      <c r="O177" s="28">
        <f>IF(J177 &gt; 4.5,1,0)</f>
        <v>0</v>
      </c>
      <c r="P177" s="98">
        <f>K177+L177+M177+N177+O177</f>
        <v>0</v>
      </c>
    </row>
    <row r="178" spans="1:16" x14ac:dyDescent="0.25">
      <c r="A178" s="100" t="s">
        <v>808</v>
      </c>
      <c r="B178" s="101" t="s">
        <v>175</v>
      </c>
      <c r="C178" s="145" t="s">
        <v>980</v>
      </c>
      <c r="D178" s="61">
        <v>50</v>
      </c>
      <c r="E178" s="64" t="s">
        <v>794</v>
      </c>
      <c r="F178" s="103">
        <v>1.0509999999999999</v>
      </c>
      <c r="G178" s="103">
        <v>1.339</v>
      </c>
      <c r="H178" s="103">
        <v>0</v>
      </c>
      <c r="I178" s="103">
        <v>0.746</v>
      </c>
      <c r="J178" s="102">
        <v>0.112</v>
      </c>
      <c r="K178" s="28">
        <f t="shared" si="2"/>
        <v>0</v>
      </c>
      <c r="L178" s="29">
        <f>IF(G178 &gt; 0.6,1,0)</f>
        <v>1</v>
      </c>
      <c r="M178" s="172">
        <f>IF(H178 &gt; 10,1,0)</f>
        <v>0</v>
      </c>
      <c r="N178" s="28">
        <f>IF(I178 &gt; 0.6,1,0)</f>
        <v>1</v>
      </c>
      <c r="O178" s="28">
        <f>IF(J178 &gt; 4.5,1,0)</f>
        <v>0</v>
      </c>
      <c r="P178" s="98">
        <f>K178+L178+M178+N178+O178</f>
        <v>2</v>
      </c>
    </row>
    <row r="179" spans="1:16" x14ac:dyDescent="0.25">
      <c r="A179" s="100" t="s">
        <v>808</v>
      </c>
      <c r="B179" s="101" t="s">
        <v>183</v>
      </c>
      <c r="C179" s="145" t="s">
        <v>980</v>
      </c>
      <c r="D179" s="61">
        <v>57</v>
      </c>
      <c r="E179" s="64" t="s">
        <v>794</v>
      </c>
      <c r="F179" s="103">
        <v>0.56100000000000005</v>
      </c>
      <c r="G179" s="103">
        <v>0.26100000000000001</v>
      </c>
      <c r="H179" s="103">
        <v>0.41799999999999998</v>
      </c>
      <c r="I179" s="103">
        <v>0.35099999999999998</v>
      </c>
      <c r="J179" s="102">
        <v>8.8999999999999996E-2</v>
      </c>
      <c r="K179" s="28">
        <f t="shared" si="2"/>
        <v>0</v>
      </c>
      <c r="L179" s="29">
        <f>IF(G179 &gt; 0.6,1,0)</f>
        <v>0</v>
      </c>
      <c r="M179" s="172">
        <f>IF(H179 &gt; 10,1,0)</f>
        <v>0</v>
      </c>
      <c r="N179" s="28">
        <f>IF(I179 &gt; 0.6,1,0)</f>
        <v>0</v>
      </c>
      <c r="O179" s="28">
        <f>IF(J179 &gt; 4.5,1,0)</f>
        <v>0</v>
      </c>
      <c r="P179" s="98">
        <f>K179+L179+M179+N179+O179</f>
        <v>0</v>
      </c>
    </row>
    <row r="180" spans="1:16" x14ac:dyDescent="0.25">
      <c r="A180" s="100" t="s">
        <v>808</v>
      </c>
      <c r="B180" s="101" t="s">
        <v>191</v>
      </c>
      <c r="C180" s="145" t="s">
        <v>980</v>
      </c>
      <c r="D180" s="61">
        <v>40</v>
      </c>
      <c r="E180" s="64" t="s">
        <v>794</v>
      </c>
      <c r="F180" s="103">
        <v>1.1299999999999999</v>
      </c>
      <c r="G180" s="103">
        <v>0.17899999999999999</v>
      </c>
      <c r="H180" s="103">
        <v>0.05</v>
      </c>
      <c r="I180" s="103">
        <v>0.28000000000000003</v>
      </c>
      <c r="J180" s="102">
        <v>0</v>
      </c>
      <c r="K180" s="28">
        <f t="shared" si="2"/>
        <v>0</v>
      </c>
      <c r="L180" s="29">
        <f>IF(G180 &gt; 0.6,1,0)</f>
        <v>0</v>
      </c>
      <c r="M180" s="172">
        <f>IF(H180 &gt; 10,1,0)</f>
        <v>0</v>
      </c>
      <c r="N180" s="28">
        <f>IF(I180 &gt; 0.6,1,0)</f>
        <v>0</v>
      </c>
      <c r="O180" s="28">
        <f>IF(J180 &gt; 4.5,1,0)</f>
        <v>0</v>
      </c>
      <c r="P180" s="98">
        <f>K180+L180+M180+N180+O180</f>
        <v>0</v>
      </c>
    </row>
    <row r="181" spans="1:16" x14ac:dyDescent="0.25">
      <c r="A181" s="100" t="s">
        <v>808</v>
      </c>
      <c r="B181" s="101" t="s">
        <v>199</v>
      </c>
      <c r="C181" s="145" t="s">
        <v>980</v>
      </c>
      <c r="D181" s="61">
        <v>58</v>
      </c>
      <c r="E181" s="64" t="s">
        <v>809</v>
      </c>
      <c r="F181" s="103">
        <v>1.266</v>
      </c>
      <c r="G181" s="103">
        <v>1.9930000000000001</v>
      </c>
      <c r="H181" s="103">
        <v>0.17199999999999999</v>
      </c>
      <c r="I181" s="103">
        <v>0.21299999999999999</v>
      </c>
      <c r="J181" s="102">
        <v>0.17</v>
      </c>
      <c r="K181" s="28">
        <f t="shared" si="2"/>
        <v>0</v>
      </c>
      <c r="L181" s="29">
        <f>IF(G181 &gt; 0.6,1,0)</f>
        <v>1</v>
      </c>
      <c r="M181" s="172">
        <f>IF(H181 &gt; 10,1,0)</f>
        <v>0</v>
      </c>
      <c r="N181" s="28">
        <f>IF(I181 &gt; 0.6,1,0)</f>
        <v>0</v>
      </c>
      <c r="O181" s="28">
        <f>IF(J181 &gt; 4.5,1,0)</f>
        <v>0</v>
      </c>
      <c r="P181" s="98">
        <f>K181+L181+M181+N181+O181</f>
        <v>1</v>
      </c>
    </row>
    <row r="182" spans="1:16" x14ac:dyDescent="0.25">
      <c r="A182" s="100" t="s">
        <v>808</v>
      </c>
      <c r="B182" s="101" t="s">
        <v>112</v>
      </c>
      <c r="C182" s="145" t="s">
        <v>980</v>
      </c>
      <c r="D182" s="61">
        <v>44</v>
      </c>
      <c r="E182" s="64" t="s">
        <v>794</v>
      </c>
      <c r="F182" s="103">
        <v>1.347</v>
      </c>
      <c r="G182" s="103">
        <v>2.5270000000000001</v>
      </c>
      <c r="H182" s="103">
        <v>0.10100000000000001</v>
      </c>
      <c r="I182" s="103">
        <v>0</v>
      </c>
      <c r="J182" s="102">
        <v>0</v>
      </c>
      <c r="K182" s="28">
        <f t="shared" si="2"/>
        <v>0</v>
      </c>
      <c r="L182" s="29">
        <f>IF(G182 &gt; 0.6,1,0)</f>
        <v>1</v>
      </c>
      <c r="M182" s="172">
        <f>IF(H182 &gt; 10,1,0)</f>
        <v>0</v>
      </c>
      <c r="N182" s="28">
        <f>IF(I182 &gt; 0.6,1,0)</f>
        <v>0</v>
      </c>
      <c r="O182" s="28">
        <f>IF(J182 &gt; 4.5,1,0)</f>
        <v>0</v>
      </c>
      <c r="P182" s="98">
        <f>K182+L182+M182+N182+O182</f>
        <v>1</v>
      </c>
    </row>
    <row r="183" spans="1:16" x14ac:dyDescent="0.25">
      <c r="A183" s="100" t="s">
        <v>808</v>
      </c>
      <c r="B183" s="101" t="s">
        <v>120</v>
      </c>
      <c r="C183" s="145" t="s">
        <v>980</v>
      </c>
      <c r="D183" s="61">
        <v>51</v>
      </c>
      <c r="E183" s="64" t="s">
        <v>809</v>
      </c>
      <c r="F183" s="103">
        <v>1.494</v>
      </c>
      <c r="G183" s="103">
        <v>4.1849999999999996</v>
      </c>
      <c r="H183" s="103">
        <v>3.4809999999999999</v>
      </c>
      <c r="I183" s="103">
        <v>0.91500000000000004</v>
      </c>
      <c r="J183" s="102">
        <v>0</v>
      </c>
      <c r="K183" s="28">
        <f t="shared" si="2"/>
        <v>0</v>
      </c>
      <c r="L183" s="29">
        <f>IF(G183 &gt; 0.6,1,0)</f>
        <v>1</v>
      </c>
      <c r="M183" s="172">
        <f>IF(H183 &gt; 10,1,0)</f>
        <v>0</v>
      </c>
      <c r="N183" s="28">
        <f>IF(I183 &gt; 0.6,1,0)</f>
        <v>1</v>
      </c>
      <c r="O183" s="28">
        <f>IF(J183 &gt; 4.5,1,0)</f>
        <v>0</v>
      </c>
      <c r="P183" s="98">
        <f>K183+L183+M183+N183+O183</f>
        <v>2</v>
      </c>
    </row>
    <row r="184" spans="1:16" x14ac:dyDescent="0.25">
      <c r="A184" s="100" t="s">
        <v>808</v>
      </c>
      <c r="B184" s="101" t="s">
        <v>128</v>
      </c>
      <c r="C184" s="145" t="s">
        <v>980</v>
      </c>
      <c r="D184" s="61">
        <v>49</v>
      </c>
      <c r="E184" s="64" t="s">
        <v>794</v>
      </c>
      <c r="F184" s="103">
        <v>0.60099999999999998</v>
      </c>
      <c r="G184" s="103">
        <v>0.218</v>
      </c>
      <c r="H184" s="103">
        <v>3.53</v>
      </c>
      <c r="I184" s="103">
        <v>0.32500000000000001</v>
      </c>
      <c r="J184" s="102">
        <v>1.8</v>
      </c>
      <c r="K184" s="28">
        <f t="shared" si="2"/>
        <v>0</v>
      </c>
      <c r="L184" s="29">
        <f>IF(G184 &gt; 0.6,1,0)</f>
        <v>0</v>
      </c>
      <c r="M184" s="172">
        <f>IF(H184 &gt; 10,1,0)</f>
        <v>0</v>
      </c>
      <c r="N184" s="28">
        <f>IF(I184 &gt; 0.6,1,0)</f>
        <v>0</v>
      </c>
      <c r="O184" s="28">
        <f>IF(J184 &gt; 4.5,1,0)</f>
        <v>0</v>
      </c>
      <c r="P184" s="98">
        <f>K184+L184+M184+N184+O184</f>
        <v>0</v>
      </c>
    </row>
    <row r="185" spans="1:16" x14ac:dyDescent="0.25">
      <c r="A185" s="100" t="s">
        <v>808</v>
      </c>
      <c r="B185" s="101" t="s">
        <v>136</v>
      </c>
      <c r="C185" s="145" t="s">
        <v>980</v>
      </c>
      <c r="D185" s="61">
        <v>41</v>
      </c>
      <c r="E185" s="64" t="s">
        <v>794</v>
      </c>
      <c r="F185" s="103">
        <v>0.60099999999999998</v>
      </c>
      <c r="G185" s="103">
        <v>0.67300000000000004</v>
      </c>
      <c r="H185" s="103">
        <v>0.45400000000000001</v>
      </c>
      <c r="I185" s="103">
        <v>0</v>
      </c>
      <c r="J185" s="102">
        <v>0.628</v>
      </c>
      <c r="K185" s="28">
        <f t="shared" si="2"/>
        <v>0</v>
      </c>
      <c r="L185" s="29">
        <f>IF(G185 &gt; 0.6,1,0)</f>
        <v>1</v>
      </c>
      <c r="M185" s="172">
        <f>IF(H185 &gt; 10,1,0)</f>
        <v>0</v>
      </c>
      <c r="N185" s="28">
        <f>IF(I185 &gt; 0.6,1,0)</f>
        <v>0</v>
      </c>
      <c r="O185" s="28">
        <f>IF(J185 &gt; 4.5,1,0)</f>
        <v>0</v>
      </c>
      <c r="P185" s="98">
        <f>K185+L185+M185+N185+O185</f>
        <v>1</v>
      </c>
    </row>
    <row r="186" spans="1:16" x14ac:dyDescent="0.25">
      <c r="A186" s="100" t="s">
        <v>808</v>
      </c>
      <c r="B186" s="101" t="s">
        <v>144</v>
      </c>
      <c r="C186" s="145" t="s">
        <v>980</v>
      </c>
      <c r="D186" s="61">
        <v>46</v>
      </c>
      <c r="E186" s="64" t="s">
        <v>794</v>
      </c>
      <c r="F186" s="103">
        <v>0.623</v>
      </c>
      <c r="G186" s="103">
        <v>0.46700000000000003</v>
      </c>
      <c r="H186" s="103">
        <v>0</v>
      </c>
      <c r="I186" s="103">
        <v>9.6000000000000002E-2</v>
      </c>
      <c r="J186" s="102">
        <v>1.089</v>
      </c>
      <c r="K186" s="28">
        <f t="shared" si="2"/>
        <v>0</v>
      </c>
      <c r="L186" s="29">
        <f>IF(G186 &gt; 0.6,1,0)</f>
        <v>0</v>
      </c>
      <c r="M186" s="172">
        <f>IF(H186 &gt; 10,1,0)</f>
        <v>0</v>
      </c>
      <c r="N186" s="28">
        <f>IF(I186 &gt; 0.6,1,0)</f>
        <v>0</v>
      </c>
      <c r="O186" s="28">
        <f>IF(J186 &gt; 4.5,1,0)</f>
        <v>0</v>
      </c>
      <c r="P186" s="98">
        <f>K186+L186+M186+N186+O186</f>
        <v>0</v>
      </c>
    </row>
    <row r="187" spans="1:16" x14ac:dyDescent="0.25">
      <c r="A187" s="100" t="s">
        <v>808</v>
      </c>
      <c r="B187" s="101" t="s">
        <v>152</v>
      </c>
      <c r="C187" s="145" t="s">
        <v>980</v>
      </c>
      <c r="D187" s="61">
        <v>49</v>
      </c>
      <c r="E187" s="64" t="s">
        <v>809</v>
      </c>
      <c r="F187" s="103">
        <v>35.289000000000001</v>
      </c>
      <c r="G187" s="103">
        <v>20.69</v>
      </c>
      <c r="H187" s="103">
        <v>2.7480000000000002</v>
      </c>
      <c r="I187" s="103">
        <v>3.4159999999999999</v>
      </c>
      <c r="J187" s="102">
        <v>30.52</v>
      </c>
      <c r="K187" s="28">
        <f t="shared" si="2"/>
        <v>1</v>
      </c>
      <c r="L187" s="29">
        <f>IF(G187 &gt; 0.6,1,0)</f>
        <v>1</v>
      </c>
      <c r="M187" s="172">
        <f>IF(H187 &gt; 10,1,0)</f>
        <v>0</v>
      </c>
      <c r="N187" s="28">
        <f>IF(I187 &gt; 0.6,1,0)</f>
        <v>1</v>
      </c>
      <c r="O187" s="28">
        <f>IF(J187 &gt; 4.5,1,0)</f>
        <v>1</v>
      </c>
      <c r="P187" s="98">
        <f>K187+L187+M187+N187+O187</f>
        <v>4</v>
      </c>
    </row>
    <row r="188" spans="1:16" x14ac:dyDescent="0.25">
      <c r="A188" s="100" t="s">
        <v>808</v>
      </c>
      <c r="B188" s="101" t="s">
        <v>160</v>
      </c>
      <c r="C188" s="145" t="s">
        <v>980</v>
      </c>
      <c r="D188" s="61">
        <v>44</v>
      </c>
      <c r="E188" s="64" t="s">
        <v>794</v>
      </c>
      <c r="F188" s="103">
        <v>0.97599999999999998</v>
      </c>
      <c r="G188" s="103">
        <v>0.65</v>
      </c>
      <c r="H188" s="103">
        <v>2.0310000000000001</v>
      </c>
      <c r="I188" s="103">
        <v>0.83899999999999997</v>
      </c>
      <c r="J188" s="102">
        <v>5.5E-2</v>
      </c>
      <c r="K188" s="28">
        <f t="shared" si="2"/>
        <v>0</v>
      </c>
      <c r="L188" s="29">
        <f>IF(G188 &gt; 0.6,1,0)</f>
        <v>1</v>
      </c>
      <c r="M188" s="172">
        <f>IF(H188 &gt; 10,1,0)</f>
        <v>0</v>
      </c>
      <c r="N188" s="28">
        <f>IF(I188 &gt; 0.6,1,0)</f>
        <v>1</v>
      </c>
      <c r="O188" s="28">
        <f>IF(J188 &gt; 4.5,1,0)</f>
        <v>0</v>
      </c>
      <c r="P188" s="98">
        <f>K188+L188+M188+N188+O188</f>
        <v>2</v>
      </c>
    </row>
    <row r="189" spans="1:16" x14ac:dyDescent="0.25">
      <c r="A189" s="100" t="s">
        <v>808</v>
      </c>
      <c r="B189" s="101" t="s">
        <v>168</v>
      </c>
      <c r="C189" s="145" t="s">
        <v>980</v>
      </c>
      <c r="D189" s="61">
        <v>48</v>
      </c>
      <c r="E189" s="64" t="s">
        <v>794</v>
      </c>
      <c r="F189" s="103">
        <v>0.623</v>
      </c>
      <c r="G189" s="103">
        <v>0.6</v>
      </c>
      <c r="H189" s="103">
        <v>9.1820000000000004</v>
      </c>
      <c r="I189" s="103">
        <v>0.10199999999999999</v>
      </c>
      <c r="J189" s="102">
        <v>0</v>
      </c>
      <c r="K189" s="28">
        <f t="shared" si="2"/>
        <v>0</v>
      </c>
      <c r="L189" s="29">
        <f>IF(G189 &gt; 0.6,1,0)</f>
        <v>0</v>
      </c>
      <c r="M189" s="172">
        <f>IF(H189 &gt; 10,1,0)</f>
        <v>0</v>
      </c>
      <c r="N189" s="28">
        <f>IF(I189 &gt; 0.6,1,0)</f>
        <v>0</v>
      </c>
      <c r="O189" s="28">
        <f>IF(J189 &gt; 4.5,1,0)</f>
        <v>0</v>
      </c>
      <c r="P189" s="98">
        <f>K189+L189+M189+N189+O189</f>
        <v>0</v>
      </c>
    </row>
    <row r="190" spans="1:16" x14ac:dyDescent="0.25">
      <c r="A190" s="100" t="s">
        <v>808</v>
      </c>
      <c r="B190" s="101" t="s">
        <v>176</v>
      </c>
      <c r="C190" s="145" t="s">
        <v>980</v>
      </c>
      <c r="D190" s="61">
        <v>52</v>
      </c>
      <c r="E190" s="64" t="s">
        <v>794</v>
      </c>
      <c r="F190" s="103">
        <v>0.78</v>
      </c>
      <c r="G190" s="103">
        <v>1.2190000000000001</v>
      </c>
      <c r="H190" s="103">
        <v>13.507</v>
      </c>
      <c r="I190" s="103">
        <v>3.0150000000000001</v>
      </c>
      <c r="J190" s="102">
        <v>0.375</v>
      </c>
      <c r="K190" s="28">
        <f t="shared" si="2"/>
        <v>0</v>
      </c>
      <c r="L190" s="29">
        <f>IF(G190 &gt; 0.6,1,0)</f>
        <v>1</v>
      </c>
      <c r="M190" s="172">
        <f>IF(H190 &gt; 10,1,0)</f>
        <v>1</v>
      </c>
      <c r="N190" s="28">
        <f>IF(I190 &gt; 0.6,1,0)</f>
        <v>1</v>
      </c>
      <c r="O190" s="28">
        <f>IF(J190 &gt; 4.5,1,0)</f>
        <v>0</v>
      </c>
      <c r="P190" s="98">
        <f>K190+L190+M190+N190+O190</f>
        <v>3</v>
      </c>
    </row>
    <row r="191" spans="1:16" x14ac:dyDescent="0.25">
      <c r="A191" s="100" t="s">
        <v>808</v>
      </c>
      <c r="B191" s="101" t="s">
        <v>184</v>
      </c>
      <c r="C191" s="145" t="s">
        <v>980</v>
      </c>
      <c r="D191" s="61">
        <v>64</v>
      </c>
      <c r="E191" s="64" t="s">
        <v>809</v>
      </c>
      <c r="F191" s="103">
        <v>0</v>
      </c>
      <c r="G191" s="103">
        <v>0</v>
      </c>
      <c r="H191" s="103">
        <v>0</v>
      </c>
      <c r="I191" s="103">
        <v>0</v>
      </c>
      <c r="J191" s="102">
        <v>0</v>
      </c>
      <c r="K191" s="28">
        <f t="shared" si="2"/>
        <v>0</v>
      </c>
      <c r="L191" s="29">
        <f>IF(G191 &gt; 0.6,1,0)</f>
        <v>0</v>
      </c>
      <c r="M191" s="172">
        <f>IF(H191 &gt; 10,1,0)</f>
        <v>0</v>
      </c>
      <c r="N191" s="28">
        <f>IF(I191 &gt; 0.6,1,0)</f>
        <v>0</v>
      </c>
      <c r="O191" s="28">
        <f>IF(J191 &gt; 4.5,1,0)</f>
        <v>0</v>
      </c>
      <c r="P191" s="98">
        <f>K191+L191+M191+N191+O191</f>
        <v>0</v>
      </c>
    </row>
    <row r="192" spans="1:16" x14ac:dyDescent="0.25">
      <c r="A192" s="100" t="s">
        <v>808</v>
      </c>
      <c r="B192" s="101" t="s">
        <v>192</v>
      </c>
      <c r="C192" s="145" t="s">
        <v>980</v>
      </c>
      <c r="D192" s="61">
        <v>46</v>
      </c>
      <c r="E192" s="64" t="s">
        <v>794</v>
      </c>
      <c r="F192" s="103">
        <v>2.1709999999999998</v>
      </c>
      <c r="G192" s="103">
        <v>0.35599999999999998</v>
      </c>
      <c r="H192" s="103">
        <v>0.186</v>
      </c>
      <c r="I192" s="103">
        <v>0</v>
      </c>
      <c r="J192" s="102">
        <v>8.2000000000000003E-2</v>
      </c>
      <c r="K192" s="28">
        <f t="shared" si="2"/>
        <v>0</v>
      </c>
      <c r="L192" s="29">
        <f>IF(G192 &gt; 0.6,1,0)</f>
        <v>0</v>
      </c>
      <c r="M192" s="172">
        <f>IF(H192 &gt; 10,1,0)</f>
        <v>0</v>
      </c>
      <c r="N192" s="28">
        <f>IF(I192 &gt; 0.6,1,0)</f>
        <v>0</v>
      </c>
      <c r="O192" s="28">
        <f>IF(J192 &gt; 4.5,1,0)</f>
        <v>0</v>
      </c>
      <c r="P192" s="98">
        <f>K192+L192+M192+N192+O192</f>
        <v>0</v>
      </c>
    </row>
    <row r="193" spans="1:16" x14ac:dyDescent="0.25">
      <c r="A193" s="100" t="s">
        <v>808</v>
      </c>
      <c r="B193" s="101" t="s">
        <v>200</v>
      </c>
      <c r="C193" s="145" t="s">
        <v>980</v>
      </c>
      <c r="D193" s="61">
        <v>56</v>
      </c>
      <c r="E193" s="64" t="s">
        <v>809</v>
      </c>
      <c r="F193" s="103">
        <v>0.53100000000000003</v>
      </c>
      <c r="G193" s="103">
        <v>0.24399999999999999</v>
      </c>
      <c r="H193" s="103">
        <v>0.214</v>
      </c>
      <c r="I193" s="103">
        <v>8.2000000000000003E-2</v>
      </c>
      <c r="J193" s="102">
        <v>0.41399999999999998</v>
      </c>
      <c r="K193" s="28">
        <f t="shared" si="2"/>
        <v>0</v>
      </c>
      <c r="L193" s="29">
        <f>IF(G193 &gt; 0.6,1,0)</f>
        <v>0</v>
      </c>
      <c r="M193" s="172">
        <f>IF(H193 &gt; 10,1,0)</f>
        <v>0</v>
      </c>
      <c r="N193" s="28">
        <f>IF(I193 &gt; 0.6,1,0)</f>
        <v>0</v>
      </c>
      <c r="O193" s="28">
        <f>IF(J193 &gt; 4.5,1,0)</f>
        <v>0</v>
      </c>
      <c r="P193" s="98">
        <f>K193+L193+M193+N193+O193</f>
        <v>0</v>
      </c>
    </row>
    <row r="194" spans="1:16" x14ac:dyDescent="0.25">
      <c r="A194" s="100" t="s">
        <v>808</v>
      </c>
      <c r="B194" s="101" t="s">
        <v>201</v>
      </c>
      <c r="C194" s="145" t="s">
        <v>979</v>
      </c>
      <c r="D194" s="61">
        <v>48</v>
      </c>
      <c r="E194" s="64" t="s">
        <v>794</v>
      </c>
      <c r="F194" s="103">
        <v>0.34899999999999998</v>
      </c>
      <c r="G194" s="103">
        <v>0.50600000000000001</v>
      </c>
      <c r="H194" s="103">
        <v>2.0720000000000001</v>
      </c>
      <c r="I194" s="103">
        <v>0.20599999999999999</v>
      </c>
      <c r="J194" s="102">
        <v>0.35899999999999999</v>
      </c>
      <c r="K194" s="28">
        <f t="shared" ref="K194:K257" si="3">IF(F194 &gt; 9,1,0)</f>
        <v>0</v>
      </c>
      <c r="L194" s="29">
        <f>IF(G194 &gt; 0.6,1,0)</f>
        <v>0</v>
      </c>
      <c r="M194" s="172">
        <f>IF(H194 &gt; 10,1,0)</f>
        <v>0</v>
      </c>
      <c r="N194" s="28">
        <f>IF(I194 &gt; 0.6,1,0)</f>
        <v>0</v>
      </c>
      <c r="O194" s="28">
        <f>IF(J194 &gt; 4.5,1,0)</f>
        <v>0</v>
      </c>
      <c r="P194" s="98">
        <f>K194+L194+M194+N194+O194</f>
        <v>0</v>
      </c>
    </row>
    <row r="195" spans="1:16" x14ac:dyDescent="0.25">
      <c r="A195" s="100" t="s">
        <v>808</v>
      </c>
      <c r="B195" s="101" t="s">
        <v>209</v>
      </c>
      <c r="C195" s="145" t="s">
        <v>979</v>
      </c>
      <c r="D195" s="61">
        <v>41</v>
      </c>
      <c r="E195" s="64" t="s">
        <v>809</v>
      </c>
      <c r="F195" s="103">
        <v>0.222</v>
      </c>
      <c r="G195" s="103">
        <v>0.105</v>
      </c>
      <c r="H195" s="103">
        <v>1.897</v>
      </c>
      <c r="I195" s="103">
        <v>0.55500000000000005</v>
      </c>
      <c r="J195" s="102">
        <v>5.8000000000000003E-2</v>
      </c>
      <c r="K195" s="28">
        <f t="shared" si="3"/>
        <v>0</v>
      </c>
      <c r="L195" s="29">
        <f>IF(G195 &gt; 0.6,1,0)</f>
        <v>0</v>
      </c>
      <c r="M195" s="172">
        <f>IF(H195 &gt; 10,1,0)</f>
        <v>0</v>
      </c>
      <c r="N195" s="28">
        <f>IF(I195 &gt; 0.6,1,0)</f>
        <v>0</v>
      </c>
      <c r="O195" s="28">
        <f>IF(J195 &gt; 4.5,1,0)</f>
        <v>0</v>
      </c>
      <c r="P195" s="98">
        <f>K195+L195+M195+N195+O195</f>
        <v>0</v>
      </c>
    </row>
    <row r="196" spans="1:16" x14ac:dyDescent="0.25">
      <c r="A196" s="100" t="s">
        <v>808</v>
      </c>
      <c r="B196" s="101" t="s">
        <v>217</v>
      </c>
      <c r="C196" s="145" t="s">
        <v>979</v>
      </c>
      <c r="D196" s="61">
        <v>51</v>
      </c>
      <c r="E196" s="64" t="s">
        <v>794</v>
      </c>
      <c r="F196" s="103">
        <v>2.2250000000000001</v>
      </c>
      <c r="G196" s="103">
        <v>0.54500000000000004</v>
      </c>
      <c r="H196" s="103">
        <v>6.9530000000000003</v>
      </c>
      <c r="I196" s="103">
        <v>0</v>
      </c>
      <c r="J196" s="102">
        <v>0.23200000000000001</v>
      </c>
      <c r="K196" s="28">
        <f t="shared" si="3"/>
        <v>0</v>
      </c>
      <c r="L196" s="29">
        <f>IF(G196 &gt; 0.6,1,0)</f>
        <v>0</v>
      </c>
      <c r="M196" s="172">
        <f>IF(H196 &gt; 10,1,0)</f>
        <v>0</v>
      </c>
      <c r="N196" s="28">
        <f>IF(I196 &gt; 0.6,1,0)</f>
        <v>0</v>
      </c>
      <c r="O196" s="28">
        <f>IF(J196 &gt; 4.5,1,0)</f>
        <v>0</v>
      </c>
      <c r="P196" s="98">
        <f>K196+L196+M196+N196+O196</f>
        <v>0</v>
      </c>
    </row>
    <row r="197" spans="1:16" x14ac:dyDescent="0.25">
      <c r="A197" s="100" t="s">
        <v>808</v>
      </c>
      <c r="B197" s="101" t="s">
        <v>225</v>
      </c>
      <c r="C197" s="145" t="s">
        <v>979</v>
      </c>
      <c r="D197" s="61">
        <v>43</v>
      </c>
      <c r="E197" s="64" t="s">
        <v>794</v>
      </c>
      <c r="F197" s="103">
        <v>14.042999999999999</v>
      </c>
      <c r="G197" s="103">
        <v>0.2</v>
      </c>
      <c r="H197" s="103">
        <v>13.785</v>
      </c>
      <c r="I197" s="103">
        <v>1.7000000000000001E-2</v>
      </c>
      <c r="J197" s="102">
        <v>0.318</v>
      </c>
      <c r="K197" s="28">
        <f t="shared" si="3"/>
        <v>1</v>
      </c>
      <c r="L197" s="29">
        <f>IF(G197 &gt; 0.6,1,0)</f>
        <v>0</v>
      </c>
      <c r="M197" s="172">
        <f>IF(H197 &gt; 10,1,0)</f>
        <v>1</v>
      </c>
      <c r="N197" s="28">
        <f>IF(I197 &gt; 0.6,1,0)</f>
        <v>0</v>
      </c>
      <c r="O197" s="28">
        <f>IF(J197 &gt; 4.5,1,0)</f>
        <v>0</v>
      </c>
      <c r="P197" s="98">
        <f>K197+L197+M197+N197+O197</f>
        <v>2</v>
      </c>
    </row>
    <row r="198" spans="1:16" x14ac:dyDescent="0.25">
      <c r="A198" s="100" t="s">
        <v>808</v>
      </c>
      <c r="B198" s="101" t="s">
        <v>233</v>
      </c>
      <c r="C198" s="145" t="s">
        <v>980</v>
      </c>
      <c r="D198" s="61">
        <v>49</v>
      </c>
      <c r="E198" s="64" t="s">
        <v>794</v>
      </c>
      <c r="F198" s="103">
        <v>0.28100000000000003</v>
      </c>
      <c r="G198" s="103">
        <v>7.8E-2</v>
      </c>
      <c r="H198" s="103">
        <v>0.16400000000000001</v>
      </c>
      <c r="I198" s="103">
        <v>0</v>
      </c>
      <c r="J198" s="102">
        <v>0.04</v>
      </c>
      <c r="K198" s="28">
        <f t="shared" si="3"/>
        <v>0</v>
      </c>
      <c r="L198" s="29">
        <f>IF(G198 &gt; 0.6,1,0)</f>
        <v>0</v>
      </c>
      <c r="M198" s="172">
        <f>IF(H198 &gt; 10,1,0)</f>
        <v>0</v>
      </c>
      <c r="N198" s="28">
        <f>IF(I198 &gt; 0.6,1,0)</f>
        <v>0</v>
      </c>
      <c r="O198" s="28">
        <f>IF(J198 &gt; 4.5,1,0)</f>
        <v>0</v>
      </c>
      <c r="P198" s="98">
        <f>K198+L198+M198+N198+O198</f>
        <v>0</v>
      </c>
    </row>
    <row r="199" spans="1:16" x14ac:dyDescent="0.25">
      <c r="A199" s="100" t="s">
        <v>808</v>
      </c>
      <c r="B199" s="101" t="s">
        <v>241</v>
      </c>
      <c r="C199" s="145" t="s">
        <v>979</v>
      </c>
      <c r="D199" s="61">
        <v>42</v>
      </c>
      <c r="E199" s="64" t="s">
        <v>794</v>
      </c>
      <c r="F199" s="103">
        <v>0.63100000000000001</v>
      </c>
      <c r="G199" s="103">
        <v>0.94899999999999995</v>
      </c>
      <c r="H199" s="103">
        <v>1.677</v>
      </c>
      <c r="I199" s="103">
        <v>0.27300000000000002</v>
      </c>
      <c r="J199" s="102">
        <v>0.39700000000000002</v>
      </c>
      <c r="K199" s="28">
        <f t="shared" si="3"/>
        <v>0</v>
      </c>
      <c r="L199" s="29">
        <f>IF(G199 &gt; 0.6,1,0)</f>
        <v>1</v>
      </c>
      <c r="M199" s="172">
        <f>IF(H199 &gt; 10,1,0)</f>
        <v>0</v>
      </c>
      <c r="N199" s="28">
        <f>IF(I199 &gt; 0.6,1,0)</f>
        <v>0</v>
      </c>
      <c r="O199" s="28">
        <f>IF(J199 &gt; 4.5,1,0)</f>
        <v>0</v>
      </c>
      <c r="P199" s="98">
        <f>K199+L199+M199+N199+O199</f>
        <v>1</v>
      </c>
    </row>
    <row r="200" spans="1:16" x14ac:dyDescent="0.25">
      <c r="A200" s="100" t="s">
        <v>808</v>
      </c>
      <c r="B200" s="101" t="s">
        <v>249</v>
      </c>
      <c r="C200" s="145" t="s">
        <v>979</v>
      </c>
      <c r="D200" s="61">
        <v>57</v>
      </c>
      <c r="E200" s="64" t="s">
        <v>794</v>
      </c>
      <c r="F200" s="103">
        <v>0.56699999999999995</v>
      </c>
      <c r="G200" s="103">
        <v>0.314</v>
      </c>
      <c r="H200" s="103">
        <v>2.2759999999999998</v>
      </c>
      <c r="I200" s="103">
        <v>0.23799999999999999</v>
      </c>
      <c r="J200" s="102">
        <v>0.29299999999999998</v>
      </c>
      <c r="K200" s="28">
        <f t="shared" si="3"/>
        <v>0</v>
      </c>
      <c r="L200" s="29">
        <f>IF(G200 &gt; 0.6,1,0)</f>
        <v>0</v>
      </c>
      <c r="M200" s="172">
        <f>IF(H200 &gt; 10,1,0)</f>
        <v>0</v>
      </c>
      <c r="N200" s="28">
        <f>IF(I200 &gt; 0.6,1,0)</f>
        <v>0</v>
      </c>
      <c r="O200" s="28">
        <f>IF(J200 &gt; 4.5,1,0)</f>
        <v>0</v>
      </c>
      <c r="P200" s="98">
        <f>K200+L200+M200+N200+O200</f>
        <v>0</v>
      </c>
    </row>
    <row r="201" spans="1:16" x14ac:dyDescent="0.25">
      <c r="A201" s="100" t="s">
        <v>808</v>
      </c>
      <c r="B201" s="101" t="s">
        <v>257</v>
      </c>
      <c r="C201" s="145" t="s">
        <v>979</v>
      </c>
      <c r="D201" s="61">
        <v>47</v>
      </c>
      <c r="E201" s="64" t="s">
        <v>794</v>
      </c>
      <c r="F201" s="103">
        <v>0.84399999999999997</v>
      </c>
      <c r="G201" s="103">
        <v>0.46300000000000002</v>
      </c>
      <c r="H201" s="103">
        <v>6.4240000000000004</v>
      </c>
      <c r="I201" s="103">
        <v>0.17299999999999999</v>
      </c>
      <c r="J201" s="102">
        <v>4.9000000000000002E-2</v>
      </c>
      <c r="K201" s="28">
        <f t="shared" si="3"/>
        <v>0</v>
      </c>
      <c r="L201" s="29">
        <f>IF(G201 &gt; 0.6,1,0)</f>
        <v>0</v>
      </c>
      <c r="M201" s="172">
        <f>IF(H201 &gt; 10,1,0)</f>
        <v>0</v>
      </c>
      <c r="N201" s="28">
        <f>IF(I201 &gt; 0.6,1,0)</f>
        <v>0</v>
      </c>
      <c r="O201" s="28">
        <f>IF(J201 &gt; 4.5,1,0)</f>
        <v>0</v>
      </c>
      <c r="P201" s="98">
        <f>K201+L201+M201+N201+O201</f>
        <v>0</v>
      </c>
    </row>
    <row r="202" spans="1:16" x14ac:dyDescent="0.25">
      <c r="A202" s="100" t="s">
        <v>808</v>
      </c>
      <c r="B202" s="101" t="s">
        <v>265</v>
      </c>
      <c r="C202" s="145" t="s">
        <v>979</v>
      </c>
      <c r="D202" s="61">
        <v>51</v>
      </c>
      <c r="E202" s="64" t="s">
        <v>794</v>
      </c>
      <c r="F202" s="103">
        <v>1.214</v>
      </c>
      <c r="G202" s="103">
        <v>0.26900000000000002</v>
      </c>
      <c r="H202" s="103">
        <v>13.661</v>
      </c>
      <c r="I202" s="103">
        <v>2.8610000000000002</v>
      </c>
      <c r="J202" s="102">
        <v>1.538</v>
      </c>
      <c r="K202" s="28">
        <f t="shared" si="3"/>
        <v>0</v>
      </c>
      <c r="L202" s="29">
        <f>IF(G202 &gt; 0.6,1,0)</f>
        <v>0</v>
      </c>
      <c r="M202" s="172">
        <f>IF(H202 &gt; 10,1,0)</f>
        <v>1</v>
      </c>
      <c r="N202" s="28">
        <f>IF(I202 &gt; 0.6,1,0)</f>
        <v>1</v>
      </c>
      <c r="O202" s="28">
        <f>IF(J202 &gt; 4.5,1,0)</f>
        <v>0</v>
      </c>
      <c r="P202" s="98">
        <f>K202+L202+M202+N202+O202</f>
        <v>2</v>
      </c>
    </row>
    <row r="203" spans="1:16" x14ac:dyDescent="0.25">
      <c r="A203" s="100" t="s">
        <v>808</v>
      </c>
      <c r="B203" s="101" t="s">
        <v>273</v>
      </c>
      <c r="C203" s="145" t="s">
        <v>979</v>
      </c>
      <c r="D203" s="61">
        <v>57</v>
      </c>
      <c r="E203" s="64" t="s">
        <v>809</v>
      </c>
      <c r="F203" s="103">
        <v>1.236</v>
      </c>
      <c r="G203" s="103">
        <v>18.905999999999999</v>
      </c>
      <c r="H203" s="103">
        <v>0.90400000000000003</v>
      </c>
      <c r="I203" s="103">
        <v>0.66600000000000004</v>
      </c>
      <c r="J203" s="102">
        <v>0</v>
      </c>
      <c r="K203" s="28">
        <f t="shared" si="3"/>
        <v>0</v>
      </c>
      <c r="L203" s="29">
        <f>IF(G203 &gt; 0.6,1,0)</f>
        <v>1</v>
      </c>
      <c r="M203" s="172">
        <f>IF(H203 &gt; 10,1,0)</f>
        <v>0</v>
      </c>
      <c r="N203" s="28">
        <f>IF(I203 &gt; 0.6,1,0)</f>
        <v>1</v>
      </c>
      <c r="O203" s="28">
        <f>IF(J203 &gt; 4.5,1,0)</f>
        <v>0</v>
      </c>
      <c r="P203" s="98">
        <f>K203+L203+M203+N203+O203</f>
        <v>2</v>
      </c>
    </row>
    <row r="204" spans="1:16" x14ac:dyDescent="0.25">
      <c r="A204" s="100" t="s">
        <v>808</v>
      </c>
      <c r="B204" s="101" t="s">
        <v>281</v>
      </c>
      <c r="C204" s="145" t="s">
        <v>980</v>
      </c>
      <c r="D204" s="61">
        <v>41</v>
      </c>
      <c r="E204" s="64" t="s">
        <v>809</v>
      </c>
      <c r="F204" s="103">
        <v>0.79900000000000004</v>
      </c>
      <c r="G204" s="103">
        <v>1.4179999999999999</v>
      </c>
      <c r="H204" s="103">
        <v>95.400999999999996</v>
      </c>
      <c r="I204" s="103">
        <v>0.311</v>
      </c>
      <c r="J204" s="102">
        <v>0.186</v>
      </c>
      <c r="K204" s="28">
        <f t="shared" si="3"/>
        <v>0</v>
      </c>
      <c r="L204" s="29">
        <f>IF(G204 &gt; 0.6,1,0)</f>
        <v>1</v>
      </c>
      <c r="M204" s="172">
        <f>IF(H204 &gt; 10,1,0)</f>
        <v>1</v>
      </c>
      <c r="N204" s="28">
        <f>IF(I204 &gt; 0.6,1,0)</f>
        <v>0</v>
      </c>
      <c r="O204" s="28">
        <f>IF(J204 &gt; 4.5,1,0)</f>
        <v>0</v>
      </c>
      <c r="P204" s="98">
        <f>K204+L204+M204+N204+O204</f>
        <v>2</v>
      </c>
    </row>
    <row r="205" spans="1:16" x14ac:dyDescent="0.25">
      <c r="A205" s="100" t="s">
        <v>808</v>
      </c>
      <c r="B205" s="101" t="s">
        <v>289</v>
      </c>
      <c r="C205" s="145" t="s">
        <v>980</v>
      </c>
      <c r="D205" s="61">
        <v>45</v>
      </c>
      <c r="E205" s="64" t="s">
        <v>809</v>
      </c>
      <c r="F205" s="103">
        <v>0.629</v>
      </c>
      <c r="G205" s="103">
        <v>0.94499999999999995</v>
      </c>
      <c r="H205" s="103">
        <v>0.49299999999999999</v>
      </c>
      <c r="I205" s="103">
        <v>1.6E-2</v>
      </c>
      <c r="J205" s="102">
        <v>0</v>
      </c>
      <c r="K205" s="28">
        <f t="shared" si="3"/>
        <v>0</v>
      </c>
      <c r="L205" s="29">
        <f>IF(G205 &gt; 0.6,1,0)</f>
        <v>1</v>
      </c>
      <c r="M205" s="172">
        <f>IF(H205 &gt; 10,1,0)</f>
        <v>0</v>
      </c>
      <c r="N205" s="28">
        <f>IF(I205 &gt; 0.6,1,0)</f>
        <v>0</v>
      </c>
      <c r="O205" s="28">
        <f>IF(J205 &gt; 4.5,1,0)</f>
        <v>0</v>
      </c>
      <c r="P205" s="98">
        <f>K205+L205+M205+N205+O205</f>
        <v>1</v>
      </c>
    </row>
    <row r="206" spans="1:16" x14ac:dyDescent="0.25">
      <c r="A206" s="100" t="s">
        <v>808</v>
      </c>
      <c r="B206" s="101" t="s">
        <v>202</v>
      </c>
      <c r="C206" s="145" t="s">
        <v>979</v>
      </c>
      <c r="D206" s="61">
        <v>74</v>
      </c>
      <c r="E206" s="64" t="s">
        <v>794</v>
      </c>
      <c r="F206" s="103">
        <v>0.28100000000000003</v>
      </c>
      <c r="G206" s="103">
        <v>0.26100000000000001</v>
      </c>
      <c r="H206" s="103">
        <v>11.948</v>
      </c>
      <c r="I206" s="103">
        <v>0.115</v>
      </c>
      <c r="J206" s="102">
        <v>0.16900000000000001</v>
      </c>
      <c r="K206" s="28">
        <f t="shared" si="3"/>
        <v>0</v>
      </c>
      <c r="L206" s="29">
        <f>IF(G206 &gt; 0.6,1,0)</f>
        <v>0</v>
      </c>
      <c r="M206" s="172">
        <f>IF(H206 &gt; 10,1,0)</f>
        <v>1</v>
      </c>
      <c r="N206" s="28">
        <f>IF(I206 &gt; 0.6,1,0)</f>
        <v>0</v>
      </c>
      <c r="O206" s="28">
        <f>IF(J206 &gt; 4.5,1,0)</f>
        <v>0</v>
      </c>
      <c r="P206" s="98">
        <f>K206+L206+M206+N206+O206</f>
        <v>1</v>
      </c>
    </row>
    <row r="207" spans="1:16" x14ac:dyDescent="0.25">
      <c r="A207" s="100" t="s">
        <v>808</v>
      </c>
      <c r="B207" s="101" t="s">
        <v>210</v>
      </c>
      <c r="C207" s="145" t="s">
        <v>979</v>
      </c>
      <c r="D207" s="61">
        <v>47</v>
      </c>
      <c r="E207" s="64" t="s">
        <v>809</v>
      </c>
      <c r="F207" s="103">
        <v>0.66500000000000004</v>
      </c>
      <c r="G207" s="103">
        <v>0.38700000000000001</v>
      </c>
      <c r="H207" s="103">
        <v>4.9249999999999998</v>
      </c>
      <c r="I207" s="103">
        <v>0.17299999999999999</v>
      </c>
      <c r="J207" s="102">
        <v>1.758</v>
      </c>
      <c r="K207" s="28">
        <f t="shared" si="3"/>
        <v>0</v>
      </c>
      <c r="L207" s="29">
        <f>IF(G207 &gt; 0.6,1,0)</f>
        <v>0</v>
      </c>
      <c r="M207" s="172">
        <f>IF(H207 &gt; 10,1,0)</f>
        <v>0</v>
      </c>
      <c r="N207" s="28">
        <f>IF(I207 &gt; 0.6,1,0)</f>
        <v>0</v>
      </c>
      <c r="O207" s="28">
        <f>IF(J207 &gt; 4.5,1,0)</f>
        <v>0</v>
      </c>
      <c r="P207" s="98">
        <f>K207+L207+M207+N207+O207</f>
        <v>0</v>
      </c>
    </row>
    <row r="208" spans="1:16" x14ac:dyDescent="0.25">
      <c r="A208" s="100" t="s">
        <v>808</v>
      </c>
      <c r="B208" s="101" t="s">
        <v>218</v>
      </c>
      <c r="C208" s="145" t="s">
        <v>979</v>
      </c>
      <c r="D208" s="61">
        <v>43</v>
      </c>
      <c r="E208" s="64" t="s">
        <v>794</v>
      </c>
      <c r="F208" s="103">
        <v>0.67100000000000004</v>
      </c>
      <c r="G208" s="103">
        <v>0.312</v>
      </c>
      <c r="H208" s="103">
        <v>1.9179999999999999</v>
      </c>
      <c r="I208" s="103">
        <v>0.79500000000000004</v>
      </c>
      <c r="J208" s="102">
        <v>0.52</v>
      </c>
      <c r="K208" s="28">
        <f t="shared" si="3"/>
        <v>0</v>
      </c>
      <c r="L208" s="29">
        <f>IF(G208 &gt; 0.6,1,0)</f>
        <v>0</v>
      </c>
      <c r="M208" s="172">
        <f>IF(H208 &gt; 10,1,0)</f>
        <v>0</v>
      </c>
      <c r="N208" s="28">
        <f>IF(I208 &gt; 0.6,1,0)</f>
        <v>1</v>
      </c>
      <c r="O208" s="28">
        <f>IF(J208 &gt; 4.5,1,0)</f>
        <v>0</v>
      </c>
      <c r="P208" s="98">
        <f>K208+L208+M208+N208+O208</f>
        <v>1</v>
      </c>
    </row>
    <row r="209" spans="1:16" x14ac:dyDescent="0.25">
      <c r="A209" s="100" t="s">
        <v>808</v>
      </c>
      <c r="B209" s="101" t="s">
        <v>226</v>
      </c>
      <c r="C209" s="145" t="s">
        <v>980</v>
      </c>
      <c r="D209" s="61">
        <v>57</v>
      </c>
      <c r="E209" s="64" t="s">
        <v>794</v>
      </c>
      <c r="F209" s="103">
        <v>2.6789999999999998</v>
      </c>
      <c r="G209" s="103">
        <v>1.6819999999999999</v>
      </c>
      <c r="H209" s="103">
        <v>8.1660000000000004</v>
      </c>
      <c r="I209" s="103">
        <v>0</v>
      </c>
      <c r="J209" s="102">
        <v>27.207000000000001</v>
      </c>
      <c r="K209" s="28">
        <f t="shared" si="3"/>
        <v>0</v>
      </c>
      <c r="L209" s="29">
        <f>IF(G209 &gt; 0.6,1,0)</f>
        <v>1</v>
      </c>
      <c r="M209" s="172">
        <f>IF(H209 &gt; 10,1,0)</f>
        <v>0</v>
      </c>
      <c r="N209" s="28">
        <f>IF(I209 &gt; 0.6,1,0)</f>
        <v>0</v>
      </c>
      <c r="O209" s="28">
        <f>IF(J209 &gt; 4.5,1,0)</f>
        <v>1</v>
      </c>
      <c r="P209" s="98">
        <f>K209+L209+M209+N209+O209</f>
        <v>2</v>
      </c>
    </row>
    <row r="210" spans="1:16" x14ac:dyDescent="0.25">
      <c r="A210" s="100" t="s">
        <v>808</v>
      </c>
      <c r="B210" s="101" t="s">
        <v>234</v>
      </c>
      <c r="C210" s="145" t="s">
        <v>980</v>
      </c>
      <c r="D210" s="61">
        <v>55</v>
      </c>
      <c r="E210" s="64" t="s">
        <v>809</v>
      </c>
      <c r="F210" s="103">
        <v>0.121</v>
      </c>
      <c r="G210" s="103">
        <v>2.617</v>
      </c>
      <c r="H210" s="103">
        <v>72.691999999999993</v>
      </c>
      <c r="I210" s="103">
        <v>1.9890000000000001</v>
      </c>
      <c r="J210" s="102">
        <v>9.8000000000000004E-2</v>
      </c>
      <c r="K210" s="28">
        <f t="shared" si="3"/>
        <v>0</v>
      </c>
      <c r="L210" s="29">
        <f>IF(G210 &gt; 0.6,1,0)</f>
        <v>1</v>
      </c>
      <c r="M210" s="172">
        <f>IF(H210 &gt; 10,1,0)</f>
        <v>1</v>
      </c>
      <c r="N210" s="28">
        <f>IF(I210 &gt; 0.6,1,0)</f>
        <v>1</v>
      </c>
      <c r="O210" s="28">
        <f>IF(J210 &gt; 4.5,1,0)</f>
        <v>0</v>
      </c>
      <c r="P210" s="98">
        <f>K210+L210+M210+N210+O210</f>
        <v>3</v>
      </c>
    </row>
    <row r="211" spans="1:16" x14ac:dyDescent="0.25">
      <c r="A211" s="100" t="s">
        <v>808</v>
      </c>
      <c r="B211" s="101" t="s">
        <v>242</v>
      </c>
      <c r="C211" s="145" t="s">
        <v>979</v>
      </c>
      <c r="D211" s="61">
        <v>45</v>
      </c>
      <c r="E211" s="64" t="s">
        <v>794</v>
      </c>
      <c r="F211" s="103">
        <v>0.90700000000000003</v>
      </c>
      <c r="G211" s="103">
        <v>1.9450000000000001</v>
      </c>
      <c r="H211" s="103">
        <v>10.912000000000001</v>
      </c>
      <c r="I211" s="103">
        <v>2.9740000000000002</v>
      </c>
      <c r="J211" s="102">
        <v>1.7549999999999999</v>
      </c>
      <c r="K211" s="28">
        <f t="shared" si="3"/>
        <v>0</v>
      </c>
      <c r="L211" s="29">
        <f>IF(G211 &gt; 0.6,1,0)</f>
        <v>1</v>
      </c>
      <c r="M211" s="172">
        <f>IF(H211 &gt; 10,1,0)</f>
        <v>1</v>
      </c>
      <c r="N211" s="28">
        <f>IF(I211 &gt; 0.6,1,0)</f>
        <v>1</v>
      </c>
      <c r="O211" s="28">
        <f>IF(J211 &gt; 4.5,1,0)</f>
        <v>0</v>
      </c>
      <c r="P211" s="98">
        <f>K211+L211+M211+N211+O211</f>
        <v>3</v>
      </c>
    </row>
    <row r="212" spans="1:16" x14ac:dyDescent="0.25">
      <c r="A212" s="100" t="s">
        <v>808</v>
      </c>
      <c r="B212" s="101" t="s">
        <v>250</v>
      </c>
      <c r="C212" s="145" t="s">
        <v>979</v>
      </c>
      <c r="D212" s="61">
        <v>44</v>
      </c>
      <c r="E212" s="64" t="s">
        <v>794</v>
      </c>
      <c r="F212" s="103">
        <v>2.13</v>
      </c>
      <c r="G212" s="103">
        <v>0.20200000000000001</v>
      </c>
      <c r="H212" s="103">
        <v>1.361</v>
      </c>
      <c r="I212" s="103">
        <v>0</v>
      </c>
      <c r="J212" s="102">
        <v>0.22900000000000001</v>
      </c>
      <c r="K212" s="28">
        <f t="shared" si="3"/>
        <v>0</v>
      </c>
      <c r="L212" s="29">
        <f>IF(G212 &gt; 0.6,1,0)</f>
        <v>0</v>
      </c>
      <c r="M212" s="172">
        <f>IF(H212 &gt; 10,1,0)</f>
        <v>0</v>
      </c>
      <c r="N212" s="28">
        <f>IF(I212 &gt; 0.6,1,0)</f>
        <v>0</v>
      </c>
      <c r="O212" s="28">
        <f>IF(J212 &gt; 4.5,1,0)</f>
        <v>0</v>
      </c>
      <c r="P212" s="98">
        <f>K212+L212+M212+N212+O212</f>
        <v>0</v>
      </c>
    </row>
    <row r="213" spans="1:16" x14ac:dyDescent="0.25">
      <c r="A213" s="100" t="s">
        <v>808</v>
      </c>
      <c r="B213" s="101" t="s">
        <v>258</v>
      </c>
      <c r="C213" s="145" t="s">
        <v>979</v>
      </c>
      <c r="D213" s="61">
        <v>64</v>
      </c>
      <c r="E213" s="64" t="s">
        <v>794</v>
      </c>
      <c r="F213" s="103">
        <v>0.51900000000000002</v>
      </c>
      <c r="G213" s="103">
        <v>0.496</v>
      </c>
      <c r="H213" s="103">
        <v>34.981000000000002</v>
      </c>
      <c r="I213" s="103">
        <v>0.26300000000000001</v>
      </c>
      <c r="J213" s="102">
        <v>30.393999999999998</v>
      </c>
      <c r="K213" s="28">
        <f t="shared" si="3"/>
        <v>0</v>
      </c>
      <c r="L213" s="29">
        <f>IF(G213 &gt; 0.6,1,0)</f>
        <v>0</v>
      </c>
      <c r="M213" s="172">
        <f>IF(H213 &gt; 10,1,0)</f>
        <v>1</v>
      </c>
      <c r="N213" s="28">
        <f>IF(I213 &gt; 0.6,1,0)</f>
        <v>0</v>
      </c>
      <c r="O213" s="28">
        <f>IF(J213 &gt; 4.5,1,0)</f>
        <v>1</v>
      </c>
      <c r="P213" s="98">
        <f>K213+L213+M213+N213+O213</f>
        <v>2</v>
      </c>
    </row>
    <row r="214" spans="1:16" x14ac:dyDescent="0.25">
      <c r="A214" s="100" t="s">
        <v>808</v>
      </c>
      <c r="B214" s="101" t="s">
        <v>266</v>
      </c>
      <c r="C214" s="145" t="s">
        <v>979</v>
      </c>
      <c r="D214" s="61">
        <v>51</v>
      </c>
      <c r="E214" s="64" t="s">
        <v>794</v>
      </c>
      <c r="F214" s="103">
        <v>0.45</v>
      </c>
      <c r="G214" s="103">
        <v>1.675</v>
      </c>
      <c r="H214" s="103">
        <v>8.8930000000000007</v>
      </c>
      <c r="I214" s="103">
        <v>0.19400000000000001</v>
      </c>
      <c r="J214" s="102">
        <v>3.0640000000000001</v>
      </c>
      <c r="K214" s="28">
        <f t="shared" si="3"/>
        <v>0</v>
      </c>
      <c r="L214" s="29">
        <f>IF(G214 &gt; 0.6,1,0)</f>
        <v>1</v>
      </c>
      <c r="M214" s="172">
        <f>IF(H214 &gt; 10,1,0)</f>
        <v>0</v>
      </c>
      <c r="N214" s="28">
        <f>IF(I214 &gt; 0.6,1,0)</f>
        <v>0</v>
      </c>
      <c r="O214" s="28">
        <f>IF(J214 &gt; 4.5,1,0)</f>
        <v>0</v>
      </c>
      <c r="P214" s="98">
        <f>K214+L214+M214+N214+O214</f>
        <v>1</v>
      </c>
    </row>
    <row r="215" spans="1:16" x14ac:dyDescent="0.25">
      <c r="A215" s="100" t="s">
        <v>808</v>
      </c>
      <c r="B215" s="101" t="s">
        <v>274</v>
      </c>
      <c r="C215" s="145" t="s">
        <v>979</v>
      </c>
      <c r="D215" s="61">
        <v>46</v>
      </c>
      <c r="E215" s="64" t="s">
        <v>794</v>
      </c>
      <c r="F215" s="103">
        <v>25.114999999999998</v>
      </c>
      <c r="G215" s="103">
        <v>4.7729999999999997</v>
      </c>
      <c r="H215" s="103">
        <v>35.393999999999998</v>
      </c>
      <c r="I215" s="103">
        <v>21.663</v>
      </c>
      <c r="J215" s="102">
        <v>0.17499999999999999</v>
      </c>
      <c r="K215" s="28">
        <f t="shared" si="3"/>
        <v>1</v>
      </c>
      <c r="L215" s="29">
        <f>IF(G215 &gt; 0.6,1,0)</f>
        <v>1</v>
      </c>
      <c r="M215" s="172">
        <f>IF(H215 &gt; 10,1,0)</f>
        <v>1</v>
      </c>
      <c r="N215" s="28">
        <f>IF(I215 &gt; 0.6,1,0)</f>
        <v>1</v>
      </c>
      <c r="O215" s="28">
        <f>IF(J215 &gt; 4.5,1,0)</f>
        <v>0</v>
      </c>
      <c r="P215" s="98">
        <f>K215+L215+M215+N215+O215</f>
        <v>4</v>
      </c>
    </row>
    <row r="216" spans="1:16" x14ac:dyDescent="0.25">
      <c r="A216" s="100" t="s">
        <v>808</v>
      </c>
      <c r="B216" s="101" t="s">
        <v>282</v>
      </c>
      <c r="C216" s="145" t="s">
        <v>980</v>
      </c>
      <c r="D216" s="61">
        <v>54</v>
      </c>
      <c r="E216" s="64" t="s">
        <v>794</v>
      </c>
      <c r="F216" s="103">
        <v>3.238</v>
      </c>
      <c r="G216" s="103">
        <v>0.372</v>
      </c>
      <c r="H216" s="103">
        <v>3.1640000000000001</v>
      </c>
      <c r="I216" s="103">
        <v>0.49099999999999999</v>
      </c>
      <c r="J216" s="102">
        <v>0.65700000000000003</v>
      </c>
      <c r="K216" s="28">
        <f t="shared" si="3"/>
        <v>0</v>
      </c>
      <c r="L216" s="29">
        <f>IF(G216 &gt; 0.6,1,0)</f>
        <v>0</v>
      </c>
      <c r="M216" s="172">
        <f>IF(H216 &gt; 10,1,0)</f>
        <v>0</v>
      </c>
      <c r="N216" s="28">
        <f>IF(I216 &gt; 0.6,1,0)</f>
        <v>0</v>
      </c>
      <c r="O216" s="28">
        <f>IF(J216 &gt; 4.5,1,0)</f>
        <v>0</v>
      </c>
      <c r="P216" s="98">
        <f>K216+L216+M216+N216+O216</f>
        <v>0</v>
      </c>
    </row>
    <row r="217" spans="1:16" x14ac:dyDescent="0.25">
      <c r="A217" s="100" t="s">
        <v>808</v>
      </c>
      <c r="B217" s="101" t="s">
        <v>290</v>
      </c>
      <c r="C217" s="145" t="s">
        <v>980</v>
      </c>
      <c r="D217" s="61">
        <v>48</v>
      </c>
      <c r="E217" s="64" t="s">
        <v>794</v>
      </c>
      <c r="F217" s="103">
        <v>0.27900000000000003</v>
      </c>
      <c r="G217" s="103">
        <v>0.58799999999999997</v>
      </c>
      <c r="H217" s="103">
        <v>3.8119999999999998</v>
      </c>
      <c r="I217" s="103">
        <v>0</v>
      </c>
      <c r="J217" s="102">
        <v>0.375</v>
      </c>
      <c r="K217" s="28">
        <f t="shared" si="3"/>
        <v>0</v>
      </c>
      <c r="L217" s="29">
        <f>IF(G217 &gt; 0.6,1,0)</f>
        <v>0</v>
      </c>
      <c r="M217" s="172">
        <f>IF(H217 &gt; 10,1,0)</f>
        <v>0</v>
      </c>
      <c r="N217" s="28">
        <f>IF(I217 &gt; 0.6,1,0)</f>
        <v>0</v>
      </c>
      <c r="O217" s="28">
        <f>IF(J217 &gt; 4.5,1,0)</f>
        <v>0</v>
      </c>
      <c r="P217" s="98">
        <f>K217+L217+M217+N217+O217</f>
        <v>0</v>
      </c>
    </row>
    <row r="218" spans="1:16" x14ac:dyDescent="0.25">
      <c r="A218" s="100" t="s">
        <v>808</v>
      </c>
      <c r="B218" s="101" t="s">
        <v>203</v>
      </c>
      <c r="C218" s="145" t="s">
        <v>979</v>
      </c>
      <c r="D218" s="61">
        <v>52</v>
      </c>
      <c r="E218" s="64" t="s">
        <v>794</v>
      </c>
      <c r="F218" s="103">
        <v>0.73599999999999999</v>
      </c>
      <c r="G218" s="103">
        <v>0.254</v>
      </c>
      <c r="H218" s="103">
        <v>9.4480000000000004</v>
      </c>
      <c r="I218" s="103">
        <v>0.113</v>
      </c>
      <c r="J218" s="102">
        <v>0.26800000000000002</v>
      </c>
      <c r="K218" s="28">
        <f t="shared" si="3"/>
        <v>0</v>
      </c>
      <c r="L218" s="29">
        <f>IF(G218 &gt; 0.6,1,0)</f>
        <v>0</v>
      </c>
      <c r="M218" s="172">
        <f>IF(H218 &gt; 10,1,0)</f>
        <v>0</v>
      </c>
      <c r="N218" s="28">
        <f>IF(I218 &gt; 0.6,1,0)</f>
        <v>0</v>
      </c>
      <c r="O218" s="28">
        <f>IF(J218 &gt; 4.5,1,0)</f>
        <v>0</v>
      </c>
      <c r="P218" s="98">
        <f>K218+L218+M218+N218+O218</f>
        <v>0</v>
      </c>
    </row>
    <row r="219" spans="1:16" x14ac:dyDescent="0.25">
      <c r="A219" s="100" t="s">
        <v>808</v>
      </c>
      <c r="B219" s="101" t="s">
        <v>211</v>
      </c>
      <c r="C219" s="145" t="s">
        <v>979</v>
      </c>
      <c r="D219" s="61">
        <v>48</v>
      </c>
      <c r="E219" s="64" t="s">
        <v>794</v>
      </c>
      <c r="F219" s="103">
        <v>0.78200000000000003</v>
      </c>
      <c r="G219" s="103">
        <v>0.48</v>
      </c>
      <c r="H219" s="103">
        <v>1.68</v>
      </c>
      <c r="I219" s="103">
        <v>0.51100000000000001</v>
      </c>
      <c r="J219" s="102">
        <v>0.45800000000000002</v>
      </c>
      <c r="K219" s="28">
        <f t="shared" si="3"/>
        <v>0</v>
      </c>
      <c r="L219" s="29">
        <f>IF(G219 &gt; 0.6,1,0)</f>
        <v>0</v>
      </c>
      <c r="M219" s="172">
        <f>IF(H219 &gt; 10,1,0)</f>
        <v>0</v>
      </c>
      <c r="N219" s="28">
        <f>IF(I219 &gt; 0.6,1,0)</f>
        <v>0</v>
      </c>
      <c r="O219" s="28">
        <f>IF(J219 &gt; 4.5,1,0)</f>
        <v>0</v>
      </c>
      <c r="P219" s="98">
        <f>K219+L219+M219+N219+O219</f>
        <v>0</v>
      </c>
    </row>
    <row r="220" spans="1:16" x14ac:dyDescent="0.25">
      <c r="A220" s="100" t="s">
        <v>808</v>
      </c>
      <c r="B220" s="101" t="s">
        <v>219</v>
      </c>
      <c r="C220" s="145" t="s">
        <v>979</v>
      </c>
      <c r="D220" s="61">
        <v>44</v>
      </c>
      <c r="E220" s="64" t="s">
        <v>809</v>
      </c>
      <c r="F220" s="103">
        <v>0.40600000000000003</v>
      </c>
      <c r="G220" s="103">
        <v>0.46600000000000003</v>
      </c>
      <c r="H220" s="103">
        <v>9.8659999999999997</v>
      </c>
      <c r="I220" s="103">
        <v>5.8999999999999997E-2</v>
      </c>
      <c r="J220" s="102">
        <v>9.7680000000000007</v>
      </c>
      <c r="K220" s="28">
        <f t="shared" si="3"/>
        <v>0</v>
      </c>
      <c r="L220" s="29">
        <f>IF(G220 &gt; 0.6,1,0)</f>
        <v>0</v>
      </c>
      <c r="M220" s="172">
        <f>IF(H220 &gt; 10,1,0)</f>
        <v>0</v>
      </c>
      <c r="N220" s="28">
        <f>IF(I220 &gt; 0.6,1,0)</f>
        <v>0</v>
      </c>
      <c r="O220" s="28">
        <f>IF(J220 &gt; 4.5,1,0)</f>
        <v>1</v>
      </c>
      <c r="P220" s="98">
        <f>K220+L220+M220+N220+O220</f>
        <v>1</v>
      </c>
    </row>
    <row r="221" spans="1:16" x14ac:dyDescent="0.25">
      <c r="A221" s="100" t="s">
        <v>808</v>
      </c>
      <c r="B221" s="101" t="s">
        <v>227</v>
      </c>
      <c r="C221" s="145" t="s">
        <v>979</v>
      </c>
      <c r="D221" s="61">
        <v>54</v>
      </c>
      <c r="E221" s="64" t="s">
        <v>794</v>
      </c>
      <c r="F221" s="103">
        <v>5.8280000000000003</v>
      </c>
      <c r="G221" s="103">
        <v>0.56999999999999995</v>
      </c>
      <c r="H221" s="103">
        <v>3.7480000000000002</v>
      </c>
      <c r="I221" s="103">
        <v>0.26100000000000001</v>
      </c>
      <c r="J221" s="102">
        <v>0.24</v>
      </c>
      <c r="K221" s="28">
        <f t="shared" si="3"/>
        <v>0</v>
      </c>
      <c r="L221" s="29">
        <f>IF(G221 &gt; 0.6,1,0)</f>
        <v>0</v>
      </c>
      <c r="M221" s="172">
        <f>IF(H221 &gt; 10,1,0)</f>
        <v>0</v>
      </c>
      <c r="N221" s="28">
        <f>IF(I221 &gt; 0.6,1,0)</f>
        <v>0</v>
      </c>
      <c r="O221" s="28">
        <f>IF(J221 &gt; 4.5,1,0)</f>
        <v>0</v>
      </c>
      <c r="P221" s="98">
        <f>K221+L221+M221+N221+O221</f>
        <v>0</v>
      </c>
    </row>
    <row r="222" spans="1:16" x14ac:dyDescent="0.25">
      <c r="A222" s="100" t="s">
        <v>808</v>
      </c>
      <c r="B222" s="101" t="s">
        <v>235</v>
      </c>
      <c r="C222" s="145" t="s">
        <v>980</v>
      </c>
      <c r="D222" s="61">
        <v>65</v>
      </c>
      <c r="E222" s="64" t="s">
        <v>794</v>
      </c>
      <c r="F222" s="103">
        <v>1.0349999999999999</v>
      </c>
      <c r="G222" s="103">
        <v>0.57999999999999996</v>
      </c>
      <c r="H222" s="103">
        <v>0.70599999999999996</v>
      </c>
      <c r="I222" s="103">
        <v>2.62</v>
      </c>
      <c r="J222" s="102">
        <v>0</v>
      </c>
      <c r="K222" s="28">
        <f t="shared" si="3"/>
        <v>0</v>
      </c>
      <c r="L222" s="29">
        <f>IF(G222 &gt; 0.6,1,0)</f>
        <v>0</v>
      </c>
      <c r="M222" s="172">
        <f>IF(H222 &gt; 10,1,0)</f>
        <v>0</v>
      </c>
      <c r="N222" s="28">
        <f>IF(I222 &gt; 0.6,1,0)</f>
        <v>1</v>
      </c>
      <c r="O222" s="28">
        <f>IF(J222 &gt; 4.5,1,0)</f>
        <v>0</v>
      </c>
      <c r="P222" s="98">
        <f>K222+L222+M222+N222+O222</f>
        <v>1</v>
      </c>
    </row>
    <row r="223" spans="1:16" x14ac:dyDescent="0.25">
      <c r="A223" s="100" t="s">
        <v>808</v>
      </c>
      <c r="B223" s="101" t="s">
        <v>243</v>
      </c>
      <c r="C223" s="145" t="s">
        <v>979</v>
      </c>
      <c r="D223" s="61">
        <v>49</v>
      </c>
      <c r="E223" s="64" t="s">
        <v>809</v>
      </c>
      <c r="F223" s="103">
        <v>0.45700000000000002</v>
      </c>
      <c r="G223" s="103">
        <v>9.6000000000000002E-2</v>
      </c>
      <c r="H223" s="103">
        <v>6.4589999999999996</v>
      </c>
      <c r="I223" s="103">
        <v>8.8999999999999996E-2</v>
      </c>
      <c r="J223" s="102">
        <v>7.5999999999999998E-2</v>
      </c>
      <c r="K223" s="28">
        <f t="shared" si="3"/>
        <v>0</v>
      </c>
      <c r="L223" s="29">
        <f>IF(G223 &gt; 0.6,1,0)</f>
        <v>0</v>
      </c>
      <c r="M223" s="172">
        <f>IF(H223 &gt; 10,1,0)</f>
        <v>0</v>
      </c>
      <c r="N223" s="28">
        <f>IF(I223 &gt; 0.6,1,0)</f>
        <v>0</v>
      </c>
      <c r="O223" s="28">
        <f>IF(J223 &gt; 4.5,1,0)</f>
        <v>0</v>
      </c>
      <c r="P223" s="98">
        <f>K223+L223+M223+N223+O223</f>
        <v>0</v>
      </c>
    </row>
    <row r="224" spans="1:16" x14ac:dyDescent="0.25">
      <c r="A224" s="100" t="s">
        <v>808</v>
      </c>
      <c r="B224" s="101" t="s">
        <v>251</v>
      </c>
      <c r="C224" s="145" t="s">
        <v>979</v>
      </c>
      <c r="D224" s="61">
        <v>46</v>
      </c>
      <c r="E224" s="64" t="s">
        <v>794</v>
      </c>
      <c r="F224" s="103">
        <v>0.60899999999999999</v>
      </c>
      <c r="G224" s="103">
        <v>1.5409999999999999</v>
      </c>
      <c r="H224" s="103">
        <v>2.5619999999999998</v>
      </c>
      <c r="I224" s="103">
        <v>0.42499999999999999</v>
      </c>
      <c r="J224" s="102">
        <v>1.448</v>
      </c>
      <c r="K224" s="28">
        <f t="shared" si="3"/>
        <v>0</v>
      </c>
      <c r="L224" s="29">
        <f>IF(G224 &gt; 0.6,1,0)</f>
        <v>1</v>
      </c>
      <c r="M224" s="172">
        <f>IF(H224 &gt; 10,1,0)</f>
        <v>0</v>
      </c>
      <c r="N224" s="28">
        <f>IF(I224 &gt; 0.6,1,0)</f>
        <v>0</v>
      </c>
      <c r="O224" s="28">
        <f>IF(J224 &gt; 4.5,1,0)</f>
        <v>0</v>
      </c>
      <c r="P224" s="98">
        <f>K224+L224+M224+N224+O224</f>
        <v>1</v>
      </c>
    </row>
    <row r="225" spans="1:16" x14ac:dyDescent="0.25">
      <c r="A225" s="100" t="s">
        <v>808</v>
      </c>
      <c r="B225" s="101" t="s">
        <v>259</v>
      </c>
      <c r="C225" s="145" t="s">
        <v>979</v>
      </c>
      <c r="D225" s="61">
        <v>62</v>
      </c>
      <c r="E225" s="64" t="s">
        <v>809</v>
      </c>
      <c r="F225" s="103">
        <v>0.69399999999999995</v>
      </c>
      <c r="G225" s="103">
        <v>0.19</v>
      </c>
      <c r="H225" s="103">
        <v>3.536</v>
      </c>
      <c r="I225" s="103">
        <v>2.5750000000000002</v>
      </c>
      <c r="J225" s="102">
        <v>0</v>
      </c>
      <c r="K225" s="28">
        <f t="shared" si="3"/>
        <v>0</v>
      </c>
      <c r="L225" s="29">
        <f>IF(G225 &gt; 0.6,1,0)</f>
        <v>0</v>
      </c>
      <c r="M225" s="172">
        <f>IF(H225 &gt; 10,1,0)</f>
        <v>0</v>
      </c>
      <c r="N225" s="28">
        <f>IF(I225 &gt; 0.6,1,0)</f>
        <v>1</v>
      </c>
      <c r="O225" s="28">
        <f>IF(J225 &gt; 4.5,1,0)</f>
        <v>0</v>
      </c>
      <c r="P225" s="98">
        <f>K225+L225+M225+N225+O225</f>
        <v>1</v>
      </c>
    </row>
    <row r="226" spans="1:16" x14ac:dyDescent="0.25">
      <c r="A226" s="100" t="s">
        <v>808</v>
      </c>
      <c r="B226" s="101" t="s">
        <v>267</v>
      </c>
      <c r="C226" s="145" t="s">
        <v>979</v>
      </c>
      <c r="D226" s="61">
        <v>50</v>
      </c>
      <c r="E226" s="64" t="s">
        <v>794</v>
      </c>
      <c r="F226" s="103">
        <v>0.28100000000000003</v>
      </c>
      <c r="G226" s="103">
        <v>2.1579999999999999</v>
      </c>
      <c r="H226" s="103">
        <v>1.2849999999999999</v>
      </c>
      <c r="I226" s="103">
        <v>0.13100000000000001</v>
      </c>
      <c r="J226" s="102">
        <v>1.6890000000000001</v>
      </c>
      <c r="K226" s="28">
        <f t="shared" si="3"/>
        <v>0</v>
      </c>
      <c r="L226" s="29">
        <f>IF(G226 &gt; 0.6,1,0)</f>
        <v>1</v>
      </c>
      <c r="M226" s="172">
        <f>IF(H226 &gt; 10,1,0)</f>
        <v>0</v>
      </c>
      <c r="N226" s="28">
        <f>IF(I226 &gt; 0.6,1,0)</f>
        <v>0</v>
      </c>
      <c r="O226" s="28">
        <f>IF(J226 &gt; 4.5,1,0)</f>
        <v>0</v>
      </c>
      <c r="P226" s="98">
        <f>K226+L226+M226+N226+O226</f>
        <v>1</v>
      </c>
    </row>
    <row r="227" spans="1:16" x14ac:dyDescent="0.25">
      <c r="A227" s="100" t="s">
        <v>808</v>
      </c>
      <c r="B227" s="101" t="s">
        <v>275</v>
      </c>
      <c r="C227" s="145" t="s">
        <v>979</v>
      </c>
      <c r="D227" s="61">
        <v>51</v>
      </c>
      <c r="E227" s="64" t="s">
        <v>794</v>
      </c>
      <c r="F227" s="103">
        <v>2.2400000000000002</v>
      </c>
      <c r="G227" s="103">
        <v>0.32500000000000001</v>
      </c>
      <c r="H227" s="103">
        <v>1.2769999999999999</v>
      </c>
      <c r="I227" s="103">
        <v>1.9339999999999999</v>
      </c>
      <c r="J227" s="102">
        <v>0.63800000000000001</v>
      </c>
      <c r="K227" s="28">
        <f t="shared" si="3"/>
        <v>0</v>
      </c>
      <c r="L227" s="29">
        <f>IF(G227 &gt; 0.6,1,0)</f>
        <v>0</v>
      </c>
      <c r="M227" s="172">
        <f>IF(H227 &gt; 10,1,0)</f>
        <v>0</v>
      </c>
      <c r="N227" s="28">
        <f>IF(I227 &gt; 0.6,1,0)</f>
        <v>1</v>
      </c>
      <c r="O227" s="28">
        <f>IF(J227 &gt; 4.5,1,0)</f>
        <v>0</v>
      </c>
      <c r="P227" s="98">
        <f>K227+L227+M227+N227+O227</f>
        <v>1</v>
      </c>
    </row>
    <row r="228" spans="1:16" x14ac:dyDescent="0.25">
      <c r="A228" s="100" t="s">
        <v>808</v>
      </c>
      <c r="B228" s="101" t="s">
        <v>283</v>
      </c>
      <c r="C228" s="145" t="s">
        <v>980</v>
      </c>
      <c r="D228" s="61">
        <v>40</v>
      </c>
      <c r="E228" s="64" t="s">
        <v>809</v>
      </c>
      <c r="F228" s="103">
        <v>1.367</v>
      </c>
      <c r="G228" s="103">
        <v>6.3410000000000002</v>
      </c>
      <c r="H228" s="103">
        <v>6.8000000000000005E-2</v>
      </c>
      <c r="I228" s="103">
        <v>0</v>
      </c>
      <c r="J228" s="102">
        <v>9.0999999999999998E-2</v>
      </c>
      <c r="K228" s="28">
        <f t="shared" si="3"/>
        <v>0</v>
      </c>
      <c r="L228" s="29">
        <f>IF(G228 &gt; 0.6,1,0)</f>
        <v>1</v>
      </c>
      <c r="M228" s="172">
        <f>IF(H228 &gt; 10,1,0)</f>
        <v>0</v>
      </c>
      <c r="N228" s="28">
        <f>IF(I228 &gt; 0.6,1,0)</f>
        <v>0</v>
      </c>
      <c r="O228" s="28">
        <f>IF(J228 &gt; 4.5,1,0)</f>
        <v>0</v>
      </c>
      <c r="P228" s="98">
        <f>K228+L228+M228+N228+O228</f>
        <v>1</v>
      </c>
    </row>
    <row r="229" spans="1:16" x14ac:dyDescent="0.25">
      <c r="A229" s="100" t="s">
        <v>808</v>
      </c>
      <c r="B229" s="101" t="s">
        <v>291</v>
      </c>
      <c r="C229" s="145" t="s">
        <v>980</v>
      </c>
      <c r="D229" s="61">
        <v>65</v>
      </c>
      <c r="E229" s="64" t="s">
        <v>794</v>
      </c>
      <c r="F229" s="103">
        <v>1.419</v>
      </c>
      <c r="G229" s="103">
        <v>0.75</v>
      </c>
      <c r="H229" s="103">
        <v>1.899</v>
      </c>
      <c r="I229" s="103">
        <v>1.5580000000000001</v>
      </c>
      <c r="J229" s="102">
        <v>9.2999999999999999E-2</v>
      </c>
      <c r="K229" s="28">
        <f t="shared" si="3"/>
        <v>0</v>
      </c>
      <c r="L229" s="29">
        <f>IF(G229 &gt; 0.6,1,0)</f>
        <v>1</v>
      </c>
      <c r="M229" s="172">
        <f>IF(H229 &gt; 10,1,0)</f>
        <v>0</v>
      </c>
      <c r="N229" s="28">
        <f>IF(I229 &gt; 0.6,1,0)</f>
        <v>1</v>
      </c>
      <c r="O229" s="28">
        <f>IF(J229 &gt; 4.5,1,0)</f>
        <v>0</v>
      </c>
      <c r="P229" s="98">
        <f>K229+L229+M229+N229+O229</f>
        <v>2</v>
      </c>
    </row>
    <row r="230" spans="1:16" x14ac:dyDescent="0.25">
      <c r="A230" s="100" t="s">
        <v>808</v>
      </c>
      <c r="B230" s="101" t="s">
        <v>204</v>
      </c>
      <c r="C230" s="145" t="s">
        <v>979</v>
      </c>
      <c r="D230" s="61">
        <v>51</v>
      </c>
      <c r="E230" s="64" t="s">
        <v>809</v>
      </c>
      <c r="F230" s="103">
        <v>0.65300000000000002</v>
      </c>
      <c r="G230" s="103">
        <v>0.251</v>
      </c>
      <c r="H230" s="103">
        <v>16.721</v>
      </c>
      <c r="I230" s="103">
        <v>0.36</v>
      </c>
      <c r="J230" s="102">
        <v>1.409</v>
      </c>
      <c r="K230" s="28">
        <f t="shared" si="3"/>
        <v>0</v>
      </c>
      <c r="L230" s="29">
        <f>IF(G230 &gt; 0.6,1,0)</f>
        <v>0</v>
      </c>
      <c r="M230" s="172">
        <f>IF(H230 &gt; 10,1,0)</f>
        <v>1</v>
      </c>
      <c r="N230" s="28">
        <f>IF(I230 &gt; 0.6,1,0)</f>
        <v>0</v>
      </c>
      <c r="O230" s="28">
        <f>IF(J230 &gt; 4.5,1,0)</f>
        <v>0</v>
      </c>
      <c r="P230" s="98">
        <f>K230+L230+M230+N230+O230</f>
        <v>1</v>
      </c>
    </row>
    <row r="231" spans="1:16" x14ac:dyDescent="0.25">
      <c r="A231" s="100" t="s">
        <v>808</v>
      </c>
      <c r="B231" s="101" t="s">
        <v>212</v>
      </c>
      <c r="C231" s="145" t="s">
        <v>979</v>
      </c>
      <c r="D231" s="61">
        <v>42</v>
      </c>
      <c r="E231" s="64" t="s">
        <v>809</v>
      </c>
      <c r="F231" s="103">
        <v>1.206</v>
      </c>
      <c r="G231" s="103">
        <v>10.183</v>
      </c>
      <c r="H231" s="103">
        <v>0.32400000000000001</v>
      </c>
      <c r="I231" s="103">
        <v>0.45300000000000001</v>
      </c>
      <c r="J231" s="102">
        <v>18.817</v>
      </c>
      <c r="K231" s="28">
        <f t="shared" si="3"/>
        <v>0</v>
      </c>
      <c r="L231" s="29">
        <f>IF(G231 &gt; 0.6,1,0)</f>
        <v>1</v>
      </c>
      <c r="M231" s="172">
        <f>IF(H231 &gt; 10,1,0)</f>
        <v>0</v>
      </c>
      <c r="N231" s="28">
        <f>IF(I231 &gt; 0.6,1,0)</f>
        <v>0</v>
      </c>
      <c r="O231" s="28">
        <f>IF(J231 &gt; 4.5,1,0)</f>
        <v>1</v>
      </c>
      <c r="P231" s="98">
        <f>K231+L231+M231+N231+O231</f>
        <v>2</v>
      </c>
    </row>
    <row r="232" spans="1:16" x14ac:dyDescent="0.25">
      <c r="A232" s="100" t="s">
        <v>808</v>
      </c>
      <c r="B232" s="101" t="s">
        <v>220</v>
      </c>
      <c r="C232" s="145" t="s">
        <v>979</v>
      </c>
      <c r="D232" s="61">
        <v>64</v>
      </c>
      <c r="E232" s="64" t="s">
        <v>809</v>
      </c>
      <c r="F232" s="103">
        <v>1.575</v>
      </c>
      <c r="G232" s="103">
        <v>0.17899999999999999</v>
      </c>
      <c r="H232" s="103">
        <v>5.931</v>
      </c>
      <c r="I232" s="103">
        <v>0.22800000000000001</v>
      </c>
      <c r="J232" s="102">
        <v>0</v>
      </c>
      <c r="K232" s="28">
        <f t="shared" si="3"/>
        <v>0</v>
      </c>
      <c r="L232" s="29">
        <f>IF(G232 &gt; 0.6,1,0)</f>
        <v>0</v>
      </c>
      <c r="M232" s="172">
        <f>IF(H232 &gt; 10,1,0)</f>
        <v>0</v>
      </c>
      <c r="N232" s="28">
        <f>IF(I232 &gt; 0.6,1,0)</f>
        <v>0</v>
      </c>
      <c r="O232" s="28">
        <f>IF(J232 &gt; 4.5,1,0)</f>
        <v>0</v>
      </c>
      <c r="P232" s="98">
        <f>K232+L232+M232+N232+O232</f>
        <v>0</v>
      </c>
    </row>
    <row r="233" spans="1:16" x14ac:dyDescent="0.25">
      <c r="A233" s="104" t="s">
        <v>808</v>
      </c>
      <c r="B233" s="105" t="s">
        <v>228</v>
      </c>
      <c r="C233" s="145" t="s">
        <v>979</v>
      </c>
      <c r="D233" s="95">
        <v>64</v>
      </c>
      <c r="E233" s="96" t="s">
        <v>809</v>
      </c>
      <c r="F233" s="107">
        <v>0.68</v>
      </c>
      <c r="G233" s="107">
        <v>1.2E-2</v>
      </c>
      <c r="H233" s="107">
        <v>8.6999999999999994E-2</v>
      </c>
      <c r="I233" s="107">
        <v>0.14399999999999999</v>
      </c>
      <c r="J233" s="106">
        <v>2.411</v>
      </c>
      <c r="K233" s="37">
        <f t="shared" si="3"/>
        <v>0</v>
      </c>
      <c r="L233" s="97">
        <f>IF(G233 &gt; 0.6,1,0)</f>
        <v>0</v>
      </c>
      <c r="M233" s="173">
        <f>IF(H233 &gt; 10,1,0)</f>
        <v>0</v>
      </c>
      <c r="N233" s="37">
        <f>IF(I233 &gt; 0.6,1,0)</f>
        <v>0</v>
      </c>
      <c r="O233" s="37">
        <f>IF(J233 &gt; 4.5,1,0)</f>
        <v>0</v>
      </c>
      <c r="P233" s="37">
        <f>K233+L233+M233+N233+O233</f>
        <v>0</v>
      </c>
    </row>
    <row r="234" spans="1:16" x14ac:dyDescent="0.25">
      <c r="A234" s="100" t="s">
        <v>808</v>
      </c>
      <c r="B234" s="101" t="s">
        <v>236</v>
      </c>
      <c r="C234" s="145" t="s">
        <v>980</v>
      </c>
      <c r="D234" s="61">
        <v>43</v>
      </c>
      <c r="E234" s="64" t="s">
        <v>794</v>
      </c>
      <c r="F234" s="103">
        <v>2.1000000000000001E-2</v>
      </c>
      <c r="G234" s="103">
        <v>0</v>
      </c>
      <c r="H234" s="103">
        <v>0.26300000000000001</v>
      </c>
      <c r="I234" s="103">
        <v>0.246</v>
      </c>
      <c r="J234" s="102">
        <v>0</v>
      </c>
      <c r="K234" s="28">
        <f t="shared" si="3"/>
        <v>0</v>
      </c>
      <c r="L234" s="29">
        <f>IF(G234 &gt; 0.6,1,0)</f>
        <v>0</v>
      </c>
      <c r="M234" s="172">
        <f>IF(H234 &gt; 10,1,0)</f>
        <v>0</v>
      </c>
      <c r="N234" s="28">
        <f>IF(I234 &gt; 0.6,1,0)</f>
        <v>0</v>
      </c>
      <c r="O234" s="28">
        <f>IF(J234 &gt; 4.5,1,0)</f>
        <v>0</v>
      </c>
      <c r="P234" s="98">
        <f>K234+L234+M234+N234+O234</f>
        <v>0</v>
      </c>
    </row>
    <row r="235" spans="1:16" x14ac:dyDescent="0.25">
      <c r="A235" s="100" t="s">
        <v>808</v>
      </c>
      <c r="B235" s="101" t="s">
        <v>244</v>
      </c>
      <c r="C235" s="145" t="s">
        <v>979</v>
      </c>
      <c r="D235" s="61">
        <v>55</v>
      </c>
      <c r="E235" s="64" t="s">
        <v>809</v>
      </c>
      <c r="F235" s="103">
        <v>0.39</v>
      </c>
      <c r="G235" s="103">
        <v>0.90800000000000003</v>
      </c>
      <c r="H235" s="103">
        <v>0</v>
      </c>
      <c r="I235" s="103">
        <v>0.23899999999999999</v>
      </c>
      <c r="J235" s="102">
        <v>0.65100000000000002</v>
      </c>
      <c r="K235" s="28">
        <f t="shared" si="3"/>
        <v>0</v>
      </c>
      <c r="L235" s="29">
        <f>IF(G235 &gt; 0.6,1,0)</f>
        <v>1</v>
      </c>
      <c r="M235" s="172">
        <f>IF(H235 &gt; 10,1,0)</f>
        <v>0</v>
      </c>
      <c r="N235" s="28">
        <f>IF(I235 &gt; 0.6,1,0)</f>
        <v>0</v>
      </c>
      <c r="O235" s="28">
        <f>IF(J235 &gt; 4.5,1,0)</f>
        <v>0</v>
      </c>
      <c r="P235" s="98">
        <f>K235+L235+M235+N235+O235</f>
        <v>1</v>
      </c>
    </row>
    <row r="236" spans="1:16" x14ac:dyDescent="0.25">
      <c r="A236" s="100" t="s">
        <v>808</v>
      </c>
      <c r="B236" s="101" t="s">
        <v>252</v>
      </c>
      <c r="C236" s="145" t="s">
        <v>979</v>
      </c>
      <c r="D236" s="61">
        <v>41</v>
      </c>
      <c r="E236" s="64" t="s">
        <v>794</v>
      </c>
      <c r="F236" s="103">
        <v>2.0190000000000001</v>
      </c>
      <c r="G236" s="103">
        <v>0.26900000000000002</v>
      </c>
      <c r="H236" s="103">
        <v>5.8479999999999999</v>
      </c>
      <c r="I236" s="103">
        <v>0</v>
      </c>
      <c r="J236" s="102">
        <v>0.28000000000000003</v>
      </c>
      <c r="K236" s="28">
        <f t="shared" si="3"/>
        <v>0</v>
      </c>
      <c r="L236" s="29">
        <f>IF(G236 &gt; 0.6,1,0)</f>
        <v>0</v>
      </c>
      <c r="M236" s="172">
        <f>IF(H236 &gt; 10,1,0)</f>
        <v>0</v>
      </c>
      <c r="N236" s="28">
        <f>IF(I236 &gt; 0.6,1,0)</f>
        <v>0</v>
      </c>
      <c r="O236" s="28">
        <f>IF(J236 &gt; 4.5,1,0)</f>
        <v>0</v>
      </c>
      <c r="P236" s="98">
        <f>K236+L236+M236+N236+O236</f>
        <v>0</v>
      </c>
    </row>
    <row r="237" spans="1:16" x14ac:dyDescent="0.25">
      <c r="A237" s="100" t="s">
        <v>808</v>
      </c>
      <c r="B237" s="101" t="s">
        <v>260</v>
      </c>
      <c r="C237" s="145" t="s">
        <v>979</v>
      </c>
      <c r="D237" s="61">
        <v>47</v>
      </c>
      <c r="E237" s="64" t="s">
        <v>794</v>
      </c>
      <c r="F237" s="103">
        <v>0.27100000000000002</v>
      </c>
      <c r="G237" s="103">
        <v>0.34899999999999998</v>
      </c>
      <c r="H237" s="103">
        <v>26.617000000000001</v>
      </c>
      <c r="I237" s="103">
        <v>45.341999999999999</v>
      </c>
      <c r="J237" s="102">
        <v>0.154</v>
      </c>
      <c r="K237" s="28">
        <f t="shared" si="3"/>
        <v>0</v>
      </c>
      <c r="L237" s="29">
        <f>IF(G237 &gt; 0.6,1,0)</f>
        <v>0</v>
      </c>
      <c r="M237" s="172">
        <f>IF(H237 &gt; 10,1,0)</f>
        <v>1</v>
      </c>
      <c r="N237" s="28">
        <f>IF(I237 &gt; 0.6,1,0)</f>
        <v>1</v>
      </c>
      <c r="O237" s="28">
        <f>IF(J237 &gt; 4.5,1,0)</f>
        <v>0</v>
      </c>
      <c r="P237" s="98">
        <f>K237+L237+M237+N237+O237</f>
        <v>2</v>
      </c>
    </row>
    <row r="238" spans="1:16" x14ac:dyDescent="0.25">
      <c r="A238" s="100" t="s">
        <v>808</v>
      </c>
      <c r="B238" s="101" t="s">
        <v>268</v>
      </c>
      <c r="C238" s="145" t="s">
        <v>979</v>
      </c>
      <c r="D238" s="61">
        <v>45</v>
      </c>
      <c r="E238" s="64" t="s">
        <v>794</v>
      </c>
      <c r="F238" s="103">
        <v>8.19</v>
      </c>
      <c r="G238" s="103">
        <v>1.0189999999999999</v>
      </c>
      <c r="H238" s="103">
        <v>7.9450000000000003</v>
      </c>
      <c r="I238" s="103">
        <v>0.39500000000000002</v>
      </c>
      <c r="J238" s="102">
        <v>0</v>
      </c>
      <c r="K238" s="28">
        <f t="shared" si="3"/>
        <v>0</v>
      </c>
      <c r="L238" s="29">
        <f>IF(G238 &gt; 0.6,1,0)</f>
        <v>1</v>
      </c>
      <c r="M238" s="172">
        <f>IF(H238 &gt; 10,1,0)</f>
        <v>0</v>
      </c>
      <c r="N238" s="28">
        <f>IF(I238 &gt; 0.6,1,0)</f>
        <v>0</v>
      </c>
      <c r="O238" s="28">
        <f>IF(J238 &gt; 4.5,1,0)</f>
        <v>0</v>
      </c>
      <c r="P238" s="98">
        <f>K238+L238+M238+N238+O238</f>
        <v>1</v>
      </c>
    </row>
    <row r="239" spans="1:16" x14ac:dyDescent="0.25">
      <c r="A239" s="100" t="s">
        <v>808</v>
      </c>
      <c r="B239" s="101" t="s">
        <v>276</v>
      </c>
      <c r="C239" s="145" t="s">
        <v>979</v>
      </c>
      <c r="D239" s="61">
        <v>45</v>
      </c>
      <c r="E239" s="64" t="s">
        <v>794</v>
      </c>
      <c r="F239" s="103">
        <v>0.99099999999999999</v>
      </c>
      <c r="G239" s="103">
        <v>0.20200000000000001</v>
      </c>
      <c r="H239" s="103">
        <v>5.7530000000000001</v>
      </c>
      <c r="I239" s="103">
        <v>0.77700000000000002</v>
      </c>
      <c r="J239" s="102">
        <v>3.0369999999999999</v>
      </c>
      <c r="K239" s="28">
        <f t="shared" si="3"/>
        <v>0</v>
      </c>
      <c r="L239" s="29">
        <f>IF(G239 &gt; 0.6,1,0)</f>
        <v>0</v>
      </c>
      <c r="M239" s="172">
        <f>IF(H239 &gt; 10,1,0)</f>
        <v>0</v>
      </c>
      <c r="N239" s="28">
        <f>IF(I239 &gt; 0.6,1,0)</f>
        <v>1</v>
      </c>
      <c r="O239" s="28">
        <f>IF(J239 &gt; 4.5,1,0)</f>
        <v>0</v>
      </c>
      <c r="P239" s="98">
        <f>K239+L239+M239+N239+O239</f>
        <v>1</v>
      </c>
    </row>
    <row r="240" spans="1:16" x14ac:dyDescent="0.25">
      <c r="A240" s="100" t="s">
        <v>808</v>
      </c>
      <c r="B240" s="101" t="s">
        <v>284</v>
      </c>
      <c r="C240" s="145" t="s">
        <v>980</v>
      </c>
      <c r="D240" s="61">
        <v>46</v>
      </c>
      <c r="E240" s="64" t="s">
        <v>794</v>
      </c>
      <c r="F240" s="103">
        <v>3.2000000000000001E-2</v>
      </c>
      <c r="G240" s="103">
        <v>0.10299999999999999</v>
      </c>
      <c r="H240" s="103">
        <v>5.0000000000000001E-3</v>
      </c>
      <c r="I240" s="103">
        <v>2.5999999999999999E-2</v>
      </c>
      <c r="J240" s="102">
        <v>0</v>
      </c>
      <c r="K240" s="28">
        <f t="shared" si="3"/>
        <v>0</v>
      </c>
      <c r="L240" s="29">
        <f>IF(G240 &gt; 0.6,1,0)</f>
        <v>0</v>
      </c>
      <c r="M240" s="172">
        <f>IF(H240 &gt; 10,1,0)</f>
        <v>0</v>
      </c>
      <c r="N240" s="28">
        <f>IF(I240 &gt; 0.6,1,0)</f>
        <v>0</v>
      </c>
      <c r="O240" s="28">
        <f>IF(J240 &gt; 4.5,1,0)</f>
        <v>0</v>
      </c>
      <c r="P240" s="98">
        <f>K240+L240+M240+N240+O240</f>
        <v>0</v>
      </c>
    </row>
    <row r="241" spans="1:16" x14ac:dyDescent="0.25">
      <c r="A241" s="100" t="s">
        <v>808</v>
      </c>
      <c r="B241" s="101" t="s">
        <v>292</v>
      </c>
      <c r="C241" s="145" t="s">
        <v>980</v>
      </c>
      <c r="D241" s="61">
        <v>48</v>
      </c>
      <c r="E241" s="64" t="s">
        <v>794</v>
      </c>
      <c r="F241" s="103">
        <v>0.39600000000000002</v>
      </c>
      <c r="G241" s="103">
        <v>2.2269999999999999</v>
      </c>
      <c r="H241" s="103">
        <v>1.548</v>
      </c>
      <c r="I241" s="103">
        <v>0.995</v>
      </c>
      <c r="J241" s="102">
        <v>0.71199999999999997</v>
      </c>
      <c r="K241" s="28">
        <f t="shared" si="3"/>
        <v>0</v>
      </c>
      <c r="L241" s="29">
        <f>IF(G241 &gt; 0.6,1,0)</f>
        <v>1</v>
      </c>
      <c r="M241" s="172">
        <f>IF(H241 &gt; 10,1,0)</f>
        <v>0</v>
      </c>
      <c r="N241" s="28">
        <f>IF(I241 &gt; 0.6,1,0)</f>
        <v>1</v>
      </c>
      <c r="O241" s="28">
        <f>IF(J241 &gt; 4.5,1,0)</f>
        <v>0</v>
      </c>
      <c r="P241" s="98">
        <f>K241+L241+M241+N241+O241</f>
        <v>2</v>
      </c>
    </row>
    <row r="242" spans="1:16" x14ac:dyDescent="0.25">
      <c r="A242" s="100" t="s">
        <v>808</v>
      </c>
      <c r="B242" s="101" t="s">
        <v>205</v>
      </c>
      <c r="C242" s="145" t="s">
        <v>979</v>
      </c>
      <c r="D242" s="61">
        <v>46</v>
      </c>
      <c r="E242" s="64" t="s">
        <v>809</v>
      </c>
      <c r="F242" s="103">
        <v>1.0840000000000001</v>
      </c>
      <c r="G242" s="103">
        <v>0.55100000000000005</v>
      </c>
      <c r="H242" s="103">
        <v>26.786999999999999</v>
      </c>
      <c r="I242" s="103">
        <v>1.29</v>
      </c>
      <c r="J242" s="102">
        <v>4.2460000000000004</v>
      </c>
      <c r="K242" s="28">
        <f t="shared" si="3"/>
        <v>0</v>
      </c>
      <c r="L242" s="29">
        <f>IF(G242 &gt; 0.6,1,0)</f>
        <v>0</v>
      </c>
      <c r="M242" s="172">
        <f>IF(H242 &gt; 10,1,0)</f>
        <v>1</v>
      </c>
      <c r="N242" s="28">
        <f>IF(I242 &gt; 0.6,1,0)</f>
        <v>1</v>
      </c>
      <c r="O242" s="28">
        <f>IF(J242 &gt; 4.5,1,0)</f>
        <v>0</v>
      </c>
      <c r="P242" s="98">
        <f>K242+L242+M242+N242+O242</f>
        <v>2</v>
      </c>
    </row>
    <row r="243" spans="1:16" x14ac:dyDescent="0.25">
      <c r="A243" s="100" t="s">
        <v>808</v>
      </c>
      <c r="B243" s="101" t="s">
        <v>213</v>
      </c>
      <c r="C243" s="145" t="s">
        <v>979</v>
      </c>
      <c r="D243" s="61">
        <v>51</v>
      </c>
      <c r="E243" s="64" t="s">
        <v>794</v>
      </c>
      <c r="F243" s="103">
        <v>4.5069999999999997</v>
      </c>
      <c r="G243" s="103">
        <v>4.7E-2</v>
      </c>
      <c r="H243" s="103">
        <v>4.6660000000000004</v>
      </c>
      <c r="I243" s="103">
        <v>0.24099999999999999</v>
      </c>
      <c r="J243" s="102">
        <v>0.26700000000000002</v>
      </c>
      <c r="K243" s="28">
        <f t="shared" si="3"/>
        <v>0</v>
      </c>
      <c r="L243" s="29">
        <f>IF(G243 &gt; 0.6,1,0)</f>
        <v>0</v>
      </c>
      <c r="M243" s="172">
        <f>IF(H243 &gt; 10,1,0)</f>
        <v>0</v>
      </c>
      <c r="N243" s="28">
        <f>IF(I243 &gt; 0.6,1,0)</f>
        <v>0</v>
      </c>
      <c r="O243" s="28">
        <f>IF(J243 &gt; 4.5,1,0)</f>
        <v>0</v>
      </c>
      <c r="P243" s="98">
        <f>K243+L243+M243+N243+O243</f>
        <v>0</v>
      </c>
    </row>
    <row r="244" spans="1:16" x14ac:dyDescent="0.25">
      <c r="A244" s="100" t="s">
        <v>808</v>
      </c>
      <c r="B244" s="101" t="s">
        <v>221</v>
      </c>
      <c r="C244" s="145" t="s">
        <v>979</v>
      </c>
      <c r="D244" s="61">
        <v>56</v>
      </c>
      <c r="E244" s="64" t="s">
        <v>794</v>
      </c>
      <c r="F244" s="103">
        <v>1.345</v>
      </c>
      <c r="G244" s="103">
        <v>0.53500000000000003</v>
      </c>
      <c r="H244" s="103">
        <v>29.89</v>
      </c>
      <c r="I244" s="103">
        <v>1.1539999999999999</v>
      </c>
      <c r="J244" s="102">
        <v>0.879</v>
      </c>
      <c r="K244" s="28">
        <f t="shared" si="3"/>
        <v>0</v>
      </c>
      <c r="L244" s="29">
        <f>IF(G244 &gt; 0.6,1,0)</f>
        <v>0</v>
      </c>
      <c r="M244" s="172">
        <f>IF(H244 &gt; 10,1,0)</f>
        <v>1</v>
      </c>
      <c r="N244" s="28">
        <f>IF(I244 &gt; 0.6,1,0)</f>
        <v>1</v>
      </c>
      <c r="O244" s="28">
        <f>IF(J244 &gt; 4.5,1,0)</f>
        <v>0</v>
      </c>
      <c r="P244" s="98">
        <f>K244+L244+M244+N244+O244</f>
        <v>2</v>
      </c>
    </row>
    <row r="245" spans="1:16" x14ac:dyDescent="0.25">
      <c r="A245" s="100" t="s">
        <v>808</v>
      </c>
      <c r="B245" s="101" t="s">
        <v>229</v>
      </c>
      <c r="C245" s="145" t="s">
        <v>980</v>
      </c>
      <c r="D245" s="61">
        <v>46</v>
      </c>
      <c r="E245" s="64" t="s">
        <v>794</v>
      </c>
      <c r="F245" s="103">
        <v>0.219</v>
      </c>
      <c r="G245" s="103">
        <v>0.35699999999999998</v>
      </c>
      <c r="H245" s="103">
        <v>0.38700000000000001</v>
      </c>
      <c r="I245" s="103">
        <v>0.67900000000000005</v>
      </c>
      <c r="J245" s="102">
        <v>2.4E-2</v>
      </c>
      <c r="K245" s="28">
        <f t="shared" si="3"/>
        <v>0</v>
      </c>
      <c r="L245" s="29">
        <f>IF(G245 &gt; 0.6,1,0)</f>
        <v>0</v>
      </c>
      <c r="M245" s="172">
        <f>IF(H245 &gt; 10,1,0)</f>
        <v>0</v>
      </c>
      <c r="N245" s="28">
        <f>IF(I245 &gt; 0.6,1,0)</f>
        <v>1</v>
      </c>
      <c r="O245" s="28">
        <f>IF(J245 &gt; 4.5,1,0)</f>
        <v>0</v>
      </c>
      <c r="P245" s="98">
        <f>K245+L245+M245+N245+O245</f>
        <v>1</v>
      </c>
    </row>
    <row r="246" spans="1:16" x14ac:dyDescent="0.25">
      <c r="A246" s="100" t="s">
        <v>808</v>
      </c>
      <c r="B246" s="101" t="s">
        <v>237</v>
      </c>
      <c r="C246" s="145" t="s">
        <v>979</v>
      </c>
      <c r="D246" s="61">
        <v>52</v>
      </c>
      <c r="E246" s="64" t="s">
        <v>794</v>
      </c>
      <c r="F246" s="103">
        <v>0.626</v>
      </c>
      <c r="G246" s="103">
        <v>0.44500000000000001</v>
      </c>
      <c r="H246" s="103">
        <v>0</v>
      </c>
      <c r="I246" s="103">
        <v>0.53300000000000003</v>
      </c>
      <c r="J246" s="102">
        <v>1.163</v>
      </c>
      <c r="K246" s="28">
        <f t="shared" si="3"/>
        <v>0</v>
      </c>
      <c r="L246" s="29">
        <f>IF(G246 &gt; 0.6,1,0)</f>
        <v>0</v>
      </c>
      <c r="M246" s="172">
        <f>IF(H246 &gt; 10,1,0)</f>
        <v>0</v>
      </c>
      <c r="N246" s="28">
        <f>IF(I246 &gt; 0.6,1,0)</f>
        <v>0</v>
      </c>
      <c r="O246" s="28">
        <f>IF(J246 &gt; 4.5,1,0)</f>
        <v>0</v>
      </c>
      <c r="P246" s="98">
        <f>K246+L246+M246+N246+O246</f>
        <v>0</v>
      </c>
    </row>
    <row r="247" spans="1:16" x14ac:dyDescent="0.25">
      <c r="A247" s="100" t="s">
        <v>808</v>
      </c>
      <c r="B247" s="101" t="s">
        <v>245</v>
      </c>
      <c r="C247" s="145" t="s">
        <v>979</v>
      </c>
      <c r="D247" s="61">
        <v>46</v>
      </c>
      <c r="E247" s="64" t="s">
        <v>794</v>
      </c>
      <c r="F247" s="103">
        <v>0.55300000000000005</v>
      </c>
      <c r="G247" s="103">
        <v>0.26400000000000001</v>
      </c>
      <c r="H247" s="103">
        <v>2.9940000000000002</v>
      </c>
      <c r="I247" s="103">
        <v>0.57499999999999996</v>
      </c>
      <c r="J247" s="102">
        <v>9.5000000000000001E-2</v>
      </c>
      <c r="K247" s="28">
        <f t="shared" si="3"/>
        <v>0</v>
      </c>
      <c r="L247" s="29">
        <f>IF(G247 &gt; 0.6,1,0)</f>
        <v>0</v>
      </c>
      <c r="M247" s="172">
        <f>IF(H247 &gt; 10,1,0)</f>
        <v>0</v>
      </c>
      <c r="N247" s="28">
        <f>IF(I247 &gt; 0.6,1,0)</f>
        <v>0</v>
      </c>
      <c r="O247" s="28">
        <f>IF(J247 &gt; 4.5,1,0)</f>
        <v>0</v>
      </c>
      <c r="P247" s="98">
        <f>K247+L247+M247+N247+O247</f>
        <v>0</v>
      </c>
    </row>
    <row r="248" spans="1:16" x14ac:dyDescent="0.25">
      <c r="A248" s="100" t="s">
        <v>808</v>
      </c>
      <c r="B248" s="101" t="s">
        <v>253</v>
      </c>
      <c r="C248" s="145" t="s">
        <v>979</v>
      </c>
      <c r="D248" s="61">
        <v>55</v>
      </c>
      <c r="E248" s="64" t="s">
        <v>794</v>
      </c>
      <c r="F248" s="103">
        <v>1.524</v>
      </c>
      <c r="G248" s="103">
        <v>5.9690000000000003</v>
      </c>
      <c r="H248" s="103">
        <v>1.268</v>
      </c>
      <c r="I248" s="103">
        <v>2.3180000000000001</v>
      </c>
      <c r="J248" s="102">
        <v>1.998</v>
      </c>
      <c r="K248" s="28">
        <f t="shared" si="3"/>
        <v>0</v>
      </c>
      <c r="L248" s="29">
        <f>IF(G248 &gt; 0.6,1,0)</f>
        <v>1</v>
      </c>
      <c r="M248" s="172">
        <f>IF(H248 &gt; 10,1,0)</f>
        <v>0</v>
      </c>
      <c r="N248" s="28">
        <f>IF(I248 &gt; 0.6,1,0)</f>
        <v>1</v>
      </c>
      <c r="O248" s="28">
        <f>IF(J248 &gt; 4.5,1,0)</f>
        <v>0</v>
      </c>
      <c r="P248" s="98">
        <f>K248+L248+M248+N248+O248</f>
        <v>2</v>
      </c>
    </row>
    <row r="249" spans="1:16" x14ac:dyDescent="0.25">
      <c r="A249" s="100" t="s">
        <v>808</v>
      </c>
      <c r="B249" s="101" t="s">
        <v>261</v>
      </c>
      <c r="C249" s="145" t="s">
        <v>979</v>
      </c>
      <c r="D249" s="61">
        <v>40</v>
      </c>
      <c r="E249" s="64" t="s">
        <v>809</v>
      </c>
      <c r="F249" s="103">
        <v>0.82399999999999995</v>
      </c>
      <c r="G249" s="103">
        <v>0.39700000000000002</v>
      </c>
      <c r="H249" s="103">
        <v>16.145</v>
      </c>
      <c r="I249" s="103">
        <v>0.35699999999999998</v>
      </c>
      <c r="J249" s="102">
        <v>0.28599999999999998</v>
      </c>
      <c r="K249" s="28">
        <f t="shared" si="3"/>
        <v>0</v>
      </c>
      <c r="L249" s="29">
        <f>IF(G249 &gt; 0.6,1,0)</f>
        <v>0</v>
      </c>
      <c r="M249" s="172">
        <f>IF(H249 &gt; 10,1,0)</f>
        <v>1</v>
      </c>
      <c r="N249" s="28">
        <f>IF(I249 &gt; 0.6,1,0)</f>
        <v>0</v>
      </c>
      <c r="O249" s="28">
        <f>IF(J249 &gt; 4.5,1,0)</f>
        <v>0</v>
      </c>
      <c r="P249" s="98">
        <f>K249+L249+M249+N249+O249</f>
        <v>1</v>
      </c>
    </row>
    <row r="250" spans="1:16" x14ac:dyDescent="0.25">
      <c r="A250" s="100" t="s">
        <v>808</v>
      </c>
      <c r="B250" s="101" t="s">
        <v>269</v>
      </c>
      <c r="C250" s="145" t="s">
        <v>979</v>
      </c>
      <c r="D250" s="61">
        <v>45</v>
      </c>
      <c r="E250" s="64" t="s">
        <v>794</v>
      </c>
      <c r="F250" s="103">
        <v>1.1359999999999999</v>
      </c>
      <c r="G250" s="103">
        <v>12.622999999999999</v>
      </c>
      <c r="H250" s="103">
        <v>6.3559999999999999</v>
      </c>
      <c r="I250" s="103">
        <v>8.1000000000000003E-2</v>
      </c>
      <c r="J250" s="102">
        <v>0</v>
      </c>
      <c r="K250" s="28">
        <f t="shared" si="3"/>
        <v>0</v>
      </c>
      <c r="L250" s="29">
        <f>IF(G250 &gt; 0.6,1,0)</f>
        <v>1</v>
      </c>
      <c r="M250" s="172">
        <f>IF(H250 &gt; 10,1,0)</f>
        <v>0</v>
      </c>
      <c r="N250" s="28">
        <f>IF(I250 &gt; 0.6,1,0)</f>
        <v>0</v>
      </c>
      <c r="O250" s="28">
        <f>IF(J250 &gt; 4.5,1,0)</f>
        <v>0</v>
      </c>
      <c r="P250" s="98">
        <f>K250+L250+M250+N250+O250</f>
        <v>1</v>
      </c>
    </row>
    <row r="251" spans="1:16" x14ac:dyDescent="0.25">
      <c r="A251" s="100" t="s">
        <v>808</v>
      </c>
      <c r="B251" s="101" t="s">
        <v>277</v>
      </c>
      <c r="C251" s="145" t="s">
        <v>980</v>
      </c>
      <c r="D251" s="61">
        <v>75</v>
      </c>
      <c r="E251" s="64" t="s">
        <v>794</v>
      </c>
      <c r="F251" s="103">
        <v>0.49399999999999999</v>
      </c>
      <c r="G251" s="103">
        <v>0.83399999999999996</v>
      </c>
      <c r="H251" s="103">
        <v>3.9359999999999999</v>
      </c>
      <c r="I251" s="103">
        <v>2.6030000000000002</v>
      </c>
      <c r="J251" s="102">
        <v>0</v>
      </c>
      <c r="K251" s="28">
        <f t="shared" si="3"/>
        <v>0</v>
      </c>
      <c r="L251" s="29">
        <f>IF(G251 &gt; 0.6,1,0)</f>
        <v>1</v>
      </c>
      <c r="M251" s="172">
        <f>IF(H251 &gt; 10,1,0)</f>
        <v>0</v>
      </c>
      <c r="N251" s="28">
        <f>IF(I251 &gt; 0.6,1,0)</f>
        <v>1</v>
      </c>
      <c r="O251" s="28">
        <f>IF(J251 &gt; 4.5,1,0)</f>
        <v>0</v>
      </c>
      <c r="P251" s="98">
        <f>K251+L251+M251+N251+O251</f>
        <v>2</v>
      </c>
    </row>
    <row r="252" spans="1:16" x14ac:dyDescent="0.25">
      <c r="A252" s="3" t="s">
        <v>808</v>
      </c>
      <c r="B252" s="11" t="s">
        <v>285</v>
      </c>
      <c r="C252" s="145" t="s">
        <v>980</v>
      </c>
      <c r="D252" s="61">
        <v>61</v>
      </c>
      <c r="E252" s="64" t="s">
        <v>794</v>
      </c>
      <c r="F252" s="8">
        <v>1.107</v>
      </c>
      <c r="G252" s="8">
        <v>7.4279999999999999</v>
      </c>
      <c r="H252" s="8">
        <v>0.24399999999999999</v>
      </c>
      <c r="I252" s="8">
        <v>0</v>
      </c>
      <c r="J252" s="23">
        <v>0</v>
      </c>
      <c r="K252" s="28">
        <f t="shared" si="3"/>
        <v>0</v>
      </c>
      <c r="L252" s="29">
        <f>IF(G252 &gt; 0.6,1,0)</f>
        <v>1</v>
      </c>
      <c r="M252" s="172">
        <f>IF(H252 &gt; 10,1,0)</f>
        <v>0</v>
      </c>
      <c r="N252" s="28">
        <f>IF(I252 &gt; 0.6,1,0)</f>
        <v>0</v>
      </c>
      <c r="O252" s="28">
        <f>IF(J252 &gt; 4.5,1,0)</f>
        <v>0</v>
      </c>
      <c r="P252" s="98">
        <f>K252+L252+M252+N252+O252</f>
        <v>1</v>
      </c>
    </row>
    <row r="253" spans="1:16" x14ac:dyDescent="0.25">
      <c r="A253" s="100" t="s">
        <v>808</v>
      </c>
      <c r="B253" s="101" t="s">
        <v>293</v>
      </c>
      <c r="C253" s="145" t="s">
        <v>980</v>
      </c>
      <c r="D253" s="61">
        <v>40</v>
      </c>
      <c r="E253" s="64" t="s">
        <v>794</v>
      </c>
      <c r="F253" s="103">
        <v>0.23599999999999999</v>
      </c>
      <c r="G253" s="103">
        <v>7.2729999999999997</v>
      </c>
      <c r="H253" s="103">
        <v>65.149000000000001</v>
      </c>
      <c r="I253" s="103">
        <v>0.34300000000000003</v>
      </c>
      <c r="J253" s="102">
        <v>1.4139999999999999</v>
      </c>
      <c r="K253" s="28">
        <f t="shared" si="3"/>
        <v>0</v>
      </c>
      <c r="L253" s="29">
        <f>IF(G253 &gt; 0.6,1,0)</f>
        <v>1</v>
      </c>
      <c r="M253" s="172">
        <f>IF(H253 &gt; 10,1,0)</f>
        <v>1</v>
      </c>
      <c r="N253" s="28">
        <f>IF(I253 &gt; 0.6,1,0)</f>
        <v>0</v>
      </c>
      <c r="O253" s="28">
        <f>IF(J253 &gt; 4.5,1,0)</f>
        <v>0</v>
      </c>
      <c r="P253" s="98">
        <f>K253+L253+M253+N253+O253</f>
        <v>2</v>
      </c>
    </row>
    <row r="254" spans="1:16" x14ac:dyDescent="0.25">
      <c r="A254" s="100" t="s">
        <v>808</v>
      </c>
      <c r="B254" s="101" t="s">
        <v>206</v>
      </c>
      <c r="C254" s="145" t="s">
        <v>979</v>
      </c>
      <c r="D254" s="61">
        <v>51</v>
      </c>
      <c r="E254" s="64" t="s">
        <v>794</v>
      </c>
      <c r="F254" s="103">
        <v>0.78500000000000003</v>
      </c>
      <c r="G254" s="103">
        <v>0.42099999999999999</v>
      </c>
      <c r="H254" s="103">
        <v>1.004</v>
      </c>
      <c r="I254" s="103">
        <v>0.125</v>
      </c>
      <c r="J254" s="102">
        <v>0.105</v>
      </c>
      <c r="K254" s="28">
        <f t="shared" si="3"/>
        <v>0</v>
      </c>
      <c r="L254" s="29">
        <f>IF(G254 &gt; 0.6,1,0)</f>
        <v>0</v>
      </c>
      <c r="M254" s="172">
        <f>IF(H254 &gt; 10,1,0)</f>
        <v>0</v>
      </c>
      <c r="N254" s="28">
        <f>IF(I254 &gt; 0.6,1,0)</f>
        <v>0</v>
      </c>
      <c r="O254" s="28">
        <f>IF(J254 &gt; 4.5,1,0)</f>
        <v>0</v>
      </c>
      <c r="P254" s="98">
        <f>K254+L254+M254+N254+O254</f>
        <v>0</v>
      </c>
    </row>
    <row r="255" spans="1:16" x14ac:dyDescent="0.25">
      <c r="A255" s="100" t="s">
        <v>808</v>
      </c>
      <c r="B255" s="101" t="s">
        <v>214</v>
      </c>
      <c r="C255" s="145" t="s">
        <v>979</v>
      </c>
      <c r="D255" s="61">
        <v>49</v>
      </c>
      <c r="E255" s="64" t="s">
        <v>794</v>
      </c>
      <c r="F255" s="103">
        <v>4.46</v>
      </c>
      <c r="G255" s="103">
        <v>0.53800000000000003</v>
      </c>
      <c r="H255" s="103">
        <v>20.134</v>
      </c>
      <c r="I255" s="103">
        <v>0.108</v>
      </c>
      <c r="J255" s="102">
        <v>0.22700000000000001</v>
      </c>
      <c r="K255" s="28">
        <f t="shared" si="3"/>
        <v>0</v>
      </c>
      <c r="L255" s="29">
        <f>IF(G255 &gt; 0.6,1,0)</f>
        <v>0</v>
      </c>
      <c r="M255" s="172">
        <f>IF(H255 &gt; 10,1,0)</f>
        <v>1</v>
      </c>
      <c r="N255" s="28">
        <f>IF(I255 &gt; 0.6,1,0)</f>
        <v>0</v>
      </c>
      <c r="O255" s="28">
        <f>IF(J255 &gt; 4.5,1,0)</f>
        <v>0</v>
      </c>
      <c r="P255" s="98">
        <f>K255+L255+M255+N255+O255</f>
        <v>1</v>
      </c>
    </row>
    <row r="256" spans="1:16" x14ac:dyDescent="0.25">
      <c r="A256" s="100" t="s">
        <v>808</v>
      </c>
      <c r="B256" s="101" t="s">
        <v>222</v>
      </c>
      <c r="C256" s="145" t="s">
        <v>979</v>
      </c>
      <c r="D256" s="61">
        <v>47</v>
      </c>
      <c r="E256" s="64" t="s">
        <v>809</v>
      </c>
      <c r="F256" s="103">
        <v>0.59099999999999997</v>
      </c>
      <c r="G256" s="103">
        <v>0.29199999999999998</v>
      </c>
      <c r="H256" s="103">
        <v>0.29299999999999998</v>
      </c>
      <c r="I256" s="103">
        <v>0.14399999999999999</v>
      </c>
      <c r="J256" s="102">
        <v>0.22700000000000001</v>
      </c>
      <c r="K256" s="28">
        <f t="shared" si="3"/>
        <v>0</v>
      </c>
      <c r="L256" s="29">
        <f>IF(G256 &gt; 0.6,1,0)</f>
        <v>0</v>
      </c>
      <c r="M256" s="172">
        <f>IF(H256 &gt; 10,1,0)</f>
        <v>0</v>
      </c>
      <c r="N256" s="28">
        <f>IF(I256 &gt; 0.6,1,0)</f>
        <v>0</v>
      </c>
      <c r="O256" s="28">
        <f>IF(J256 &gt; 4.5,1,0)</f>
        <v>0</v>
      </c>
      <c r="P256" s="98">
        <f>K256+L256+M256+N256+O256</f>
        <v>0</v>
      </c>
    </row>
    <row r="257" spans="1:16" x14ac:dyDescent="0.25">
      <c r="A257" s="100" t="s">
        <v>808</v>
      </c>
      <c r="B257" s="101" t="s">
        <v>230</v>
      </c>
      <c r="C257" s="145" t="s">
        <v>980</v>
      </c>
      <c r="D257" s="61">
        <v>55</v>
      </c>
      <c r="E257" s="64" t="s">
        <v>809</v>
      </c>
      <c r="F257" s="103">
        <v>0.88600000000000001</v>
      </c>
      <c r="G257" s="103">
        <v>0.10199999999999999</v>
      </c>
      <c r="H257" s="103">
        <v>1.5580000000000001</v>
      </c>
      <c r="I257" s="103">
        <v>1.593</v>
      </c>
      <c r="J257" s="102">
        <v>0.53700000000000003</v>
      </c>
      <c r="K257" s="28">
        <f t="shared" si="3"/>
        <v>0</v>
      </c>
      <c r="L257" s="29">
        <f>IF(G257 &gt; 0.6,1,0)</f>
        <v>0</v>
      </c>
      <c r="M257" s="172">
        <f>IF(H257 &gt; 10,1,0)</f>
        <v>0</v>
      </c>
      <c r="N257" s="28">
        <f>IF(I257 &gt; 0.6,1,0)</f>
        <v>1</v>
      </c>
      <c r="O257" s="28">
        <f>IF(J257 &gt; 4.5,1,0)</f>
        <v>0</v>
      </c>
      <c r="P257" s="98">
        <f>K257+L257+M257+N257+O257</f>
        <v>1</v>
      </c>
    </row>
    <row r="258" spans="1:16" x14ac:dyDescent="0.25">
      <c r="A258" s="100" t="s">
        <v>808</v>
      </c>
      <c r="B258" s="101" t="s">
        <v>238</v>
      </c>
      <c r="C258" s="145" t="s">
        <v>979</v>
      </c>
      <c r="D258" s="61">
        <v>43</v>
      </c>
      <c r="E258" s="64" t="s">
        <v>794</v>
      </c>
      <c r="F258" s="103">
        <v>0.23300000000000001</v>
      </c>
      <c r="G258" s="103">
        <v>0.30099999999999999</v>
      </c>
      <c r="H258" s="103">
        <v>0</v>
      </c>
      <c r="I258" s="103">
        <v>0.28499999999999998</v>
      </c>
      <c r="J258" s="102">
        <v>0.04</v>
      </c>
      <c r="K258" s="28">
        <f t="shared" ref="K258:K321" si="4">IF(F258 &gt; 9,1,0)</f>
        <v>0</v>
      </c>
      <c r="L258" s="29">
        <f>IF(G258 &gt; 0.6,1,0)</f>
        <v>0</v>
      </c>
      <c r="M258" s="172">
        <f>IF(H258 &gt; 10,1,0)</f>
        <v>0</v>
      </c>
      <c r="N258" s="28">
        <f>IF(I258 &gt; 0.6,1,0)</f>
        <v>0</v>
      </c>
      <c r="O258" s="28">
        <f>IF(J258 &gt; 4.5,1,0)</f>
        <v>0</v>
      </c>
      <c r="P258" s="98">
        <f>K258+L258+M258+N258+O258</f>
        <v>0</v>
      </c>
    </row>
    <row r="259" spans="1:16" x14ac:dyDescent="0.25">
      <c r="A259" s="100" t="s">
        <v>808</v>
      </c>
      <c r="B259" s="101" t="s">
        <v>246</v>
      </c>
      <c r="C259" s="145" t="s">
        <v>979</v>
      </c>
      <c r="D259" s="61">
        <v>59</v>
      </c>
      <c r="E259" s="64" t="s">
        <v>794</v>
      </c>
      <c r="F259" s="103">
        <v>0.89600000000000002</v>
      </c>
      <c r="G259" s="103">
        <v>0.27600000000000002</v>
      </c>
      <c r="H259" s="103">
        <v>2.4980000000000002</v>
      </c>
      <c r="I259" s="103">
        <v>0</v>
      </c>
      <c r="J259" s="102">
        <v>0</v>
      </c>
      <c r="K259" s="28">
        <f t="shared" si="4"/>
        <v>0</v>
      </c>
      <c r="L259" s="29">
        <f>IF(G259 &gt; 0.6,1,0)</f>
        <v>0</v>
      </c>
      <c r="M259" s="172">
        <f>IF(H259 &gt; 10,1,0)</f>
        <v>0</v>
      </c>
      <c r="N259" s="28">
        <f>IF(I259 &gt; 0.6,1,0)</f>
        <v>0</v>
      </c>
      <c r="O259" s="28">
        <f>IF(J259 &gt; 4.5,1,0)</f>
        <v>0</v>
      </c>
      <c r="P259" s="98">
        <f>K259+L259+M259+N259+O259</f>
        <v>0</v>
      </c>
    </row>
    <row r="260" spans="1:16" x14ac:dyDescent="0.25">
      <c r="A260" s="100" t="s">
        <v>808</v>
      </c>
      <c r="B260" s="101" t="s">
        <v>254</v>
      </c>
      <c r="C260" s="145" t="s">
        <v>979</v>
      </c>
      <c r="D260" s="61">
        <v>70</v>
      </c>
      <c r="E260" s="64" t="s">
        <v>794</v>
      </c>
      <c r="F260" s="103">
        <v>0.223</v>
      </c>
      <c r="G260" s="103">
        <v>0.47</v>
      </c>
      <c r="H260" s="103">
        <v>13.212999999999999</v>
      </c>
      <c r="I260" s="103">
        <v>0</v>
      </c>
      <c r="J260" s="102">
        <v>33.731000000000002</v>
      </c>
      <c r="K260" s="28">
        <f t="shared" si="4"/>
        <v>0</v>
      </c>
      <c r="L260" s="29">
        <f>IF(G260 &gt; 0.6,1,0)</f>
        <v>0</v>
      </c>
      <c r="M260" s="172">
        <f>IF(H260 &gt; 10,1,0)</f>
        <v>1</v>
      </c>
      <c r="N260" s="28">
        <f>IF(I260 &gt; 0.6,1,0)</f>
        <v>0</v>
      </c>
      <c r="O260" s="28">
        <f>IF(J260 &gt; 4.5,1,0)</f>
        <v>1</v>
      </c>
      <c r="P260" s="98">
        <f>K260+L260+M260+N260+O260</f>
        <v>2</v>
      </c>
    </row>
    <row r="261" spans="1:16" x14ac:dyDescent="0.25">
      <c r="A261" s="100" t="s">
        <v>808</v>
      </c>
      <c r="B261" s="101" t="s">
        <v>262</v>
      </c>
      <c r="C261" s="145" t="s">
        <v>979</v>
      </c>
      <c r="D261" s="61">
        <v>67</v>
      </c>
      <c r="E261" s="64" t="s">
        <v>794</v>
      </c>
      <c r="F261" s="103">
        <v>0.82699999999999996</v>
      </c>
      <c r="G261" s="103">
        <v>0.27500000000000002</v>
      </c>
      <c r="H261" s="103">
        <v>0.16300000000000001</v>
      </c>
      <c r="I261" s="103">
        <v>0.249</v>
      </c>
      <c r="J261" s="102">
        <v>0.11</v>
      </c>
      <c r="K261" s="28">
        <f t="shared" si="4"/>
        <v>0</v>
      </c>
      <c r="L261" s="29">
        <f>IF(G261 &gt; 0.6,1,0)</f>
        <v>0</v>
      </c>
      <c r="M261" s="172">
        <f>IF(H261 &gt; 10,1,0)</f>
        <v>0</v>
      </c>
      <c r="N261" s="28">
        <f>IF(I261 &gt; 0.6,1,0)</f>
        <v>0</v>
      </c>
      <c r="O261" s="28">
        <f>IF(J261 &gt; 4.5,1,0)</f>
        <v>0</v>
      </c>
      <c r="P261" s="98">
        <f>K261+L261+M261+N261+O261</f>
        <v>0</v>
      </c>
    </row>
    <row r="262" spans="1:16" x14ac:dyDescent="0.25">
      <c r="A262" s="100" t="s">
        <v>808</v>
      </c>
      <c r="B262" s="101" t="s">
        <v>270</v>
      </c>
      <c r="C262" s="145" t="s">
        <v>979</v>
      </c>
      <c r="D262" s="61">
        <v>63</v>
      </c>
      <c r="E262" s="64" t="s">
        <v>794</v>
      </c>
      <c r="F262" s="103">
        <v>4.7960000000000003</v>
      </c>
      <c r="G262" s="103">
        <v>0.14499999999999999</v>
      </c>
      <c r="H262" s="103">
        <v>3.8610000000000002</v>
      </c>
      <c r="I262" s="103">
        <v>1.764</v>
      </c>
      <c r="J262" s="102">
        <v>0</v>
      </c>
      <c r="K262" s="28">
        <f t="shared" si="4"/>
        <v>0</v>
      </c>
      <c r="L262" s="29">
        <f>IF(G262 &gt; 0.6,1,0)</f>
        <v>0</v>
      </c>
      <c r="M262" s="172">
        <f>IF(H262 &gt; 10,1,0)</f>
        <v>0</v>
      </c>
      <c r="N262" s="28">
        <f>IF(I262 &gt; 0.6,1,0)</f>
        <v>1</v>
      </c>
      <c r="O262" s="28">
        <f>IF(J262 &gt; 4.5,1,0)</f>
        <v>0</v>
      </c>
      <c r="P262" s="98">
        <f>K262+L262+M262+N262+O262</f>
        <v>1</v>
      </c>
    </row>
    <row r="263" spans="1:16" x14ac:dyDescent="0.25">
      <c r="A263" s="100" t="s">
        <v>808</v>
      </c>
      <c r="B263" s="101" t="s">
        <v>278</v>
      </c>
      <c r="C263" s="145" t="s">
        <v>980</v>
      </c>
      <c r="D263" s="61">
        <v>49</v>
      </c>
      <c r="E263" s="64" t="s">
        <v>809</v>
      </c>
      <c r="F263" s="103">
        <v>1.7669999999999999</v>
      </c>
      <c r="G263" s="103">
        <v>7.3559999999999999</v>
      </c>
      <c r="H263" s="103">
        <v>11.698</v>
      </c>
      <c r="I263" s="103">
        <v>0.27800000000000002</v>
      </c>
      <c r="J263" s="102">
        <v>1.98</v>
      </c>
      <c r="K263" s="28">
        <f t="shared" si="4"/>
        <v>0</v>
      </c>
      <c r="L263" s="29">
        <f>IF(G263 &gt; 0.6,1,0)</f>
        <v>1</v>
      </c>
      <c r="M263" s="172">
        <f>IF(H263 &gt; 10,1,0)</f>
        <v>1</v>
      </c>
      <c r="N263" s="28">
        <f>IF(I263 &gt; 0.6,1,0)</f>
        <v>0</v>
      </c>
      <c r="O263" s="28">
        <f>IF(J263 &gt; 4.5,1,0)</f>
        <v>0</v>
      </c>
      <c r="P263" s="98">
        <f>K263+L263+M263+N263+O263</f>
        <v>2</v>
      </c>
    </row>
    <row r="264" spans="1:16" x14ac:dyDescent="0.25">
      <c r="A264" s="100" t="s">
        <v>808</v>
      </c>
      <c r="B264" s="101" t="s">
        <v>286</v>
      </c>
      <c r="C264" s="145" t="s">
        <v>980</v>
      </c>
      <c r="D264" s="61">
        <v>56</v>
      </c>
      <c r="E264" s="64" t="s">
        <v>794</v>
      </c>
      <c r="F264" s="103">
        <v>0.25600000000000001</v>
      </c>
      <c r="G264" s="103">
        <v>0.21299999999999999</v>
      </c>
      <c r="H264" s="103">
        <v>2.4489999999999998</v>
      </c>
      <c r="I264" s="103">
        <v>0.25600000000000001</v>
      </c>
      <c r="J264" s="102">
        <v>0.35</v>
      </c>
      <c r="K264" s="28">
        <f t="shared" si="4"/>
        <v>0</v>
      </c>
      <c r="L264" s="29">
        <f>IF(G264 &gt; 0.6,1,0)</f>
        <v>0</v>
      </c>
      <c r="M264" s="172">
        <f>IF(H264 &gt; 10,1,0)</f>
        <v>0</v>
      </c>
      <c r="N264" s="28">
        <f>IF(I264 &gt; 0.6,1,0)</f>
        <v>0</v>
      </c>
      <c r="O264" s="28">
        <f>IF(J264 &gt; 4.5,1,0)</f>
        <v>0</v>
      </c>
      <c r="P264" s="98">
        <f>K264+L264+M264+N264+O264</f>
        <v>0</v>
      </c>
    </row>
    <row r="265" spans="1:16" x14ac:dyDescent="0.25">
      <c r="A265" s="100" t="s">
        <v>808</v>
      </c>
      <c r="B265" s="101" t="s">
        <v>294</v>
      </c>
      <c r="C265" s="145" t="s">
        <v>980</v>
      </c>
      <c r="D265" s="61">
        <v>50</v>
      </c>
      <c r="E265" s="64" t="s">
        <v>809</v>
      </c>
      <c r="F265" s="103">
        <v>0.90700000000000003</v>
      </c>
      <c r="G265" s="103">
        <v>2.5019999999999998</v>
      </c>
      <c r="H265" s="103">
        <v>43.05</v>
      </c>
      <c r="I265" s="103">
        <v>2.4079999999999999</v>
      </c>
      <c r="J265" s="102">
        <v>28.891999999999999</v>
      </c>
      <c r="K265" s="28">
        <f t="shared" si="4"/>
        <v>0</v>
      </c>
      <c r="L265" s="29">
        <f>IF(G265 &gt; 0.6,1,0)</f>
        <v>1</v>
      </c>
      <c r="M265" s="172">
        <f>IF(H265 &gt; 10,1,0)</f>
        <v>1</v>
      </c>
      <c r="N265" s="28">
        <f>IF(I265 &gt; 0.6,1,0)</f>
        <v>1</v>
      </c>
      <c r="O265" s="28">
        <f>IF(J265 &gt; 4.5,1,0)</f>
        <v>1</v>
      </c>
      <c r="P265" s="98">
        <f>K265+L265+M265+N265+O265</f>
        <v>4</v>
      </c>
    </row>
    <row r="266" spans="1:16" x14ac:dyDescent="0.25">
      <c r="A266" s="100" t="s">
        <v>808</v>
      </c>
      <c r="B266" s="101" t="s">
        <v>207</v>
      </c>
      <c r="C266" s="145" t="s">
        <v>979</v>
      </c>
      <c r="D266" s="61">
        <v>55</v>
      </c>
      <c r="E266" s="64" t="s">
        <v>794</v>
      </c>
      <c r="F266" s="103">
        <v>5.0640000000000001</v>
      </c>
      <c r="G266" s="103">
        <v>0.34200000000000003</v>
      </c>
      <c r="H266" s="103">
        <v>1.9039999999999999</v>
      </c>
      <c r="I266" s="103">
        <v>0.55100000000000005</v>
      </c>
      <c r="J266" s="102">
        <v>0.56100000000000005</v>
      </c>
      <c r="K266" s="28">
        <f t="shared" si="4"/>
        <v>0</v>
      </c>
      <c r="L266" s="29">
        <f>IF(G266 &gt; 0.6,1,0)</f>
        <v>0</v>
      </c>
      <c r="M266" s="172">
        <f>IF(H266 &gt; 10,1,0)</f>
        <v>0</v>
      </c>
      <c r="N266" s="28">
        <f>IF(I266 &gt; 0.6,1,0)</f>
        <v>0</v>
      </c>
      <c r="O266" s="28">
        <f>IF(J266 &gt; 4.5,1,0)</f>
        <v>0</v>
      </c>
      <c r="P266" s="98">
        <f>K266+L266+M266+N266+O266</f>
        <v>0</v>
      </c>
    </row>
    <row r="267" spans="1:16" x14ac:dyDescent="0.25">
      <c r="A267" s="100" t="s">
        <v>808</v>
      </c>
      <c r="B267" s="101" t="s">
        <v>215</v>
      </c>
      <c r="C267" s="145" t="s">
        <v>979</v>
      </c>
      <c r="D267" s="61">
        <v>51</v>
      </c>
      <c r="E267" s="64" t="s">
        <v>794</v>
      </c>
      <c r="F267" s="103">
        <v>1.9E-2</v>
      </c>
      <c r="G267" s="103">
        <v>7.6999999999999999E-2</v>
      </c>
      <c r="H267" s="103">
        <v>3.6920000000000002</v>
      </c>
      <c r="I267" s="103">
        <v>0.92500000000000004</v>
      </c>
      <c r="J267" s="102">
        <v>4.5999999999999999E-2</v>
      </c>
      <c r="K267" s="28">
        <f t="shared" si="4"/>
        <v>0</v>
      </c>
      <c r="L267" s="29">
        <f>IF(G267 &gt; 0.6,1,0)</f>
        <v>0</v>
      </c>
      <c r="M267" s="172">
        <f>IF(H267 &gt; 10,1,0)</f>
        <v>0</v>
      </c>
      <c r="N267" s="28">
        <f>IF(I267 &gt; 0.6,1,0)</f>
        <v>1</v>
      </c>
      <c r="O267" s="28">
        <f>IF(J267 &gt; 4.5,1,0)</f>
        <v>0</v>
      </c>
      <c r="P267" s="98">
        <f>K267+L267+M267+N267+O267</f>
        <v>1</v>
      </c>
    </row>
    <row r="268" spans="1:16" x14ac:dyDescent="0.25">
      <c r="A268" s="100" t="s">
        <v>808</v>
      </c>
      <c r="B268" s="101" t="s">
        <v>223</v>
      </c>
      <c r="C268" s="145" t="s">
        <v>979</v>
      </c>
      <c r="D268" s="61">
        <v>44</v>
      </c>
      <c r="E268" s="64" t="s">
        <v>794</v>
      </c>
      <c r="F268" s="103">
        <v>1.6990000000000001</v>
      </c>
      <c r="G268" s="103">
        <v>0.45</v>
      </c>
      <c r="H268" s="103">
        <v>28.928000000000001</v>
      </c>
      <c r="I268" s="103">
        <v>5.5E-2</v>
      </c>
      <c r="J268" s="102">
        <v>25.760999999999999</v>
      </c>
      <c r="K268" s="28">
        <f t="shared" si="4"/>
        <v>0</v>
      </c>
      <c r="L268" s="29">
        <f>IF(G268 &gt; 0.6,1,0)</f>
        <v>0</v>
      </c>
      <c r="M268" s="172">
        <f>IF(H268 &gt; 10,1,0)</f>
        <v>1</v>
      </c>
      <c r="N268" s="28">
        <f>IF(I268 &gt; 0.6,1,0)</f>
        <v>0</v>
      </c>
      <c r="O268" s="28">
        <f>IF(J268 &gt; 4.5,1,0)</f>
        <v>1</v>
      </c>
      <c r="P268" s="98">
        <f>K268+L268+M268+N268+O268</f>
        <v>2</v>
      </c>
    </row>
    <row r="269" spans="1:16" x14ac:dyDescent="0.25">
      <c r="A269" s="100" t="s">
        <v>808</v>
      </c>
      <c r="B269" s="101" t="s">
        <v>231</v>
      </c>
      <c r="C269" s="145" t="s">
        <v>980</v>
      </c>
      <c r="D269" s="61">
        <v>47</v>
      </c>
      <c r="E269" s="64" t="s">
        <v>794</v>
      </c>
      <c r="F269" s="103">
        <v>1.093</v>
      </c>
      <c r="G269" s="103">
        <v>0.29499999999999998</v>
      </c>
      <c r="H269" s="103">
        <v>0.13500000000000001</v>
      </c>
      <c r="I269" s="103">
        <v>0.35499999999999998</v>
      </c>
      <c r="J269" s="102">
        <v>0.11899999999999999</v>
      </c>
      <c r="K269" s="28">
        <f t="shared" si="4"/>
        <v>0</v>
      </c>
      <c r="L269" s="29">
        <f>IF(G269 &gt; 0.6,1,0)</f>
        <v>0</v>
      </c>
      <c r="M269" s="172">
        <f>IF(H269 &gt; 10,1,0)</f>
        <v>0</v>
      </c>
      <c r="N269" s="28">
        <f>IF(I269 &gt; 0.6,1,0)</f>
        <v>0</v>
      </c>
      <c r="O269" s="28">
        <f>IF(J269 &gt; 4.5,1,0)</f>
        <v>0</v>
      </c>
      <c r="P269" s="98">
        <f>K269+L269+M269+N269+O269</f>
        <v>0</v>
      </c>
    </row>
    <row r="270" spans="1:16" x14ac:dyDescent="0.25">
      <c r="A270" s="100" t="s">
        <v>808</v>
      </c>
      <c r="B270" s="101" t="s">
        <v>239</v>
      </c>
      <c r="C270" s="145" t="s">
        <v>980</v>
      </c>
      <c r="D270" s="61">
        <v>44</v>
      </c>
      <c r="E270" s="64" t="s">
        <v>794</v>
      </c>
      <c r="F270" s="103">
        <v>7.1999999999999995E-2</v>
      </c>
      <c r="G270" s="103">
        <v>0</v>
      </c>
      <c r="H270" s="103">
        <v>77.161000000000001</v>
      </c>
      <c r="I270" s="103">
        <v>4.4999999999999998E-2</v>
      </c>
      <c r="J270" s="102">
        <v>0</v>
      </c>
      <c r="K270" s="28">
        <f t="shared" si="4"/>
        <v>0</v>
      </c>
      <c r="L270" s="29">
        <f>IF(G270 &gt; 0.6,1,0)</f>
        <v>0</v>
      </c>
      <c r="M270" s="172">
        <f>IF(H270 &gt; 10,1,0)</f>
        <v>1</v>
      </c>
      <c r="N270" s="28">
        <f>IF(I270 &gt; 0.6,1,0)</f>
        <v>0</v>
      </c>
      <c r="O270" s="28">
        <f>IF(J270 &gt; 4.5,1,0)</f>
        <v>0</v>
      </c>
      <c r="P270" s="98">
        <f>K270+L270+M270+N270+O270</f>
        <v>1</v>
      </c>
    </row>
    <row r="271" spans="1:16" x14ac:dyDescent="0.25">
      <c r="A271" s="100" t="s">
        <v>808</v>
      </c>
      <c r="B271" s="101" t="s">
        <v>247</v>
      </c>
      <c r="C271" s="145" t="s">
        <v>979</v>
      </c>
      <c r="D271" s="61">
        <v>54</v>
      </c>
      <c r="E271" s="64" t="s">
        <v>794</v>
      </c>
      <c r="F271" s="103">
        <v>0.73399999999999999</v>
      </c>
      <c r="G271" s="103">
        <v>0.122</v>
      </c>
      <c r="H271" s="103">
        <v>0.76100000000000001</v>
      </c>
      <c r="I271" s="103">
        <v>0</v>
      </c>
      <c r="J271" s="102">
        <v>3.6999999999999998E-2</v>
      </c>
      <c r="K271" s="28">
        <f t="shared" si="4"/>
        <v>0</v>
      </c>
      <c r="L271" s="29">
        <f>IF(G271 &gt; 0.6,1,0)</f>
        <v>0</v>
      </c>
      <c r="M271" s="172">
        <f>IF(H271 &gt; 10,1,0)</f>
        <v>0</v>
      </c>
      <c r="N271" s="28">
        <f>IF(I271 &gt; 0.6,1,0)</f>
        <v>0</v>
      </c>
      <c r="O271" s="28">
        <f>IF(J271 &gt; 4.5,1,0)</f>
        <v>0</v>
      </c>
      <c r="P271" s="98">
        <f>K271+L271+M271+N271+O271</f>
        <v>0</v>
      </c>
    </row>
    <row r="272" spans="1:16" x14ac:dyDescent="0.25">
      <c r="A272" s="100" t="s">
        <v>808</v>
      </c>
      <c r="B272" s="101" t="s">
        <v>255</v>
      </c>
      <c r="C272" s="145" t="s">
        <v>979</v>
      </c>
      <c r="D272" s="61">
        <v>68</v>
      </c>
      <c r="E272" s="64" t="s">
        <v>794</v>
      </c>
      <c r="F272" s="103">
        <v>0.19</v>
      </c>
      <c r="G272" s="103">
        <v>0.69699999999999995</v>
      </c>
      <c r="H272" s="103">
        <v>0.24</v>
      </c>
      <c r="I272" s="103">
        <v>2.9220000000000002</v>
      </c>
      <c r="J272" s="102">
        <v>0.24099999999999999</v>
      </c>
      <c r="K272" s="28">
        <f t="shared" si="4"/>
        <v>0</v>
      </c>
      <c r="L272" s="29">
        <f>IF(G272 &gt; 0.6,1,0)</f>
        <v>1</v>
      </c>
      <c r="M272" s="172">
        <f>IF(H272 &gt; 10,1,0)</f>
        <v>0</v>
      </c>
      <c r="N272" s="28">
        <f>IF(I272 &gt; 0.6,1,0)</f>
        <v>1</v>
      </c>
      <c r="O272" s="28">
        <f>IF(J272 &gt; 4.5,1,0)</f>
        <v>0</v>
      </c>
      <c r="P272" s="98">
        <f>K272+L272+M272+N272+O272</f>
        <v>2</v>
      </c>
    </row>
    <row r="273" spans="1:16" x14ac:dyDescent="0.25">
      <c r="A273" s="100" t="s">
        <v>808</v>
      </c>
      <c r="B273" s="101" t="s">
        <v>263</v>
      </c>
      <c r="C273" s="145" t="s">
        <v>979</v>
      </c>
      <c r="D273" s="61">
        <v>53</v>
      </c>
      <c r="E273" s="64" t="s">
        <v>794</v>
      </c>
      <c r="F273" s="103">
        <v>0.92400000000000004</v>
      </c>
      <c r="G273" s="103">
        <v>0.36899999999999999</v>
      </c>
      <c r="H273" s="103">
        <v>4.0000000000000001E-3</v>
      </c>
      <c r="I273" s="103">
        <v>7.2999999999999995E-2</v>
      </c>
      <c r="J273" s="102">
        <v>0.89</v>
      </c>
      <c r="K273" s="28">
        <f t="shared" si="4"/>
        <v>0</v>
      </c>
      <c r="L273" s="29">
        <f>IF(G273 &gt; 0.6,1,0)</f>
        <v>0</v>
      </c>
      <c r="M273" s="172">
        <f>IF(H273 &gt; 10,1,0)</f>
        <v>0</v>
      </c>
      <c r="N273" s="28">
        <f>IF(I273 &gt; 0.6,1,0)</f>
        <v>0</v>
      </c>
      <c r="O273" s="28">
        <f>IF(J273 &gt; 4.5,1,0)</f>
        <v>0</v>
      </c>
      <c r="P273" s="98">
        <f>K273+L273+M273+N273+O273</f>
        <v>0</v>
      </c>
    </row>
    <row r="274" spans="1:16" x14ac:dyDescent="0.25">
      <c r="A274" s="100" t="s">
        <v>808</v>
      </c>
      <c r="B274" s="101" t="s">
        <v>271</v>
      </c>
      <c r="C274" s="145" t="s">
        <v>979</v>
      </c>
      <c r="D274" s="61">
        <v>43</v>
      </c>
      <c r="E274" s="64" t="s">
        <v>809</v>
      </c>
      <c r="F274" s="103">
        <v>4.5490000000000004</v>
      </c>
      <c r="G274" s="103">
        <v>0</v>
      </c>
      <c r="H274" s="103">
        <v>31.748999999999999</v>
      </c>
      <c r="I274" s="103">
        <v>0.41</v>
      </c>
      <c r="J274" s="102">
        <v>0</v>
      </c>
      <c r="K274" s="28">
        <f t="shared" si="4"/>
        <v>0</v>
      </c>
      <c r="L274" s="29">
        <f>IF(G274 &gt; 0.6,1,0)</f>
        <v>0</v>
      </c>
      <c r="M274" s="172">
        <f>IF(H274 &gt; 10,1,0)</f>
        <v>1</v>
      </c>
      <c r="N274" s="28">
        <f>IF(I274 &gt; 0.6,1,0)</f>
        <v>0</v>
      </c>
      <c r="O274" s="28">
        <f>IF(J274 &gt; 4.5,1,0)</f>
        <v>0</v>
      </c>
      <c r="P274" s="98">
        <f>K274+L274+M274+N274+O274</f>
        <v>1</v>
      </c>
    </row>
    <row r="275" spans="1:16" x14ac:dyDescent="0.25">
      <c r="A275" s="100" t="s">
        <v>808</v>
      </c>
      <c r="B275" s="101" t="s">
        <v>279</v>
      </c>
      <c r="C275" s="145" t="s">
        <v>980</v>
      </c>
      <c r="D275" s="61">
        <v>56</v>
      </c>
      <c r="E275" s="64" t="s">
        <v>809</v>
      </c>
      <c r="F275" s="103">
        <v>1.091</v>
      </c>
      <c r="G275" s="103">
        <v>1.087</v>
      </c>
      <c r="H275" s="103">
        <v>0.76500000000000001</v>
      </c>
      <c r="I275" s="103">
        <v>0.45800000000000002</v>
      </c>
      <c r="J275" s="102">
        <v>1.7999999999999999E-2</v>
      </c>
      <c r="K275" s="28">
        <f t="shared" si="4"/>
        <v>0</v>
      </c>
      <c r="L275" s="29">
        <f>IF(G275 &gt; 0.6,1,0)</f>
        <v>1</v>
      </c>
      <c r="M275" s="172">
        <f>IF(H275 &gt; 10,1,0)</f>
        <v>0</v>
      </c>
      <c r="N275" s="28">
        <f>IF(I275 &gt; 0.6,1,0)</f>
        <v>0</v>
      </c>
      <c r="O275" s="28">
        <f>IF(J275 &gt; 4.5,1,0)</f>
        <v>0</v>
      </c>
      <c r="P275" s="98">
        <f>K275+L275+M275+N275+O275</f>
        <v>1</v>
      </c>
    </row>
    <row r="276" spans="1:16" x14ac:dyDescent="0.25">
      <c r="A276" s="100" t="s">
        <v>808</v>
      </c>
      <c r="B276" s="101" t="s">
        <v>287</v>
      </c>
      <c r="C276" s="145" t="s">
        <v>980</v>
      </c>
      <c r="D276" s="61">
        <v>47</v>
      </c>
      <c r="E276" s="64" t="s">
        <v>809</v>
      </c>
      <c r="F276" s="103">
        <v>0.753</v>
      </c>
      <c r="G276" s="103">
        <v>0.40400000000000003</v>
      </c>
      <c r="H276" s="103">
        <v>2.665</v>
      </c>
      <c r="I276" s="103">
        <v>5.7000000000000002E-2</v>
      </c>
      <c r="J276" s="102">
        <v>0.34599999999999997</v>
      </c>
      <c r="K276" s="28">
        <f t="shared" si="4"/>
        <v>0</v>
      </c>
      <c r="L276" s="29">
        <f>IF(G276 &gt; 0.6,1,0)</f>
        <v>0</v>
      </c>
      <c r="M276" s="172">
        <f>IF(H276 &gt; 10,1,0)</f>
        <v>0</v>
      </c>
      <c r="N276" s="28">
        <f>IF(I276 &gt; 0.6,1,0)</f>
        <v>0</v>
      </c>
      <c r="O276" s="28">
        <f>IF(J276 &gt; 4.5,1,0)</f>
        <v>0</v>
      </c>
      <c r="P276" s="98">
        <f>K276+L276+M276+N276+O276</f>
        <v>0</v>
      </c>
    </row>
    <row r="277" spans="1:16" x14ac:dyDescent="0.25">
      <c r="A277" s="100" t="s">
        <v>808</v>
      </c>
      <c r="B277" s="101" t="s">
        <v>295</v>
      </c>
      <c r="C277" s="145" t="s">
        <v>980</v>
      </c>
      <c r="D277" s="61">
        <v>66</v>
      </c>
      <c r="E277" s="64" t="s">
        <v>794</v>
      </c>
      <c r="F277" s="103">
        <v>0.16900000000000001</v>
      </c>
      <c r="G277" s="103">
        <v>0.33900000000000002</v>
      </c>
      <c r="H277" s="103">
        <v>0.80300000000000005</v>
      </c>
      <c r="I277" s="103">
        <v>0.109</v>
      </c>
      <c r="J277" s="102">
        <v>0</v>
      </c>
      <c r="K277" s="28">
        <f t="shared" si="4"/>
        <v>0</v>
      </c>
      <c r="L277" s="29">
        <f>IF(G277 &gt; 0.6,1,0)</f>
        <v>0</v>
      </c>
      <c r="M277" s="172">
        <f>IF(H277 &gt; 10,1,0)</f>
        <v>0</v>
      </c>
      <c r="N277" s="28">
        <f>IF(I277 &gt; 0.6,1,0)</f>
        <v>0</v>
      </c>
      <c r="O277" s="28">
        <f>IF(J277 &gt; 4.5,1,0)</f>
        <v>0</v>
      </c>
      <c r="P277" s="98">
        <f>K277+L277+M277+N277+O277</f>
        <v>0</v>
      </c>
    </row>
    <row r="278" spans="1:16" x14ac:dyDescent="0.25">
      <c r="A278" s="100" t="s">
        <v>808</v>
      </c>
      <c r="B278" s="101" t="s">
        <v>208</v>
      </c>
      <c r="C278" s="145" t="s">
        <v>979</v>
      </c>
      <c r="D278" s="61">
        <v>46</v>
      </c>
      <c r="E278" s="64" t="s">
        <v>794</v>
      </c>
      <c r="F278" s="103">
        <v>0.52700000000000002</v>
      </c>
      <c r="G278" s="103">
        <v>0.21299999999999999</v>
      </c>
      <c r="H278" s="103">
        <v>0.47199999999999998</v>
      </c>
      <c r="I278" s="103">
        <v>1.7999999999999999E-2</v>
      </c>
      <c r="J278" s="102">
        <v>2.3E-2</v>
      </c>
      <c r="K278" s="28">
        <f t="shared" si="4"/>
        <v>0</v>
      </c>
      <c r="L278" s="29">
        <f>IF(G278 &gt; 0.6,1,0)</f>
        <v>0</v>
      </c>
      <c r="M278" s="172">
        <f>IF(H278 &gt; 10,1,0)</f>
        <v>0</v>
      </c>
      <c r="N278" s="28">
        <f>IF(I278 &gt; 0.6,1,0)</f>
        <v>0</v>
      </c>
      <c r="O278" s="28">
        <f>IF(J278 &gt; 4.5,1,0)</f>
        <v>0</v>
      </c>
      <c r="P278" s="98">
        <f>K278+L278+M278+N278+O278</f>
        <v>0</v>
      </c>
    </row>
    <row r="279" spans="1:16" x14ac:dyDescent="0.25">
      <c r="A279" s="100" t="s">
        <v>808</v>
      </c>
      <c r="B279" s="101" t="s">
        <v>216</v>
      </c>
      <c r="C279" s="145" t="s">
        <v>979</v>
      </c>
      <c r="D279" s="61">
        <v>48</v>
      </c>
      <c r="E279" s="64" t="s">
        <v>794</v>
      </c>
      <c r="F279" s="103">
        <v>0.42399999999999999</v>
      </c>
      <c r="G279" s="103">
        <v>0.35099999999999998</v>
      </c>
      <c r="H279" s="103">
        <v>1.173</v>
      </c>
      <c r="I279" s="103">
        <v>1.7130000000000001</v>
      </c>
      <c r="J279" s="102">
        <v>0.124</v>
      </c>
      <c r="K279" s="28">
        <f t="shared" si="4"/>
        <v>0</v>
      </c>
      <c r="L279" s="29">
        <f>IF(G279 &gt; 0.6,1,0)</f>
        <v>0</v>
      </c>
      <c r="M279" s="172">
        <f>IF(H279 &gt; 10,1,0)</f>
        <v>0</v>
      </c>
      <c r="N279" s="28">
        <f>IF(I279 &gt; 0.6,1,0)</f>
        <v>1</v>
      </c>
      <c r="O279" s="28">
        <f>IF(J279 &gt; 4.5,1,0)</f>
        <v>0</v>
      </c>
      <c r="P279" s="98">
        <f>K279+L279+M279+N279+O279</f>
        <v>1</v>
      </c>
    </row>
    <row r="280" spans="1:16" x14ac:dyDescent="0.25">
      <c r="A280" s="100" t="s">
        <v>808</v>
      </c>
      <c r="B280" s="101" t="s">
        <v>224</v>
      </c>
      <c r="C280" s="145" t="s">
        <v>979</v>
      </c>
      <c r="D280" s="61">
        <v>46</v>
      </c>
      <c r="E280" s="64" t="s">
        <v>794</v>
      </c>
      <c r="F280" s="103">
        <v>0.97199999999999998</v>
      </c>
      <c r="G280" s="103">
        <v>0.89800000000000002</v>
      </c>
      <c r="H280" s="103">
        <v>0.88900000000000001</v>
      </c>
      <c r="I280" s="103">
        <v>7.8E-2</v>
      </c>
      <c r="J280" s="102">
        <v>1.123</v>
      </c>
      <c r="K280" s="28">
        <f t="shared" si="4"/>
        <v>0</v>
      </c>
      <c r="L280" s="29">
        <f>IF(G280 &gt; 0.6,1,0)</f>
        <v>1</v>
      </c>
      <c r="M280" s="172">
        <f>IF(H280 &gt; 10,1,0)</f>
        <v>0</v>
      </c>
      <c r="N280" s="28">
        <f>IF(I280 &gt; 0.6,1,0)</f>
        <v>0</v>
      </c>
      <c r="O280" s="28">
        <f>IF(J280 &gt; 4.5,1,0)</f>
        <v>0</v>
      </c>
      <c r="P280" s="98">
        <f>K280+L280+M280+N280+O280</f>
        <v>1</v>
      </c>
    </row>
    <row r="281" spans="1:16" x14ac:dyDescent="0.25">
      <c r="A281" s="100" t="s">
        <v>808</v>
      </c>
      <c r="B281" s="101" t="s">
        <v>232</v>
      </c>
      <c r="C281" s="145" t="s">
        <v>980</v>
      </c>
      <c r="D281" s="61">
        <v>45</v>
      </c>
      <c r="E281" s="64" t="s">
        <v>794</v>
      </c>
      <c r="F281" s="103">
        <v>0.13800000000000001</v>
      </c>
      <c r="G281" s="103">
        <v>2E-3</v>
      </c>
      <c r="H281" s="103">
        <v>0.88100000000000001</v>
      </c>
      <c r="I281" s="103">
        <v>0</v>
      </c>
      <c r="J281" s="102">
        <v>0</v>
      </c>
      <c r="K281" s="28">
        <f t="shared" si="4"/>
        <v>0</v>
      </c>
      <c r="L281" s="29">
        <f>IF(G281 &gt; 0.6,1,0)</f>
        <v>0</v>
      </c>
      <c r="M281" s="172">
        <f>IF(H281 &gt; 10,1,0)</f>
        <v>0</v>
      </c>
      <c r="N281" s="28">
        <f>IF(I281 &gt; 0.6,1,0)</f>
        <v>0</v>
      </c>
      <c r="O281" s="28">
        <f>IF(J281 &gt; 4.5,1,0)</f>
        <v>0</v>
      </c>
      <c r="P281" s="98">
        <f>K281+L281+M281+N281+O281</f>
        <v>0</v>
      </c>
    </row>
    <row r="282" spans="1:16" x14ac:dyDescent="0.25">
      <c r="A282" s="100" t="s">
        <v>808</v>
      </c>
      <c r="B282" s="101" t="s">
        <v>240</v>
      </c>
      <c r="C282" s="145" t="s">
        <v>979</v>
      </c>
      <c r="D282" s="61">
        <v>64</v>
      </c>
      <c r="E282" s="64" t="s">
        <v>794</v>
      </c>
      <c r="F282" s="103">
        <v>4.5579999999999998</v>
      </c>
      <c r="G282" s="103">
        <v>0.40699999999999997</v>
      </c>
      <c r="H282" s="103">
        <v>3.2890000000000001</v>
      </c>
      <c r="I282" s="103">
        <v>0</v>
      </c>
      <c r="J282" s="102">
        <v>0</v>
      </c>
      <c r="K282" s="28">
        <f t="shared" si="4"/>
        <v>0</v>
      </c>
      <c r="L282" s="29">
        <f>IF(G282 &gt; 0.6,1,0)</f>
        <v>0</v>
      </c>
      <c r="M282" s="172">
        <f>IF(H282 &gt; 10,1,0)</f>
        <v>0</v>
      </c>
      <c r="N282" s="28">
        <f>IF(I282 &gt; 0.6,1,0)</f>
        <v>0</v>
      </c>
      <c r="O282" s="28">
        <f>IF(J282 &gt; 4.5,1,0)</f>
        <v>0</v>
      </c>
      <c r="P282" s="98">
        <f>K282+L282+M282+N282+O282</f>
        <v>0</v>
      </c>
    </row>
    <row r="283" spans="1:16" x14ac:dyDescent="0.25">
      <c r="A283" s="100" t="s">
        <v>808</v>
      </c>
      <c r="B283" s="101" t="s">
        <v>248</v>
      </c>
      <c r="C283" s="145" t="s">
        <v>979</v>
      </c>
      <c r="D283" s="61">
        <v>59</v>
      </c>
      <c r="E283" s="64" t="s">
        <v>809</v>
      </c>
      <c r="F283" s="103">
        <v>0.373</v>
      </c>
      <c r="G283" s="103">
        <v>3.3010000000000002</v>
      </c>
      <c r="H283" s="103">
        <v>0.78800000000000003</v>
      </c>
      <c r="I283" s="103">
        <v>0.218</v>
      </c>
      <c r="J283" s="102">
        <v>0.11899999999999999</v>
      </c>
      <c r="K283" s="28">
        <f t="shared" si="4"/>
        <v>0</v>
      </c>
      <c r="L283" s="29">
        <f>IF(G283 &gt; 0.6,1,0)</f>
        <v>1</v>
      </c>
      <c r="M283" s="172">
        <f>IF(H283 &gt; 10,1,0)</f>
        <v>0</v>
      </c>
      <c r="N283" s="28">
        <f>IF(I283 &gt; 0.6,1,0)</f>
        <v>0</v>
      </c>
      <c r="O283" s="28">
        <f>IF(J283 &gt; 4.5,1,0)</f>
        <v>0</v>
      </c>
      <c r="P283" s="98">
        <f>K283+L283+M283+N283+O283</f>
        <v>1</v>
      </c>
    </row>
    <row r="284" spans="1:16" x14ac:dyDescent="0.25">
      <c r="A284" s="100" t="s">
        <v>808</v>
      </c>
      <c r="B284" s="101" t="s">
        <v>256</v>
      </c>
      <c r="C284" s="145" t="s">
        <v>979</v>
      </c>
      <c r="D284" s="61">
        <v>42</v>
      </c>
      <c r="E284" s="64" t="s">
        <v>794</v>
      </c>
      <c r="F284" s="103">
        <v>0.13700000000000001</v>
      </c>
      <c r="G284" s="103">
        <v>1.766</v>
      </c>
      <c r="H284" s="103">
        <v>22.291</v>
      </c>
      <c r="I284" s="103">
        <v>1.855</v>
      </c>
      <c r="J284" s="102">
        <v>0.17899999999999999</v>
      </c>
      <c r="K284" s="28">
        <f t="shared" si="4"/>
        <v>0</v>
      </c>
      <c r="L284" s="29">
        <f>IF(G284 &gt; 0.6,1,0)</f>
        <v>1</v>
      </c>
      <c r="M284" s="172">
        <f>IF(H284 &gt; 10,1,0)</f>
        <v>1</v>
      </c>
      <c r="N284" s="28">
        <f>IF(I284 &gt; 0.6,1,0)</f>
        <v>1</v>
      </c>
      <c r="O284" s="28">
        <f>IF(J284 &gt; 4.5,1,0)</f>
        <v>0</v>
      </c>
      <c r="P284" s="98">
        <f>K284+L284+M284+N284+O284</f>
        <v>3</v>
      </c>
    </row>
    <row r="285" spans="1:16" x14ac:dyDescent="0.25">
      <c r="A285" s="100" t="s">
        <v>808</v>
      </c>
      <c r="B285" s="101" t="s">
        <v>264</v>
      </c>
      <c r="C285" s="145" t="s">
        <v>979</v>
      </c>
      <c r="D285" s="61">
        <v>65</v>
      </c>
      <c r="E285" s="64" t="s">
        <v>809</v>
      </c>
      <c r="F285" s="103">
        <v>0.52700000000000002</v>
      </c>
      <c r="G285" s="103">
        <v>0.26600000000000001</v>
      </c>
      <c r="H285" s="103">
        <v>17.821999999999999</v>
      </c>
      <c r="I285" s="103">
        <v>9.1649999999999991</v>
      </c>
      <c r="J285" s="102">
        <v>2.6760000000000002</v>
      </c>
      <c r="K285" s="28">
        <f t="shared" si="4"/>
        <v>0</v>
      </c>
      <c r="L285" s="29">
        <f>IF(G285 &gt; 0.6,1,0)</f>
        <v>0</v>
      </c>
      <c r="M285" s="172">
        <f>IF(H285 &gt; 10,1,0)</f>
        <v>1</v>
      </c>
      <c r="N285" s="28">
        <f>IF(I285 &gt; 0.6,1,0)</f>
        <v>1</v>
      </c>
      <c r="O285" s="28">
        <f>IF(J285 &gt; 4.5,1,0)</f>
        <v>0</v>
      </c>
      <c r="P285" s="98">
        <f>K285+L285+M285+N285+O285</f>
        <v>2</v>
      </c>
    </row>
    <row r="286" spans="1:16" x14ac:dyDescent="0.25">
      <c r="A286" s="100" t="s">
        <v>808</v>
      </c>
      <c r="B286" s="101" t="s">
        <v>272</v>
      </c>
      <c r="C286" s="145" t="s">
        <v>979</v>
      </c>
      <c r="D286" s="61">
        <v>52</v>
      </c>
      <c r="E286" s="64" t="s">
        <v>794</v>
      </c>
      <c r="F286" s="103">
        <v>1.4279999999999999</v>
      </c>
      <c r="G286" s="103">
        <v>0.39300000000000002</v>
      </c>
      <c r="H286" s="103">
        <v>0.36399999999999999</v>
      </c>
      <c r="I286" s="103">
        <v>1.048</v>
      </c>
      <c r="J286" s="102">
        <v>0</v>
      </c>
      <c r="K286" s="28">
        <f t="shared" si="4"/>
        <v>0</v>
      </c>
      <c r="L286" s="29">
        <f>IF(G286 &gt; 0.6,1,0)</f>
        <v>0</v>
      </c>
      <c r="M286" s="172">
        <f>IF(H286 &gt; 10,1,0)</f>
        <v>0</v>
      </c>
      <c r="N286" s="28">
        <f>IF(I286 &gt; 0.6,1,0)</f>
        <v>1</v>
      </c>
      <c r="O286" s="28">
        <f>IF(J286 &gt; 4.5,1,0)</f>
        <v>0</v>
      </c>
      <c r="P286" s="98">
        <f>K286+L286+M286+N286+O286</f>
        <v>1</v>
      </c>
    </row>
    <row r="287" spans="1:16" x14ac:dyDescent="0.25">
      <c r="A287" s="100" t="s">
        <v>808</v>
      </c>
      <c r="B287" s="101" t="s">
        <v>280</v>
      </c>
      <c r="C287" s="145" t="s">
        <v>980</v>
      </c>
      <c r="D287" s="61">
        <v>41</v>
      </c>
      <c r="E287" s="64" t="s">
        <v>809</v>
      </c>
      <c r="F287" s="103">
        <v>3.335</v>
      </c>
      <c r="G287" s="103">
        <v>1.7529999999999999</v>
      </c>
      <c r="H287" s="103">
        <v>1.9990000000000001</v>
      </c>
      <c r="I287" s="103">
        <v>0.30199999999999999</v>
      </c>
      <c r="J287" s="102">
        <v>0</v>
      </c>
      <c r="K287" s="28">
        <f t="shared" si="4"/>
        <v>0</v>
      </c>
      <c r="L287" s="29">
        <f>IF(G287 &gt; 0.6,1,0)</f>
        <v>1</v>
      </c>
      <c r="M287" s="172">
        <f>IF(H287 &gt; 10,1,0)</f>
        <v>0</v>
      </c>
      <c r="N287" s="28">
        <f>IF(I287 &gt; 0.6,1,0)</f>
        <v>0</v>
      </c>
      <c r="O287" s="28">
        <f>IF(J287 &gt; 4.5,1,0)</f>
        <v>0</v>
      </c>
      <c r="P287" s="98">
        <f>K287+L287+M287+N287+O287</f>
        <v>1</v>
      </c>
    </row>
    <row r="288" spans="1:16" x14ac:dyDescent="0.25">
      <c r="A288" s="100" t="s">
        <v>808</v>
      </c>
      <c r="B288" s="101" t="s">
        <v>288</v>
      </c>
      <c r="C288" s="145" t="s">
        <v>980</v>
      </c>
      <c r="D288" s="61">
        <v>42</v>
      </c>
      <c r="E288" s="64" t="s">
        <v>794</v>
      </c>
      <c r="F288" s="103">
        <v>0.83499999999999996</v>
      </c>
      <c r="G288" s="103">
        <v>0.35299999999999998</v>
      </c>
      <c r="H288" s="103">
        <v>20.242000000000001</v>
      </c>
      <c r="I288" s="103">
        <v>0.12</v>
      </c>
      <c r="J288" s="102">
        <v>1.089</v>
      </c>
      <c r="K288" s="28">
        <f t="shared" si="4"/>
        <v>0</v>
      </c>
      <c r="L288" s="29">
        <f>IF(G288 &gt; 0.6,1,0)</f>
        <v>0</v>
      </c>
      <c r="M288" s="172">
        <f>IF(H288 &gt; 10,1,0)</f>
        <v>1</v>
      </c>
      <c r="N288" s="28">
        <f>IF(I288 &gt; 0.6,1,0)</f>
        <v>0</v>
      </c>
      <c r="O288" s="28">
        <f>IF(J288 &gt; 4.5,1,0)</f>
        <v>0</v>
      </c>
      <c r="P288" s="98">
        <f>K288+L288+M288+N288+O288</f>
        <v>1</v>
      </c>
    </row>
    <row r="289" spans="1:16" x14ac:dyDescent="0.25">
      <c r="A289" s="100" t="s">
        <v>808</v>
      </c>
      <c r="B289" s="101" t="s">
        <v>296</v>
      </c>
      <c r="C289" s="145" t="s">
        <v>980</v>
      </c>
      <c r="D289" s="61">
        <v>53</v>
      </c>
      <c r="E289" s="64" t="s">
        <v>794</v>
      </c>
      <c r="F289" s="103">
        <v>0.34200000000000003</v>
      </c>
      <c r="G289" s="103">
        <v>0.55900000000000005</v>
      </c>
      <c r="H289" s="103">
        <v>1.5760000000000001</v>
      </c>
      <c r="I289" s="103">
        <v>0.41199999999999998</v>
      </c>
      <c r="J289" s="102">
        <v>0.13200000000000001</v>
      </c>
      <c r="K289" s="28">
        <f t="shared" si="4"/>
        <v>0</v>
      </c>
      <c r="L289" s="29">
        <f>IF(G289 &gt; 0.6,1,0)</f>
        <v>0</v>
      </c>
      <c r="M289" s="172">
        <f>IF(H289 &gt; 10,1,0)</f>
        <v>0</v>
      </c>
      <c r="N289" s="28">
        <f>IF(I289 &gt; 0.6,1,0)</f>
        <v>0</v>
      </c>
      <c r="O289" s="28">
        <f>IF(J289 &gt; 4.5,1,0)</f>
        <v>0</v>
      </c>
      <c r="P289" s="98">
        <f>K289+L289+M289+N289+O289</f>
        <v>0</v>
      </c>
    </row>
    <row r="290" spans="1:16" x14ac:dyDescent="0.25">
      <c r="A290" s="100" t="s">
        <v>808</v>
      </c>
      <c r="B290" s="101" t="s">
        <v>305</v>
      </c>
      <c r="C290" s="145" t="s">
        <v>980</v>
      </c>
      <c r="D290" s="61">
        <v>63</v>
      </c>
      <c r="E290" s="64" t="s">
        <v>809</v>
      </c>
      <c r="F290" s="103">
        <v>0.63500000000000001</v>
      </c>
      <c r="G290" s="103">
        <v>0.23300000000000001</v>
      </c>
      <c r="H290" s="103">
        <v>3.0249999999999999</v>
      </c>
      <c r="I290" s="103">
        <v>7.0000000000000001E-3</v>
      </c>
      <c r="J290" s="102">
        <v>1E-3</v>
      </c>
      <c r="K290" s="28">
        <f t="shared" si="4"/>
        <v>0</v>
      </c>
      <c r="L290" s="29">
        <f>IF(G290 &gt; 0.6,1,0)</f>
        <v>0</v>
      </c>
      <c r="M290" s="172">
        <f>IF(H290 &gt; 10,1,0)</f>
        <v>0</v>
      </c>
      <c r="N290" s="28">
        <f>IF(I290 &gt; 0.6,1,0)</f>
        <v>0</v>
      </c>
      <c r="O290" s="28">
        <f>IF(J290 &gt; 4.5,1,0)</f>
        <v>0</v>
      </c>
      <c r="P290" s="98">
        <f>K290+L290+M290+N290+O290</f>
        <v>0</v>
      </c>
    </row>
    <row r="291" spans="1:16" x14ac:dyDescent="0.25">
      <c r="A291" s="100" t="s">
        <v>808</v>
      </c>
      <c r="B291" s="101" t="s">
        <v>306</v>
      </c>
      <c r="C291" s="145" t="s">
        <v>979</v>
      </c>
      <c r="D291" s="61">
        <v>43</v>
      </c>
      <c r="E291" s="64" t="s">
        <v>809</v>
      </c>
      <c r="F291" s="103">
        <v>0</v>
      </c>
      <c r="G291" s="103">
        <v>1.7829999999999999</v>
      </c>
      <c r="H291" s="103">
        <v>0.77300000000000002</v>
      </c>
      <c r="I291" s="103">
        <v>0</v>
      </c>
      <c r="J291" s="102">
        <v>0</v>
      </c>
      <c r="K291" s="28">
        <f t="shared" si="4"/>
        <v>0</v>
      </c>
      <c r="L291" s="29">
        <f>IF(G291 &gt; 0.6,1,0)</f>
        <v>1</v>
      </c>
      <c r="M291" s="172">
        <f>IF(H291 &gt; 10,1,0)</f>
        <v>0</v>
      </c>
      <c r="N291" s="28">
        <f>IF(I291 &gt; 0.6,1,0)</f>
        <v>0</v>
      </c>
      <c r="O291" s="28">
        <f>IF(J291 &gt; 4.5,1,0)</f>
        <v>0</v>
      </c>
      <c r="P291" s="98">
        <f>K291+L291+M291+N291+O291</f>
        <v>1</v>
      </c>
    </row>
    <row r="292" spans="1:16" x14ac:dyDescent="0.25">
      <c r="A292" s="100" t="s">
        <v>808</v>
      </c>
      <c r="B292" s="101" t="s">
        <v>307</v>
      </c>
      <c r="C292" s="145" t="s">
        <v>979</v>
      </c>
      <c r="D292" s="61">
        <v>57</v>
      </c>
      <c r="E292" s="64" t="s">
        <v>794</v>
      </c>
      <c r="F292" s="103">
        <v>1.25</v>
      </c>
      <c r="G292" s="103">
        <v>3.516</v>
      </c>
      <c r="H292" s="103">
        <v>6.8949999999999996</v>
      </c>
      <c r="I292" s="103">
        <v>1.9870000000000001</v>
      </c>
      <c r="J292" s="102">
        <v>0.47199999999999998</v>
      </c>
      <c r="K292" s="28">
        <f t="shared" si="4"/>
        <v>0</v>
      </c>
      <c r="L292" s="29">
        <f>IF(G292 &gt; 0.6,1,0)</f>
        <v>1</v>
      </c>
      <c r="M292" s="172">
        <f>IF(H292 &gt; 10,1,0)</f>
        <v>0</v>
      </c>
      <c r="N292" s="28">
        <f>IF(I292 &gt; 0.6,1,0)</f>
        <v>1</v>
      </c>
      <c r="O292" s="28">
        <f>IF(J292 &gt; 4.5,1,0)</f>
        <v>0</v>
      </c>
      <c r="P292" s="98">
        <f>K292+L292+M292+N292+O292</f>
        <v>2</v>
      </c>
    </row>
    <row r="293" spans="1:16" x14ac:dyDescent="0.25">
      <c r="A293" s="100" t="s">
        <v>808</v>
      </c>
      <c r="B293" s="101" t="s">
        <v>308</v>
      </c>
      <c r="C293" s="145" t="s">
        <v>979</v>
      </c>
      <c r="D293" s="61">
        <v>65</v>
      </c>
      <c r="E293" s="64" t="s">
        <v>794</v>
      </c>
      <c r="F293" s="103">
        <v>1.919</v>
      </c>
      <c r="G293" s="103">
        <v>4.8689999999999998</v>
      </c>
      <c r="H293" s="103">
        <v>1.379</v>
      </c>
      <c r="I293" s="103">
        <v>4.0000000000000001E-3</v>
      </c>
      <c r="J293" s="102">
        <v>3.9E-2</v>
      </c>
      <c r="K293" s="28">
        <f t="shared" si="4"/>
        <v>0</v>
      </c>
      <c r="L293" s="29">
        <f>IF(G293 &gt; 0.6,1,0)</f>
        <v>1</v>
      </c>
      <c r="M293" s="172">
        <f>IF(H293 &gt; 10,1,0)</f>
        <v>0</v>
      </c>
      <c r="N293" s="28">
        <f>IF(I293 &gt; 0.6,1,0)</f>
        <v>0</v>
      </c>
      <c r="O293" s="28">
        <f>IF(J293 &gt; 4.5,1,0)</f>
        <v>0</v>
      </c>
      <c r="P293" s="98">
        <f>K293+L293+M293+N293+O293</f>
        <v>1</v>
      </c>
    </row>
    <row r="294" spans="1:16" x14ac:dyDescent="0.25">
      <c r="A294" s="100" t="s">
        <v>808</v>
      </c>
      <c r="B294" s="101" t="s">
        <v>309</v>
      </c>
      <c r="C294" s="145" t="s">
        <v>979</v>
      </c>
      <c r="D294" s="61">
        <v>53</v>
      </c>
      <c r="E294" s="64" t="s">
        <v>794</v>
      </c>
      <c r="F294" s="103">
        <v>0.36699999999999999</v>
      </c>
      <c r="G294" s="103">
        <v>0.13100000000000001</v>
      </c>
      <c r="H294" s="103">
        <v>2.089</v>
      </c>
      <c r="I294" s="103">
        <v>2.3079999999999998</v>
      </c>
      <c r="J294" s="102">
        <v>0.13900000000000001</v>
      </c>
      <c r="K294" s="28">
        <f t="shared" si="4"/>
        <v>0</v>
      </c>
      <c r="L294" s="29">
        <f>IF(G294 &gt; 0.6,1,0)</f>
        <v>0</v>
      </c>
      <c r="M294" s="172">
        <f>IF(H294 &gt; 10,1,0)</f>
        <v>0</v>
      </c>
      <c r="N294" s="28">
        <f>IF(I294 &gt; 0.6,1,0)</f>
        <v>1</v>
      </c>
      <c r="O294" s="28">
        <f>IF(J294 &gt; 4.5,1,0)</f>
        <v>0</v>
      </c>
      <c r="P294" s="98">
        <f>K294+L294+M294+N294+O294</f>
        <v>1</v>
      </c>
    </row>
    <row r="295" spans="1:16" x14ac:dyDescent="0.25">
      <c r="A295" s="100" t="s">
        <v>808</v>
      </c>
      <c r="B295" s="101" t="s">
        <v>310</v>
      </c>
      <c r="C295" s="145" t="s">
        <v>980</v>
      </c>
      <c r="D295" s="61">
        <v>53</v>
      </c>
      <c r="E295" s="64" t="s">
        <v>794</v>
      </c>
      <c r="F295" s="103">
        <v>3.3119999999999998</v>
      </c>
      <c r="G295" s="103">
        <v>0.45100000000000001</v>
      </c>
      <c r="H295" s="103">
        <v>0.16200000000000001</v>
      </c>
      <c r="I295" s="103">
        <v>0</v>
      </c>
      <c r="J295" s="102">
        <v>0.71499999999999997</v>
      </c>
      <c r="K295" s="28">
        <f t="shared" si="4"/>
        <v>0</v>
      </c>
      <c r="L295" s="29">
        <f>IF(G295 &gt; 0.6,1,0)</f>
        <v>0</v>
      </c>
      <c r="M295" s="172">
        <f>IF(H295 &gt; 10,1,0)</f>
        <v>0</v>
      </c>
      <c r="N295" s="28">
        <f>IF(I295 &gt; 0.6,1,0)</f>
        <v>0</v>
      </c>
      <c r="O295" s="28">
        <f>IF(J295 &gt; 4.5,1,0)</f>
        <v>0</v>
      </c>
      <c r="P295" s="98">
        <f>K295+L295+M295+N295+O295</f>
        <v>0</v>
      </c>
    </row>
    <row r="296" spans="1:16" x14ac:dyDescent="0.25">
      <c r="A296" s="100" t="s">
        <v>808</v>
      </c>
      <c r="B296" s="101" t="s">
        <v>311</v>
      </c>
      <c r="C296" s="145" t="s">
        <v>980</v>
      </c>
      <c r="D296" s="61">
        <v>43</v>
      </c>
      <c r="E296" s="64" t="s">
        <v>809</v>
      </c>
      <c r="F296" s="103">
        <v>0.16600000000000001</v>
      </c>
      <c r="G296" s="103">
        <v>3.9E-2</v>
      </c>
      <c r="H296" s="103">
        <v>1.3080000000000001</v>
      </c>
      <c r="I296" s="103">
        <v>0</v>
      </c>
      <c r="J296" s="102">
        <v>0.13200000000000001</v>
      </c>
      <c r="K296" s="28">
        <f t="shared" si="4"/>
        <v>0</v>
      </c>
      <c r="L296" s="29">
        <f>IF(G296 &gt; 0.6,1,0)</f>
        <v>0</v>
      </c>
      <c r="M296" s="172">
        <f>IF(H296 &gt; 10,1,0)</f>
        <v>0</v>
      </c>
      <c r="N296" s="28">
        <f>IF(I296 &gt; 0.6,1,0)</f>
        <v>0</v>
      </c>
      <c r="O296" s="28">
        <f>IF(J296 &gt; 4.5,1,0)</f>
        <v>0</v>
      </c>
      <c r="P296" s="98">
        <f>K296+L296+M296+N296+O296</f>
        <v>0</v>
      </c>
    </row>
    <row r="297" spans="1:16" x14ac:dyDescent="0.25">
      <c r="A297" s="100" t="s">
        <v>808</v>
      </c>
      <c r="B297" s="101" t="s">
        <v>312</v>
      </c>
      <c r="C297" s="145" t="s">
        <v>980</v>
      </c>
      <c r="D297" s="61">
        <v>49</v>
      </c>
      <c r="E297" s="64" t="s">
        <v>794</v>
      </c>
      <c r="F297" s="103">
        <v>5.05</v>
      </c>
      <c r="G297" s="103">
        <v>8.5000000000000006E-2</v>
      </c>
      <c r="H297" s="103">
        <v>2.4E-2</v>
      </c>
      <c r="I297" s="103">
        <v>0</v>
      </c>
      <c r="J297" s="102">
        <v>1.2889999999999999</v>
      </c>
      <c r="K297" s="28">
        <f t="shared" si="4"/>
        <v>0</v>
      </c>
      <c r="L297" s="29">
        <f>IF(G297 &gt; 0.6,1,0)</f>
        <v>0</v>
      </c>
      <c r="M297" s="172">
        <f>IF(H297 &gt; 10,1,0)</f>
        <v>0</v>
      </c>
      <c r="N297" s="28">
        <f>IF(I297 &gt; 0.6,1,0)</f>
        <v>0</v>
      </c>
      <c r="O297" s="28">
        <f>IF(J297 &gt; 4.5,1,0)</f>
        <v>0</v>
      </c>
      <c r="P297" s="98">
        <f>K297+L297+M297+N297+O297</f>
        <v>0</v>
      </c>
    </row>
    <row r="298" spans="1:16" x14ac:dyDescent="0.25">
      <c r="A298" s="100" t="s">
        <v>808</v>
      </c>
      <c r="B298" s="101" t="s">
        <v>313</v>
      </c>
      <c r="C298" s="145" t="s">
        <v>980</v>
      </c>
      <c r="D298" s="61">
        <v>47</v>
      </c>
      <c r="E298" s="64" t="s">
        <v>794</v>
      </c>
      <c r="F298" s="103">
        <v>1.171</v>
      </c>
      <c r="G298" s="103">
        <v>0.17699999999999999</v>
      </c>
      <c r="H298" s="103">
        <v>1.21</v>
      </c>
      <c r="I298" s="103">
        <v>0.66400000000000003</v>
      </c>
      <c r="J298" s="102">
        <v>3.1E-2</v>
      </c>
      <c r="K298" s="28">
        <f t="shared" si="4"/>
        <v>0</v>
      </c>
      <c r="L298" s="29">
        <f>IF(G298 &gt; 0.6,1,0)</f>
        <v>0</v>
      </c>
      <c r="M298" s="172">
        <f>IF(H298 &gt; 10,1,0)</f>
        <v>0</v>
      </c>
      <c r="N298" s="28">
        <f>IF(I298 &gt; 0.6,1,0)</f>
        <v>1</v>
      </c>
      <c r="O298" s="28">
        <f>IF(J298 &gt; 4.5,1,0)</f>
        <v>0</v>
      </c>
      <c r="P298" s="98">
        <f>K298+L298+M298+N298+O298</f>
        <v>1</v>
      </c>
    </row>
    <row r="299" spans="1:16" x14ac:dyDescent="0.25">
      <c r="A299" s="100" t="s">
        <v>808</v>
      </c>
      <c r="B299" s="101" t="s">
        <v>314</v>
      </c>
      <c r="C299" s="145" t="s">
        <v>980</v>
      </c>
      <c r="D299" s="61">
        <v>67</v>
      </c>
      <c r="E299" s="64" t="s">
        <v>794</v>
      </c>
      <c r="F299" s="103">
        <v>0.90700000000000003</v>
      </c>
      <c r="G299" s="103">
        <v>0.60099999999999998</v>
      </c>
      <c r="H299" s="103">
        <v>0.32900000000000001</v>
      </c>
      <c r="I299" s="103">
        <v>4.9000000000000002E-2</v>
      </c>
      <c r="J299" s="102">
        <v>7.8E-2</v>
      </c>
      <c r="K299" s="28">
        <f t="shared" si="4"/>
        <v>0</v>
      </c>
      <c r="L299" s="29">
        <f>IF(G299 &gt; 0.6,1,0)</f>
        <v>1</v>
      </c>
      <c r="M299" s="172">
        <f>IF(H299 &gt; 10,1,0)</f>
        <v>0</v>
      </c>
      <c r="N299" s="28">
        <f>IF(I299 &gt; 0.6,1,0)</f>
        <v>0</v>
      </c>
      <c r="O299" s="28">
        <f>IF(J299 &gt; 4.5,1,0)</f>
        <v>0</v>
      </c>
      <c r="P299" s="98">
        <f>K299+L299+M299+N299+O299</f>
        <v>1</v>
      </c>
    </row>
    <row r="300" spans="1:16" x14ac:dyDescent="0.25">
      <c r="A300" s="100" t="s">
        <v>808</v>
      </c>
      <c r="B300" s="101" t="s">
        <v>315</v>
      </c>
      <c r="C300" s="145" t="s">
        <v>980</v>
      </c>
      <c r="D300" s="61">
        <v>46</v>
      </c>
      <c r="E300" s="64" t="s">
        <v>809</v>
      </c>
      <c r="F300" s="103">
        <v>2.2829999999999999</v>
      </c>
      <c r="G300" s="103">
        <v>0.45</v>
      </c>
      <c r="H300" s="103">
        <v>0.82</v>
      </c>
      <c r="I300" s="103">
        <v>8.4000000000000005E-2</v>
      </c>
      <c r="J300" s="102">
        <v>1.2E-2</v>
      </c>
      <c r="K300" s="28">
        <f t="shared" si="4"/>
        <v>0</v>
      </c>
      <c r="L300" s="29">
        <f>IF(G300 &gt; 0.6,1,0)</f>
        <v>0</v>
      </c>
      <c r="M300" s="172">
        <f>IF(H300 &gt; 10,1,0)</f>
        <v>0</v>
      </c>
      <c r="N300" s="28">
        <f>IF(I300 &gt; 0.6,1,0)</f>
        <v>0</v>
      </c>
      <c r="O300" s="28">
        <f>IF(J300 &gt; 4.5,1,0)</f>
        <v>0</v>
      </c>
      <c r="P300" s="98">
        <f>K300+L300+M300+N300+O300</f>
        <v>0</v>
      </c>
    </row>
    <row r="301" spans="1:16" x14ac:dyDescent="0.25">
      <c r="A301" s="100" t="s">
        <v>808</v>
      </c>
      <c r="B301" s="101" t="s">
        <v>316</v>
      </c>
      <c r="C301" s="145" t="s">
        <v>980</v>
      </c>
      <c r="D301" s="61">
        <v>53</v>
      </c>
      <c r="E301" s="64" t="s">
        <v>809</v>
      </c>
      <c r="F301" s="103">
        <v>5.2880000000000003</v>
      </c>
      <c r="G301" s="103">
        <v>0.13700000000000001</v>
      </c>
      <c r="H301" s="103">
        <v>4.0000000000000001E-3</v>
      </c>
      <c r="I301" s="103">
        <v>5.8999999999999997E-2</v>
      </c>
      <c r="J301" s="102">
        <v>0</v>
      </c>
      <c r="K301" s="28">
        <f t="shared" si="4"/>
        <v>0</v>
      </c>
      <c r="L301" s="29">
        <f>IF(G301 &gt; 0.6,1,0)</f>
        <v>0</v>
      </c>
      <c r="M301" s="172">
        <f>IF(H301 &gt; 10,1,0)</f>
        <v>0</v>
      </c>
      <c r="N301" s="28">
        <f>IF(I301 &gt; 0.6,1,0)</f>
        <v>0</v>
      </c>
      <c r="O301" s="28">
        <f>IF(J301 &gt; 4.5,1,0)</f>
        <v>0</v>
      </c>
      <c r="P301" s="98">
        <f>K301+L301+M301+N301+O301</f>
        <v>0</v>
      </c>
    </row>
    <row r="302" spans="1:16" x14ac:dyDescent="0.25">
      <c r="A302" s="100" t="s">
        <v>808</v>
      </c>
      <c r="B302" s="101" t="s">
        <v>317</v>
      </c>
      <c r="C302" s="145" t="s">
        <v>979</v>
      </c>
      <c r="D302" s="61">
        <v>56</v>
      </c>
      <c r="E302" s="64" t="s">
        <v>809</v>
      </c>
      <c r="F302" s="103">
        <v>3.7999999999999999E-2</v>
      </c>
      <c r="G302" s="103">
        <v>0.11700000000000001</v>
      </c>
      <c r="H302" s="103">
        <v>2.8000000000000001E-2</v>
      </c>
      <c r="I302" s="103">
        <v>0.316</v>
      </c>
      <c r="J302" s="102">
        <v>2E-3</v>
      </c>
      <c r="K302" s="28">
        <f t="shared" si="4"/>
        <v>0</v>
      </c>
      <c r="L302" s="29">
        <f>IF(G302 &gt; 0.6,1,0)</f>
        <v>0</v>
      </c>
      <c r="M302" s="172">
        <f>IF(H302 &gt; 10,1,0)</f>
        <v>0</v>
      </c>
      <c r="N302" s="28">
        <f>IF(I302 &gt; 0.6,1,0)</f>
        <v>0</v>
      </c>
      <c r="O302" s="28">
        <f>IF(J302 &gt; 4.5,1,0)</f>
        <v>0</v>
      </c>
      <c r="P302" s="98">
        <f>K302+L302+M302+N302+O302</f>
        <v>0</v>
      </c>
    </row>
    <row r="303" spans="1:16" x14ac:dyDescent="0.25">
      <c r="A303" s="100" t="s">
        <v>808</v>
      </c>
      <c r="B303" s="101" t="s">
        <v>318</v>
      </c>
      <c r="C303" s="145" t="s">
        <v>979</v>
      </c>
      <c r="D303" s="61">
        <v>48</v>
      </c>
      <c r="E303" s="64" t="s">
        <v>794</v>
      </c>
      <c r="F303" s="103">
        <v>0.78</v>
      </c>
      <c r="G303" s="103">
        <v>3.8210000000000002</v>
      </c>
      <c r="H303" s="103">
        <v>1.2649999999999999</v>
      </c>
      <c r="I303" s="103">
        <v>0</v>
      </c>
      <c r="J303" s="102">
        <v>0.153</v>
      </c>
      <c r="K303" s="28">
        <f t="shared" si="4"/>
        <v>0</v>
      </c>
      <c r="L303" s="29">
        <f>IF(G303 &gt; 0.6,1,0)</f>
        <v>1</v>
      </c>
      <c r="M303" s="172">
        <f>IF(H303 &gt; 10,1,0)</f>
        <v>0</v>
      </c>
      <c r="N303" s="28">
        <f>IF(I303 &gt; 0.6,1,0)</f>
        <v>0</v>
      </c>
      <c r="O303" s="28">
        <f>IF(J303 &gt; 4.5,1,0)</f>
        <v>0</v>
      </c>
      <c r="P303" s="98">
        <f>K303+L303+M303+N303+O303</f>
        <v>1</v>
      </c>
    </row>
    <row r="304" spans="1:16" x14ac:dyDescent="0.25">
      <c r="A304" s="100" t="s">
        <v>808</v>
      </c>
      <c r="B304" s="101" t="s">
        <v>319</v>
      </c>
      <c r="C304" s="145" t="s">
        <v>979</v>
      </c>
      <c r="D304" s="61">
        <v>53</v>
      </c>
      <c r="E304" s="64" t="s">
        <v>794</v>
      </c>
      <c r="F304" s="103">
        <v>0.75</v>
      </c>
      <c r="G304" s="103">
        <v>1.008</v>
      </c>
      <c r="H304" s="103">
        <v>1.1870000000000001</v>
      </c>
      <c r="I304" s="103">
        <v>2.798</v>
      </c>
      <c r="J304" s="102">
        <v>0.245</v>
      </c>
      <c r="K304" s="28">
        <f t="shared" si="4"/>
        <v>0</v>
      </c>
      <c r="L304" s="29">
        <f>IF(G304 &gt; 0.6,1,0)</f>
        <v>1</v>
      </c>
      <c r="M304" s="172">
        <f>IF(H304 &gt; 10,1,0)</f>
        <v>0</v>
      </c>
      <c r="N304" s="28">
        <f>IF(I304 &gt; 0.6,1,0)</f>
        <v>1</v>
      </c>
      <c r="O304" s="28">
        <f>IF(J304 &gt; 4.5,1,0)</f>
        <v>0</v>
      </c>
      <c r="P304" s="98">
        <f>K304+L304+M304+N304+O304</f>
        <v>2</v>
      </c>
    </row>
    <row r="305" spans="1:16" x14ac:dyDescent="0.25">
      <c r="A305" s="100" t="s">
        <v>808</v>
      </c>
      <c r="B305" s="101" t="s">
        <v>320</v>
      </c>
      <c r="C305" s="145" t="s">
        <v>979</v>
      </c>
      <c r="D305" s="61">
        <v>55</v>
      </c>
      <c r="E305" s="64" t="s">
        <v>794</v>
      </c>
      <c r="F305" s="103">
        <v>0.14000000000000001</v>
      </c>
      <c r="G305" s="103">
        <v>0.224</v>
      </c>
      <c r="H305" s="103">
        <v>0.13700000000000001</v>
      </c>
      <c r="I305" s="103">
        <v>0.128</v>
      </c>
      <c r="J305" s="102">
        <v>0</v>
      </c>
      <c r="K305" s="28">
        <f t="shared" si="4"/>
        <v>0</v>
      </c>
      <c r="L305" s="29">
        <f>IF(G305 &gt; 0.6,1,0)</f>
        <v>0</v>
      </c>
      <c r="M305" s="172">
        <f>IF(H305 &gt; 10,1,0)</f>
        <v>0</v>
      </c>
      <c r="N305" s="28">
        <f>IF(I305 &gt; 0.6,1,0)</f>
        <v>0</v>
      </c>
      <c r="O305" s="28">
        <f>IF(J305 &gt; 4.5,1,0)</f>
        <v>0</v>
      </c>
      <c r="P305" s="98">
        <f>K305+L305+M305+N305+O305</f>
        <v>0</v>
      </c>
    </row>
    <row r="306" spans="1:16" x14ac:dyDescent="0.25">
      <c r="A306" s="100" t="s">
        <v>808</v>
      </c>
      <c r="B306" s="101" t="s">
        <v>321</v>
      </c>
      <c r="C306" s="145" t="s">
        <v>979</v>
      </c>
      <c r="D306" s="61">
        <v>66</v>
      </c>
      <c r="E306" s="64" t="s">
        <v>794</v>
      </c>
      <c r="F306" s="103">
        <v>2.1280000000000001</v>
      </c>
      <c r="G306" s="103">
        <v>0.41899999999999998</v>
      </c>
      <c r="H306" s="103">
        <v>6.6349999999999998</v>
      </c>
      <c r="I306" s="103">
        <v>0.314</v>
      </c>
      <c r="J306" s="102">
        <v>0.246</v>
      </c>
      <c r="K306" s="28">
        <f t="shared" si="4"/>
        <v>0</v>
      </c>
      <c r="L306" s="29">
        <f>IF(G306 &gt; 0.6,1,0)</f>
        <v>0</v>
      </c>
      <c r="M306" s="172">
        <f>IF(H306 &gt; 10,1,0)</f>
        <v>0</v>
      </c>
      <c r="N306" s="28">
        <f>IF(I306 &gt; 0.6,1,0)</f>
        <v>0</v>
      </c>
      <c r="O306" s="28">
        <f>IF(J306 &gt; 4.5,1,0)</f>
        <v>0</v>
      </c>
      <c r="P306" s="98">
        <f>K306+L306+M306+N306+O306</f>
        <v>0</v>
      </c>
    </row>
    <row r="307" spans="1:16" x14ac:dyDescent="0.25">
      <c r="A307" s="100" t="s">
        <v>808</v>
      </c>
      <c r="B307" s="101" t="s">
        <v>322</v>
      </c>
      <c r="C307" s="145" t="s">
        <v>980</v>
      </c>
      <c r="D307" s="61">
        <v>67</v>
      </c>
      <c r="E307" s="64" t="s">
        <v>794</v>
      </c>
      <c r="F307" s="103">
        <v>1.133</v>
      </c>
      <c r="G307" s="103">
        <v>0.22700000000000001</v>
      </c>
      <c r="H307" s="103">
        <v>2.4489999999999998</v>
      </c>
      <c r="I307" s="103">
        <v>0</v>
      </c>
      <c r="J307" s="102">
        <v>7.0000000000000001E-3</v>
      </c>
      <c r="K307" s="28">
        <f t="shared" si="4"/>
        <v>0</v>
      </c>
      <c r="L307" s="29">
        <f>IF(G307 &gt; 0.6,1,0)</f>
        <v>0</v>
      </c>
      <c r="M307" s="172">
        <f>IF(H307 &gt; 10,1,0)</f>
        <v>0</v>
      </c>
      <c r="N307" s="28">
        <f>IF(I307 &gt; 0.6,1,0)</f>
        <v>0</v>
      </c>
      <c r="O307" s="28">
        <f>IF(J307 &gt; 4.5,1,0)</f>
        <v>0</v>
      </c>
      <c r="P307" s="98">
        <f>K307+L307+M307+N307+O307</f>
        <v>0</v>
      </c>
    </row>
    <row r="308" spans="1:16" x14ac:dyDescent="0.25">
      <c r="A308" s="100" t="s">
        <v>808</v>
      </c>
      <c r="B308" s="101" t="s">
        <v>323</v>
      </c>
      <c r="C308" s="145" t="s">
        <v>980</v>
      </c>
      <c r="D308" s="61">
        <v>41</v>
      </c>
      <c r="E308" s="64" t="s">
        <v>794</v>
      </c>
      <c r="F308" s="103">
        <v>2.177</v>
      </c>
      <c r="G308" s="103">
        <v>0.25700000000000001</v>
      </c>
      <c r="H308" s="103">
        <v>0.79400000000000004</v>
      </c>
      <c r="I308" s="103">
        <v>8.3000000000000004E-2</v>
      </c>
      <c r="J308" s="102">
        <v>3.5000000000000003E-2</v>
      </c>
      <c r="K308" s="28">
        <f t="shared" si="4"/>
        <v>0</v>
      </c>
      <c r="L308" s="29">
        <f>IF(G308 &gt; 0.6,1,0)</f>
        <v>0</v>
      </c>
      <c r="M308" s="172">
        <f>IF(H308 &gt; 10,1,0)</f>
        <v>0</v>
      </c>
      <c r="N308" s="28">
        <f>IF(I308 &gt; 0.6,1,0)</f>
        <v>0</v>
      </c>
      <c r="O308" s="28">
        <f>IF(J308 &gt; 4.5,1,0)</f>
        <v>0</v>
      </c>
      <c r="P308" s="98">
        <f>K308+L308+M308+N308+O308</f>
        <v>0</v>
      </c>
    </row>
    <row r="309" spans="1:16" x14ac:dyDescent="0.25">
      <c r="A309" s="100" t="s">
        <v>808</v>
      </c>
      <c r="B309" s="101" t="s">
        <v>324</v>
      </c>
      <c r="C309" s="145" t="s">
        <v>980</v>
      </c>
      <c r="D309" s="61">
        <v>52</v>
      </c>
      <c r="E309" s="64" t="s">
        <v>794</v>
      </c>
      <c r="F309" s="103">
        <v>3.2730000000000001</v>
      </c>
      <c r="G309" s="103">
        <v>0.35099999999999998</v>
      </c>
      <c r="H309" s="103">
        <v>0.14599999999999999</v>
      </c>
      <c r="I309" s="103">
        <v>0</v>
      </c>
      <c r="J309" s="102">
        <v>0.217</v>
      </c>
      <c r="K309" s="28">
        <f t="shared" si="4"/>
        <v>0</v>
      </c>
      <c r="L309" s="29">
        <f>IF(G309 &gt; 0.6,1,0)</f>
        <v>0</v>
      </c>
      <c r="M309" s="172">
        <f>IF(H309 &gt; 10,1,0)</f>
        <v>0</v>
      </c>
      <c r="N309" s="28">
        <f>IF(I309 &gt; 0.6,1,0)</f>
        <v>0</v>
      </c>
      <c r="O309" s="28">
        <f>IF(J309 &gt; 4.5,1,0)</f>
        <v>0</v>
      </c>
      <c r="P309" s="98">
        <f>K309+L309+M309+N309+O309</f>
        <v>0</v>
      </c>
    </row>
    <row r="310" spans="1:16" x14ac:dyDescent="0.25">
      <c r="A310" s="100" t="s">
        <v>808</v>
      </c>
      <c r="B310" s="101" t="s">
        <v>325</v>
      </c>
      <c r="C310" s="145" t="s">
        <v>980</v>
      </c>
      <c r="D310" s="61">
        <v>43</v>
      </c>
      <c r="E310" s="64" t="s">
        <v>794</v>
      </c>
      <c r="F310" s="103">
        <v>0.19700000000000001</v>
      </c>
      <c r="G310" s="103">
        <v>0.19400000000000001</v>
      </c>
      <c r="H310" s="103">
        <v>0</v>
      </c>
      <c r="I310" s="103">
        <v>0.35699999999999998</v>
      </c>
      <c r="J310" s="102">
        <v>0</v>
      </c>
      <c r="K310" s="28">
        <f t="shared" si="4"/>
        <v>0</v>
      </c>
      <c r="L310" s="29">
        <f>IF(G310 &gt; 0.6,1,0)</f>
        <v>0</v>
      </c>
      <c r="M310" s="172">
        <f>IF(H310 &gt; 10,1,0)</f>
        <v>0</v>
      </c>
      <c r="N310" s="28">
        <f>IF(I310 &gt; 0.6,1,0)</f>
        <v>0</v>
      </c>
      <c r="O310" s="28">
        <f>IF(J310 &gt; 4.5,1,0)</f>
        <v>0</v>
      </c>
      <c r="P310" s="98">
        <f>K310+L310+M310+N310+O310</f>
        <v>0</v>
      </c>
    </row>
    <row r="311" spans="1:16" x14ac:dyDescent="0.25">
      <c r="A311" s="100" t="s">
        <v>808</v>
      </c>
      <c r="B311" s="101" t="s">
        <v>326</v>
      </c>
      <c r="C311" s="145" t="s">
        <v>980</v>
      </c>
      <c r="D311" s="61">
        <v>60</v>
      </c>
      <c r="E311" s="64" t="s">
        <v>794</v>
      </c>
      <c r="F311" s="103">
        <v>18.701000000000001</v>
      </c>
      <c r="G311" s="103">
        <v>0.76700000000000002</v>
      </c>
      <c r="H311" s="103">
        <v>3.0110000000000001</v>
      </c>
      <c r="I311" s="103">
        <v>0.499</v>
      </c>
      <c r="J311" s="102">
        <v>5.7000000000000002E-2</v>
      </c>
      <c r="K311" s="28">
        <f t="shared" si="4"/>
        <v>1</v>
      </c>
      <c r="L311" s="29">
        <f>IF(G311 &gt; 0.6,1,0)</f>
        <v>1</v>
      </c>
      <c r="M311" s="172">
        <f>IF(H311 &gt; 10,1,0)</f>
        <v>0</v>
      </c>
      <c r="N311" s="28">
        <f>IF(I311 &gt; 0.6,1,0)</f>
        <v>0</v>
      </c>
      <c r="O311" s="28">
        <f>IF(J311 &gt; 4.5,1,0)</f>
        <v>0</v>
      </c>
      <c r="P311" s="98">
        <f>K311+L311+M311+N311+O311</f>
        <v>2</v>
      </c>
    </row>
    <row r="312" spans="1:16" x14ac:dyDescent="0.25">
      <c r="A312" s="100" t="s">
        <v>808</v>
      </c>
      <c r="B312" s="101" t="s">
        <v>327</v>
      </c>
      <c r="C312" s="145" t="s">
        <v>980</v>
      </c>
      <c r="D312" s="61">
        <v>51</v>
      </c>
      <c r="E312" s="64" t="s">
        <v>809</v>
      </c>
      <c r="F312" s="103">
        <v>1.423</v>
      </c>
      <c r="G312" s="103">
        <v>0.186</v>
      </c>
      <c r="H312" s="103">
        <v>1.046</v>
      </c>
      <c r="I312" s="103">
        <v>0.75800000000000001</v>
      </c>
      <c r="J312" s="102">
        <v>0.91600000000000004</v>
      </c>
      <c r="K312" s="28">
        <f t="shared" si="4"/>
        <v>0</v>
      </c>
      <c r="L312" s="29">
        <f>IF(G312 &gt; 0.6,1,0)</f>
        <v>0</v>
      </c>
      <c r="M312" s="172">
        <f>IF(H312 &gt; 10,1,0)</f>
        <v>0</v>
      </c>
      <c r="N312" s="28">
        <f>IF(I312 &gt; 0.6,1,0)</f>
        <v>1</v>
      </c>
      <c r="O312" s="28">
        <f>IF(J312 &gt; 4.5,1,0)</f>
        <v>0</v>
      </c>
      <c r="P312" s="98">
        <f>K312+L312+M312+N312+O312</f>
        <v>1</v>
      </c>
    </row>
    <row r="313" spans="1:16" x14ac:dyDescent="0.25">
      <c r="A313" s="100" t="s">
        <v>808</v>
      </c>
      <c r="B313" s="101" t="s">
        <v>328</v>
      </c>
      <c r="C313" s="145" t="s">
        <v>980</v>
      </c>
      <c r="D313" s="61">
        <v>73</v>
      </c>
      <c r="E313" s="64" t="s">
        <v>794</v>
      </c>
      <c r="F313" s="103">
        <v>13.983000000000001</v>
      </c>
      <c r="G313" s="103">
        <v>10.781000000000001</v>
      </c>
      <c r="H313" s="103">
        <v>3.1960000000000002</v>
      </c>
      <c r="I313" s="103">
        <v>0.129</v>
      </c>
      <c r="J313" s="102">
        <v>0.16600000000000001</v>
      </c>
      <c r="K313" s="28">
        <f t="shared" si="4"/>
        <v>1</v>
      </c>
      <c r="L313" s="29">
        <f>IF(G313 &gt; 0.6,1,0)</f>
        <v>1</v>
      </c>
      <c r="M313" s="172">
        <f>IF(H313 &gt; 10,1,0)</f>
        <v>0</v>
      </c>
      <c r="N313" s="28">
        <f>IF(I313 &gt; 0.6,1,0)</f>
        <v>0</v>
      </c>
      <c r="O313" s="28">
        <f>IF(J313 &gt; 4.5,1,0)</f>
        <v>0</v>
      </c>
      <c r="P313" s="98">
        <f>K313+L313+M313+N313+O313</f>
        <v>2</v>
      </c>
    </row>
    <row r="314" spans="1:16" x14ac:dyDescent="0.25">
      <c r="A314" s="100" t="s">
        <v>808</v>
      </c>
      <c r="B314" s="101" t="s">
        <v>329</v>
      </c>
      <c r="C314" s="145" t="s">
        <v>979</v>
      </c>
      <c r="D314" s="61">
        <v>47</v>
      </c>
      <c r="E314" s="64" t="s">
        <v>809</v>
      </c>
      <c r="F314" s="103">
        <v>0.78200000000000003</v>
      </c>
      <c r="G314" s="103">
        <v>0.122</v>
      </c>
      <c r="H314" s="103">
        <v>2.2930000000000001</v>
      </c>
      <c r="I314" s="103">
        <v>5.1999999999999998E-2</v>
      </c>
      <c r="J314" s="102">
        <v>7.9960000000000004</v>
      </c>
      <c r="K314" s="28">
        <f t="shared" si="4"/>
        <v>0</v>
      </c>
      <c r="L314" s="29">
        <f>IF(G314 &gt; 0.6,1,0)</f>
        <v>0</v>
      </c>
      <c r="M314" s="172">
        <f>IF(H314 &gt; 10,1,0)</f>
        <v>0</v>
      </c>
      <c r="N314" s="28">
        <f>IF(I314 &gt; 0.6,1,0)</f>
        <v>0</v>
      </c>
      <c r="O314" s="28">
        <f>IF(J314 &gt; 4.5,1,0)</f>
        <v>1</v>
      </c>
      <c r="P314" s="98">
        <f>K314+L314+M314+N314+O314</f>
        <v>1</v>
      </c>
    </row>
    <row r="315" spans="1:16" x14ac:dyDescent="0.25">
      <c r="A315" s="100" t="s">
        <v>808</v>
      </c>
      <c r="B315" s="101" t="s">
        <v>330</v>
      </c>
      <c r="C315" s="145" t="s">
        <v>979</v>
      </c>
      <c r="D315" s="61">
        <v>49</v>
      </c>
      <c r="E315" s="64" t="s">
        <v>794</v>
      </c>
      <c r="F315" s="103">
        <v>0.45800000000000002</v>
      </c>
      <c r="G315" s="103">
        <v>0.495</v>
      </c>
      <c r="H315" s="103">
        <v>38.993000000000002</v>
      </c>
      <c r="I315" s="103">
        <v>0</v>
      </c>
      <c r="J315" s="102">
        <v>0.33900000000000002</v>
      </c>
      <c r="K315" s="28">
        <f t="shared" si="4"/>
        <v>0</v>
      </c>
      <c r="L315" s="29">
        <f>IF(G315 &gt; 0.6,1,0)</f>
        <v>0</v>
      </c>
      <c r="M315" s="172">
        <f>IF(H315 &gt; 10,1,0)</f>
        <v>1</v>
      </c>
      <c r="N315" s="28">
        <f>IF(I315 &gt; 0.6,1,0)</f>
        <v>0</v>
      </c>
      <c r="O315" s="28">
        <f>IF(J315 &gt; 4.5,1,0)</f>
        <v>0</v>
      </c>
      <c r="P315" s="98">
        <f>K315+L315+M315+N315+O315</f>
        <v>1</v>
      </c>
    </row>
    <row r="316" spans="1:16" x14ac:dyDescent="0.25">
      <c r="A316" s="100" t="s">
        <v>808</v>
      </c>
      <c r="B316" s="101" t="s">
        <v>331</v>
      </c>
      <c r="C316" s="145" t="s">
        <v>979</v>
      </c>
      <c r="D316" s="61">
        <v>56</v>
      </c>
      <c r="E316" s="64" t="s">
        <v>809</v>
      </c>
      <c r="F316" s="103">
        <v>0.80500000000000005</v>
      </c>
      <c r="G316" s="103">
        <v>0.28100000000000003</v>
      </c>
      <c r="H316" s="103">
        <v>9.7189999999999994</v>
      </c>
      <c r="I316" s="103">
        <v>4.3999999999999997E-2</v>
      </c>
      <c r="J316" s="102">
        <v>2.1909999999999998</v>
      </c>
      <c r="K316" s="28">
        <f t="shared" si="4"/>
        <v>0</v>
      </c>
      <c r="L316" s="29">
        <f>IF(G316 &gt; 0.6,1,0)</f>
        <v>0</v>
      </c>
      <c r="M316" s="172">
        <f>IF(H316 &gt; 10,1,0)</f>
        <v>0</v>
      </c>
      <c r="N316" s="28">
        <f>IF(I316 &gt; 0.6,1,0)</f>
        <v>0</v>
      </c>
      <c r="O316" s="28">
        <f>IF(J316 &gt; 4.5,1,0)</f>
        <v>0</v>
      </c>
      <c r="P316" s="98">
        <f>K316+L316+M316+N316+O316</f>
        <v>0</v>
      </c>
    </row>
    <row r="317" spans="1:16" x14ac:dyDescent="0.25">
      <c r="A317" s="100" t="s">
        <v>808</v>
      </c>
      <c r="B317" s="101" t="s">
        <v>332</v>
      </c>
      <c r="C317" s="145" t="s">
        <v>979</v>
      </c>
      <c r="D317" s="61">
        <v>48</v>
      </c>
      <c r="E317" s="64" t="s">
        <v>794</v>
      </c>
      <c r="F317" s="103">
        <v>0.157</v>
      </c>
      <c r="G317" s="103">
        <v>4.2000000000000003E-2</v>
      </c>
      <c r="H317" s="103">
        <v>2.625</v>
      </c>
      <c r="I317" s="103">
        <v>2.7E-2</v>
      </c>
      <c r="J317" s="102">
        <v>0.33700000000000002</v>
      </c>
      <c r="K317" s="28">
        <f t="shared" si="4"/>
        <v>0</v>
      </c>
      <c r="L317" s="29">
        <f>IF(G317 &gt; 0.6,1,0)</f>
        <v>0</v>
      </c>
      <c r="M317" s="172">
        <f>IF(H317 &gt; 10,1,0)</f>
        <v>0</v>
      </c>
      <c r="N317" s="28">
        <f>IF(I317 &gt; 0.6,1,0)</f>
        <v>0</v>
      </c>
      <c r="O317" s="28">
        <f>IF(J317 &gt; 4.5,1,0)</f>
        <v>0</v>
      </c>
      <c r="P317" s="98">
        <f>K317+L317+M317+N317+O317</f>
        <v>0</v>
      </c>
    </row>
    <row r="318" spans="1:16" x14ac:dyDescent="0.25">
      <c r="A318" s="100" t="s">
        <v>808</v>
      </c>
      <c r="B318" s="101" t="s">
        <v>333</v>
      </c>
      <c r="C318" s="145" t="s">
        <v>979</v>
      </c>
      <c r="D318" s="61">
        <v>40</v>
      </c>
      <c r="E318" s="64" t="s">
        <v>794</v>
      </c>
      <c r="F318" s="103">
        <v>0.24099999999999999</v>
      </c>
      <c r="G318" s="103">
        <v>0.23899999999999999</v>
      </c>
      <c r="H318" s="103">
        <v>0.186</v>
      </c>
      <c r="I318" s="103">
        <v>0.127</v>
      </c>
      <c r="J318" s="102">
        <v>0.109</v>
      </c>
      <c r="K318" s="28">
        <f t="shared" si="4"/>
        <v>0</v>
      </c>
      <c r="L318" s="29">
        <f>IF(G318 &gt; 0.6,1,0)</f>
        <v>0</v>
      </c>
      <c r="M318" s="172">
        <f>IF(H318 &gt; 10,1,0)</f>
        <v>0</v>
      </c>
      <c r="N318" s="28">
        <f>IF(I318 &gt; 0.6,1,0)</f>
        <v>0</v>
      </c>
      <c r="O318" s="28">
        <f>IF(J318 &gt; 4.5,1,0)</f>
        <v>0</v>
      </c>
      <c r="P318" s="98">
        <f>K318+L318+M318+N318+O318</f>
        <v>0</v>
      </c>
    </row>
    <row r="319" spans="1:16" x14ac:dyDescent="0.25">
      <c r="A319" s="100" t="s">
        <v>808</v>
      </c>
      <c r="B319" s="101" t="s">
        <v>334</v>
      </c>
      <c r="C319" s="145" t="s">
        <v>980</v>
      </c>
      <c r="D319" s="61">
        <v>53</v>
      </c>
      <c r="E319" s="64" t="s">
        <v>794</v>
      </c>
      <c r="F319" s="103">
        <v>0.48799999999999999</v>
      </c>
      <c r="G319" s="103">
        <v>6.6000000000000003E-2</v>
      </c>
      <c r="H319" s="103">
        <v>34.706000000000003</v>
      </c>
      <c r="I319" s="103">
        <v>0.61299999999999999</v>
      </c>
      <c r="J319" s="102">
        <v>0</v>
      </c>
      <c r="K319" s="28">
        <f t="shared" si="4"/>
        <v>0</v>
      </c>
      <c r="L319" s="29">
        <f>IF(G319 &gt; 0.6,1,0)</f>
        <v>0</v>
      </c>
      <c r="M319" s="172">
        <f>IF(H319 &gt; 10,1,0)</f>
        <v>1</v>
      </c>
      <c r="N319" s="28">
        <f>IF(I319 &gt; 0.6,1,0)</f>
        <v>1</v>
      </c>
      <c r="O319" s="28">
        <f>IF(J319 &gt; 4.5,1,0)</f>
        <v>0</v>
      </c>
      <c r="P319" s="98">
        <f>K319+L319+M319+N319+O319</f>
        <v>2</v>
      </c>
    </row>
    <row r="320" spans="1:16" x14ac:dyDescent="0.25">
      <c r="A320" s="100" t="s">
        <v>808</v>
      </c>
      <c r="B320" s="101" t="s">
        <v>335</v>
      </c>
      <c r="C320" s="145" t="s">
        <v>980</v>
      </c>
      <c r="D320" s="61">
        <v>45</v>
      </c>
      <c r="E320" s="64" t="s">
        <v>809</v>
      </c>
      <c r="F320" s="103">
        <v>0.30499999999999999</v>
      </c>
      <c r="G320" s="103">
        <v>0.11</v>
      </c>
      <c r="H320" s="103">
        <v>1.978</v>
      </c>
      <c r="I320" s="103">
        <v>0.20499999999999999</v>
      </c>
      <c r="J320" s="102">
        <v>0.14599999999999999</v>
      </c>
      <c r="K320" s="28">
        <f t="shared" si="4"/>
        <v>0</v>
      </c>
      <c r="L320" s="29">
        <f>IF(G320 &gt; 0.6,1,0)</f>
        <v>0</v>
      </c>
      <c r="M320" s="172">
        <f>IF(H320 &gt; 10,1,0)</f>
        <v>0</v>
      </c>
      <c r="N320" s="28">
        <f>IF(I320 &gt; 0.6,1,0)</f>
        <v>0</v>
      </c>
      <c r="O320" s="28">
        <f>IF(J320 &gt; 4.5,1,0)</f>
        <v>0</v>
      </c>
      <c r="P320" s="98">
        <f>K320+L320+M320+N320+O320</f>
        <v>0</v>
      </c>
    </row>
    <row r="321" spans="1:16" x14ac:dyDescent="0.25">
      <c r="A321" s="100" t="s">
        <v>808</v>
      </c>
      <c r="B321" s="101" t="s">
        <v>336</v>
      </c>
      <c r="C321" s="145" t="s">
        <v>980</v>
      </c>
      <c r="D321" s="61">
        <v>44</v>
      </c>
      <c r="E321" s="64" t="s">
        <v>794</v>
      </c>
      <c r="F321" s="103">
        <v>14.374000000000001</v>
      </c>
      <c r="G321" s="103">
        <v>4.9850000000000003</v>
      </c>
      <c r="H321" s="103">
        <v>12.692</v>
      </c>
      <c r="I321" s="103">
        <v>2.4660000000000002</v>
      </c>
      <c r="J321" s="102">
        <v>13.39</v>
      </c>
      <c r="K321" s="28">
        <f t="shared" si="4"/>
        <v>1</v>
      </c>
      <c r="L321" s="29">
        <f>IF(G321 &gt; 0.6,1,0)</f>
        <v>1</v>
      </c>
      <c r="M321" s="172">
        <f>IF(H321 &gt; 10,1,0)</f>
        <v>1</v>
      </c>
      <c r="N321" s="28">
        <f>IF(I321 &gt; 0.6,1,0)</f>
        <v>1</v>
      </c>
      <c r="O321" s="28">
        <f>IF(J321 &gt; 4.5,1,0)</f>
        <v>1</v>
      </c>
      <c r="P321" s="98">
        <f>K321+L321+M321+N321+O321</f>
        <v>5</v>
      </c>
    </row>
    <row r="322" spans="1:16" x14ac:dyDescent="0.25">
      <c r="A322" s="100" t="s">
        <v>808</v>
      </c>
      <c r="B322" s="101" t="s">
        <v>337</v>
      </c>
      <c r="C322" s="145" t="s">
        <v>980</v>
      </c>
      <c r="D322" s="61">
        <v>55</v>
      </c>
      <c r="E322" s="64" t="s">
        <v>794</v>
      </c>
      <c r="F322" s="103">
        <v>2.988</v>
      </c>
      <c r="G322" s="103">
        <v>0.61099999999999999</v>
      </c>
      <c r="H322" s="103">
        <v>67.087999999999994</v>
      </c>
      <c r="I322" s="103">
        <v>0.37</v>
      </c>
      <c r="J322" s="102">
        <v>0.14099999999999999</v>
      </c>
      <c r="K322" s="28">
        <f t="shared" ref="K322:K385" si="5">IF(F322 &gt; 9,1,0)</f>
        <v>0</v>
      </c>
      <c r="L322" s="29">
        <f>IF(G322 &gt; 0.6,1,0)</f>
        <v>1</v>
      </c>
      <c r="M322" s="172">
        <f>IF(H322 &gt; 10,1,0)</f>
        <v>1</v>
      </c>
      <c r="N322" s="28">
        <f>IF(I322 &gt; 0.6,1,0)</f>
        <v>0</v>
      </c>
      <c r="O322" s="28">
        <f>IF(J322 &gt; 4.5,1,0)</f>
        <v>0</v>
      </c>
      <c r="P322" s="98">
        <f>K322+L322+M322+N322+O322</f>
        <v>2</v>
      </c>
    </row>
    <row r="323" spans="1:16" x14ac:dyDescent="0.25">
      <c r="A323" s="100" t="s">
        <v>808</v>
      </c>
      <c r="B323" s="101" t="s">
        <v>338</v>
      </c>
      <c r="C323" s="145" t="s">
        <v>980</v>
      </c>
      <c r="D323" s="61">
        <v>55</v>
      </c>
      <c r="E323" s="64" t="s">
        <v>809</v>
      </c>
      <c r="F323" s="103">
        <v>7.734</v>
      </c>
      <c r="G323" s="103">
        <v>0.19500000000000001</v>
      </c>
      <c r="H323" s="103">
        <v>5.7450000000000001</v>
      </c>
      <c r="I323" s="103">
        <v>0</v>
      </c>
      <c r="J323" s="102">
        <v>0.372</v>
      </c>
      <c r="K323" s="28">
        <f t="shared" si="5"/>
        <v>0</v>
      </c>
      <c r="L323" s="29">
        <f>IF(G323 &gt; 0.6,1,0)</f>
        <v>0</v>
      </c>
      <c r="M323" s="172">
        <f>IF(H323 &gt; 10,1,0)</f>
        <v>0</v>
      </c>
      <c r="N323" s="28">
        <f>IF(I323 &gt; 0.6,1,0)</f>
        <v>0</v>
      </c>
      <c r="O323" s="28">
        <f>IF(J323 &gt; 4.5,1,0)</f>
        <v>0</v>
      </c>
      <c r="P323" s="98">
        <f>K323+L323+M323+N323+O323</f>
        <v>0</v>
      </c>
    </row>
    <row r="324" spans="1:16" x14ac:dyDescent="0.25">
      <c r="A324" s="100" t="s">
        <v>808</v>
      </c>
      <c r="B324" s="101" t="s">
        <v>339</v>
      </c>
      <c r="C324" s="145" t="s">
        <v>980</v>
      </c>
      <c r="D324" s="61">
        <v>63</v>
      </c>
      <c r="E324" s="64" t="s">
        <v>794</v>
      </c>
      <c r="F324" s="103">
        <v>8.1280000000000001</v>
      </c>
      <c r="G324" s="103">
        <v>0.44800000000000001</v>
      </c>
      <c r="H324" s="103">
        <v>1.948</v>
      </c>
      <c r="I324" s="103">
        <v>2.7320000000000002</v>
      </c>
      <c r="J324" s="102">
        <v>0.30499999999999999</v>
      </c>
      <c r="K324" s="28">
        <f t="shared" si="5"/>
        <v>0</v>
      </c>
      <c r="L324" s="29">
        <f>IF(G324 &gt; 0.6,1,0)</f>
        <v>0</v>
      </c>
      <c r="M324" s="172">
        <f>IF(H324 &gt; 10,1,0)</f>
        <v>0</v>
      </c>
      <c r="N324" s="28">
        <f>IF(I324 &gt; 0.6,1,0)</f>
        <v>1</v>
      </c>
      <c r="O324" s="28">
        <f>IF(J324 &gt; 4.5,1,0)</f>
        <v>0</v>
      </c>
      <c r="P324" s="98">
        <f>K324+L324+M324+N324+O324</f>
        <v>1</v>
      </c>
    </row>
    <row r="325" spans="1:16" x14ac:dyDescent="0.25">
      <c r="A325" s="100" t="s">
        <v>808</v>
      </c>
      <c r="B325" s="101" t="s">
        <v>340</v>
      </c>
      <c r="C325" s="145" t="s">
        <v>980</v>
      </c>
      <c r="D325" s="61">
        <v>67</v>
      </c>
      <c r="E325" s="64" t="s">
        <v>794</v>
      </c>
      <c r="F325" s="103">
        <v>0.45700000000000002</v>
      </c>
      <c r="G325" s="103">
        <v>0.17699999999999999</v>
      </c>
      <c r="H325" s="103">
        <v>0</v>
      </c>
      <c r="I325" s="103">
        <v>0.28599999999999998</v>
      </c>
      <c r="J325" s="102">
        <v>0</v>
      </c>
      <c r="K325" s="28">
        <f t="shared" si="5"/>
        <v>0</v>
      </c>
      <c r="L325" s="29">
        <f>IF(G325 &gt; 0.6,1,0)</f>
        <v>0</v>
      </c>
      <c r="M325" s="172">
        <f>IF(H325 &gt; 10,1,0)</f>
        <v>0</v>
      </c>
      <c r="N325" s="28">
        <f>IF(I325 &gt; 0.6,1,0)</f>
        <v>0</v>
      </c>
      <c r="O325" s="28">
        <f>IF(J325 &gt; 4.5,1,0)</f>
        <v>0</v>
      </c>
      <c r="P325" s="98">
        <f>K325+L325+M325+N325+O325</f>
        <v>0</v>
      </c>
    </row>
    <row r="326" spans="1:16" x14ac:dyDescent="0.25">
      <c r="A326" s="100" t="s">
        <v>808</v>
      </c>
      <c r="B326" s="101" t="s">
        <v>341</v>
      </c>
      <c r="C326" s="145" t="s">
        <v>979</v>
      </c>
      <c r="D326" s="61">
        <v>56</v>
      </c>
      <c r="E326" s="64" t="s">
        <v>809</v>
      </c>
      <c r="F326" s="103">
        <v>0.1</v>
      </c>
      <c r="G326" s="103">
        <v>7.5999999999999998E-2</v>
      </c>
      <c r="H326" s="103">
        <v>5.2999999999999999E-2</v>
      </c>
      <c r="I326" s="103">
        <v>0</v>
      </c>
      <c r="J326" s="102">
        <v>0</v>
      </c>
      <c r="K326" s="28">
        <f t="shared" si="5"/>
        <v>0</v>
      </c>
      <c r="L326" s="29">
        <f>IF(G326 &gt; 0.6,1,0)</f>
        <v>0</v>
      </c>
      <c r="M326" s="172">
        <f>IF(H326 &gt; 10,1,0)</f>
        <v>0</v>
      </c>
      <c r="N326" s="28">
        <f>IF(I326 &gt; 0.6,1,0)</f>
        <v>0</v>
      </c>
      <c r="O326" s="28">
        <f>IF(J326 &gt; 4.5,1,0)</f>
        <v>0</v>
      </c>
      <c r="P326" s="98">
        <f>K326+L326+M326+N326+O326</f>
        <v>0</v>
      </c>
    </row>
    <row r="327" spans="1:16" x14ac:dyDescent="0.25">
      <c r="A327" s="100" t="s">
        <v>808</v>
      </c>
      <c r="B327" s="101" t="s">
        <v>342</v>
      </c>
      <c r="C327" s="145" t="s">
        <v>979</v>
      </c>
      <c r="D327" s="61">
        <v>43</v>
      </c>
      <c r="E327" s="64" t="s">
        <v>794</v>
      </c>
      <c r="F327" s="103">
        <v>0.72799999999999998</v>
      </c>
      <c r="G327" s="103">
        <v>0.18099999999999999</v>
      </c>
      <c r="H327" s="103">
        <v>72.096999999999994</v>
      </c>
      <c r="I327" s="103">
        <v>0</v>
      </c>
      <c r="J327" s="102">
        <v>6.8000000000000005E-2</v>
      </c>
      <c r="K327" s="28">
        <f t="shared" si="5"/>
        <v>0</v>
      </c>
      <c r="L327" s="29">
        <f>IF(G327 &gt; 0.6,1,0)</f>
        <v>0</v>
      </c>
      <c r="M327" s="172">
        <f>IF(H327 &gt; 10,1,0)</f>
        <v>1</v>
      </c>
      <c r="N327" s="28">
        <f>IF(I327 &gt; 0.6,1,0)</f>
        <v>0</v>
      </c>
      <c r="O327" s="28">
        <f>IF(J327 &gt; 4.5,1,0)</f>
        <v>0</v>
      </c>
      <c r="P327" s="98">
        <f>K327+L327+M327+N327+O327</f>
        <v>1</v>
      </c>
    </row>
    <row r="328" spans="1:16" x14ac:dyDescent="0.25">
      <c r="A328" s="100" t="s">
        <v>808</v>
      </c>
      <c r="B328" s="101" t="s">
        <v>343</v>
      </c>
      <c r="C328" s="145" t="s">
        <v>979</v>
      </c>
      <c r="D328" s="61">
        <v>42</v>
      </c>
      <c r="E328" s="64" t="s">
        <v>809</v>
      </c>
      <c r="F328" s="103">
        <v>18.744</v>
      </c>
      <c r="G328" s="103">
        <v>0.85</v>
      </c>
      <c r="H328" s="103">
        <v>35.078000000000003</v>
      </c>
      <c r="I328" s="103">
        <v>1.256</v>
      </c>
      <c r="J328" s="102">
        <v>2.9220000000000002</v>
      </c>
      <c r="K328" s="28">
        <f t="shared" si="5"/>
        <v>1</v>
      </c>
      <c r="L328" s="29">
        <f>IF(G328 &gt; 0.6,1,0)</f>
        <v>1</v>
      </c>
      <c r="M328" s="172">
        <f>IF(H328 &gt; 10,1,0)</f>
        <v>1</v>
      </c>
      <c r="N328" s="28">
        <f>IF(I328 &gt; 0.6,1,0)</f>
        <v>1</v>
      </c>
      <c r="O328" s="28">
        <f>IF(J328 &gt; 4.5,1,0)</f>
        <v>0</v>
      </c>
      <c r="P328" s="98">
        <f>K328+L328+M328+N328+O328</f>
        <v>4</v>
      </c>
    </row>
    <row r="329" spans="1:16" x14ac:dyDescent="0.25">
      <c r="A329" s="100" t="s">
        <v>808</v>
      </c>
      <c r="B329" s="101" t="s">
        <v>344</v>
      </c>
      <c r="C329" s="145" t="s">
        <v>979</v>
      </c>
      <c r="D329" s="61">
        <v>63</v>
      </c>
      <c r="E329" s="64" t="s">
        <v>809</v>
      </c>
      <c r="F329" s="103">
        <v>0.38</v>
      </c>
      <c r="G329" s="103">
        <v>0</v>
      </c>
      <c r="H329" s="103">
        <v>0.83299999999999996</v>
      </c>
      <c r="I329" s="103">
        <v>0.49</v>
      </c>
      <c r="J329" s="102">
        <v>3.7999999999999999E-2</v>
      </c>
      <c r="K329" s="28">
        <f t="shared" si="5"/>
        <v>0</v>
      </c>
      <c r="L329" s="29">
        <f>IF(G329 &gt; 0.6,1,0)</f>
        <v>0</v>
      </c>
      <c r="M329" s="172">
        <f>IF(H329 &gt; 10,1,0)</f>
        <v>0</v>
      </c>
      <c r="N329" s="28">
        <f>IF(I329 &gt; 0.6,1,0)</f>
        <v>0</v>
      </c>
      <c r="O329" s="28">
        <f>IF(J329 &gt; 4.5,1,0)</f>
        <v>0</v>
      </c>
      <c r="P329" s="98">
        <f>K329+L329+M329+N329+O329</f>
        <v>0</v>
      </c>
    </row>
    <row r="330" spans="1:16" x14ac:dyDescent="0.25">
      <c r="A330" s="100" t="s">
        <v>808</v>
      </c>
      <c r="B330" s="101" t="s">
        <v>345</v>
      </c>
      <c r="C330" s="145" t="s">
        <v>979</v>
      </c>
      <c r="D330" s="61">
        <v>46</v>
      </c>
      <c r="E330" s="64" t="s">
        <v>794</v>
      </c>
      <c r="F330" s="103">
        <v>0.161</v>
      </c>
      <c r="G330" s="103">
        <v>0.115</v>
      </c>
      <c r="H330" s="103">
        <v>1.9039999999999999</v>
      </c>
      <c r="I330" s="103">
        <v>4.0000000000000001E-3</v>
      </c>
      <c r="J330" s="102">
        <v>4.1000000000000002E-2</v>
      </c>
      <c r="K330" s="28">
        <f t="shared" si="5"/>
        <v>0</v>
      </c>
      <c r="L330" s="29">
        <f>IF(G330 &gt; 0.6,1,0)</f>
        <v>0</v>
      </c>
      <c r="M330" s="172">
        <f>IF(H330 &gt; 10,1,0)</f>
        <v>0</v>
      </c>
      <c r="N330" s="28">
        <f>IF(I330 &gt; 0.6,1,0)</f>
        <v>0</v>
      </c>
      <c r="O330" s="28">
        <f>IF(J330 &gt; 4.5,1,0)</f>
        <v>0</v>
      </c>
      <c r="P330" s="98">
        <f>K330+L330+M330+N330+O330</f>
        <v>0</v>
      </c>
    </row>
    <row r="331" spans="1:16" x14ac:dyDescent="0.25">
      <c r="A331" s="100" t="s">
        <v>808</v>
      </c>
      <c r="B331" s="101" t="s">
        <v>346</v>
      </c>
      <c r="C331" s="145" t="s">
        <v>980</v>
      </c>
      <c r="D331" s="61">
        <v>48</v>
      </c>
      <c r="E331" s="64" t="s">
        <v>809</v>
      </c>
      <c r="F331" s="103">
        <v>0.99299999999999999</v>
      </c>
      <c r="G331" s="103">
        <v>0.28100000000000003</v>
      </c>
      <c r="H331" s="103">
        <v>0.65200000000000002</v>
      </c>
      <c r="I331" s="103">
        <v>0</v>
      </c>
      <c r="J331" s="102">
        <v>0.124</v>
      </c>
      <c r="K331" s="28">
        <f t="shared" si="5"/>
        <v>0</v>
      </c>
      <c r="L331" s="29">
        <f>IF(G331 &gt; 0.6,1,0)</f>
        <v>0</v>
      </c>
      <c r="M331" s="172">
        <f>IF(H331 &gt; 10,1,0)</f>
        <v>0</v>
      </c>
      <c r="N331" s="28">
        <f>IF(I331 &gt; 0.6,1,0)</f>
        <v>0</v>
      </c>
      <c r="O331" s="28">
        <f>IF(J331 &gt; 4.5,1,0)</f>
        <v>0</v>
      </c>
      <c r="P331" s="98">
        <f>K331+L331+M331+N331+O331</f>
        <v>0</v>
      </c>
    </row>
    <row r="332" spans="1:16" x14ac:dyDescent="0.25">
      <c r="A332" s="100" t="s">
        <v>808</v>
      </c>
      <c r="B332" s="101" t="s">
        <v>347</v>
      </c>
      <c r="C332" s="145" t="s">
        <v>980</v>
      </c>
      <c r="D332" s="61">
        <v>55</v>
      </c>
      <c r="E332" s="64" t="s">
        <v>794</v>
      </c>
      <c r="F332" s="103">
        <v>3.3069999999999999</v>
      </c>
      <c r="G332" s="103">
        <v>3.887</v>
      </c>
      <c r="H332" s="103">
        <v>0.56899999999999995</v>
      </c>
      <c r="I332" s="103">
        <v>0.41499999999999998</v>
      </c>
      <c r="J332" s="102">
        <v>0</v>
      </c>
      <c r="K332" s="28">
        <f t="shared" si="5"/>
        <v>0</v>
      </c>
      <c r="L332" s="29">
        <f>IF(G332 &gt; 0.6,1,0)</f>
        <v>1</v>
      </c>
      <c r="M332" s="172">
        <f>IF(H332 &gt; 10,1,0)</f>
        <v>0</v>
      </c>
      <c r="N332" s="28">
        <f>IF(I332 &gt; 0.6,1,0)</f>
        <v>0</v>
      </c>
      <c r="O332" s="28">
        <f>IF(J332 &gt; 4.5,1,0)</f>
        <v>0</v>
      </c>
      <c r="P332" s="98">
        <f>K332+L332+M332+N332+O332</f>
        <v>1</v>
      </c>
    </row>
    <row r="333" spans="1:16" x14ac:dyDescent="0.25">
      <c r="A333" s="100" t="s">
        <v>808</v>
      </c>
      <c r="B333" s="101" t="s">
        <v>348</v>
      </c>
      <c r="C333" s="145" t="s">
        <v>980</v>
      </c>
      <c r="D333" s="61">
        <v>42</v>
      </c>
      <c r="E333" s="64" t="s">
        <v>794</v>
      </c>
      <c r="F333" s="103">
        <v>1.81</v>
      </c>
      <c r="G333" s="103">
        <v>1.2470000000000001</v>
      </c>
      <c r="H333" s="103">
        <v>0.94199999999999995</v>
      </c>
      <c r="I333" s="103">
        <v>9.6000000000000002E-2</v>
      </c>
      <c r="J333" s="102">
        <v>9.0999999999999998E-2</v>
      </c>
      <c r="K333" s="28">
        <f t="shared" si="5"/>
        <v>0</v>
      </c>
      <c r="L333" s="29">
        <f>IF(G333 &gt; 0.6,1,0)</f>
        <v>1</v>
      </c>
      <c r="M333" s="172">
        <f>IF(H333 &gt; 10,1,0)</f>
        <v>0</v>
      </c>
      <c r="N333" s="28">
        <f>IF(I333 &gt; 0.6,1,0)</f>
        <v>0</v>
      </c>
      <c r="O333" s="28">
        <f>IF(J333 &gt; 4.5,1,0)</f>
        <v>0</v>
      </c>
      <c r="P333" s="98">
        <f>K333+L333+M333+N333+O333</f>
        <v>1</v>
      </c>
    </row>
    <row r="334" spans="1:16" x14ac:dyDescent="0.25">
      <c r="A334" s="100" t="s">
        <v>808</v>
      </c>
      <c r="B334" s="101" t="s">
        <v>349</v>
      </c>
      <c r="C334" s="145" t="s">
        <v>980</v>
      </c>
      <c r="D334" s="61">
        <v>45</v>
      </c>
      <c r="E334" s="64" t="s">
        <v>794</v>
      </c>
      <c r="F334" s="103">
        <v>0.33</v>
      </c>
      <c r="G334" s="103">
        <v>0.26500000000000001</v>
      </c>
      <c r="H334" s="103">
        <v>45.631999999999998</v>
      </c>
      <c r="I334" s="103">
        <v>0.1</v>
      </c>
      <c r="J334" s="102">
        <v>6.04</v>
      </c>
      <c r="K334" s="28">
        <f t="shared" si="5"/>
        <v>0</v>
      </c>
      <c r="L334" s="29">
        <f>IF(G334 &gt; 0.6,1,0)</f>
        <v>0</v>
      </c>
      <c r="M334" s="172">
        <f>IF(H334 &gt; 10,1,0)</f>
        <v>1</v>
      </c>
      <c r="N334" s="28">
        <f>IF(I334 &gt; 0.6,1,0)</f>
        <v>0</v>
      </c>
      <c r="O334" s="28">
        <f>IF(J334 &gt; 4.5,1,0)</f>
        <v>1</v>
      </c>
      <c r="P334" s="98">
        <f>K334+L334+M334+N334+O334</f>
        <v>2</v>
      </c>
    </row>
    <row r="335" spans="1:16" x14ac:dyDescent="0.25">
      <c r="A335" s="100" t="s">
        <v>808</v>
      </c>
      <c r="B335" s="101" t="s">
        <v>350</v>
      </c>
      <c r="C335" s="145" t="s">
        <v>980</v>
      </c>
      <c r="D335" s="61">
        <v>45</v>
      </c>
      <c r="E335" s="64" t="s">
        <v>794</v>
      </c>
      <c r="F335" s="103">
        <v>1.958</v>
      </c>
      <c r="G335" s="103">
        <v>0.90200000000000002</v>
      </c>
      <c r="H335" s="103">
        <v>4.5090000000000003</v>
      </c>
      <c r="I335" s="103">
        <v>0.76200000000000001</v>
      </c>
      <c r="J335" s="102">
        <v>0.19900000000000001</v>
      </c>
      <c r="K335" s="28">
        <f t="shared" si="5"/>
        <v>0</v>
      </c>
      <c r="L335" s="29">
        <f>IF(G335 &gt; 0.6,1,0)</f>
        <v>1</v>
      </c>
      <c r="M335" s="172">
        <f>IF(H335 &gt; 10,1,0)</f>
        <v>0</v>
      </c>
      <c r="N335" s="28">
        <f>IF(I335 &gt; 0.6,1,0)</f>
        <v>1</v>
      </c>
      <c r="O335" s="28">
        <f>IF(J335 &gt; 4.5,1,0)</f>
        <v>0</v>
      </c>
      <c r="P335" s="98">
        <f>K335+L335+M335+N335+O335</f>
        <v>2</v>
      </c>
    </row>
    <row r="336" spans="1:16" x14ac:dyDescent="0.25">
      <c r="A336" s="100" t="s">
        <v>808</v>
      </c>
      <c r="B336" s="101" t="s">
        <v>351</v>
      </c>
      <c r="C336" s="145" t="s">
        <v>980</v>
      </c>
      <c r="D336" s="61">
        <v>67</v>
      </c>
      <c r="E336" s="64" t="s">
        <v>809</v>
      </c>
      <c r="F336" s="103">
        <v>0.59799999999999998</v>
      </c>
      <c r="G336" s="103">
        <v>1.4910000000000001</v>
      </c>
      <c r="H336" s="103">
        <v>2.83</v>
      </c>
      <c r="I336" s="103">
        <v>0.14000000000000001</v>
      </c>
      <c r="J336" s="102">
        <v>2.52</v>
      </c>
      <c r="K336" s="28">
        <f t="shared" si="5"/>
        <v>0</v>
      </c>
      <c r="L336" s="29">
        <f>IF(G336 &gt; 0.6,1,0)</f>
        <v>1</v>
      </c>
      <c r="M336" s="172">
        <f>IF(H336 &gt; 10,1,0)</f>
        <v>0</v>
      </c>
      <c r="N336" s="28">
        <f>IF(I336 &gt; 0.6,1,0)</f>
        <v>0</v>
      </c>
      <c r="O336" s="28">
        <f>IF(J336 &gt; 4.5,1,0)</f>
        <v>0</v>
      </c>
      <c r="P336" s="98">
        <f>K336+L336+M336+N336+O336</f>
        <v>1</v>
      </c>
    </row>
    <row r="337" spans="1:16" x14ac:dyDescent="0.25">
      <c r="A337" s="100" t="s">
        <v>808</v>
      </c>
      <c r="B337" s="101" t="s">
        <v>352</v>
      </c>
      <c r="C337" s="145" t="s">
        <v>980</v>
      </c>
      <c r="D337" s="61">
        <v>59</v>
      </c>
      <c r="E337" s="64" t="s">
        <v>794</v>
      </c>
      <c r="F337" s="103">
        <v>0.86499999999999999</v>
      </c>
      <c r="G337" s="103">
        <v>6.4000000000000001E-2</v>
      </c>
      <c r="H337" s="103">
        <v>7.6999999999999999E-2</v>
      </c>
      <c r="I337" s="103">
        <v>0</v>
      </c>
      <c r="J337" s="102">
        <v>0.26600000000000001</v>
      </c>
      <c r="K337" s="28">
        <f t="shared" si="5"/>
        <v>0</v>
      </c>
      <c r="L337" s="29">
        <f>IF(G337 &gt; 0.6,1,0)</f>
        <v>0</v>
      </c>
      <c r="M337" s="172">
        <f>IF(H337 &gt; 10,1,0)</f>
        <v>0</v>
      </c>
      <c r="N337" s="28">
        <f>IF(I337 &gt; 0.6,1,0)</f>
        <v>0</v>
      </c>
      <c r="O337" s="28">
        <f>IF(J337 &gt; 4.5,1,0)</f>
        <v>0</v>
      </c>
      <c r="P337" s="98">
        <f>K337+L337+M337+N337+O337</f>
        <v>0</v>
      </c>
    </row>
    <row r="338" spans="1:16" x14ac:dyDescent="0.25">
      <c r="A338" s="100" t="s">
        <v>808</v>
      </c>
      <c r="B338" s="101" t="s">
        <v>353</v>
      </c>
      <c r="C338" s="145" t="s">
        <v>979</v>
      </c>
      <c r="D338" s="61">
        <v>56</v>
      </c>
      <c r="E338" s="64" t="s">
        <v>809</v>
      </c>
      <c r="F338" s="103">
        <v>2.335</v>
      </c>
      <c r="G338" s="103">
        <v>0.56899999999999995</v>
      </c>
      <c r="H338" s="103">
        <v>0.29699999999999999</v>
      </c>
      <c r="I338" s="103">
        <v>1E-3</v>
      </c>
      <c r="J338" s="102">
        <v>8.7999999999999995E-2</v>
      </c>
      <c r="K338" s="28">
        <f t="shared" si="5"/>
        <v>0</v>
      </c>
      <c r="L338" s="29">
        <f>IF(G338 &gt; 0.6,1,0)</f>
        <v>0</v>
      </c>
      <c r="M338" s="172">
        <f>IF(H338 &gt; 10,1,0)</f>
        <v>0</v>
      </c>
      <c r="N338" s="28">
        <f>IF(I338 &gt; 0.6,1,0)</f>
        <v>0</v>
      </c>
      <c r="O338" s="28">
        <f>IF(J338 &gt; 4.5,1,0)</f>
        <v>0</v>
      </c>
      <c r="P338" s="98">
        <f>K338+L338+M338+N338+O338</f>
        <v>0</v>
      </c>
    </row>
    <row r="339" spans="1:16" x14ac:dyDescent="0.25">
      <c r="A339" s="100" t="s">
        <v>808</v>
      </c>
      <c r="B339" s="101" t="s">
        <v>354</v>
      </c>
      <c r="C339" s="145" t="s">
        <v>979</v>
      </c>
      <c r="D339" s="61">
        <v>73</v>
      </c>
      <c r="E339" s="64" t="s">
        <v>809</v>
      </c>
      <c r="F339" s="103">
        <v>7.8E-2</v>
      </c>
      <c r="G339" s="103">
        <v>0.20100000000000001</v>
      </c>
      <c r="H339" s="103">
        <v>0.36</v>
      </c>
      <c r="I339" s="103">
        <v>0</v>
      </c>
      <c r="J339" s="102">
        <v>0.309</v>
      </c>
      <c r="K339" s="28">
        <f t="shared" si="5"/>
        <v>0</v>
      </c>
      <c r="L339" s="29">
        <f>IF(G339 &gt; 0.6,1,0)</f>
        <v>0</v>
      </c>
      <c r="M339" s="172">
        <f>IF(H339 &gt; 10,1,0)</f>
        <v>0</v>
      </c>
      <c r="N339" s="28">
        <f>IF(I339 &gt; 0.6,1,0)</f>
        <v>0</v>
      </c>
      <c r="O339" s="28">
        <f>IF(J339 &gt; 4.5,1,0)</f>
        <v>0</v>
      </c>
      <c r="P339" s="98">
        <f>K339+L339+M339+N339+O339</f>
        <v>0</v>
      </c>
    </row>
    <row r="340" spans="1:16" x14ac:dyDescent="0.25">
      <c r="A340" s="100" t="s">
        <v>808</v>
      </c>
      <c r="B340" s="101" t="s">
        <v>355</v>
      </c>
      <c r="C340" s="145" t="s">
        <v>979</v>
      </c>
      <c r="D340" s="61">
        <v>58</v>
      </c>
      <c r="E340" s="64" t="s">
        <v>809</v>
      </c>
      <c r="F340" s="103">
        <v>0.67500000000000004</v>
      </c>
      <c r="G340" s="103">
        <v>1.883</v>
      </c>
      <c r="H340" s="103">
        <v>2.2589999999999999</v>
      </c>
      <c r="I340" s="103">
        <v>0</v>
      </c>
      <c r="J340" s="102">
        <v>0.13200000000000001</v>
      </c>
      <c r="K340" s="28">
        <f t="shared" si="5"/>
        <v>0</v>
      </c>
      <c r="L340" s="29">
        <f>IF(G340 &gt; 0.6,1,0)</f>
        <v>1</v>
      </c>
      <c r="M340" s="172">
        <f>IF(H340 &gt; 10,1,0)</f>
        <v>0</v>
      </c>
      <c r="N340" s="28">
        <f>IF(I340 &gt; 0.6,1,0)</f>
        <v>0</v>
      </c>
      <c r="O340" s="28">
        <f>IF(J340 &gt; 4.5,1,0)</f>
        <v>0</v>
      </c>
      <c r="P340" s="98">
        <f>K340+L340+M340+N340+O340</f>
        <v>1</v>
      </c>
    </row>
    <row r="341" spans="1:16" x14ac:dyDescent="0.25">
      <c r="A341" s="100" t="s">
        <v>808</v>
      </c>
      <c r="B341" s="101" t="s">
        <v>356</v>
      </c>
      <c r="C341" s="145" t="s">
        <v>979</v>
      </c>
      <c r="D341" s="61">
        <v>64</v>
      </c>
      <c r="E341" s="64" t="s">
        <v>794</v>
      </c>
      <c r="F341" s="103">
        <v>0.66400000000000003</v>
      </c>
      <c r="G341" s="103">
        <v>0.39100000000000001</v>
      </c>
      <c r="H341" s="103">
        <v>0.255</v>
      </c>
      <c r="I341" s="103">
        <v>0.55000000000000004</v>
      </c>
      <c r="J341" s="102">
        <v>0.157</v>
      </c>
      <c r="K341" s="28">
        <f t="shared" si="5"/>
        <v>0</v>
      </c>
      <c r="L341" s="29">
        <f>IF(G341 &gt; 0.6,1,0)</f>
        <v>0</v>
      </c>
      <c r="M341" s="172">
        <f>IF(H341 &gt; 10,1,0)</f>
        <v>0</v>
      </c>
      <c r="N341" s="28">
        <f>IF(I341 &gt; 0.6,1,0)</f>
        <v>0</v>
      </c>
      <c r="O341" s="28">
        <f>IF(J341 &gt; 4.5,1,0)</f>
        <v>0</v>
      </c>
      <c r="P341" s="98">
        <f>K341+L341+M341+N341+O341</f>
        <v>0</v>
      </c>
    </row>
    <row r="342" spans="1:16" x14ac:dyDescent="0.25">
      <c r="A342" s="100" t="s">
        <v>808</v>
      </c>
      <c r="B342" s="101" t="s">
        <v>357</v>
      </c>
      <c r="C342" s="145" t="s">
        <v>979</v>
      </c>
      <c r="D342" s="61">
        <v>69</v>
      </c>
      <c r="E342" s="64" t="s">
        <v>794</v>
      </c>
      <c r="F342" s="103">
        <v>0.19700000000000001</v>
      </c>
      <c r="G342" s="103">
        <v>0.14499999999999999</v>
      </c>
      <c r="H342" s="103">
        <v>0.14299999999999999</v>
      </c>
      <c r="I342" s="103">
        <v>0.156</v>
      </c>
      <c r="J342" s="102">
        <v>0.11</v>
      </c>
      <c r="K342" s="28">
        <f t="shared" si="5"/>
        <v>0</v>
      </c>
      <c r="L342" s="29">
        <f>IF(G342 &gt; 0.6,1,0)</f>
        <v>0</v>
      </c>
      <c r="M342" s="172">
        <f>IF(H342 &gt; 10,1,0)</f>
        <v>0</v>
      </c>
      <c r="N342" s="28">
        <f>IF(I342 &gt; 0.6,1,0)</f>
        <v>0</v>
      </c>
      <c r="O342" s="28">
        <f>IF(J342 &gt; 4.5,1,0)</f>
        <v>0</v>
      </c>
      <c r="P342" s="98">
        <f>K342+L342+M342+N342+O342</f>
        <v>0</v>
      </c>
    </row>
    <row r="343" spans="1:16" x14ac:dyDescent="0.25">
      <c r="A343" s="100" t="s">
        <v>808</v>
      </c>
      <c r="B343" s="101" t="s">
        <v>358</v>
      </c>
      <c r="C343" s="145" t="s">
        <v>980</v>
      </c>
      <c r="D343" s="61">
        <v>42</v>
      </c>
      <c r="E343" s="64" t="s">
        <v>794</v>
      </c>
      <c r="F343" s="103">
        <v>0.53800000000000003</v>
      </c>
      <c r="G343" s="103">
        <v>0.122</v>
      </c>
      <c r="H343" s="103">
        <v>0.92700000000000005</v>
      </c>
      <c r="I343" s="103">
        <v>8.8999999999999996E-2</v>
      </c>
      <c r="J343" s="102">
        <v>0.161</v>
      </c>
      <c r="K343" s="28">
        <f t="shared" si="5"/>
        <v>0</v>
      </c>
      <c r="L343" s="29">
        <f>IF(G343 &gt; 0.6,1,0)</f>
        <v>0</v>
      </c>
      <c r="M343" s="172">
        <f>IF(H343 &gt; 10,1,0)</f>
        <v>0</v>
      </c>
      <c r="N343" s="28">
        <f>IF(I343 &gt; 0.6,1,0)</f>
        <v>0</v>
      </c>
      <c r="O343" s="28">
        <f>IF(J343 &gt; 4.5,1,0)</f>
        <v>0</v>
      </c>
      <c r="P343" s="98">
        <f>K343+L343+M343+N343+O343</f>
        <v>0</v>
      </c>
    </row>
    <row r="344" spans="1:16" x14ac:dyDescent="0.25">
      <c r="A344" s="100" t="s">
        <v>808</v>
      </c>
      <c r="B344" s="101" t="s">
        <v>359</v>
      </c>
      <c r="C344" s="145" t="s">
        <v>980</v>
      </c>
      <c r="D344" s="61">
        <v>72</v>
      </c>
      <c r="E344" s="64" t="s">
        <v>794</v>
      </c>
      <c r="F344" s="103">
        <v>0.21199999999999999</v>
      </c>
      <c r="G344" s="103">
        <v>0.104</v>
      </c>
      <c r="H344" s="103">
        <v>0.79</v>
      </c>
      <c r="I344" s="103">
        <v>0.29599999999999999</v>
      </c>
      <c r="J344" s="102">
        <v>3.2000000000000001E-2</v>
      </c>
      <c r="K344" s="28">
        <f t="shared" si="5"/>
        <v>0</v>
      </c>
      <c r="L344" s="29">
        <f>IF(G344 &gt; 0.6,1,0)</f>
        <v>0</v>
      </c>
      <c r="M344" s="172">
        <f>IF(H344 &gt; 10,1,0)</f>
        <v>0</v>
      </c>
      <c r="N344" s="28">
        <f>IF(I344 &gt; 0.6,1,0)</f>
        <v>0</v>
      </c>
      <c r="O344" s="28">
        <f>IF(J344 &gt; 4.5,1,0)</f>
        <v>0</v>
      </c>
      <c r="P344" s="98">
        <f>K344+L344+M344+N344+O344</f>
        <v>0</v>
      </c>
    </row>
    <row r="345" spans="1:16" x14ac:dyDescent="0.25">
      <c r="A345" s="100" t="s">
        <v>808</v>
      </c>
      <c r="B345" s="101" t="s">
        <v>360</v>
      </c>
      <c r="C345" s="145" t="s">
        <v>980</v>
      </c>
      <c r="D345" s="61">
        <v>64</v>
      </c>
      <c r="E345" s="64" t="s">
        <v>809</v>
      </c>
      <c r="F345" s="103">
        <v>2.8130000000000002</v>
      </c>
      <c r="G345" s="103">
        <v>0.39300000000000002</v>
      </c>
      <c r="H345" s="103">
        <v>1.923</v>
      </c>
      <c r="I345" s="103">
        <v>2.0649999999999999</v>
      </c>
      <c r="J345" s="102">
        <v>0.505</v>
      </c>
      <c r="K345" s="28">
        <f t="shared" si="5"/>
        <v>0</v>
      </c>
      <c r="L345" s="29">
        <f>IF(G345 &gt; 0.6,1,0)</f>
        <v>0</v>
      </c>
      <c r="M345" s="172">
        <f>IF(H345 &gt; 10,1,0)</f>
        <v>0</v>
      </c>
      <c r="N345" s="28">
        <f>IF(I345 &gt; 0.6,1,0)</f>
        <v>1</v>
      </c>
      <c r="O345" s="28">
        <f>IF(J345 &gt; 4.5,1,0)</f>
        <v>0</v>
      </c>
      <c r="P345" s="98">
        <f>K345+L345+M345+N345+O345</f>
        <v>1</v>
      </c>
    </row>
    <row r="346" spans="1:16" x14ac:dyDescent="0.25">
      <c r="A346" s="100" t="s">
        <v>808</v>
      </c>
      <c r="B346" s="101" t="s">
        <v>361</v>
      </c>
      <c r="C346" s="145" t="s">
        <v>980</v>
      </c>
      <c r="D346" s="61">
        <v>63</v>
      </c>
      <c r="E346" s="64" t="s">
        <v>794</v>
      </c>
      <c r="F346" s="103">
        <v>0.67900000000000005</v>
      </c>
      <c r="G346" s="103">
        <v>0.151</v>
      </c>
      <c r="H346" s="103">
        <v>0.16500000000000001</v>
      </c>
      <c r="I346" s="103">
        <v>6.8000000000000005E-2</v>
      </c>
      <c r="J346" s="102">
        <v>0</v>
      </c>
      <c r="K346" s="28">
        <f t="shared" si="5"/>
        <v>0</v>
      </c>
      <c r="L346" s="29">
        <f>IF(G346 &gt; 0.6,1,0)</f>
        <v>0</v>
      </c>
      <c r="M346" s="172">
        <f>IF(H346 &gt; 10,1,0)</f>
        <v>0</v>
      </c>
      <c r="N346" s="28">
        <f>IF(I346 &gt; 0.6,1,0)</f>
        <v>0</v>
      </c>
      <c r="O346" s="28">
        <f>IF(J346 &gt; 4.5,1,0)</f>
        <v>0</v>
      </c>
      <c r="P346" s="98">
        <f>K346+L346+M346+N346+O346</f>
        <v>0</v>
      </c>
    </row>
    <row r="347" spans="1:16" x14ac:dyDescent="0.25">
      <c r="A347" s="100" t="s">
        <v>808</v>
      </c>
      <c r="B347" s="101" t="s">
        <v>362</v>
      </c>
      <c r="C347" s="145" t="s">
        <v>980</v>
      </c>
      <c r="D347" s="61">
        <v>48</v>
      </c>
      <c r="E347" s="64" t="s">
        <v>809</v>
      </c>
      <c r="F347" s="103">
        <v>0.59899999999999998</v>
      </c>
      <c r="G347" s="103">
        <v>9.4E-2</v>
      </c>
      <c r="H347" s="103">
        <v>4.4880000000000004</v>
      </c>
      <c r="I347" s="103">
        <v>0</v>
      </c>
      <c r="J347" s="102">
        <v>0.21099999999999999</v>
      </c>
      <c r="K347" s="28">
        <f t="shared" si="5"/>
        <v>0</v>
      </c>
      <c r="L347" s="29">
        <f>IF(G347 &gt; 0.6,1,0)</f>
        <v>0</v>
      </c>
      <c r="M347" s="172">
        <f>IF(H347 &gt; 10,1,0)</f>
        <v>0</v>
      </c>
      <c r="N347" s="28">
        <f>IF(I347 &gt; 0.6,1,0)</f>
        <v>0</v>
      </c>
      <c r="O347" s="28">
        <f>IF(J347 &gt; 4.5,1,0)</f>
        <v>0</v>
      </c>
      <c r="P347" s="98">
        <f>K347+L347+M347+N347+O347</f>
        <v>0</v>
      </c>
    </row>
    <row r="348" spans="1:16" x14ac:dyDescent="0.25">
      <c r="A348" s="100" t="s">
        <v>808</v>
      </c>
      <c r="B348" s="101" t="s">
        <v>363</v>
      </c>
      <c r="C348" s="145" t="s">
        <v>980</v>
      </c>
      <c r="D348" s="61">
        <v>40</v>
      </c>
      <c r="E348" s="64" t="s">
        <v>794</v>
      </c>
      <c r="F348" s="103">
        <v>0.311</v>
      </c>
      <c r="G348" s="103">
        <v>0.75800000000000001</v>
      </c>
      <c r="H348" s="103">
        <v>1.032</v>
      </c>
      <c r="I348" s="103">
        <v>0.59499999999999997</v>
      </c>
      <c r="J348" s="102">
        <v>0</v>
      </c>
      <c r="K348" s="28">
        <f t="shared" si="5"/>
        <v>0</v>
      </c>
      <c r="L348" s="29">
        <f>IF(G348 &gt; 0.6,1,0)</f>
        <v>1</v>
      </c>
      <c r="M348" s="172">
        <f>IF(H348 &gt; 10,1,0)</f>
        <v>0</v>
      </c>
      <c r="N348" s="28">
        <f>IF(I348 &gt; 0.6,1,0)</f>
        <v>0</v>
      </c>
      <c r="O348" s="28">
        <f>IF(J348 &gt; 4.5,1,0)</f>
        <v>0</v>
      </c>
      <c r="P348" s="98">
        <f>K348+L348+M348+N348+O348</f>
        <v>1</v>
      </c>
    </row>
    <row r="349" spans="1:16" x14ac:dyDescent="0.25">
      <c r="A349" s="100" t="s">
        <v>808</v>
      </c>
      <c r="B349" s="101" t="s">
        <v>364</v>
      </c>
      <c r="C349" s="145" t="s">
        <v>980</v>
      </c>
      <c r="D349" s="61">
        <v>51</v>
      </c>
      <c r="E349" s="64" t="s">
        <v>794</v>
      </c>
      <c r="F349" s="103">
        <v>0.443</v>
      </c>
      <c r="G349" s="103">
        <v>0.46500000000000002</v>
      </c>
      <c r="H349" s="103">
        <v>0.32600000000000001</v>
      </c>
      <c r="I349" s="103">
        <v>1E-3</v>
      </c>
      <c r="J349" s="102">
        <v>0</v>
      </c>
      <c r="K349" s="28">
        <f t="shared" si="5"/>
        <v>0</v>
      </c>
      <c r="L349" s="29">
        <f>IF(G349 &gt; 0.6,1,0)</f>
        <v>0</v>
      </c>
      <c r="M349" s="172">
        <f>IF(H349 &gt; 10,1,0)</f>
        <v>0</v>
      </c>
      <c r="N349" s="28">
        <f>IF(I349 &gt; 0.6,1,0)</f>
        <v>0</v>
      </c>
      <c r="O349" s="28">
        <f>IF(J349 &gt; 4.5,1,0)</f>
        <v>0</v>
      </c>
      <c r="P349" s="98">
        <f>K349+L349+M349+N349+O349</f>
        <v>0</v>
      </c>
    </row>
    <row r="350" spans="1:16" x14ac:dyDescent="0.25">
      <c r="A350" s="100" t="s">
        <v>808</v>
      </c>
      <c r="B350" s="101" t="s">
        <v>365</v>
      </c>
      <c r="C350" s="145" t="s">
        <v>979</v>
      </c>
      <c r="D350" s="61">
        <v>52</v>
      </c>
      <c r="E350" s="64" t="s">
        <v>794</v>
      </c>
      <c r="F350" s="103">
        <v>0.71199999999999997</v>
      </c>
      <c r="G350" s="103">
        <v>0.47</v>
      </c>
      <c r="H350" s="103">
        <v>1.5649999999999999</v>
      </c>
      <c r="I350" s="103">
        <v>1.6E-2</v>
      </c>
      <c r="J350" s="102">
        <v>0.71699999999999997</v>
      </c>
      <c r="K350" s="28">
        <f t="shared" si="5"/>
        <v>0</v>
      </c>
      <c r="L350" s="29">
        <f>IF(G350 &gt; 0.6,1,0)</f>
        <v>0</v>
      </c>
      <c r="M350" s="172">
        <f>IF(H350 &gt; 10,1,0)</f>
        <v>0</v>
      </c>
      <c r="N350" s="28">
        <f>IF(I350 &gt; 0.6,1,0)</f>
        <v>0</v>
      </c>
      <c r="O350" s="28">
        <f>IF(J350 &gt; 4.5,1,0)</f>
        <v>0</v>
      </c>
      <c r="P350" s="98">
        <f>K350+L350+M350+N350+O350</f>
        <v>0</v>
      </c>
    </row>
    <row r="351" spans="1:16" x14ac:dyDescent="0.25">
      <c r="A351" s="100" t="s">
        <v>808</v>
      </c>
      <c r="B351" s="101" t="s">
        <v>366</v>
      </c>
      <c r="C351" s="145" t="s">
        <v>979</v>
      </c>
      <c r="D351" s="61">
        <v>81</v>
      </c>
      <c r="E351" s="64" t="s">
        <v>794</v>
      </c>
      <c r="F351" s="103">
        <v>0.31900000000000001</v>
      </c>
      <c r="G351" s="103">
        <v>9.7000000000000003E-2</v>
      </c>
      <c r="H351" s="103">
        <v>0.16400000000000001</v>
      </c>
      <c r="I351" s="103">
        <v>0.02</v>
      </c>
      <c r="J351" s="102">
        <v>0</v>
      </c>
      <c r="K351" s="28">
        <f t="shared" si="5"/>
        <v>0</v>
      </c>
      <c r="L351" s="29">
        <f>IF(G351 &gt; 0.6,1,0)</f>
        <v>0</v>
      </c>
      <c r="M351" s="172">
        <f>IF(H351 &gt; 10,1,0)</f>
        <v>0</v>
      </c>
      <c r="N351" s="28">
        <f>IF(I351 &gt; 0.6,1,0)</f>
        <v>0</v>
      </c>
      <c r="O351" s="28">
        <f>IF(J351 &gt; 4.5,1,0)</f>
        <v>0</v>
      </c>
      <c r="P351" s="98">
        <f>K351+L351+M351+N351+O351</f>
        <v>0</v>
      </c>
    </row>
    <row r="352" spans="1:16" x14ac:dyDescent="0.25">
      <c r="A352" s="100" t="s">
        <v>808</v>
      </c>
      <c r="B352" s="101" t="s">
        <v>367</v>
      </c>
      <c r="C352" s="145" t="s">
        <v>979</v>
      </c>
      <c r="D352" s="61">
        <v>46</v>
      </c>
      <c r="E352" s="64" t="s">
        <v>794</v>
      </c>
      <c r="F352" s="103">
        <v>0.7</v>
      </c>
      <c r="G352" s="103">
        <v>4.4379999999999997</v>
      </c>
      <c r="H352" s="103">
        <v>13.419</v>
      </c>
      <c r="I352" s="103">
        <v>3.1E-2</v>
      </c>
      <c r="J352" s="102">
        <v>0.38</v>
      </c>
      <c r="K352" s="28">
        <f t="shared" si="5"/>
        <v>0</v>
      </c>
      <c r="L352" s="29">
        <f>IF(G352 &gt; 0.6,1,0)</f>
        <v>1</v>
      </c>
      <c r="M352" s="172">
        <f>IF(H352 &gt; 10,1,0)</f>
        <v>1</v>
      </c>
      <c r="N352" s="28">
        <f>IF(I352 &gt; 0.6,1,0)</f>
        <v>0</v>
      </c>
      <c r="O352" s="28">
        <f>IF(J352 &gt; 4.5,1,0)</f>
        <v>0</v>
      </c>
      <c r="P352" s="98">
        <f>K352+L352+M352+N352+O352</f>
        <v>2</v>
      </c>
    </row>
    <row r="353" spans="1:16" x14ac:dyDescent="0.25">
      <c r="A353" s="100" t="s">
        <v>808</v>
      </c>
      <c r="B353" s="101" t="s">
        <v>368</v>
      </c>
      <c r="C353" s="145" t="s">
        <v>979</v>
      </c>
      <c r="D353" s="61">
        <v>45</v>
      </c>
      <c r="E353" s="64" t="s">
        <v>809</v>
      </c>
      <c r="F353" s="103">
        <v>30.38</v>
      </c>
      <c r="G353" s="103">
        <v>0.378</v>
      </c>
      <c r="H353" s="103">
        <v>1.3120000000000001</v>
      </c>
      <c r="I353" s="103">
        <v>1E-3</v>
      </c>
      <c r="J353" s="102">
        <v>0.151</v>
      </c>
      <c r="K353" s="28">
        <f t="shared" si="5"/>
        <v>1</v>
      </c>
      <c r="L353" s="29">
        <f>IF(G353 &gt; 0.6,1,0)</f>
        <v>0</v>
      </c>
      <c r="M353" s="172">
        <f>IF(H353 &gt; 10,1,0)</f>
        <v>0</v>
      </c>
      <c r="N353" s="28">
        <f>IF(I353 &gt; 0.6,1,0)</f>
        <v>0</v>
      </c>
      <c r="O353" s="28">
        <f>IF(J353 &gt; 4.5,1,0)</f>
        <v>0</v>
      </c>
      <c r="P353" s="98">
        <f>K353+L353+M353+N353+O353</f>
        <v>1</v>
      </c>
    </row>
    <row r="354" spans="1:16" x14ac:dyDescent="0.25">
      <c r="A354" s="100" t="s">
        <v>808</v>
      </c>
      <c r="B354" s="101" t="s">
        <v>369</v>
      </c>
      <c r="C354" s="145" t="s">
        <v>979</v>
      </c>
      <c r="D354" s="61">
        <v>57</v>
      </c>
      <c r="E354" s="64" t="s">
        <v>794</v>
      </c>
      <c r="F354" s="103">
        <v>0.14099999999999999</v>
      </c>
      <c r="G354" s="103">
        <v>0.27700000000000002</v>
      </c>
      <c r="H354" s="103">
        <v>0.61</v>
      </c>
      <c r="I354" s="103">
        <v>4.0000000000000001E-3</v>
      </c>
      <c r="J354" s="102">
        <v>8.5000000000000006E-2</v>
      </c>
      <c r="K354" s="28">
        <f t="shared" si="5"/>
        <v>0</v>
      </c>
      <c r="L354" s="29">
        <f>IF(G354 &gt; 0.6,1,0)</f>
        <v>0</v>
      </c>
      <c r="M354" s="172">
        <f>IF(H354 &gt; 10,1,0)</f>
        <v>0</v>
      </c>
      <c r="N354" s="28">
        <f>IF(I354 &gt; 0.6,1,0)</f>
        <v>0</v>
      </c>
      <c r="O354" s="28">
        <f>IF(J354 &gt; 4.5,1,0)</f>
        <v>0</v>
      </c>
      <c r="P354" s="98">
        <f>K354+L354+M354+N354+O354</f>
        <v>0</v>
      </c>
    </row>
    <row r="355" spans="1:16" x14ac:dyDescent="0.25">
      <c r="A355" s="100" t="s">
        <v>808</v>
      </c>
      <c r="B355" s="101" t="s">
        <v>370</v>
      </c>
      <c r="C355" s="145" t="s">
        <v>980</v>
      </c>
      <c r="D355" s="61">
        <v>61</v>
      </c>
      <c r="E355" s="64" t="s">
        <v>794</v>
      </c>
      <c r="F355" s="103">
        <v>1.4870000000000001</v>
      </c>
      <c r="G355" s="103">
        <v>2.4670000000000001</v>
      </c>
      <c r="H355" s="103">
        <v>10.779</v>
      </c>
      <c r="I355" s="103">
        <v>0.108</v>
      </c>
      <c r="J355" s="102">
        <v>11.412000000000001</v>
      </c>
      <c r="K355" s="28">
        <f t="shared" si="5"/>
        <v>0</v>
      </c>
      <c r="L355" s="29">
        <f>IF(G355 &gt; 0.6,1,0)</f>
        <v>1</v>
      </c>
      <c r="M355" s="172">
        <f>IF(H355 &gt; 10,1,0)</f>
        <v>1</v>
      </c>
      <c r="N355" s="28">
        <f>IF(I355 &gt; 0.6,1,0)</f>
        <v>0</v>
      </c>
      <c r="O355" s="28">
        <f>IF(J355 &gt; 4.5,1,0)</f>
        <v>1</v>
      </c>
      <c r="P355" s="98">
        <f>K355+L355+M355+N355+O355</f>
        <v>3</v>
      </c>
    </row>
    <row r="356" spans="1:16" x14ac:dyDescent="0.25">
      <c r="A356" s="100" t="s">
        <v>808</v>
      </c>
      <c r="B356" s="101" t="s">
        <v>371</v>
      </c>
      <c r="C356" s="145" t="s">
        <v>980</v>
      </c>
      <c r="D356" s="61">
        <v>53</v>
      </c>
      <c r="E356" s="64" t="s">
        <v>794</v>
      </c>
      <c r="F356" s="103">
        <v>0</v>
      </c>
      <c r="G356" s="103">
        <v>0</v>
      </c>
      <c r="H356" s="103">
        <v>0</v>
      </c>
      <c r="I356" s="103">
        <v>0</v>
      </c>
      <c r="J356" s="102">
        <v>0</v>
      </c>
      <c r="K356" s="28">
        <f t="shared" si="5"/>
        <v>0</v>
      </c>
      <c r="L356" s="29">
        <f>IF(G356 &gt; 0.6,1,0)</f>
        <v>0</v>
      </c>
      <c r="M356" s="172">
        <f>IF(H356 &gt; 10,1,0)</f>
        <v>0</v>
      </c>
      <c r="N356" s="28">
        <f>IF(I356 &gt; 0.6,1,0)</f>
        <v>0</v>
      </c>
      <c r="O356" s="28">
        <f>IF(J356 &gt; 4.5,1,0)</f>
        <v>0</v>
      </c>
      <c r="P356" s="98">
        <f>K356+L356+M356+N356+O356</f>
        <v>0</v>
      </c>
    </row>
    <row r="357" spans="1:16" x14ac:dyDescent="0.25">
      <c r="A357" s="100" t="s">
        <v>808</v>
      </c>
      <c r="B357" s="101" t="s">
        <v>372</v>
      </c>
      <c r="C357" s="145" t="s">
        <v>980</v>
      </c>
      <c r="D357" s="61">
        <v>44</v>
      </c>
      <c r="E357" s="64" t="s">
        <v>794</v>
      </c>
      <c r="F357" s="103">
        <v>0.54400000000000004</v>
      </c>
      <c r="G357" s="103">
        <v>1.4630000000000001</v>
      </c>
      <c r="H357" s="103">
        <v>22.779</v>
      </c>
      <c r="I357" s="103">
        <v>1E-3</v>
      </c>
      <c r="J357" s="102">
        <v>0.39900000000000002</v>
      </c>
      <c r="K357" s="28">
        <f t="shared" si="5"/>
        <v>0</v>
      </c>
      <c r="L357" s="29">
        <f>IF(G357 &gt; 0.6,1,0)</f>
        <v>1</v>
      </c>
      <c r="M357" s="172">
        <f>IF(H357 &gt; 10,1,0)</f>
        <v>1</v>
      </c>
      <c r="N357" s="28">
        <f>IF(I357 &gt; 0.6,1,0)</f>
        <v>0</v>
      </c>
      <c r="O357" s="28">
        <f>IF(J357 &gt; 4.5,1,0)</f>
        <v>0</v>
      </c>
      <c r="P357" s="98">
        <f>K357+L357+M357+N357+O357</f>
        <v>2</v>
      </c>
    </row>
    <row r="358" spans="1:16" x14ac:dyDescent="0.25">
      <c r="A358" s="100" t="s">
        <v>808</v>
      </c>
      <c r="B358" s="101" t="s">
        <v>373</v>
      </c>
      <c r="C358" s="145" t="s">
        <v>980</v>
      </c>
      <c r="D358" s="61">
        <v>62</v>
      </c>
      <c r="E358" s="64" t="s">
        <v>794</v>
      </c>
      <c r="F358" s="103">
        <v>0.72599999999999998</v>
      </c>
      <c r="G358" s="103">
        <v>9.7000000000000003E-2</v>
      </c>
      <c r="H358" s="103">
        <v>0.36799999999999999</v>
      </c>
      <c r="I358" s="103">
        <v>9.9000000000000005E-2</v>
      </c>
      <c r="J358" s="102">
        <v>7.0000000000000001E-3</v>
      </c>
      <c r="K358" s="28">
        <f t="shared" si="5"/>
        <v>0</v>
      </c>
      <c r="L358" s="29">
        <f>IF(G358 &gt; 0.6,1,0)</f>
        <v>0</v>
      </c>
      <c r="M358" s="172">
        <f>IF(H358 &gt; 10,1,0)</f>
        <v>0</v>
      </c>
      <c r="N358" s="28">
        <f>IF(I358 &gt; 0.6,1,0)</f>
        <v>0</v>
      </c>
      <c r="O358" s="28">
        <f>IF(J358 &gt; 4.5,1,0)</f>
        <v>0</v>
      </c>
      <c r="P358" s="98">
        <f>K358+L358+M358+N358+O358</f>
        <v>0</v>
      </c>
    </row>
    <row r="359" spans="1:16" x14ac:dyDescent="0.25">
      <c r="A359" s="100" t="s">
        <v>808</v>
      </c>
      <c r="B359" s="101" t="s">
        <v>374</v>
      </c>
      <c r="C359" s="145" t="s">
        <v>980</v>
      </c>
      <c r="D359" s="61">
        <v>68</v>
      </c>
      <c r="E359" s="64" t="s">
        <v>794</v>
      </c>
      <c r="F359" s="103">
        <v>0.61799999999999999</v>
      </c>
      <c r="G359" s="103">
        <v>21.251999999999999</v>
      </c>
      <c r="H359" s="103">
        <v>0.2</v>
      </c>
      <c r="I359" s="103">
        <v>0.13100000000000001</v>
      </c>
      <c r="J359" s="102">
        <v>0.47199999999999998</v>
      </c>
      <c r="K359" s="28">
        <f t="shared" si="5"/>
        <v>0</v>
      </c>
      <c r="L359" s="29">
        <f>IF(G359 &gt; 0.6,1,0)</f>
        <v>1</v>
      </c>
      <c r="M359" s="172">
        <f>IF(H359 &gt; 10,1,0)</f>
        <v>0</v>
      </c>
      <c r="N359" s="28">
        <f>IF(I359 &gt; 0.6,1,0)</f>
        <v>0</v>
      </c>
      <c r="O359" s="28">
        <f>IF(J359 &gt; 4.5,1,0)</f>
        <v>0</v>
      </c>
      <c r="P359" s="98">
        <f>K359+L359+M359+N359+O359</f>
        <v>1</v>
      </c>
    </row>
    <row r="360" spans="1:16" x14ac:dyDescent="0.25">
      <c r="A360" s="100" t="s">
        <v>808</v>
      </c>
      <c r="B360" s="101" t="s">
        <v>375</v>
      </c>
      <c r="C360" s="145" t="s">
        <v>980</v>
      </c>
      <c r="D360" s="61">
        <v>61</v>
      </c>
      <c r="E360" s="64" t="s">
        <v>794</v>
      </c>
      <c r="F360" s="103">
        <v>3.8690000000000002</v>
      </c>
      <c r="G360" s="103">
        <v>0.123</v>
      </c>
      <c r="H360" s="103">
        <v>0.94799999999999995</v>
      </c>
      <c r="I360" s="103">
        <v>1.0029999999999999</v>
      </c>
      <c r="J360" s="102">
        <v>0.17499999999999999</v>
      </c>
      <c r="K360" s="28">
        <f t="shared" si="5"/>
        <v>0</v>
      </c>
      <c r="L360" s="29">
        <f>IF(G360 &gt; 0.6,1,0)</f>
        <v>0</v>
      </c>
      <c r="M360" s="172">
        <f>IF(H360 &gt; 10,1,0)</f>
        <v>0</v>
      </c>
      <c r="N360" s="28">
        <f>IF(I360 &gt; 0.6,1,0)</f>
        <v>1</v>
      </c>
      <c r="O360" s="28">
        <f>IF(J360 &gt; 4.5,1,0)</f>
        <v>0</v>
      </c>
      <c r="P360" s="98">
        <f>K360+L360+M360+N360+O360</f>
        <v>1</v>
      </c>
    </row>
    <row r="361" spans="1:16" x14ac:dyDescent="0.25">
      <c r="A361" s="100" t="s">
        <v>808</v>
      </c>
      <c r="B361" s="101" t="s">
        <v>376</v>
      </c>
      <c r="C361" s="145" t="s">
        <v>980</v>
      </c>
      <c r="D361" s="61">
        <v>65</v>
      </c>
      <c r="E361" s="64" t="s">
        <v>794</v>
      </c>
      <c r="F361" s="103">
        <v>0.14299999999999999</v>
      </c>
      <c r="G361" s="103">
        <v>0.13300000000000001</v>
      </c>
      <c r="H361" s="103">
        <v>0.106</v>
      </c>
      <c r="I361" s="103">
        <v>0.18</v>
      </c>
      <c r="J361" s="102">
        <v>4.5999999999999999E-2</v>
      </c>
      <c r="K361" s="28">
        <f t="shared" si="5"/>
        <v>0</v>
      </c>
      <c r="L361" s="29">
        <f>IF(G361 &gt; 0.6,1,0)</f>
        <v>0</v>
      </c>
      <c r="M361" s="172">
        <f>IF(H361 &gt; 10,1,0)</f>
        <v>0</v>
      </c>
      <c r="N361" s="28">
        <f>IF(I361 &gt; 0.6,1,0)</f>
        <v>0</v>
      </c>
      <c r="O361" s="28">
        <f>IF(J361 &gt; 4.5,1,0)</f>
        <v>0</v>
      </c>
      <c r="P361" s="98">
        <f>K361+L361+M361+N361+O361</f>
        <v>0</v>
      </c>
    </row>
    <row r="362" spans="1:16" x14ac:dyDescent="0.25">
      <c r="A362" s="100" t="s">
        <v>808</v>
      </c>
      <c r="B362" s="101" t="s">
        <v>377</v>
      </c>
      <c r="C362" s="145" t="s">
        <v>979</v>
      </c>
      <c r="D362" s="61">
        <v>51</v>
      </c>
      <c r="E362" s="64" t="s">
        <v>794</v>
      </c>
      <c r="F362" s="103">
        <v>0.81499999999999995</v>
      </c>
      <c r="G362" s="103">
        <v>0.45200000000000001</v>
      </c>
      <c r="H362" s="103">
        <v>0</v>
      </c>
      <c r="I362" s="103">
        <v>0.374</v>
      </c>
      <c r="J362" s="102">
        <v>0.124</v>
      </c>
      <c r="K362" s="28">
        <f t="shared" si="5"/>
        <v>0</v>
      </c>
      <c r="L362" s="29">
        <f>IF(G362 &gt; 0.6,1,0)</f>
        <v>0</v>
      </c>
      <c r="M362" s="172">
        <f>IF(H362 &gt; 10,1,0)</f>
        <v>0</v>
      </c>
      <c r="N362" s="28">
        <f>IF(I362 &gt; 0.6,1,0)</f>
        <v>0</v>
      </c>
      <c r="O362" s="28">
        <f>IF(J362 &gt; 4.5,1,0)</f>
        <v>0</v>
      </c>
      <c r="P362" s="98">
        <f>K362+L362+M362+N362+O362</f>
        <v>0</v>
      </c>
    </row>
    <row r="363" spans="1:16" x14ac:dyDescent="0.25">
      <c r="A363" s="100" t="s">
        <v>808</v>
      </c>
      <c r="B363" s="101" t="s">
        <v>378</v>
      </c>
      <c r="C363" s="145" t="s">
        <v>979</v>
      </c>
      <c r="D363" s="61">
        <v>43</v>
      </c>
      <c r="E363" s="64" t="s">
        <v>794</v>
      </c>
      <c r="F363" s="103">
        <v>18.565999999999999</v>
      </c>
      <c r="G363" s="103">
        <v>0.16</v>
      </c>
      <c r="H363" s="103">
        <v>1.0409999999999999</v>
      </c>
      <c r="I363" s="103">
        <v>0.27700000000000002</v>
      </c>
      <c r="J363" s="102">
        <v>0</v>
      </c>
      <c r="K363" s="28">
        <f t="shared" si="5"/>
        <v>1</v>
      </c>
      <c r="L363" s="29">
        <f>IF(G363 &gt; 0.6,1,0)</f>
        <v>0</v>
      </c>
      <c r="M363" s="172">
        <f>IF(H363 &gt; 10,1,0)</f>
        <v>0</v>
      </c>
      <c r="N363" s="28">
        <f>IF(I363 &gt; 0.6,1,0)</f>
        <v>0</v>
      </c>
      <c r="O363" s="28">
        <f>IF(J363 &gt; 4.5,1,0)</f>
        <v>0</v>
      </c>
      <c r="P363" s="98">
        <f>K363+L363+M363+N363+O363</f>
        <v>1</v>
      </c>
    </row>
    <row r="364" spans="1:16" x14ac:dyDescent="0.25">
      <c r="A364" s="100" t="s">
        <v>808</v>
      </c>
      <c r="B364" s="101" t="s">
        <v>379</v>
      </c>
      <c r="C364" s="145" t="s">
        <v>979</v>
      </c>
      <c r="D364" s="61">
        <v>52</v>
      </c>
      <c r="E364" s="64" t="s">
        <v>809</v>
      </c>
      <c r="F364" s="103">
        <v>1.72</v>
      </c>
      <c r="G364" s="103">
        <v>0.77100000000000002</v>
      </c>
      <c r="H364" s="103">
        <v>23.533000000000001</v>
      </c>
      <c r="I364" s="103">
        <v>1.4370000000000001</v>
      </c>
      <c r="J364" s="102">
        <v>3.605</v>
      </c>
      <c r="K364" s="28">
        <f t="shared" si="5"/>
        <v>0</v>
      </c>
      <c r="L364" s="29">
        <f>IF(G364 &gt; 0.6,1,0)</f>
        <v>1</v>
      </c>
      <c r="M364" s="172">
        <f>IF(H364 &gt; 10,1,0)</f>
        <v>1</v>
      </c>
      <c r="N364" s="28">
        <f>IF(I364 &gt; 0.6,1,0)</f>
        <v>1</v>
      </c>
      <c r="O364" s="28">
        <f>IF(J364 &gt; 4.5,1,0)</f>
        <v>0</v>
      </c>
      <c r="P364" s="98">
        <f>K364+L364+M364+N364+O364</f>
        <v>3</v>
      </c>
    </row>
    <row r="365" spans="1:16" x14ac:dyDescent="0.25">
      <c r="A365" s="100" t="s">
        <v>808</v>
      </c>
      <c r="B365" s="101" t="s">
        <v>380</v>
      </c>
      <c r="C365" s="145" t="s">
        <v>979</v>
      </c>
      <c r="D365" s="61">
        <v>46</v>
      </c>
      <c r="E365" s="64" t="s">
        <v>794</v>
      </c>
      <c r="F365" s="103">
        <v>4</v>
      </c>
      <c r="G365" s="103">
        <v>0.79100000000000004</v>
      </c>
      <c r="H365" s="103">
        <v>6.6000000000000003E-2</v>
      </c>
      <c r="I365" s="103">
        <v>0.254</v>
      </c>
      <c r="J365" s="102">
        <v>4.8789999999999996</v>
      </c>
      <c r="K365" s="28">
        <f t="shared" si="5"/>
        <v>0</v>
      </c>
      <c r="L365" s="29">
        <f>IF(G365 &gt; 0.6,1,0)</f>
        <v>1</v>
      </c>
      <c r="M365" s="172">
        <f>IF(H365 &gt; 10,1,0)</f>
        <v>0</v>
      </c>
      <c r="N365" s="28">
        <f>IF(I365 &gt; 0.6,1,0)</f>
        <v>0</v>
      </c>
      <c r="O365" s="28">
        <f>IF(J365 &gt; 4.5,1,0)</f>
        <v>1</v>
      </c>
      <c r="P365" s="98">
        <f>K365+L365+M365+N365+O365</f>
        <v>2</v>
      </c>
    </row>
    <row r="366" spans="1:16" x14ac:dyDescent="0.25">
      <c r="A366" s="100" t="s">
        <v>808</v>
      </c>
      <c r="B366" s="101" t="s">
        <v>381</v>
      </c>
      <c r="C366" s="145" t="s">
        <v>980</v>
      </c>
      <c r="D366" s="61">
        <v>47</v>
      </c>
      <c r="E366" s="64" t="s">
        <v>794</v>
      </c>
      <c r="F366" s="103">
        <v>1.2789999999999999</v>
      </c>
      <c r="G366" s="103">
        <v>0.94199999999999995</v>
      </c>
      <c r="H366" s="103">
        <v>10.618</v>
      </c>
      <c r="I366" s="103">
        <v>0.38100000000000001</v>
      </c>
      <c r="J366" s="102">
        <v>0.84699999999999998</v>
      </c>
      <c r="K366" s="28">
        <f t="shared" si="5"/>
        <v>0</v>
      </c>
      <c r="L366" s="29">
        <f>IF(G366 &gt; 0.6,1,0)</f>
        <v>1</v>
      </c>
      <c r="M366" s="172">
        <f>IF(H366 &gt; 10,1,0)</f>
        <v>1</v>
      </c>
      <c r="N366" s="28">
        <f>IF(I366 &gt; 0.6,1,0)</f>
        <v>0</v>
      </c>
      <c r="O366" s="28">
        <f>IF(J366 &gt; 4.5,1,0)</f>
        <v>0</v>
      </c>
      <c r="P366" s="98">
        <f>K366+L366+M366+N366+O366</f>
        <v>2</v>
      </c>
    </row>
    <row r="367" spans="1:16" x14ac:dyDescent="0.25">
      <c r="A367" s="100" t="s">
        <v>808</v>
      </c>
      <c r="B367" s="101" t="s">
        <v>382</v>
      </c>
      <c r="C367" s="145" t="s">
        <v>980</v>
      </c>
      <c r="D367" s="61">
        <v>45</v>
      </c>
      <c r="E367" s="64" t="s">
        <v>809</v>
      </c>
      <c r="F367" s="103">
        <v>1.2070000000000001</v>
      </c>
      <c r="G367" s="103">
        <v>0.57499999999999996</v>
      </c>
      <c r="H367" s="103">
        <v>0.49199999999999999</v>
      </c>
      <c r="I367" s="103">
        <v>1.4999999999999999E-2</v>
      </c>
      <c r="J367" s="102">
        <v>0.374</v>
      </c>
      <c r="K367" s="28">
        <f t="shared" si="5"/>
        <v>0</v>
      </c>
      <c r="L367" s="29">
        <f>IF(G367 &gt; 0.6,1,0)</f>
        <v>0</v>
      </c>
      <c r="M367" s="172">
        <f>IF(H367 &gt; 10,1,0)</f>
        <v>0</v>
      </c>
      <c r="N367" s="28">
        <f>IF(I367 &gt; 0.6,1,0)</f>
        <v>0</v>
      </c>
      <c r="O367" s="28">
        <f>IF(J367 &gt; 4.5,1,0)</f>
        <v>0</v>
      </c>
      <c r="P367" s="98">
        <f>K367+L367+M367+N367+O367</f>
        <v>0</v>
      </c>
    </row>
    <row r="368" spans="1:16" x14ac:dyDescent="0.25">
      <c r="A368" s="100" t="s">
        <v>808</v>
      </c>
      <c r="B368" s="101" t="s">
        <v>383</v>
      </c>
      <c r="C368" s="145" t="s">
        <v>980</v>
      </c>
      <c r="D368" s="61">
        <v>45</v>
      </c>
      <c r="E368" s="64" t="s">
        <v>809</v>
      </c>
      <c r="F368" s="103">
        <v>12.592000000000001</v>
      </c>
      <c r="G368" s="103">
        <v>0.36199999999999999</v>
      </c>
      <c r="H368" s="103">
        <v>3.1320000000000001</v>
      </c>
      <c r="I368" s="103">
        <v>0</v>
      </c>
      <c r="J368" s="102">
        <v>0.28299999999999997</v>
      </c>
      <c r="K368" s="28">
        <f t="shared" si="5"/>
        <v>1</v>
      </c>
      <c r="L368" s="29">
        <f>IF(G368 &gt; 0.6,1,0)</f>
        <v>0</v>
      </c>
      <c r="M368" s="172">
        <f>IF(H368 &gt; 10,1,0)</f>
        <v>0</v>
      </c>
      <c r="N368" s="28">
        <f>IF(I368 &gt; 0.6,1,0)</f>
        <v>0</v>
      </c>
      <c r="O368" s="28">
        <f>IF(J368 &gt; 4.5,1,0)</f>
        <v>0</v>
      </c>
      <c r="P368" s="98">
        <f>K368+L368+M368+N368+O368</f>
        <v>1</v>
      </c>
    </row>
    <row r="369" spans="1:16" x14ac:dyDescent="0.25">
      <c r="A369" s="100" t="s">
        <v>808</v>
      </c>
      <c r="B369" s="101" t="s">
        <v>384</v>
      </c>
      <c r="C369" s="145" t="s">
        <v>980</v>
      </c>
      <c r="D369" s="61">
        <v>64</v>
      </c>
      <c r="E369" s="64" t="s">
        <v>809</v>
      </c>
      <c r="F369" s="103">
        <v>2.077</v>
      </c>
      <c r="G369" s="103">
        <v>0.26900000000000002</v>
      </c>
      <c r="H369" s="103">
        <v>1.4179999999999999</v>
      </c>
      <c r="I369" s="103">
        <v>1.702</v>
      </c>
      <c r="J369" s="102">
        <v>0.09</v>
      </c>
      <c r="K369" s="28">
        <f t="shared" si="5"/>
        <v>0</v>
      </c>
      <c r="L369" s="29">
        <f>IF(G369 &gt; 0.6,1,0)</f>
        <v>0</v>
      </c>
      <c r="M369" s="172">
        <f>IF(H369 &gt; 10,1,0)</f>
        <v>0</v>
      </c>
      <c r="N369" s="28">
        <f>IF(I369 &gt; 0.6,1,0)</f>
        <v>1</v>
      </c>
      <c r="O369" s="28">
        <f>IF(J369 &gt; 4.5,1,0)</f>
        <v>0</v>
      </c>
      <c r="P369" s="98">
        <f>K369+L369+M369+N369+O369</f>
        <v>1</v>
      </c>
    </row>
    <row r="370" spans="1:16" x14ac:dyDescent="0.25">
      <c r="A370" s="100" t="s">
        <v>808</v>
      </c>
      <c r="B370" s="101" t="s">
        <v>385</v>
      </c>
      <c r="C370" s="145" t="s">
        <v>980</v>
      </c>
      <c r="D370" s="61">
        <v>57</v>
      </c>
      <c r="E370" s="64" t="s">
        <v>794</v>
      </c>
      <c r="F370" s="103">
        <v>1.472</v>
      </c>
      <c r="G370" s="103">
        <v>5.3719999999999999</v>
      </c>
      <c r="H370" s="103">
        <v>2.8010000000000002</v>
      </c>
      <c r="I370" s="103">
        <v>0.39</v>
      </c>
      <c r="J370" s="102">
        <v>0.25600000000000001</v>
      </c>
      <c r="K370" s="28">
        <f t="shared" si="5"/>
        <v>0</v>
      </c>
      <c r="L370" s="29">
        <f>IF(G370 &gt; 0.6,1,0)</f>
        <v>1</v>
      </c>
      <c r="M370" s="172">
        <f>IF(H370 &gt; 10,1,0)</f>
        <v>0</v>
      </c>
      <c r="N370" s="28">
        <f>IF(I370 &gt; 0.6,1,0)</f>
        <v>0</v>
      </c>
      <c r="O370" s="28">
        <f>IF(J370 &gt; 4.5,1,0)</f>
        <v>0</v>
      </c>
      <c r="P370" s="98">
        <f>K370+L370+M370+N370+O370</f>
        <v>1</v>
      </c>
    </row>
    <row r="371" spans="1:16" x14ac:dyDescent="0.25">
      <c r="A371" s="100" t="s">
        <v>808</v>
      </c>
      <c r="B371" s="101" t="s">
        <v>386</v>
      </c>
      <c r="C371" s="145" t="s">
        <v>980</v>
      </c>
      <c r="D371" s="61">
        <v>58</v>
      </c>
      <c r="E371" s="64" t="s">
        <v>809</v>
      </c>
      <c r="F371" s="103">
        <v>2.8319999999999999</v>
      </c>
      <c r="G371" s="103">
        <v>1.2669999999999999</v>
      </c>
      <c r="H371" s="103">
        <v>1.198</v>
      </c>
      <c r="I371" s="103">
        <v>2.5999999999999999E-2</v>
      </c>
      <c r="J371" s="102">
        <v>0.129</v>
      </c>
      <c r="K371" s="28">
        <f t="shared" si="5"/>
        <v>0</v>
      </c>
      <c r="L371" s="29">
        <f>IF(G371 &gt; 0.6,1,0)</f>
        <v>1</v>
      </c>
      <c r="M371" s="172">
        <f>IF(H371 &gt; 10,1,0)</f>
        <v>0</v>
      </c>
      <c r="N371" s="28">
        <f>IF(I371 &gt; 0.6,1,0)</f>
        <v>0</v>
      </c>
      <c r="O371" s="28">
        <f>IF(J371 &gt; 4.5,1,0)</f>
        <v>0</v>
      </c>
      <c r="P371" s="98">
        <f>K371+L371+M371+N371+O371</f>
        <v>1</v>
      </c>
    </row>
    <row r="372" spans="1:16" x14ac:dyDescent="0.25">
      <c r="A372" s="100" t="s">
        <v>808</v>
      </c>
      <c r="B372" s="101" t="s">
        <v>387</v>
      </c>
      <c r="C372" s="145" t="s">
        <v>980</v>
      </c>
      <c r="D372" s="61">
        <v>49</v>
      </c>
      <c r="E372" s="64" t="s">
        <v>794</v>
      </c>
      <c r="F372" s="103">
        <v>11.052</v>
      </c>
      <c r="G372" s="103">
        <v>0.376</v>
      </c>
      <c r="H372" s="103">
        <v>0</v>
      </c>
      <c r="I372" s="103">
        <v>0</v>
      </c>
      <c r="J372" s="102">
        <v>0.151</v>
      </c>
      <c r="K372" s="28">
        <f t="shared" si="5"/>
        <v>1</v>
      </c>
      <c r="L372" s="29">
        <f>IF(G372 &gt; 0.6,1,0)</f>
        <v>0</v>
      </c>
      <c r="M372" s="172">
        <f>IF(H372 &gt; 10,1,0)</f>
        <v>0</v>
      </c>
      <c r="N372" s="28">
        <f>IF(I372 &gt; 0.6,1,0)</f>
        <v>0</v>
      </c>
      <c r="O372" s="28">
        <f>IF(J372 &gt; 4.5,1,0)</f>
        <v>0</v>
      </c>
      <c r="P372" s="98">
        <f>K372+L372+M372+N372+O372</f>
        <v>1</v>
      </c>
    </row>
    <row r="373" spans="1:16" x14ac:dyDescent="0.25">
      <c r="A373" s="100" t="s">
        <v>808</v>
      </c>
      <c r="B373" s="101" t="s">
        <v>388</v>
      </c>
      <c r="C373" s="145" t="s">
        <v>980</v>
      </c>
      <c r="D373" s="61">
        <v>48</v>
      </c>
      <c r="E373" s="64" t="s">
        <v>794</v>
      </c>
      <c r="F373" s="103">
        <v>0.69199999999999995</v>
      </c>
      <c r="G373" s="103">
        <v>0.89400000000000002</v>
      </c>
      <c r="H373" s="103">
        <v>0.61199999999999999</v>
      </c>
      <c r="I373" s="103">
        <v>0.63</v>
      </c>
      <c r="J373" s="102">
        <v>4.2999999999999997E-2</v>
      </c>
      <c r="K373" s="28">
        <f t="shared" si="5"/>
        <v>0</v>
      </c>
      <c r="L373" s="29">
        <f>IF(G373 &gt; 0.6,1,0)</f>
        <v>1</v>
      </c>
      <c r="M373" s="172">
        <f>IF(H373 &gt; 10,1,0)</f>
        <v>0</v>
      </c>
      <c r="N373" s="28">
        <f>IF(I373 &gt; 0.6,1,0)</f>
        <v>1</v>
      </c>
      <c r="O373" s="28">
        <f>IF(J373 &gt; 4.5,1,0)</f>
        <v>0</v>
      </c>
      <c r="P373" s="98">
        <f>K373+L373+M373+N373+O373</f>
        <v>2</v>
      </c>
    </row>
    <row r="374" spans="1:16" x14ac:dyDescent="0.25">
      <c r="A374" s="100" t="s">
        <v>808</v>
      </c>
      <c r="B374" s="101" t="s">
        <v>389</v>
      </c>
      <c r="C374" s="145" t="s">
        <v>979</v>
      </c>
      <c r="D374" s="61">
        <v>47</v>
      </c>
      <c r="E374" s="64" t="s">
        <v>794</v>
      </c>
      <c r="F374" s="103">
        <v>0.42499999999999999</v>
      </c>
      <c r="G374" s="103">
        <v>1.8129999999999999</v>
      </c>
      <c r="H374" s="103">
        <v>1.873</v>
      </c>
      <c r="I374" s="103">
        <v>0.47899999999999998</v>
      </c>
      <c r="J374" s="102">
        <v>0</v>
      </c>
      <c r="K374" s="28">
        <f t="shared" si="5"/>
        <v>0</v>
      </c>
      <c r="L374" s="29">
        <f>IF(G374 &gt; 0.6,1,0)</f>
        <v>1</v>
      </c>
      <c r="M374" s="172">
        <f>IF(H374 &gt; 10,1,0)</f>
        <v>0</v>
      </c>
      <c r="N374" s="28">
        <f>IF(I374 &gt; 0.6,1,0)</f>
        <v>0</v>
      </c>
      <c r="O374" s="28">
        <f>IF(J374 &gt; 4.5,1,0)</f>
        <v>0</v>
      </c>
      <c r="P374" s="98">
        <f>K374+L374+M374+N374+O374</f>
        <v>1</v>
      </c>
    </row>
    <row r="375" spans="1:16" x14ac:dyDescent="0.25">
      <c r="A375" s="100" t="s">
        <v>808</v>
      </c>
      <c r="B375" s="101" t="s">
        <v>390</v>
      </c>
      <c r="C375" s="145" t="s">
        <v>979</v>
      </c>
      <c r="D375" s="61">
        <v>50</v>
      </c>
      <c r="E375" s="64" t="s">
        <v>794</v>
      </c>
      <c r="F375" s="103">
        <v>0.21</v>
      </c>
      <c r="G375" s="103">
        <v>0.41799999999999998</v>
      </c>
      <c r="H375" s="103">
        <v>0.311</v>
      </c>
      <c r="I375" s="103">
        <v>1.2999999999999999E-2</v>
      </c>
      <c r="J375" s="102">
        <v>0.70099999999999996</v>
      </c>
      <c r="K375" s="28">
        <f t="shared" si="5"/>
        <v>0</v>
      </c>
      <c r="L375" s="29">
        <f>IF(G375 &gt; 0.6,1,0)</f>
        <v>0</v>
      </c>
      <c r="M375" s="172">
        <f>IF(H375 &gt; 10,1,0)</f>
        <v>0</v>
      </c>
      <c r="N375" s="28">
        <f>IF(I375 &gt; 0.6,1,0)</f>
        <v>0</v>
      </c>
      <c r="O375" s="28">
        <f>IF(J375 &gt; 4.5,1,0)</f>
        <v>0</v>
      </c>
      <c r="P375" s="98">
        <f>K375+L375+M375+N375+O375</f>
        <v>0</v>
      </c>
    </row>
    <row r="376" spans="1:16" x14ac:dyDescent="0.25">
      <c r="A376" s="100" t="s">
        <v>808</v>
      </c>
      <c r="B376" s="101" t="s">
        <v>391</v>
      </c>
      <c r="C376" s="145" t="s">
        <v>979</v>
      </c>
      <c r="D376" s="61">
        <v>63</v>
      </c>
      <c r="E376" s="64" t="s">
        <v>809</v>
      </c>
      <c r="F376" s="103">
        <v>0.33500000000000002</v>
      </c>
      <c r="G376" s="103">
        <v>7.4999999999999997E-2</v>
      </c>
      <c r="H376" s="103">
        <v>22.06</v>
      </c>
      <c r="I376" s="103">
        <v>0.72099999999999997</v>
      </c>
      <c r="J376" s="102">
        <v>1.4259999999999999</v>
      </c>
      <c r="K376" s="28">
        <f t="shared" si="5"/>
        <v>0</v>
      </c>
      <c r="L376" s="29">
        <f>IF(G376 &gt; 0.6,1,0)</f>
        <v>0</v>
      </c>
      <c r="M376" s="172">
        <f>IF(H376 &gt; 10,1,0)</f>
        <v>1</v>
      </c>
      <c r="N376" s="28">
        <f>IF(I376 &gt; 0.6,1,0)</f>
        <v>1</v>
      </c>
      <c r="O376" s="28">
        <f>IF(J376 &gt; 4.5,1,0)</f>
        <v>0</v>
      </c>
      <c r="P376" s="98">
        <f>K376+L376+M376+N376+O376</f>
        <v>2</v>
      </c>
    </row>
    <row r="377" spans="1:16" x14ac:dyDescent="0.25">
      <c r="A377" s="100" t="s">
        <v>808</v>
      </c>
      <c r="B377" s="101" t="s">
        <v>392</v>
      </c>
      <c r="C377" s="145" t="s">
        <v>979</v>
      </c>
      <c r="D377" s="61">
        <v>59</v>
      </c>
      <c r="E377" s="64" t="s">
        <v>809</v>
      </c>
      <c r="F377" s="103">
        <v>4.6180000000000003</v>
      </c>
      <c r="G377" s="103">
        <v>19.184999999999999</v>
      </c>
      <c r="H377" s="103">
        <v>5.774</v>
      </c>
      <c r="I377" s="103">
        <v>0</v>
      </c>
      <c r="J377" s="102">
        <v>1.855</v>
      </c>
      <c r="K377" s="28">
        <f t="shared" si="5"/>
        <v>0</v>
      </c>
      <c r="L377" s="29">
        <f>IF(G377 &gt; 0.6,1,0)</f>
        <v>1</v>
      </c>
      <c r="M377" s="172">
        <f>IF(H377 &gt; 10,1,0)</f>
        <v>0</v>
      </c>
      <c r="N377" s="28">
        <f>IF(I377 &gt; 0.6,1,0)</f>
        <v>0</v>
      </c>
      <c r="O377" s="28">
        <f>IF(J377 &gt; 4.5,1,0)</f>
        <v>0</v>
      </c>
      <c r="P377" s="98">
        <f>K377+L377+M377+N377+O377</f>
        <v>1</v>
      </c>
    </row>
    <row r="378" spans="1:16" x14ac:dyDescent="0.25">
      <c r="A378" s="100" t="s">
        <v>808</v>
      </c>
      <c r="B378" s="101" t="s">
        <v>393</v>
      </c>
      <c r="C378" s="145" t="s">
        <v>980</v>
      </c>
      <c r="D378" s="61">
        <v>46</v>
      </c>
      <c r="E378" s="64" t="s">
        <v>809</v>
      </c>
      <c r="F378" s="103">
        <v>3.55</v>
      </c>
      <c r="G378" s="103">
        <v>4.1000000000000002E-2</v>
      </c>
      <c r="H378" s="103">
        <v>1.0999999999999999E-2</v>
      </c>
      <c r="I378" s="103">
        <v>0</v>
      </c>
      <c r="J378" s="102">
        <v>0</v>
      </c>
      <c r="K378" s="28">
        <f t="shared" si="5"/>
        <v>0</v>
      </c>
      <c r="L378" s="29">
        <f>IF(G378 &gt; 0.6,1,0)</f>
        <v>0</v>
      </c>
      <c r="M378" s="172">
        <f>IF(H378 &gt; 10,1,0)</f>
        <v>0</v>
      </c>
      <c r="N378" s="28">
        <f>IF(I378 &gt; 0.6,1,0)</f>
        <v>0</v>
      </c>
      <c r="O378" s="28">
        <f>IF(J378 &gt; 4.5,1,0)</f>
        <v>0</v>
      </c>
      <c r="P378" s="98">
        <f>K378+L378+M378+N378+O378</f>
        <v>0</v>
      </c>
    </row>
    <row r="379" spans="1:16" x14ac:dyDescent="0.25">
      <c r="A379" s="100" t="s">
        <v>808</v>
      </c>
      <c r="B379" s="101" t="s">
        <v>394</v>
      </c>
      <c r="C379" s="145" t="s">
        <v>980</v>
      </c>
      <c r="D379" s="61">
        <v>45</v>
      </c>
      <c r="E379" s="64" t="s">
        <v>794</v>
      </c>
      <c r="F379" s="103">
        <v>1.57</v>
      </c>
      <c r="G379" s="103">
        <v>8.3000000000000004E-2</v>
      </c>
      <c r="H379" s="103">
        <v>0.08</v>
      </c>
      <c r="I379" s="103">
        <v>0</v>
      </c>
      <c r="J379" s="102">
        <v>1.2E-2</v>
      </c>
      <c r="K379" s="28">
        <f t="shared" si="5"/>
        <v>0</v>
      </c>
      <c r="L379" s="29">
        <f>IF(G379 &gt; 0.6,1,0)</f>
        <v>0</v>
      </c>
      <c r="M379" s="172">
        <f>IF(H379 &gt; 10,1,0)</f>
        <v>0</v>
      </c>
      <c r="N379" s="28">
        <f>IF(I379 &gt; 0.6,1,0)</f>
        <v>0</v>
      </c>
      <c r="O379" s="28">
        <f>IF(J379 &gt; 4.5,1,0)</f>
        <v>0</v>
      </c>
      <c r="P379" s="98">
        <f>K379+L379+M379+N379+O379</f>
        <v>0</v>
      </c>
    </row>
    <row r="380" spans="1:16" x14ac:dyDescent="0.25">
      <c r="A380" s="100" t="s">
        <v>808</v>
      </c>
      <c r="B380" s="101" t="s">
        <v>395</v>
      </c>
      <c r="C380" s="145" t="s">
        <v>980</v>
      </c>
      <c r="D380" s="61">
        <v>43</v>
      </c>
      <c r="E380" s="64" t="s">
        <v>794</v>
      </c>
      <c r="F380" s="103">
        <v>0.61199999999999999</v>
      </c>
      <c r="G380" s="103">
        <v>0.83699999999999997</v>
      </c>
      <c r="H380" s="103">
        <v>0.27</v>
      </c>
      <c r="I380" s="103">
        <v>0.246</v>
      </c>
      <c r="J380" s="102">
        <v>0</v>
      </c>
      <c r="K380" s="28">
        <f t="shared" si="5"/>
        <v>0</v>
      </c>
      <c r="L380" s="29">
        <f>IF(G380 &gt; 0.6,1,0)</f>
        <v>1</v>
      </c>
      <c r="M380" s="172">
        <f>IF(H380 &gt; 10,1,0)</f>
        <v>0</v>
      </c>
      <c r="N380" s="28">
        <f>IF(I380 &gt; 0.6,1,0)</f>
        <v>0</v>
      </c>
      <c r="O380" s="28">
        <f>IF(J380 &gt; 4.5,1,0)</f>
        <v>0</v>
      </c>
      <c r="P380" s="98">
        <f>K380+L380+M380+N380+O380</f>
        <v>1</v>
      </c>
    </row>
    <row r="381" spans="1:16" x14ac:dyDescent="0.25">
      <c r="A381" s="100" t="s">
        <v>808</v>
      </c>
      <c r="B381" s="101" t="s">
        <v>396</v>
      </c>
      <c r="C381" s="145" t="s">
        <v>980</v>
      </c>
      <c r="D381" s="61">
        <v>48</v>
      </c>
      <c r="E381" s="64" t="s">
        <v>794</v>
      </c>
      <c r="F381" s="103">
        <v>0.80700000000000005</v>
      </c>
      <c r="G381" s="103">
        <v>0.44700000000000001</v>
      </c>
      <c r="H381" s="103">
        <v>2.9430000000000001</v>
      </c>
      <c r="I381" s="103">
        <v>0</v>
      </c>
      <c r="J381" s="102">
        <v>0.30599999999999999</v>
      </c>
      <c r="K381" s="28">
        <f t="shared" si="5"/>
        <v>0</v>
      </c>
      <c r="L381" s="29">
        <f>IF(G381 &gt; 0.6,1,0)</f>
        <v>0</v>
      </c>
      <c r="M381" s="172">
        <f>IF(H381 &gt; 10,1,0)</f>
        <v>0</v>
      </c>
      <c r="N381" s="28">
        <f>IF(I381 &gt; 0.6,1,0)</f>
        <v>0</v>
      </c>
      <c r="O381" s="28">
        <f>IF(J381 &gt; 4.5,1,0)</f>
        <v>0</v>
      </c>
      <c r="P381" s="98">
        <f>K381+L381+M381+N381+O381</f>
        <v>0</v>
      </c>
    </row>
    <row r="382" spans="1:16" x14ac:dyDescent="0.25">
      <c r="A382" s="100" t="s">
        <v>808</v>
      </c>
      <c r="B382" s="101" t="s">
        <v>397</v>
      </c>
      <c r="C382" s="145" t="s">
        <v>980</v>
      </c>
      <c r="D382" s="61">
        <v>43</v>
      </c>
      <c r="E382" s="64" t="s">
        <v>794</v>
      </c>
      <c r="F382" s="103">
        <v>0</v>
      </c>
      <c r="G382" s="103">
        <v>0</v>
      </c>
      <c r="H382" s="103">
        <v>0</v>
      </c>
      <c r="I382" s="103">
        <v>0</v>
      </c>
      <c r="J382" s="102">
        <v>0</v>
      </c>
      <c r="K382" s="28">
        <f t="shared" si="5"/>
        <v>0</v>
      </c>
      <c r="L382" s="29">
        <f>IF(G382 &gt; 0.6,1,0)</f>
        <v>0</v>
      </c>
      <c r="M382" s="172">
        <f>IF(H382 &gt; 10,1,0)</f>
        <v>0</v>
      </c>
      <c r="N382" s="28">
        <f>IF(I382 &gt; 0.6,1,0)</f>
        <v>0</v>
      </c>
      <c r="O382" s="28">
        <f>IF(J382 &gt; 4.5,1,0)</f>
        <v>0</v>
      </c>
      <c r="P382" s="98">
        <f>K382+L382+M382+N382+O382</f>
        <v>0</v>
      </c>
    </row>
    <row r="383" spans="1:16" x14ac:dyDescent="0.25">
      <c r="A383" s="100" t="s">
        <v>808</v>
      </c>
      <c r="B383" s="101" t="s">
        <v>398</v>
      </c>
      <c r="C383" s="145" t="s">
        <v>980</v>
      </c>
      <c r="D383" s="61">
        <v>44</v>
      </c>
      <c r="E383" s="64" t="s">
        <v>809</v>
      </c>
      <c r="F383" s="103">
        <v>1.33</v>
      </c>
      <c r="G383" s="103">
        <v>0.35599999999999998</v>
      </c>
      <c r="H383" s="103">
        <v>1.3360000000000001</v>
      </c>
      <c r="I383" s="103">
        <v>0</v>
      </c>
      <c r="J383" s="102">
        <v>0</v>
      </c>
      <c r="K383" s="28">
        <f t="shared" si="5"/>
        <v>0</v>
      </c>
      <c r="L383" s="29">
        <f>IF(G383 &gt; 0.6,1,0)</f>
        <v>0</v>
      </c>
      <c r="M383" s="172">
        <f>IF(H383 &gt; 10,1,0)</f>
        <v>0</v>
      </c>
      <c r="N383" s="28">
        <f>IF(I383 &gt; 0.6,1,0)</f>
        <v>0</v>
      </c>
      <c r="O383" s="28">
        <f>IF(J383 &gt; 4.5,1,0)</f>
        <v>0</v>
      </c>
      <c r="P383" s="98">
        <f>K383+L383+M383+N383+O383</f>
        <v>0</v>
      </c>
    </row>
    <row r="384" spans="1:16" x14ac:dyDescent="0.25">
      <c r="A384" s="100" t="s">
        <v>808</v>
      </c>
      <c r="B384" s="101" t="s">
        <v>399</v>
      </c>
      <c r="C384" s="145" t="s">
        <v>980</v>
      </c>
      <c r="D384" s="61">
        <v>42</v>
      </c>
      <c r="E384" s="64" t="s">
        <v>809</v>
      </c>
      <c r="F384" s="103">
        <v>7.3780000000000001</v>
      </c>
      <c r="G384" s="103">
        <v>0.32500000000000001</v>
      </c>
      <c r="H384" s="103">
        <v>0</v>
      </c>
      <c r="I384" s="103">
        <v>0.182</v>
      </c>
      <c r="J384" s="102">
        <v>0.159</v>
      </c>
      <c r="K384" s="28">
        <f t="shared" si="5"/>
        <v>0</v>
      </c>
      <c r="L384" s="29">
        <f>IF(G384 &gt; 0.6,1,0)</f>
        <v>0</v>
      </c>
      <c r="M384" s="172">
        <f>IF(H384 &gt; 10,1,0)</f>
        <v>0</v>
      </c>
      <c r="N384" s="28">
        <f>IF(I384 &gt; 0.6,1,0)</f>
        <v>0</v>
      </c>
      <c r="O384" s="28">
        <f>IF(J384 &gt; 4.5,1,0)</f>
        <v>0</v>
      </c>
      <c r="P384" s="98">
        <f>K384+L384+M384+N384+O384</f>
        <v>0</v>
      </c>
    </row>
    <row r="385" spans="1:16" s="135" customFormat="1" x14ac:dyDescent="0.25">
      <c r="A385" s="100" t="s">
        <v>808</v>
      </c>
      <c r="B385" s="101" t="s">
        <v>400</v>
      </c>
      <c r="C385" s="145" t="s">
        <v>979</v>
      </c>
      <c r="D385" s="139">
        <v>64</v>
      </c>
      <c r="E385" s="140" t="s">
        <v>793</v>
      </c>
      <c r="F385" s="159">
        <v>0</v>
      </c>
      <c r="G385" s="141">
        <v>0</v>
      </c>
      <c r="H385" s="141">
        <v>0</v>
      </c>
      <c r="I385" s="141">
        <v>0.14699999999999999</v>
      </c>
      <c r="J385" s="160">
        <v>0</v>
      </c>
      <c r="K385" s="28">
        <f t="shared" si="5"/>
        <v>0</v>
      </c>
      <c r="L385" s="29">
        <f>IF(G385 &gt; 0.6,1,0)</f>
        <v>0</v>
      </c>
      <c r="M385" s="172">
        <f>IF(H385 &gt; 10,1,0)</f>
        <v>0</v>
      </c>
      <c r="N385" s="28">
        <f>IF(I385 &gt; 0.6,1,0)</f>
        <v>0</v>
      </c>
      <c r="O385" s="28">
        <f>IF(J385 &gt; 4.5,1,0)</f>
        <v>0</v>
      </c>
      <c r="P385" s="98">
        <f>K385+L385+M385+N385+O385</f>
        <v>0</v>
      </c>
    </row>
    <row r="386" spans="1:16" x14ac:dyDescent="0.25">
      <c r="A386" s="13" t="s">
        <v>6</v>
      </c>
      <c r="B386" s="11" t="s">
        <v>25</v>
      </c>
      <c r="C386" s="11"/>
      <c r="D386" s="76"/>
      <c r="E386" s="77"/>
      <c r="F386" s="8">
        <v>9.2999999999999999E-2</v>
      </c>
      <c r="G386" s="8">
        <v>7.4999999999999997E-2</v>
      </c>
      <c r="H386" s="8">
        <v>0.54200000000000004</v>
      </c>
      <c r="I386" s="8">
        <v>3.6999999999999998E-2</v>
      </c>
      <c r="J386" s="30">
        <v>0.11700000000000001</v>
      </c>
      <c r="K386" s="28">
        <f t="shared" ref="K386:K449" si="6">IF(F386 &gt; 9,1,0)</f>
        <v>0</v>
      </c>
      <c r="L386" s="29">
        <f>IF(G386 &gt; 0.6,1,0)</f>
        <v>0</v>
      </c>
      <c r="M386" s="172">
        <f>IF(H386 &gt; 10,1,0)</f>
        <v>0</v>
      </c>
      <c r="N386" s="28">
        <f>IF(I386 &gt; 0.6,1,0)</f>
        <v>0</v>
      </c>
      <c r="O386" s="28">
        <f>IF(J386 &gt; 4.5,1,0)</f>
        <v>0</v>
      </c>
      <c r="P386" s="98">
        <f>K386+L386+M386+N386+O386</f>
        <v>0</v>
      </c>
    </row>
    <row r="387" spans="1:16" x14ac:dyDescent="0.25">
      <c r="A387" s="3" t="s">
        <v>6</v>
      </c>
      <c r="B387" s="11" t="s">
        <v>33</v>
      </c>
      <c r="C387" s="11"/>
      <c r="D387" s="60"/>
      <c r="E387" s="6"/>
      <c r="F387" s="8">
        <v>9.0999999999999998E-2</v>
      </c>
      <c r="G387" s="8">
        <v>0.56000000000000005</v>
      </c>
      <c r="H387" s="8">
        <v>1.6E-2</v>
      </c>
      <c r="I387" s="8">
        <v>9.0999999999999998E-2</v>
      </c>
      <c r="J387" s="23">
        <v>1.883</v>
      </c>
      <c r="K387" s="28">
        <f t="shared" si="6"/>
        <v>0</v>
      </c>
      <c r="L387" s="29">
        <f>IF(G387 &gt; 0.6,1,0)</f>
        <v>0</v>
      </c>
      <c r="M387" s="172">
        <f>IF(H387 &gt; 10,1,0)</f>
        <v>0</v>
      </c>
      <c r="N387" s="28">
        <f>IF(I387 &gt; 0.6,1,0)</f>
        <v>0</v>
      </c>
      <c r="O387" s="28">
        <f>IF(J387 &gt; 4.5,1,0)</f>
        <v>0</v>
      </c>
      <c r="P387" s="98">
        <f>K387+L387+M387+N387+O387</f>
        <v>0</v>
      </c>
    </row>
    <row r="388" spans="1:16" x14ac:dyDescent="0.25">
      <c r="A388" s="3" t="s">
        <v>6</v>
      </c>
      <c r="B388" s="11" t="s">
        <v>41</v>
      </c>
      <c r="C388" s="11"/>
      <c r="D388" s="60"/>
      <c r="E388" s="6"/>
      <c r="F388" s="8">
        <v>0.375</v>
      </c>
      <c r="G388" s="8">
        <v>1.1200000000000001</v>
      </c>
      <c r="H388" s="8">
        <v>6.0810000000000004</v>
      </c>
      <c r="I388" s="8">
        <v>1.9E-2</v>
      </c>
      <c r="J388" s="23">
        <v>0.60499999999999998</v>
      </c>
      <c r="K388" s="28">
        <f t="shared" si="6"/>
        <v>0</v>
      </c>
      <c r="L388" s="29">
        <f>IF(G388 &gt; 0.6,1,0)</f>
        <v>1</v>
      </c>
      <c r="M388" s="172">
        <f>IF(H388 &gt; 10,1,0)</f>
        <v>0</v>
      </c>
      <c r="N388" s="28">
        <f>IF(I388 &gt; 0.6,1,0)</f>
        <v>0</v>
      </c>
      <c r="O388" s="28">
        <f>IF(J388 &gt; 4.5,1,0)</f>
        <v>0</v>
      </c>
      <c r="P388" s="98">
        <f>K388+L388+M388+N388+O388</f>
        <v>1</v>
      </c>
    </row>
    <row r="389" spans="1:16" x14ac:dyDescent="0.25">
      <c r="A389" s="3" t="s">
        <v>6</v>
      </c>
      <c r="B389" s="11" t="s">
        <v>49</v>
      </c>
      <c r="C389" s="11"/>
      <c r="D389" s="60"/>
      <c r="E389" s="6"/>
      <c r="F389" s="8">
        <v>0.57299999999999995</v>
      </c>
      <c r="G389" s="8">
        <v>0.154</v>
      </c>
      <c r="H389" s="8">
        <v>21.844999999999999</v>
      </c>
      <c r="I389" s="8">
        <v>9.5000000000000001E-2</v>
      </c>
      <c r="J389" s="23">
        <v>0.129</v>
      </c>
      <c r="K389" s="28">
        <f t="shared" si="6"/>
        <v>0</v>
      </c>
      <c r="L389" s="29">
        <f>IF(G389 &gt; 0.6,1,0)</f>
        <v>0</v>
      </c>
      <c r="M389" s="172">
        <f>IF(H389 &gt; 10,1,0)</f>
        <v>1</v>
      </c>
      <c r="N389" s="28">
        <f>IF(I389 &gt; 0.6,1,0)</f>
        <v>0</v>
      </c>
      <c r="O389" s="28">
        <f>IF(J389 &gt; 4.5,1,0)</f>
        <v>0</v>
      </c>
      <c r="P389" s="98">
        <f>K389+L389+M389+N389+O389</f>
        <v>1</v>
      </c>
    </row>
    <row r="390" spans="1:16" x14ac:dyDescent="0.25">
      <c r="A390" s="3" t="s">
        <v>6</v>
      </c>
      <c r="B390" s="11" t="s">
        <v>57</v>
      </c>
      <c r="C390" s="11"/>
      <c r="D390" s="60"/>
      <c r="E390" s="6"/>
      <c r="F390" s="8">
        <v>0.26100000000000001</v>
      </c>
      <c r="G390" s="8">
        <v>0.29299999999999998</v>
      </c>
      <c r="H390" s="8">
        <v>6.4809999999999999</v>
      </c>
      <c r="I390" s="8">
        <v>0.34599999999999997</v>
      </c>
      <c r="J390" s="23">
        <v>1.0229999999999999</v>
      </c>
      <c r="K390" s="28">
        <f t="shared" si="6"/>
        <v>0</v>
      </c>
      <c r="L390" s="29">
        <f>IF(G390 &gt; 0.6,1,0)</f>
        <v>0</v>
      </c>
      <c r="M390" s="172">
        <f>IF(H390 &gt; 10,1,0)</f>
        <v>0</v>
      </c>
      <c r="N390" s="28">
        <f>IF(I390 &gt; 0.6,1,0)</f>
        <v>0</v>
      </c>
      <c r="O390" s="28">
        <f>IF(J390 &gt; 4.5,1,0)</f>
        <v>0</v>
      </c>
      <c r="P390" s="98">
        <f>K390+L390+M390+N390+O390</f>
        <v>0</v>
      </c>
    </row>
    <row r="391" spans="1:16" x14ac:dyDescent="0.25">
      <c r="A391" s="3" t="s">
        <v>6</v>
      </c>
      <c r="B391" s="11" t="s">
        <v>65</v>
      </c>
      <c r="C391" s="11"/>
      <c r="D391" s="60"/>
      <c r="E391" s="6"/>
      <c r="F391" s="8">
        <v>1.8979999999999999</v>
      </c>
      <c r="G391" s="8">
        <v>16.27</v>
      </c>
      <c r="H391" s="8">
        <v>44.378999999999998</v>
      </c>
      <c r="I391" s="8">
        <v>4.4560000000000004</v>
      </c>
      <c r="J391" s="23">
        <v>15.532999999999999</v>
      </c>
      <c r="K391" s="28">
        <f t="shared" si="6"/>
        <v>0</v>
      </c>
      <c r="L391" s="29">
        <f>IF(G391 &gt; 0.6,1,0)</f>
        <v>1</v>
      </c>
      <c r="M391" s="172">
        <f>IF(H391 &gt; 10,1,0)</f>
        <v>1</v>
      </c>
      <c r="N391" s="28">
        <f>IF(I391 &gt; 0.6,1,0)</f>
        <v>1</v>
      </c>
      <c r="O391" s="28">
        <f>IF(J391 &gt; 4.5,1,0)</f>
        <v>1</v>
      </c>
      <c r="P391" s="98">
        <f>K391+L391+M391+N391+O391</f>
        <v>4</v>
      </c>
    </row>
    <row r="392" spans="1:16" x14ac:dyDescent="0.25">
      <c r="A392" s="3" t="s">
        <v>6</v>
      </c>
      <c r="B392" s="11" t="s">
        <v>73</v>
      </c>
      <c r="C392" s="11"/>
      <c r="D392" s="60"/>
      <c r="E392" s="6"/>
      <c r="F392" s="8">
        <v>1.091</v>
      </c>
      <c r="G392" s="8">
        <v>3.62</v>
      </c>
      <c r="H392" s="8">
        <v>0.73399999999999999</v>
      </c>
      <c r="I392" s="8">
        <v>0</v>
      </c>
      <c r="J392" s="23">
        <v>2.1999999999999999E-2</v>
      </c>
      <c r="K392" s="28">
        <f t="shared" si="6"/>
        <v>0</v>
      </c>
      <c r="L392" s="29">
        <f>IF(G392 &gt; 0.6,1,0)</f>
        <v>1</v>
      </c>
      <c r="M392" s="172">
        <f>IF(H392 &gt; 10,1,0)</f>
        <v>0</v>
      </c>
      <c r="N392" s="28">
        <f>IF(I392 &gt; 0.6,1,0)</f>
        <v>0</v>
      </c>
      <c r="O392" s="28">
        <f>IF(J392 &gt; 4.5,1,0)</f>
        <v>0</v>
      </c>
      <c r="P392" s="98">
        <f>K392+L392+M392+N392+O392</f>
        <v>1</v>
      </c>
    </row>
    <row r="393" spans="1:16" x14ac:dyDescent="0.25">
      <c r="A393" s="3" t="s">
        <v>6</v>
      </c>
      <c r="B393" s="11" t="s">
        <v>81</v>
      </c>
      <c r="C393" s="11"/>
      <c r="D393" s="60"/>
      <c r="E393" s="6"/>
      <c r="F393" s="8">
        <v>0.251</v>
      </c>
      <c r="G393" s="8">
        <v>1.371</v>
      </c>
      <c r="H393" s="8">
        <v>14.619</v>
      </c>
      <c r="I393" s="8">
        <v>0</v>
      </c>
      <c r="J393" s="23">
        <v>0.129</v>
      </c>
      <c r="K393" s="28">
        <f t="shared" si="6"/>
        <v>0</v>
      </c>
      <c r="L393" s="29">
        <f>IF(G393 &gt; 0.6,1,0)</f>
        <v>1</v>
      </c>
      <c r="M393" s="172">
        <f>IF(H393 &gt; 10,1,0)</f>
        <v>1</v>
      </c>
      <c r="N393" s="28">
        <f>IF(I393 &gt; 0.6,1,0)</f>
        <v>0</v>
      </c>
      <c r="O393" s="28">
        <f>IF(J393 &gt; 4.5,1,0)</f>
        <v>0</v>
      </c>
      <c r="P393" s="98">
        <f>K393+L393+M393+N393+O393</f>
        <v>2</v>
      </c>
    </row>
    <row r="394" spans="1:16" x14ac:dyDescent="0.25">
      <c r="A394" s="3" t="s">
        <v>6</v>
      </c>
      <c r="B394" s="11" t="s">
        <v>89</v>
      </c>
      <c r="C394" s="11"/>
      <c r="D394" s="60"/>
      <c r="E394" s="6"/>
      <c r="F394" s="8">
        <v>43.103999999999999</v>
      </c>
      <c r="G394" s="8">
        <v>0.51200000000000001</v>
      </c>
      <c r="H394" s="8">
        <v>23.954999999999998</v>
      </c>
      <c r="I394" s="8">
        <v>0</v>
      </c>
      <c r="J394" s="23">
        <v>21.24</v>
      </c>
      <c r="K394" s="28">
        <f t="shared" si="6"/>
        <v>1</v>
      </c>
      <c r="L394" s="29">
        <f>IF(G394 &gt; 0.6,1,0)</f>
        <v>0</v>
      </c>
      <c r="M394" s="172">
        <f>IF(H394 &gt; 10,1,0)</f>
        <v>1</v>
      </c>
      <c r="N394" s="28">
        <f>IF(I394 &gt; 0.6,1,0)</f>
        <v>0</v>
      </c>
      <c r="O394" s="28">
        <f>IF(J394 &gt; 4.5,1,0)</f>
        <v>1</v>
      </c>
      <c r="P394" s="98">
        <f>K394+L394+M394+N394+O394</f>
        <v>3</v>
      </c>
    </row>
    <row r="395" spans="1:16" x14ac:dyDescent="0.25">
      <c r="A395" s="3" t="s">
        <v>6</v>
      </c>
      <c r="B395" s="11" t="s">
        <v>97</v>
      </c>
      <c r="C395" s="11"/>
      <c r="D395" s="60"/>
      <c r="E395" s="6"/>
      <c r="F395" s="8">
        <v>6.9000000000000006E-2</v>
      </c>
      <c r="G395" s="8">
        <v>0.13800000000000001</v>
      </c>
      <c r="H395" s="8">
        <v>0.18099999999999999</v>
      </c>
      <c r="I395" s="8">
        <v>1.6E-2</v>
      </c>
      <c r="J395" s="23">
        <v>3.4000000000000002E-2</v>
      </c>
      <c r="K395" s="28">
        <f t="shared" si="6"/>
        <v>0</v>
      </c>
      <c r="L395" s="29">
        <f>IF(G395 &gt; 0.6,1,0)</f>
        <v>0</v>
      </c>
      <c r="M395" s="172">
        <f>IF(H395 &gt; 10,1,0)</f>
        <v>0</v>
      </c>
      <c r="N395" s="28">
        <f>IF(I395 &gt; 0.6,1,0)</f>
        <v>0</v>
      </c>
      <c r="O395" s="28">
        <f>IF(J395 &gt; 4.5,1,0)</f>
        <v>0</v>
      </c>
      <c r="P395" s="98">
        <f>K395+L395+M395+N395+O395</f>
        <v>0</v>
      </c>
    </row>
    <row r="396" spans="1:16" x14ac:dyDescent="0.25">
      <c r="A396" s="3" t="s">
        <v>6</v>
      </c>
      <c r="B396" s="11" t="s">
        <v>297</v>
      </c>
      <c r="C396" s="11"/>
      <c r="D396" s="60"/>
      <c r="E396" s="6"/>
      <c r="F396" s="8">
        <v>6.9720000000000004</v>
      </c>
      <c r="G396" s="8">
        <v>8.9999999999999993E-3</v>
      </c>
      <c r="H396" s="8">
        <v>0.39400000000000002</v>
      </c>
      <c r="I396" s="8">
        <v>8.4000000000000005E-2</v>
      </c>
      <c r="J396" s="23">
        <v>0</v>
      </c>
      <c r="K396" s="28">
        <f t="shared" si="6"/>
        <v>0</v>
      </c>
      <c r="L396" s="29">
        <f>IF(G396 &gt; 0.6,1,0)</f>
        <v>0</v>
      </c>
      <c r="M396" s="172">
        <f>IF(H396 &gt; 10,1,0)</f>
        <v>0</v>
      </c>
      <c r="N396" s="28">
        <f>IF(I396 &gt; 0.6,1,0)</f>
        <v>0</v>
      </c>
      <c r="O396" s="28">
        <f>IF(J396 &gt; 4.5,1,0)</f>
        <v>0</v>
      </c>
      <c r="P396" s="98">
        <f>K396+L396+M396+N396+O396</f>
        <v>0</v>
      </c>
    </row>
    <row r="397" spans="1:16" x14ac:dyDescent="0.25">
      <c r="A397" s="3" t="s">
        <v>6</v>
      </c>
      <c r="B397" s="11" t="s">
        <v>18</v>
      </c>
      <c r="C397" s="11"/>
      <c r="D397" s="60"/>
      <c r="E397" s="6"/>
      <c r="F397" s="8">
        <v>0.15</v>
      </c>
      <c r="G397" s="8">
        <v>7.2999999999999995E-2</v>
      </c>
      <c r="H397" s="8">
        <v>2.4E-2</v>
      </c>
      <c r="I397" s="8">
        <v>2.1999999999999999E-2</v>
      </c>
      <c r="J397" s="23">
        <v>3.0000000000000001E-3</v>
      </c>
      <c r="K397" s="28">
        <f t="shared" si="6"/>
        <v>0</v>
      </c>
      <c r="L397" s="29">
        <f>IF(G397 &gt; 0.6,1,0)</f>
        <v>0</v>
      </c>
      <c r="M397" s="172">
        <f>IF(H397 &gt; 10,1,0)</f>
        <v>0</v>
      </c>
      <c r="N397" s="28">
        <f>IF(I397 &gt; 0.6,1,0)</f>
        <v>0</v>
      </c>
      <c r="O397" s="28">
        <f>IF(J397 &gt; 4.5,1,0)</f>
        <v>0</v>
      </c>
      <c r="P397" s="98">
        <f>K397+L397+M397+N397+O397</f>
        <v>0</v>
      </c>
    </row>
    <row r="398" spans="1:16" x14ac:dyDescent="0.25">
      <c r="A398" s="3" t="s">
        <v>6</v>
      </c>
      <c r="B398" s="11" t="s">
        <v>26</v>
      </c>
      <c r="C398" s="11"/>
      <c r="D398" s="60"/>
      <c r="E398" s="6"/>
      <c r="F398" s="8">
        <v>0.13400000000000001</v>
      </c>
      <c r="G398" s="8">
        <v>3.5000000000000003E-2</v>
      </c>
      <c r="H398" s="8">
        <v>0.751</v>
      </c>
      <c r="I398" s="8">
        <v>3.3000000000000002E-2</v>
      </c>
      <c r="J398" s="23">
        <v>9.5000000000000001E-2</v>
      </c>
      <c r="K398" s="28">
        <f t="shared" si="6"/>
        <v>0</v>
      </c>
      <c r="L398" s="29">
        <f>IF(G398 &gt; 0.6,1,0)</f>
        <v>0</v>
      </c>
      <c r="M398" s="172">
        <f>IF(H398 &gt; 10,1,0)</f>
        <v>0</v>
      </c>
      <c r="N398" s="28">
        <f>IF(I398 &gt; 0.6,1,0)</f>
        <v>0</v>
      </c>
      <c r="O398" s="28">
        <f>IF(J398 &gt; 4.5,1,0)</f>
        <v>0</v>
      </c>
      <c r="P398" s="98">
        <f>K398+L398+M398+N398+O398</f>
        <v>0</v>
      </c>
    </row>
    <row r="399" spans="1:16" x14ac:dyDescent="0.25">
      <c r="A399" s="3" t="s">
        <v>6</v>
      </c>
      <c r="B399" s="11" t="s">
        <v>34</v>
      </c>
      <c r="C399" s="11"/>
      <c r="D399" s="60"/>
      <c r="E399" s="6"/>
      <c r="F399" s="8">
        <v>3.42</v>
      </c>
      <c r="G399" s="8">
        <v>1.0649999999999999</v>
      </c>
      <c r="H399" s="8">
        <v>2.722</v>
      </c>
      <c r="I399" s="8">
        <v>0.16400000000000001</v>
      </c>
      <c r="J399" s="23">
        <v>0</v>
      </c>
      <c r="K399" s="28">
        <f t="shared" si="6"/>
        <v>0</v>
      </c>
      <c r="L399" s="29">
        <f>IF(G399 &gt; 0.6,1,0)</f>
        <v>1</v>
      </c>
      <c r="M399" s="172">
        <f>IF(H399 &gt; 10,1,0)</f>
        <v>0</v>
      </c>
      <c r="N399" s="28">
        <f>IF(I399 &gt; 0.6,1,0)</f>
        <v>0</v>
      </c>
      <c r="O399" s="28">
        <f>IF(J399 &gt; 4.5,1,0)</f>
        <v>0</v>
      </c>
      <c r="P399" s="98">
        <f>K399+L399+M399+N399+O399</f>
        <v>1</v>
      </c>
    </row>
    <row r="400" spans="1:16" x14ac:dyDescent="0.25">
      <c r="A400" s="3" t="s">
        <v>6</v>
      </c>
      <c r="B400" s="11" t="s">
        <v>42</v>
      </c>
      <c r="C400" s="11"/>
      <c r="D400" s="60"/>
      <c r="E400" s="6"/>
      <c r="F400" s="8">
        <v>4.8239999999999998</v>
      </c>
      <c r="G400" s="8">
        <v>4.593</v>
      </c>
      <c r="H400" s="8">
        <v>32.387</v>
      </c>
      <c r="I400" s="8">
        <v>37.479999999999997</v>
      </c>
      <c r="J400" s="23">
        <v>0.14199999999999999</v>
      </c>
      <c r="K400" s="28">
        <f t="shared" si="6"/>
        <v>0</v>
      </c>
      <c r="L400" s="29">
        <f>IF(G400 &gt; 0.6,1,0)</f>
        <v>1</v>
      </c>
      <c r="M400" s="172">
        <f>IF(H400 &gt; 10,1,0)</f>
        <v>1</v>
      </c>
      <c r="N400" s="28">
        <f>IF(I400 &gt; 0.6,1,0)</f>
        <v>1</v>
      </c>
      <c r="O400" s="28">
        <f>IF(J400 &gt; 4.5,1,0)</f>
        <v>0</v>
      </c>
      <c r="P400" s="98">
        <f>K400+L400+M400+N400+O400</f>
        <v>3</v>
      </c>
    </row>
    <row r="401" spans="1:16" x14ac:dyDescent="0.25">
      <c r="A401" s="3" t="s">
        <v>6</v>
      </c>
      <c r="B401" s="11" t="s">
        <v>50</v>
      </c>
      <c r="C401" s="11"/>
      <c r="D401" s="60"/>
      <c r="E401" s="6"/>
      <c r="F401" s="8">
        <v>14.442</v>
      </c>
      <c r="G401" s="8">
        <v>0.19400000000000001</v>
      </c>
      <c r="H401" s="8">
        <v>0.33400000000000002</v>
      </c>
      <c r="I401" s="8">
        <v>1E-3</v>
      </c>
      <c r="J401" s="23">
        <v>0.161</v>
      </c>
      <c r="K401" s="28">
        <f t="shared" si="6"/>
        <v>1</v>
      </c>
      <c r="L401" s="29">
        <f>IF(G401 &gt; 0.6,1,0)</f>
        <v>0</v>
      </c>
      <c r="M401" s="172">
        <f>IF(H401 &gt; 10,1,0)</f>
        <v>0</v>
      </c>
      <c r="N401" s="28">
        <f>IF(I401 &gt; 0.6,1,0)</f>
        <v>0</v>
      </c>
      <c r="O401" s="28">
        <f>IF(J401 &gt; 4.5,1,0)</f>
        <v>0</v>
      </c>
      <c r="P401" s="98">
        <f>K401+L401+M401+N401+O401</f>
        <v>1</v>
      </c>
    </row>
    <row r="402" spans="1:16" x14ac:dyDescent="0.25">
      <c r="A402" s="3" t="s">
        <v>6</v>
      </c>
      <c r="B402" s="11" t="s">
        <v>58</v>
      </c>
      <c r="C402" s="11"/>
      <c r="D402" s="60"/>
      <c r="E402" s="6"/>
      <c r="F402" s="8">
        <v>1.589</v>
      </c>
      <c r="G402" s="8">
        <v>0.32900000000000001</v>
      </c>
      <c r="H402" s="8">
        <v>3.3340000000000001</v>
      </c>
      <c r="I402" s="8">
        <v>3.5000000000000003E-2</v>
      </c>
      <c r="J402" s="23">
        <v>0</v>
      </c>
      <c r="K402" s="28">
        <f t="shared" si="6"/>
        <v>0</v>
      </c>
      <c r="L402" s="29">
        <f>IF(G402 &gt; 0.6,1,0)</f>
        <v>0</v>
      </c>
      <c r="M402" s="172">
        <f>IF(H402 &gt; 10,1,0)</f>
        <v>0</v>
      </c>
      <c r="N402" s="28">
        <f>IF(I402 &gt; 0.6,1,0)</f>
        <v>0</v>
      </c>
      <c r="O402" s="28">
        <f>IF(J402 &gt; 4.5,1,0)</f>
        <v>0</v>
      </c>
      <c r="P402" s="98">
        <f>K402+L402+M402+N402+O402</f>
        <v>0</v>
      </c>
    </row>
    <row r="403" spans="1:16" x14ac:dyDescent="0.25">
      <c r="A403" s="3" t="s">
        <v>6</v>
      </c>
      <c r="B403" s="11" t="s">
        <v>66</v>
      </c>
      <c r="C403" s="11"/>
      <c r="D403" s="60"/>
      <c r="E403" s="6"/>
      <c r="F403" s="8">
        <v>0</v>
      </c>
      <c r="G403" s="8">
        <v>3.0000000000000001E-3</v>
      </c>
      <c r="H403" s="8">
        <v>0</v>
      </c>
      <c r="I403" s="8">
        <v>0.115</v>
      </c>
      <c r="J403" s="23">
        <v>0</v>
      </c>
      <c r="K403" s="28">
        <f t="shared" si="6"/>
        <v>0</v>
      </c>
      <c r="L403" s="29">
        <f>IF(G403 &gt; 0.6,1,0)</f>
        <v>0</v>
      </c>
      <c r="M403" s="172">
        <f>IF(H403 &gt; 10,1,0)</f>
        <v>0</v>
      </c>
      <c r="N403" s="28">
        <f>IF(I403 &gt; 0.6,1,0)</f>
        <v>0</v>
      </c>
      <c r="O403" s="28">
        <f>IF(J403 &gt; 4.5,1,0)</f>
        <v>0</v>
      </c>
      <c r="P403" s="98">
        <f>K403+L403+M403+N403+O403</f>
        <v>0</v>
      </c>
    </row>
    <row r="404" spans="1:16" x14ac:dyDescent="0.25">
      <c r="A404" s="3" t="s">
        <v>6</v>
      </c>
      <c r="B404" s="11" t="s">
        <v>74</v>
      </c>
      <c r="C404" s="11"/>
      <c r="D404" s="60"/>
      <c r="E404" s="6"/>
      <c r="F404" s="8">
        <v>0.54300000000000004</v>
      </c>
      <c r="G404" s="8">
        <v>0.77400000000000002</v>
      </c>
      <c r="H404" s="8">
        <v>0.186</v>
      </c>
      <c r="I404" s="8">
        <v>1E-3</v>
      </c>
      <c r="J404" s="23">
        <v>0.2</v>
      </c>
      <c r="K404" s="28">
        <f t="shared" si="6"/>
        <v>0</v>
      </c>
      <c r="L404" s="29">
        <f>IF(G404 &gt; 0.6,1,0)</f>
        <v>1</v>
      </c>
      <c r="M404" s="172">
        <f>IF(H404 &gt; 10,1,0)</f>
        <v>0</v>
      </c>
      <c r="N404" s="28">
        <f>IF(I404 &gt; 0.6,1,0)</f>
        <v>0</v>
      </c>
      <c r="O404" s="28">
        <f>IF(J404 &gt; 4.5,1,0)</f>
        <v>0</v>
      </c>
      <c r="P404" s="98">
        <f>K404+L404+M404+N404+O404</f>
        <v>1</v>
      </c>
    </row>
    <row r="405" spans="1:16" x14ac:dyDescent="0.25">
      <c r="A405" s="3" t="s">
        <v>6</v>
      </c>
      <c r="B405" s="11" t="s">
        <v>82</v>
      </c>
      <c r="C405" s="11"/>
      <c r="D405" s="60"/>
      <c r="E405" s="6"/>
      <c r="F405" s="8">
        <v>0.71799999999999997</v>
      </c>
      <c r="G405" s="8">
        <v>0.38200000000000001</v>
      </c>
      <c r="H405" s="8">
        <v>5.54</v>
      </c>
      <c r="I405" s="8">
        <v>0.17100000000000001</v>
      </c>
      <c r="J405" s="23">
        <v>0</v>
      </c>
      <c r="K405" s="28">
        <f t="shared" si="6"/>
        <v>0</v>
      </c>
      <c r="L405" s="29">
        <f>IF(G405 &gt; 0.6,1,0)</f>
        <v>0</v>
      </c>
      <c r="M405" s="172">
        <f>IF(H405 &gt; 10,1,0)</f>
        <v>0</v>
      </c>
      <c r="N405" s="28">
        <f>IF(I405 &gt; 0.6,1,0)</f>
        <v>0</v>
      </c>
      <c r="O405" s="28">
        <f>IF(J405 &gt; 4.5,1,0)</f>
        <v>0</v>
      </c>
      <c r="P405" s="98">
        <f>K405+L405+M405+N405+O405</f>
        <v>0</v>
      </c>
    </row>
    <row r="406" spans="1:16" x14ac:dyDescent="0.25">
      <c r="A406" s="3" t="s">
        <v>6</v>
      </c>
      <c r="B406" s="11" t="s">
        <v>90</v>
      </c>
      <c r="C406" s="11"/>
      <c r="D406" s="60"/>
      <c r="E406" s="6"/>
      <c r="F406" s="8">
        <v>0.19400000000000001</v>
      </c>
      <c r="G406" s="8">
        <v>6.0999999999999999E-2</v>
      </c>
      <c r="H406" s="8">
        <v>5.3999999999999999E-2</v>
      </c>
      <c r="I406" s="8">
        <v>1.4999999999999999E-2</v>
      </c>
      <c r="J406" s="23">
        <v>0</v>
      </c>
      <c r="K406" s="28">
        <f t="shared" si="6"/>
        <v>0</v>
      </c>
      <c r="L406" s="29">
        <f>IF(G406 &gt; 0.6,1,0)</f>
        <v>0</v>
      </c>
      <c r="M406" s="172">
        <f>IF(H406 &gt; 10,1,0)</f>
        <v>0</v>
      </c>
      <c r="N406" s="28">
        <f>IF(I406 &gt; 0.6,1,0)</f>
        <v>0</v>
      </c>
      <c r="O406" s="28">
        <f>IF(J406 &gt; 4.5,1,0)</f>
        <v>0</v>
      </c>
      <c r="P406" s="98">
        <f>K406+L406+M406+N406+O406</f>
        <v>0</v>
      </c>
    </row>
    <row r="407" spans="1:16" x14ac:dyDescent="0.25">
      <c r="A407" s="3" t="s">
        <v>6</v>
      </c>
      <c r="B407" s="11" t="s">
        <v>98</v>
      </c>
      <c r="C407" s="11"/>
      <c r="D407" s="60"/>
      <c r="E407" s="6"/>
      <c r="F407" s="8">
        <v>55.195999999999998</v>
      </c>
      <c r="G407" s="8">
        <v>0.13400000000000001</v>
      </c>
      <c r="H407" s="8">
        <v>0.61599999999999999</v>
      </c>
      <c r="I407" s="8">
        <v>0.14000000000000001</v>
      </c>
      <c r="J407" s="23">
        <v>0.49</v>
      </c>
      <c r="K407" s="28">
        <f t="shared" si="6"/>
        <v>1</v>
      </c>
      <c r="L407" s="29">
        <f>IF(G407 &gt; 0.6,1,0)</f>
        <v>0</v>
      </c>
      <c r="M407" s="172">
        <f>IF(H407 &gt; 10,1,0)</f>
        <v>0</v>
      </c>
      <c r="N407" s="28">
        <f>IF(I407 &gt; 0.6,1,0)</f>
        <v>0</v>
      </c>
      <c r="O407" s="28">
        <f>IF(J407 &gt; 4.5,1,0)</f>
        <v>0</v>
      </c>
      <c r="P407" s="98">
        <f>K407+L407+M407+N407+O407</f>
        <v>1</v>
      </c>
    </row>
    <row r="408" spans="1:16" x14ac:dyDescent="0.25">
      <c r="A408" s="3" t="s">
        <v>6</v>
      </c>
      <c r="B408" s="11" t="s">
        <v>298</v>
      </c>
      <c r="C408" s="11"/>
      <c r="D408" s="60"/>
      <c r="E408" s="6"/>
      <c r="F408" s="8">
        <v>12.19</v>
      </c>
      <c r="G408" s="8">
        <v>3.3860000000000001</v>
      </c>
      <c r="H408" s="8">
        <v>0.54500000000000004</v>
      </c>
      <c r="I408" s="8">
        <v>0.124</v>
      </c>
      <c r="J408" s="23">
        <v>4.3999999999999997E-2</v>
      </c>
      <c r="K408" s="28">
        <f t="shared" si="6"/>
        <v>1</v>
      </c>
      <c r="L408" s="29">
        <f>IF(G408 &gt; 0.6,1,0)</f>
        <v>1</v>
      </c>
      <c r="M408" s="172">
        <f>IF(H408 &gt; 10,1,0)</f>
        <v>0</v>
      </c>
      <c r="N408" s="28">
        <f>IF(I408 &gt; 0.6,1,0)</f>
        <v>0</v>
      </c>
      <c r="O408" s="28">
        <f>IF(J408 &gt; 4.5,1,0)</f>
        <v>0</v>
      </c>
      <c r="P408" s="98">
        <f>K408+L408+M408+N408+O408</f>
        <v>2</v>
      </c>
    </row>
    <row r="409" spans="1:16" x14ac:dyDescent="0.25">
      <c r="A409" s="3" t="s">
        <v>6</v>
      </c>
      <c r="B409" s="11" t="s">
        <v>19</v>
      </c>
      <c r="C409" s="11"/>
      <c r="D409" s="60"/>
      <c r="E409" s="6"/>
      <c r="F409" s="8">
        <v>2.4180000000000001</v>
      </c>
      <c r="G409" s="8">
        <v>0.191</v>
      </c>
      <c r="H409" s="8">
        <v>2.1579999999999999</v>
      </c>
      <c r="I409" s="8">
        <v>0.53300000000000003</v>
      </c>
      <c r="J409" s="23">
        <v>0.66600000000000004</v>
      </c>
      <c r="K409" s="28">
        <f t="shared" si="6"/>
        <v>0</v>
      </c>
      <c r="L409" s="29">
        <f>IF(G409 &gt; 0.6,1,0)</f>
        <v>0</v>
      </c>
      <c r="M409" s="172">
        <f>IF(H409 &gt; 10,1,0)</f>
        <v>0</v>
      </c>
      <c r="N409" s="28">
        <f>IF(I409 &gt; 0.6,1,0)</f>
        <v>0</v>
      </c>
      <c r="O409" s="28">
        <f>IF(J409 &gt; 4.5,1,0)</f>
        <v>0</v>
      </c>
      <c r="P409" s="98">
        <f>K409+L409+M409+N409+O409</f>
        <v>0</v>
      </c>
    </row>
    <row r="410" spans="1:16" x14ac:dyDescent="0.25">
      <c r="A410" s="3" t="s">
        <v>6</v>
      </c>
      <c r="B410" s="11" t="s">
        <v>27</v>
      </c>
      <c r="C410" s="11"/>
      <c r="D410" s="60"/>
      <c r="E410" s="6"/>
      <c r="F410" s="8">
        <v>3.9E-2</v>
      </c>
      <c r="G410" s="8">
        <v>0.04</v>
      </c>
      <c r="H410" s="8">
        <v>0.13600000000000001</v>
      </c>
      <c r="I410" s="8">
        <v>0.222</v>
      </c>
      <c r="J410" s="23">
        <v>0.13200000000000001</v>
      </c>
      <c r="K410" s="28">
        <f t="shared" si="6"/>
        <v>0</v>
      </c>
      <c r="L410" s="29">
        <f>IF(G410 &gt; 0.6,1,0)</f>
        <v>0</v>
      </c>
      <c r="M410" s="172">
        <f>IF(H410 &gt; 10,1,0)</f>
        <v>0</v>
      </c>
      <c r="N410" s="28">
        <f>IF(I410 &gt; 0.6,1,0)</f>
        <v>0</v>
      </c>
      <c r="O410" s="28">
        <f>IF(J410 &gt; 4.5,1,0)</f>
        <v>0</v>
      </c>
      <c r="P410" s="98">
        <f>K410+L410+M410+N410+O410</f>
        <v>0</v>
      </c>
    </row>
    <row r="411" spans="1:16" x14ac:dyDescent="0.25">
      <c r="A411" s="3" t="s">
        <v>6</v>
      </c>
      <c r="B411" s="11" t="s">
        <v>35</v>
      </c>
      <c r="C411" s="11"/>
      <c r="D411" s="60"/>
      <c r="E411" s="6"/>
      <c r="F411" s="8">
        <v>0.23699999999999999</v>
      </c>
      <c r="G411" s="8">
        <v>23.991</v>
      </c>
      <c r="H411" s="8">
        <v>0.153</v>
      </c>
      <c r="I411" s="8">
        <v>0</v>
      </c>
      <c r="J411" s="23">
        <v>34.174999999999997</v>
      </c>
      <c r="K411" s="28">
        <f t="shared" si="6"/>
        <v>0</v>
      </c>
      <c r="L411" s="29">
        <f>IF(G411 &gt; 0.6,1,0)</f>
        <v>1</v>
      </c>
      <c r="M411" s="172">
        <f>IF(H411 &gt; 10,1,0)</f>
        <v>0</v>
      </c>
      <c r="N411" s="28">
        <f>IF(I411 &gt; 0.6,1,0)</f>
        <v>0</v>
      </c>
      <c r="O411" s="28">
        <f>IF(J411 &gt; 4.5,1,0)</f>
        <v>1</v>
      </c>
      <c r="P411" s="98">
        <f>K411+L411+M411+N411+O411</f>
        <v>2</v>
      </c>
    </row>
    <row r="412" spans="1:16" x14ac:dyDescent="0.25">
      <c r="A412" s="3" t="s">
        <v>6</v>
      </c>
      <c r="B412" s="11" t="s">
        <v>43</v>
      </c>
      <c r="C412" s="11"/>
      <c r="D412" s="60"/>
      <c r="E412" s="6"/>
      <c r="F412" s="8">
        <v>5.1999999999999998E-2</v>
      </c>
      <c r="G412" s="8">
        <v>6.6000000000000003E-2</v>
      </c>
      <c r="H412" s="8">
        <v>0.44800000000000001</v>
      </c>
      <c r="I412" s="8">
        <v>9.0999999999999998E-2</v>
      </c>
      <c r="J412" s="23">
        <v>0</v>
      </c>
      <c r="K412" s="28">
        <f t="shared" si="6"/>
        <v>0</v>
      </c>
      <c r="L412" s="29">
        <f>IF(G412 &gt; 0.6,1,0)</f>
        <v>0</v>
      </c>
      <c r="M412" s="172">
        <f>IF(H412 &gt; 10,1,0)</f>
        <v>0</v>
      </c>
      <c r="N412" s="28">
        <f>IF(I412 &gt; 0.6,1,0)</f>
        <v>0</v>
      </c>
      <c r="O412" s="28">
        <f>IF(J412 &gt; 4.5,1,0)</f>
        <v>0</v>
      </c>
      <c r="P412" s="98">
        <f>K412+L412+M412+N412+O412</f>
        <v>0</v>
      </c>
    </row>
    <row r="413" spans="1:16" x14ac:dyDescent="0.25">
      <c r="A413" s="3" t="s">
        <v>6</v>
      </c>
      <c r="B413" s="11" t="s">
        <v>51</v>
      </c>
      <c r="C413" s="11"/>
      <c r="D413" s="60"/>
      <c r="E413" s="6"/>
      <c r="F413" s="8">
        <v>1.214</v>
      </c>
      <c r="G413" s="8">
        <v>0.11700000000000001</v>
      </c>
      <c r="H413" s="8">
        <v>0.74199999999999999</v>
      </c>
      <c r="I413" s="8">
        <v>6.3E-2</v>
      </c>
      <c r="J413" s="23">
        <v>7.0949999999999998</v>
      </c>
      <c r="K413" s="28">
        <f t="shared" si="6"/>
        <v>0</v>
      </c>
      <c r="L413" s="29">
        <f>IF(G413 &gt; 0.6,1,0)</f>
        <v>0</v>
      </c>
      <c r="M413" s="172">
        <f>IF(H413 &gt; 10,1,0)</f>
        <v>0</v>
      </c>
      <c r="N413" s="28">
        <f>IF(I413 &gt; 0.6,1,0)</f>
        <v>0</v>
      </c>
      <c r="O413" s="28">
        <f>IF(J413 &gt; 4.5,1,0)</f>
        <v>1</v>
      </c>
      <c r="P413" s="98">
        <f>K413+L413+M413+N413+O413</f>
        <v>1</v>
      </c>
    </row>
    <row r="414" spans="1:16" x14ac:dyDescent="0.25">
      <c r="A414" s="3" t="s">
        <v>6</v>
      </c>
      <c r="B414" s="11" t="s">
        <v>59</v>
      </c>
      <c r="C414" s="11"/>
      <c r="D414" s="60"/>
      <c r="E414" s="6"/>
      <c r="F414" s="8">
        <v>0.30599999999999999</v>
      </c>
      <c r="G414" s="8">
        <v>0.16</v>
      </c>
      <c r="H414" s="8">
        <v>0.221</v>
      </c>
      <c r="I414" s="8">
        <v>0.55800000000000005</v>
      </c>
      <c r="J414" s="23">
        <v>3.1</v>
      </c>
      <c r="K414" s="28">
        <f t="shared" si="6"/>
        <v>0</v>
      </c>
      <c r="L414" s="29">
        <f>IF(G414 &gt; 0.6,1,0)</f>
        <v>0</v>
      </c>
      <c r="M414" s="172">
        <f>IF(H414 &gt; 10,1,0)</f>
        <v>0</v>
      </c>
      <c r="N414" s="28">
        <f>IF(I414 &gt; 0.6,1,0)</f>
        <v>0</v>
      </c>
      <c r="O414" s="28">
        <f>IF(J414 &gt; 4.5,1,0)</f>
        <v>0</v>
      </c>
      <c r="P414" s="98">
        <f>K414+L414+M414+N414+O414</f>
        <v>0</v>
      </c>
    </row>
    <row r="415" spans="1:16" x14ac:dyDescent="0.25">
      <c r="A415" s="3" t="s">
        <v>6</v>
      </c>
      <c r="B415" s="11" t="s">
        <v>67</v>
      </c>
      <c r="C415" s="11"/>
      <c r="D415" s="60"/>
      <c r="E415" s="6"/>
      <c r="F415" s="8">
        <v>0.878</v>
      </c>
      <c r="G415" s="8">
        <v>2.0990000000000002</v>
      </c>
      <c r="H415" s="8">
        <v>3.5</v>
      </c>
      <c r="I415" s="8">
        <v>8.0000000000000002E-3</v>
      </c>
      <c r="J415" s="23">
        <v>2.1999999999999999E-2</v>
      </c>
      <c r="K415" s="28">
        <f t="shared" si="6"/>
        <v>0</v>
      </c>
      <c r="L415" s="29">
        <f>IF(G415 &gt; 0.6,1,0)</f>
        <v>1</v>
      </c>
      <c r="M415" s="172">
        <f>IF(H415 &gt; 10,1,0)</f>
        <v>0</v>
      </c>
      <c r="N415" s="28">
        <f>IF(I415 &gt; 0.6,1,0)</f>
        <v>0</v>
      </c>
      <c r="O415" s="28">
        <f>IF(J415 &gt; 4.5,1,0)</f>
        <v>0</v>
      </c>
      <c r="P415" s="98">
        <f>K415+L415+M415+N415+O415</f>
        <v>1</v>
      </c>
    </row>
    <row r="416" spans="1:16" x14ac:dyDescent="0.25">
      <c r="A416" s="3" t="s">
        <v>6</v>
      </c>
      <c r="B416" s="11" t="s">
        <v>75</v>
      </c>
      <c r="C416" s="11"/>
      <c r="D416" s="60"/>
      <c r="E416" s="6"/>
      <c r="F416" s="8">
        <v>14.617000000000001</v>
      </c>
      <c r="G416" s="8">
        <v>7.601</v>
      </c>
      <c r="H416" s="8">
        <v>3.5999999999999997E-2</v>
      </c>
      <c r="I416" s="8">
        <v>0.126</v>
      </c>
      <c r="J416" s="23">
        <v>12.989000000000001</v>
      </c>
      <c r="K416" s="28">
        <f t="shared" si="6"/>
        <v>1</v>
      </c>
      <c r="L416" s="29">
        <f>IF(G416 &gt; 0.6,1,0)</f>
        <v>1</v>
      </c>
      <c r="M416" s="172">
        <f>IF(H416 &gt; 10,1,0)</f>
        <v>0</v>
      </c>
      <c r="N416" s="28">
        <f>IF(I416 &gt; 0.6,1,0)</f>
        <v>0</v>
      </c>
      <c r="O416" s="28">
        <f>IF(J416 &gt; 4.5,1,0)</f>
        <v>1</v>
      </c>
      <c r="P416" s="98">
        <f>K416+L416+M416+N416+O416</f>
        <v>3</v>
      </c>
    </row>
    <row r="417" spans="1:16" x14ac:dyDescent="0.25">
      <c r="A417" s="3" t="s">
        <v>6</v>
      </c>
      <c r="B417" s="11" t="s">
        <v>83</v>
      </c>
      <c r="C417" s="11"/>
      <c r="D417" s="60"/>
      <c r="E417" s="6"/>
      <c r="F417" s="8">
        <v>39.517000000000003</v>
      </c>
      <c r="G417" s="8">
        <v>0.223</v>
      </c>
      <c r="H417" s="8">
        <v>0.29899999999999999</v>
      </c>
      <c r="I417" s="8">
        <v>6.9349999999999996</v>
      </c>
      <c r="J417" s="23">
        <v>2.8540000000000001</v>
      </c>
      <c r="K417" s="28">
        <f t="shared" si="6"/>
        <v>1</v>
      </c>
      <c r="L417" s="29">
        <f>IF(G417 &gt; 0.6,1,0)</f>
        <v>0</v>
      </c>
      <c r="M417" s="172">
        <f>IF(H417 &gt; 10,1,0)</f>
        <v>0</v>
      </c>
      <c r="N417" s="28">
        <f>IF(I417 &gt; 0.6,1,0)</f>
        <v>1</v>
      </c>
      <c r="O417" s="28">
        <f>IF(J417 &gt; 4.5,1,0)</f>
        <v>0</v>
      </c>
      <c r="P417" s="98">
        <f>K417+L417+M417+N417+O417</f>
        <v>2</v>
      </c>
    </row>
    <row r="418" spans="1:16" x14ac:dyDescent="0.25">
      <c r="A418" s="3" t="s">
        <v>6</v>
      </c>
      <c r="B418" s="11" t="s">
        <v>91</v>
      </c>
      <c r="C418" s="11"/>
      <c r="D418" s="60"/>
      <c r="E418" s="6"/>
      <c r="F418" s="8">
        <v>6.3310000000000004</v>
      </c>
      <c r="G418" s="8">
        <v>2.7570000000000001</v>
      </c>
      <c r="H418" s="8">
        <v>0.73699999999999999</v>
      </c>
      <c r="I418" s="8">
        <v>2.7879999999999998</v>
      </c>
      <c r="J418" s="23">
        <v>0.312</v>
      </c>
      <c r="K418" s="28">
        <f t="shared" si="6"/>
        <v>0</v>
      </c>
      <c r="L418" s="29">
        <f>IF(G418 &gt; 0.6,1,0)</f>
        <v>1</v>
      </c>
      <c r="M418" s="172">
        <f>IF(H418 &gt; 10,1,0)</f>
        <v>0</v>
      </c>
      <c r="N418" s="28">
        <f>IF(I418 &gt; 0.6,1,0)</f>
        <v>1</v>
      </c>
      <c r="O418" s="28">
        <f>IF(J418 &gt; 4.5,1,0)</f>
        <v>0</v>
      </c>
      <c r="P418" s="98">
        <f>K418+L418+M418+N418+O418</f>
        <v>2</v>
      </c>
    </row>
    <row r="419" spans="1:16" x14ac:dyDescent="0.25">
      <c r="A419" s="3" t="s">
        <v>6</v>
      </c>
      <c r="B419" s="11" t="s">
        <v>99</v>
      </c>
      <c r="C419" s="11"/>
      <c r="D419" s="60"/>
      <c r="E419" s="6"/>
      <c r="F419" s="8">
        <v>2.657</v>
      </c>
      <c r="G419" s="8">
        <v>0.14000000000000001</v>
      </c>
      <c r="H419" s="8">
        <v>0</v>
      </c>
      <c r="I419" s="8">
        <v>7.8E-2</v>
      </c>
      <c r="J419" s="23">
        <v>0.20499999999999999</v>
      </c>
      <c r="K419" s="28">
        <f t="shared" si="6"/>
        <v>0</v>
      </c>
      <c r="L419" s="29">
        <f>IF(G419 &gt; 0.6,1,0)</f>
        <v>0</v>
      </c>
      <c r="M419" s="172">
        <f>IF(H419 &gt; 10,1,0)</f>
        <v>0</v>
      </c>
      <c r="N419" s="28">
        <f>IF(I419 &gt; 0.6,1,0)</f>
        <v>0</v>
      </c>
      <c r="O419" s="28">
        <f>IF(J419 &gt; 4.5,1,0)</f>
        <v>0</v>
      </c>
      <c r="P419" s="98">
        <f>K419+L419+M419+N419+O419</f>
        <v>0</v>
      </c>
    </row>
    <row r="420" spans="1:16" x14ac:dyDescent="0.25">
      <c r="A420" s="3" t="s">
        <v>6</v>
      </c>
      <c r="B420" s="11" t="s">
        <v>299</v>
      </c>
      <c r="C420" s="11"/>
      <c r="D420" s="60"/>
      <c r="E420" s="6"/>
      <c r="F420" s="8">
        <v>3.9540000000000002</v>
      </c>
      <c r="G420" s="8">
        <v>4.9749999999999996</v>
      </c>
      <c r="H420" s="8">
        <v>35.322000000000003</v>
      </c>
      <c r="I420" s="8">
        <v>1.9279999999999999</v>
      </c>
      <c r="J420" s="23">
        <v>13.023999999999999</v>
      </c>
      <c r="K420" s="28">
        <f t="shared" si="6"/>
        <v>0</v>
      </c>
      <c r="L420" s="29">
        <f>IF(G420 &gt; 0.6,1,0)</f>
        <v>1</v>
      </c>
      <c r="M420" s="172">
        <f>IF(H420 &gt; 10,1,0)</f>
        <v>1</v>
      </c>
      <c r="N420" s="28">
        <f>IF(I420 &gt; 0.6,1,0)</f>
        <v>1</v>
      </c>
      <c r="O420" s="28">
        <f>IF(J420 &gt; 4.5,1,0)</f>
        <v>1</v>
      </c>
      <c r="P420" s="98">
        <f>K420+L420+M420+N420+O420</f>
        <v>4</v>
      </c>
    </row>
    <row r="421" spans="1:16" x14ac:dyDescent="0.25">
      <c r="A421" s="3" t="s">
        <v>6</v>
      </c>
      <c r="B421" s="11" t="s">
        <v>20</v>
      </c>
      <c r="C421" s="11"/>
      <c r="D421" s="60"/>
      <c r="E421" s="6"/>
      <c r="F421" s="8">
        <v>7.8490000000000002</v>
      </c>
      <c r="G421" s="8">
        <v>0.878</v>
      </c>
      <c r="H421" s="8">
        <v>0.60699999999999998</v>
      </c>
      <c r="I421" s="8">
        <v>0</v>
      </c>
      <c r="J421" s="23">
        <v>1.9990000000000001</v>
      </c>
      <c r="K421" s="28">
        <f t="shared" si="6"/>
        <v>0</v>
      </c>
      <c r="L421" s="29">
        <f>IF(G421 &gt; 0.6,1,0)</f>
        <v>1</v>
      </c>
      <c r="M421" s="172">
        <f>IF(H421 &gt; 10,1,0)</f>
        <v>0</v>
      </c>
      <c r="N421" s="28">
        <f>IF(I421 &gt; 0.6,1,0)</f>
        <v>0</v>
      </c>
      <c r="O421" s="28">
        <f>IF(J421 &gt; 4.5,1,0)</f>
        <v>0</v>
      </c>
      <c r="P421" s="98">
        <f>K421+L421+M421+N421+O421</f>
        <v>1</v>
      </c>
    </row>
    <row r="422" spans="1:16" x14ac:dyDescent="0.25">
      <c r="A422" s="3" t="s">
        <v>6</v>
      </c>
      <c r="B422" s="11" t="s">
        <v>28</v>
      </c>
      <c r="C422" s="11"/>
      <c r="D422" s="60"/>
      <c r="E422" s="6"/>
      <c r="F422" s="8">
        <v>0.17</v>
      </c>
      <c r="G422" s="8">
        <v>0.22500000000000001</v>
      </c>
      <c r="H422" s="8">
        <v>1.5780000000000001</v>
      </c>
      <c r="I422" s="8">
        <v>0</v>
      </c>
      <c r="J422" s="23">
        <v>0.32700000000000001</v>
      </c>
      <c r="K422" s="28">
        <f t="shared" si="6"/>
        <v>0</v>
      </c>
      <c r="L422" s="29">
        <f>IF(G422 &gt; 0.6,1,0)</f>
        <v>0</v>
      </c>
      <c r="M422" s="172">
        <f>IF(H422 &gt; 10,1,0)</f>
        <v>0</v>
      </c>
      <c r="N422" s="28">
        <f>IF(I422 &gt; 0.6,1,0)</f>
        <v>0</v>
      </c>
      <c r="O422" s="28">
        <f>IF(J422 &gt; 4.5,1,0)</f>
        <v>0</v>
      </c>
      <c r="P422" s="98">
        <f>K422+L422+M422+N422+O422</f>
        <v>0</v>
      </c>
    </row>
    <row r="423" spans="1:16" x14ac:dyDescent="0.25">
      <c r="A423" s="3" t="s">
        <v>6</v>
      </c>
      <c r="B423" s="11" t="s">
        <v>36</v>
      </c>
      <c r="C423" s="11"/>
      <c r="D423" s="60"/>
      <c r="E423" s="6"/>
      <c r="F423" s="8">
        <v>5.6000000000000001E-2</v>
      </c>
      <c r="G423" s="8">
        <v>0.10199999999999999</v>
      </c>
      <c r="H423" s="8">
        <v>0.191</v>
      </c>
      <c r="I423" s="8">
        <v>0.255</v>
      </c>
      <c r="J423" s="23">
        <v>1.6E-2</v>
      </c>
      <c r="K423" s="28">
        <f t="shared" si="6"/>
        <v>0</v>
      </c>
      <c r="L423" s="29">
        <f>IF(G423 &gt; 0.6,1,0)</f>
        <v>0</v>
      </c>
      <c r="M423" s="172">
        <f>IF(H423 &gt; 10,1,0)</f>
        <v>0</v>
      </c>
      <c r="N423" s="28">
        <f>IF(I423 &gt; 0.6,1,0)</f>
        <v>0</v>
      </c>
      <c r="O423" s="28">
        <f>IF(J423 &gt; 4.5,1,0)</f>
        <v>0</v>
      </c>
      <c r="P423" s="98">
        <f>K423+L423+M423+N423+O423</f>
        <v>0</v>
      </c>
    </row>
    <row r="424" spans="1:16" x14ac:dyDescent="0.25">
      <c r="A424" s="3" t="s">
        <v>6</v>
      </c>
      <c r="B424" s="11" t="s">
        <v>44</v>
      </c>
      <c r="C424" s="11"/>
      <c r="D424" s="60"/>
      <c r="E424" s="6"/>
      <c r="F424" s="8">
        <v>0.73299999999999998</v>
      </c>
      <c r="G424" s="8">
        <v>0.34699999999999998</v>
      </c>
      <c r="H424" s="8">
        <v>0</v>
      </c>
      <c r="I424" s="8">
        <v>0</v>
      </c>
      <c r="J424" s="23">
        <v>9.1999999999999998E-2</v>
      </c>
      <c r="K424" s="28">
        <f t="shared" si="6"/>
        <v>0</v>
      </c>
      <c r="L424" s="29">
        <f>IF(G424 &gt; 0.6,1,0)</f>
        <v>0</v>
      </c>
      <c r="M424" s="172">
        <f>IF(H424 &gt; 10,1,0)</f>
        <v>0</v>
      </c>
      <c r="N424" s="28">
        <f>IF(I424 &gt; 0.6,1,0)</f>
        <v>0</v>
      </c>
      <c r="O424" s="28">
        <f>IF(J424 &gt; 4.5,1,0)</f>
        <v>0</v>
      </c>
      <c r="P424" s="98">
        <f>K424+L424+M424+N424+O424</f>
        <v>0</v>
      </c>
    </row>
    <row r="425" spans="1:16" x14ac:dyDescent="0.25">
      <c r="A425" s="3" t="s">
        <v>6</v>
      </c>
      <c r="B425" s="11" t="s">
        <v>52</v>
      </c>
      <c r="C425" s="11"/>
      <c r="D425" s="60"/>
      <c r="E425" s="6"/>
      <c r="F425" s="8">
        <v>0.48399999999999999</v>
      </c>
      <c r="G425" s="8">
        <v>0.77</v>
      </c>
      <c r="H425" s="8">
        <v>2.1739999999999999</v>
      </c>
      <c r="I425" s="8">
        <v>3.4000000000000002E-2</v>
      </c>
      <c r="J425" s="23">
        <v>0.125</v>
      </c>
      <c r="K425" s="28">
        <f t="shared" si="6"/>
        <v>0</v>
      </c>
      <c r="L425" s="29">
        <f>IF(G425 &gt; 0.6,1,0)</f>
        <v>1</v>
      </c>
      <c r="M425" s="172">
        <f>IF(H425 &gt; 10,1,0)</f>
        <v>0</v>
      </c>
      <c r="N425" s="28">
        <f>IF(I425 &gt; 0.6,1,0)</f>
        <v>0</v>
      </c>
      <c r="O425" s="28">
        <f>IF(J425 &gt; 4.5,1,0)</f>
        <v>0</v>
      </c>
      <c r="P425" s="98">
        <f>K425+L425+M425+N425+O425</f>
        <v>1</v>
      </c>
    </row>
    <row r="426" spans="1:16" x14ac:dyDescent="0.25">
      <c r="A426" s="3" t="s">
        <v>6</v>
      </c>
      <c r="B426" s="11" t="s">
        <v>60</v>
      </c>
      <c r="C426" s="11"/>
      <c r="D426" s="60"/>
      <c r="E426" s="6"/>
      <c r="F426" s="8">
        <v>2.3769999999999998</v>
      </c>
      <c r="G426" s="8">
        <v>0.70699999999999996</v>
      </c>
      <c r="H426" s="8">
        <v>34.780999999999999</v>
      </c>
      <c r="I426" s="8">
        <v>0.17299999999999999</v>
      </c>
      <c r="J426" s="23">
        <v>8.7520000000000007</v>
      </c>
      <c r="K426" s="28">
        <f t="shared" si="6"/>
        <v>0</v>
      </c>
      <c r="L426" s="29">
        <f>IF(G426 &gt; 0.6,1,0)</f>
        <v>1</v>
      </c>
      <c r="M426" s="172">
        <f>IF(H426 &gt; 10,1,0)</f>
        <v>1</v>
      </c>
      <c r="N426" s="28">
        <f>IF(I426 &gt; 0.6,1,0)</f>
        <v>0</v>
      </c>
      <c r="O426" s="28">
        <f>IF(J426 &gt; 4.5,1,0)</f>
        <v>1</v>
      </c>
      <c r="P426" s="98">
        <f>K426+L426+M426+N426+O426</f>
        <v>3</v>
      </c>
    </row>
    <row r="427" spans="1:16" x14ac:dyDescent="0.25">
      <c r="A427" s="3" t="s">
        <v>6</v>
      </c>
      <c r="B427" s="11" t="s">
        <v>68</v>
      </c>
      <c r="C427" s="11"/>
      <c r="D427" s="60"/>
      <c r="E427" s="6"/>
      <c r="F427" s="8">
        <v>3.8969999999999998</v>
      </c>
      <c r="G427" s="8">
        <v>4.3999999999999997E-2</v>
      </c>
      <c r="H427" s="8">
        <v>7.0000000000000007E-2</v>
      </c>
      <c r="I427" s="8">
        <v>0.02</v>
      </c>
      <c r="J427" s="23">
        <v>0.219</v>
      </c>
      <c r="K427" s="28">
        <f t="shared" si="6"/>
        <v>0</v>
      </c>
      <c r="L427" s="29">
        <f>IF(G427 &gt; 0.6,1,0)</f>
        <v>0</v>
      </c>
      <c r="M427" s="172">
        <f>IF(H427 &gt; 10,1,0)</f>
        <v>0</v>
      </c>
      <c r="N427" s="28">
        <f>IF(I427 &gt; 0.6,1,0)</f>
        <v>0</v>
      </c>
      <c r="O427" s="28">
        <f>IF(J427 &gt; 4.5,1,0)</f>
        <v>0</v>
      </c>
      <c r="P427" s="98">
        <f>K427+L427+M427+N427+O427</f>
        <v>0</v>
      </c>
    </row>
    <row r="428" spans="1:16" x14ac:dyDescent="0.25">
      <c r="A428" s="3" t="s">
        <v>6</v>
      </c>
      <c r="B428" s="11" t="s">
        <v>76</v>
      </c>
      <c r="C428" s="11"/>
      <c r="D428" s="60"/>
      <c r="E428" s="6"/>
      <c r="F428" s="8">
        <v>4.4800000000000004</v>
      </c>
      <c r="G428" s="8">
        <v>0.22900000000000001</v>
      </c>
      <c r="H428" s="8">
        <v>3.5000000000000003E-2</v>
      </c>
      <c r="I428" s="8">
        <v>0.113</v>
      </c>
      <c r="J428" s="23">
        <v>0.21</v>
      </c>
      <c r="K428" s="28">
        <f t="shared" si="6"/>
        <v>0</v>
      </c>
      <c r="L428" s="29">
        <f>IF(G428 &gt; 0.6,1,0)</f>
        <v>0</v>
      </c>
      <c r="M428" s="172">
        <f>IF(H428 &gt; 10,1,0)</f>
        <v>0</v>
      </c>
      <c r="N428" s="28">
        <f>IF(I428 &gt; 0.6,1,0)</f>
        <v>0</v>
      </c>
      <c r="O428" s="28">
        <f>IF(J428 &gt; 4.5,1,0)</f>
        <v>0</v>
      </c>
      <c r="P428" s="98">
        <f>K428+L428+M428+N428+O428</f>
        <v>0</v>
      </c>
    </row>
    <row r="429" spans="1:16" x14ac:dyDescent="0.25">
      <c r="A429" s="3" t="s">
        <v>6</v>
      </c>
      <c r="B429" s="11" t="s">
        <v>84</v>
      </c>
      <c r="C429" s="11"/>
      <c r="D429" s="60"/>
      <c r="E429" s="6"/>
      <c r="F429" s="8">
        <v>8.5000000000000006E-2</v>
      </c>
      <c r="G429" s="8">
        <v>4.2000000000000003E-2</v>
      </c>
      <c r="H429" s="8">
        <v>0.13100000000000001</v>
      </c>
      <c r="I429" s="8">
        <v>0.41199999999999998</v>
      </c>
      <c r="J429" s="23">
        <v>0.51700000000000002</v>
      </c>
      <c r="K429" s="28">
        <f t="shared" si="6"/>
        <v>0</v>
      </c>
      <c r="L429" s="29">
        <f>IF(G429 &gt; 0.6,1,0)</f>
        <v>0</v>
      </c>
      <c r="M429" s="172">
        <f>IF(H429 &gt; 10,1,0)</f>
        <v>0</v>
      </c>
      <c r="N429" s="28">
        <f>IF(I429 &gt; 0.6,1,0)</f>
        <v>0</v>
      </c>
      <c r="O429" s="28">
        <f>IF(J429 &gt; 4.5,1,0)</f>
        <v>0</v>
      </c>
      <c r="P429" s="98">
        <f>K429+L429+M429+N429+O429</f>
        <v>0</v>
      </c>
    </row>
    <row r="430" spans="1:16" x14ac:dyDescent="0.25">
      <c r="A430" s="3" t="s">
        <v>6</v>
      </c>
      <c r="B430" s="11" t="s">
        <v>92</v>
      </c>
      <c r="C430" s="11"/>
      <c r="D430" s="60"/>
      <c r="E430" s="6"/>
      <c r="F430" s="8">
        <v>1.7769999999999999</v>
      </c>
      <c r="G430" s="8">
        <v>0.108</v>
      </c>
      <c r="H430" s="8">
        <v>1.4999999999999999E-2</v>
      </c>
      <c r="I430" s="8">
        <v>7.6999999999999999E-2</v>
      </c>
      <c r="J430" s="23">
        <v>1.2999999999999999E-2</v>
      </c>
      <c r="K430" s="28">
        <f t="shared" si="6"/>
        <v>0</v>
      </c>
      <c r="L430" s="29">
        <f>IF(G430 &gt; 0.6,1,0)</f>
        <v>0</v>
      </c>
      <c r="M430" s="172">
        <f>IF(H430 &gt; 10,1,0)</f>
        <v>0</v>
      </c>
      <c r="N430" s="28">
        <f>IF(I430 &gt; 0.6,1,0)</f>
        <v>0</v>
      </c>
      <c r="O430" s="28">
        <f>IF(J430 &gt; 4.5,1,0)</f>
        <v>0</v>
      </c>
      <c r="P430" s="98">
        <f>K430+L430+M430+N430+O430</f>
        <v>0</v>
      </c>
    </row>
    <row r="431" spans="1:16" x14ac:dyDescent="0.25">
      <c r="A431" s="3" t="s">
        <v>6</v>
      </c>
      <c r="B431" s="11" t="s">
        <v>100</v>
      </c>
      <c r="C431" s="11"/>
      <c r="D431" s="60"/>
      <c r="E431" s="6"/>
      <c r="F431" s="8">
        <v>0.313</v>
      </c>
      <c r="G431" s="8">
        <v>0.61799999999999999</v>
      </c>
      <c r="H431" s="8">
        <v>55.453000000000003</v>
      </c>
      <c r="I431" s="8">
        <v>5.2999999999999999E-2</v>
      </c>
      <c r="J431" s="23">
        <v>32.872999999999998</v>
      </c>
      <c r="K431" s="28">
        <f t="shared" si="6"/>
        <v>0</v>
      </c>
      <c r="L431" s="29">
        <f>IF(G431 &gt; 0.6,1,0)</f>
        <v>1</v>
      </c>
      <c r="M431" s="172">
        <f>IF(H431 &gt; 10,1,0)</f>
        <v>1</v>
      </c>
      <c r="N431" s="28">
        <f>IF(I431 &gt; 0.6,1,0)</f>
        <v>0</v>
      </c>
      <c r="O431" s="28">
        <f>IF(J431 &gt; 4.5,1,0)</f>
        <v>1</v>
      </c>
      <c r="P431" s="98">
        <f>K431+L431+M431+N431+O431</f>
        <v>3</v>
      </c>
    </row>
    <row r="432" spans="1:16" x14ac:dyDescent="0.25">
      <c r="A432" s="3" t="s">
        <v>6</v>
      </c>
      <c r="B432" s="11" t="s">
        <v>300</v>
      </c>
      <c r="C432" s="11"/>
      <c r="D432" s="60"/>
      <c r="E432" s="6"/>
      <c r="F432" s="8">
        <v>52.83</v>
      </c>
      <c r="G432" s="8">
        <v>0.34599999999999997</v>
      </c>
      <c r="H432" s="8">
        <v>0.45</v>
      </c>
      <c r="I432" s="8">
        <v>2.3E-2</v>
      </c>
      <c r="J432" s="23">
        <v>4.4999999999999998E-2</v>
      </c>
      <c r="K432" s="28">
        <f t="shared" si="6"/>
        <v>1</v>
      </c>
      <c r="L432" s="29">
        <f>IF(G432 &gt; 0.6,1,0)</f>
        <v>0</v>
      </c>
      <c r="M432" s="172">
        <f>IF(H432 &gt; 10,1,0)</f>
        <v>0</v>
      </c>
      <c r="N432" s="28">
        <f>IF(I432 &gt; 0.6,1,0)</f>
        <v>0</v>
      </c>
      <c r="O432" s="28">
        <f>IF(J432 &gt; 4.5,1,0)</f>
        <v>0</v>
      </c>
      <c r="P432" s="98">
        <f>K432+L432+M432+N432+O432</f>
        <v>1</v>
      </c>
    </row>
    <row r="433" spans="1:16" x14ac:dyDescent="0.25">
      <c r="A433" s="3" t="s">
        <v>6</v>
      </c>
      <c r="B433" s="11" t="s">
        <v>21</v>
      </c>
      <c r="C433" s="11"/>
      <c r="D433" s="60"/>
      <c r="E433" s="6"/>
      <c r="F433" s="8">
        <v>23.669</v>
      </c>
      <c r="G433" s="8">
        <v>0.35699999999999998</v>
      </c>
      <c r="H433" s="8">
        <v>2.9689999999999999</v>
      </c>
      <c r="I433" s="8">
        <v>0.04</v>
      </c>
      <c r="J433" s="23">
        <v>0</v>
      </c>
      <c r="K433" s="28">
        <f t="shared" si="6"/>
        <v>1</v>
      </c>
      <c r="L433" s="29">
        <f>IF(G433 &gt; 0.6,1,0)</f>
        <v>0</v>
      </c>
      <c r="M433" s="172">
        <f>IF(H433 &gt; 10,1,0)</f>
        <v>0</v>
      </c>
      <c r="N433" s="28">
        <f>IF(I433 &gt; 0.6,1,0)</f>
        <v>0</v>
      </c>
      <c r="O433" s="28">
        <f>IF(J433 &gt; 4.5,1,0)</f>
        <v>0</v>
      </c>
      <c r="P433" s="98">
        <f>K433+L433+M433+N433+O433</f>
        <v>1</v>
      </c>
    </row>
    <row r="434" spans="1:16" x14ac:dyDescent="0.25">
      <c r="A434" s="3" t="s">
        <v>6</v>
      </c>
      <c r="B434" s="11" t="s">
        <v>29</v>
      </c>
      <c r="C434" s="11"/>
      <c r="D434" s="60"/>
      <c r="E434" s="6"/>
      <c r="F434" s="8">
        <v>0.16200000000000001</v>
      </c>
      <c r="G434" s="8">
        <v>3.9E-2</v>
      </c>
      <c r="H434" s="8">
        <v>0.29099999999999998</v>
      </c>
      <c r="I434" s="8">
        <v>7.4999999999999997E-2</v>
      </c>
      <c r="J434" s="23">
        <v>0</v>
      </c>
      <c r="K434" s="28">
        <f t="shared" si="6"/>
        <v>0</v>
      </c>
      <c r="L434" s="29">
        <f>IF(G434 &gt; 0.6,1,0)</f>
        <v>0</v>
      </c>
      <c r="M434" s="172">
        <f>IF(H434 &gt; 10,1,0)</f>
        <v>0</v>
      </c>
      <c r="N434" s="28">
        <f>IF(I434 &gt; 0.6,1,0)</f>
        <v>0</v>
      </c>
      <c r="O434" s="28">
        <f>IF(J434 &gt; 4.5,1,0)</f>
        <v>0</v>
      </c>
      <c r="P434" s="98">
        <f>K434+L434+M434+N434+O434</f>
        <v>0</v>
      </c>
    </row>
    <row r="435" spans="1:16" x14ac:dyDescent="0.25">
      <c r="A435" s="3" t="s">
        <v>6</v>
      </c>
      <c r="B435" s="11" t="s">
        <v>37</v>
      </c>
      <c r="C435" s="11"/>
      <c r="D435" s="60"/>
      <c r="E435" s="6"/>
      <c r="F435" s="8">
        <v>1.0900000000000001</v>
      </c>
      <c r="G435" s="8">
        <v>0.11600000000000001</v>
      </c>
      <c r="H435" s="8">
        <v>5.3999999999999999E-2</v>
      </c>
      <c r="I435" s="8">
        <v>0</v>
      </c>
      <c r="J435" s="23">
        <v>3.7999999999999999E-2</v>
      </c>
      <c r="K435" s="28">
        <f t="shared" si="6"/>
        <v>0</v>
      </c>
      <c r="L435" s="29">
        <f>IF(G435 &gt; 0.6,1,0)</f>
        <v>0</v>
      </c>
      <c r="M435" s="172">
        <f>IF(H435 &gt; 10,1,0)</f>
        <v>0</v>
      </c>
      <c r="N435" s="28">
        <f>IF(I435 &gt; 0.6,1,0)</f>
        <v>0</v>
      </c>
      <c r="O435" s="28">
        <f>IF(J435 &gt; 4.5,1,0)</f>
        <v>0</v>
      </c>
      <c r="P435" s="98">
        <f>K435+L435+M435+N435+O435</f>
        <v>0</v>
      </c>
    </row>
    <row r="436" spans="1:16" x14ac:dyDescent="0.25">
      <c r="A436" s="3" t="s">
        <v>6</v>
      </c>
      <c r="B436" s="11" t="s">
        <v>45</v>
      </c>
      <c r="C436" s="11"/>
      <c r="D436" s="60"/>
      <c r="E436" s="6"/>
      <c r="F436" s="8">
        <v>22.35</v>
      </c>
      <c r="G436" s="8">
        <v>0.126</v>
      </c>
      <c r="H436" s="8">
        <v>0.222</v>
      </c>
      <c r="I436" s="8">
        <v>0.8</v>
      </c>
      <c r="J436" s="23">
        <v>7.5999999999999998E-2</v>
      </c>
      <c r="K436" s="28">
        <f t="shared" si="6"/>
        <v>1</v>
      </c>
      <c r="L436" s="29">
        <f>IF(G436 &gt; 0.6,1,0)</f>
        <v>0</v>
      </c>
      <c r="M436" s="172">
        <f>IF(H436 &gt; 10,1,0)</f>
        <v>0</v>
      </c>
      <c r="N436" s="28">
        <f>IF(I436 &gt; 0.6,1,0)</f>
        <v>1</v>
      </c>
      <c r="O436" s="28">
        <f>IF(J436 &gt; 4.5,1,0)</f>
        <v>0</v>
      </c>
      <c r="P436" s="98">
        <f>K436+L436+M436+N436+O436</f>
        <v>2</v>
      </c>
    </row>
    <row r="437" spans="1:16" x14ac:dyDescent="0.25">
      <c r="A437" s="3" t="s">
        <v>6</v>
      </c>
      <c r="B437" s="11" t="s">
        <v>53</v>
      </c>
      <c r="C437" s="11"/>
      <c r="D437" s="60"/>
      <c r="E437" s="6"/>
      <c r="F437" s="8">
        <v>0.47699999999999998</v>
      </c>
      <c r="G437" s="8">
        <v>0.64500000000000002</v>
      </c>
      <c r="H437" s="8">
        <v>7.5999999999999998E-2</v>
      </c>
      <c r="I437" s="8">
        <v>0</v>
      </c>
      <c r="J437" s="23">
        <v>6.5000000000000002E-2</v>
      </c>
      <c r="K437" s="28">
        <f t="shared" si="6"/>
        <v>0</v>
      </c>
      <c r="L437" s="29">
        <f>IF(G437 &gt; 0.6,1,0)</f>
        <v>1</v>
      </c>
      <c r="M437" s="172">
        <f>IF(H437 &gt; 10,1,0)</f>
        <v>0</v>
      </c>
      <c r="N437" s="28">
        <f>IF(I437 &gt; 0.6,1,0)</f>
        <v>0</v>
      </c>
      <c r="O437" s="28">
        <f>IF(J437 &gt; 4.5,1,0)</f>
        <v>0</v>
      </c>
      <c r="P437" s="98">
        <f>K437+L437+M437+N437+O437</f>
        <v>1</v>
      </c>
    </row>
    <row r="438" spans="1:16" x14ac:dyDescent="0.25">
      <c r="A438" s="3" t="s">
        <v>6</v>
      </c>
      <c r="B438" s="11" t="s">
        <v>61</v>
      </c>
      <c r="C438" s="11"/>
      <c r="D438" s="60"/>
      <c r="E438" s="6"/>
      <c r="F438" s="8">
        <v>19.64</v>
      </c>
      <c r="G438" s="8">
        <v>5.79</v>
      </c>
      <c r="H438" s="8">
        <v>0.54400000000000004</v>
      </c>
      <c r="I438" s="8">
        <v>0.106</v>
      </c>
      <c r="J438" s="23">
        <v>0.62</v>
      </c>
      <c r="K438" s="28">
        <f t="shared" si="6"/>
        <v>1</v>
      </c>
      <c r="L438" s="29">
        <f>IF(G438 &gt; 0.6,1,0)</f>
        <v>1</v>
      </c>
      <c r="M438" s="172">
        <f>IF(H438 &gt; 10,1,0)</f>
        <v>0</v>
      </c>
      <c r="N438" s="28">
        <f>IF(I438 &gt; 0.6,1,0)</f>
        <v>0</v>
      </c>
      <c r="O438" s="28">
        <f>IF(J438 &gt; 4.5,1,0)</f>
        <v>0</v>
      </c>
      <c r="P438" s="98">
        <f>K438+L438+M438+N438+O438</f>
        <v>2</v>
      </c>
    </row>
    <row r="439" spans="1:16" x14ac:dyDescent="0.25">
      <c r="A439" s="3" t="s">
        <v>6</v>
      </c>
      <c r="B439" s="11" t="s">
        <v>69</v>
      </c>
      <c r="C439" s="11"/>
      <c r="D439" s="60"/>
      <c r="E439" s="6"/>
      <c r="F439" s="8">
        <v>1.6339999999999999</v>
      </c>
      <c r="G439" s="8">
        <v>0.28000000000000003</v>
      </c>
      <c r="H439" s="8">
        <v>12.412000000000001</v>
      </c>
      <c r="I439" s="8">
        <v>0.13700000000000001</v>
      </c>
      <c r="J439" s="23">
        <v>18.977</v>
      </c>
      <c r="K439" s="28">
        <f t="shared" si="6"/>
        <v>0</v>
      </c>
      <c r="L439" s="29">
        <f>IF(G439 &gt; 0.6,1,0)</f>
        <v>0</v>
      </c>
      <c r="M439" s="172">
        <f>IF(H439 &gt; 10,1,0)</f>
        <v>1</v>
      </c>
      <c r="N439" s="28">
        <f>IF(I439 &gt; 0.6,1,0)</f>
        <v>0</v>
      </c>
      <c r="O439" s="28">
        <f>IF(J439 &gt; 4.5,1,0)</f>
        <v>1</v>
      </c>
      <c r="P439" s="98">
        <f>K439+L439+M439+N439+O439</f>
        <v>2</v>
      </c>
    </row>
    <row r="440" spans="1:16" x14ac:dyDescent="0.25">
      <c r="A440" s="3" t="s">
        <v>6</v>
      </c>
      <c r="B440" s="11" t="s">
        <v>77</v>
      </c>
      <c r="C440" s="11"/>
      <c r="D440" s="60"/>
      <c r="E440" s="6"/>
      <c r="F440" s="8">
        <v>8.907</v>
      </c>
      <c r="G440" s="8">
        <v>0.23</v>
      </c>
      <c r="H440" s="8">
        <v>0.441</v>
      </c>
      <c r="I440" s="8">
        <v>3.1E-2</v>
      </c>
      <c r="J440" s="23">
        <v>3.7999999999999999E-2</v>
      </c>
      <c r="K440" s="28">
        <f t="shared" si="6"/>
        <v>0</v>
      </c>
      <c r="L440" s="29">
        <f>IF(G440 &gt; 0.6,1,0)</f>
        <v>0</v>
      </c>
      <c r="M440" s="172">
        <f>IF(H440 &gt; 10,1,0)</f>
        <v>0</v>
      </c>
      <c r="N440" s="28">
        <f>IF(I440 &gt; 0.6,1,0)</f>
        <v>0</v>
      </c>
      <c r="O440" s="28">
        <f>IF(J440 &gt; 4.5,1,0)</f>
        <v>0</v>
      </c>
      <c r="P440" s="98">
        <f>K440+L440+M440+N440+O440</f>
        <v>0</v>
      </c>
    </row>
    <row r="441" spans="1:16" x14ac:dyDescent="0.25">
      <c r="A441" s="3" t="s">
        <v>6</v>
      </c>
      <c r="B441" s="11" t="s">
        <v>85</v>
      </c>
      <c r="C441" s="11"/>
      <c r="D441" s="60"/>
      <c r="E441" s="6"/>
      <c r="F441" s="8">
        <v>4.8000000000000001E-2</v>
      </c>
      <c r="G441" s="8">
        <v>0.251</v>
      </c>
      <c r="H441" s="8">
        <v>3.3000000000000002E-2</v>
      </c>
      <c r="I441" s="8">
        <v>0.01</v>
      </c>
      <c r="J441" s="23">
        <v>0.41799999999999998</v>
      </c>
      <c r="K441" s="28">
        <f t="shared" si="6"/>
        <v>0</v>
      </c>
      <c r="L441" s="29">
        <f>IF(G441 &gt; 0.6,1,0)</f>
        <v>0</v>
      </c>
      <c r="M441" s="172">
        <f>IF(H441 &gt; 10,1,0)</f>
        <v>0</v>
      </c>
      <c r="N441" s="28">
        <f>IF(I441 &gt; 0.6,1,0)</f>
        <v>0</v>
      </c>
      <c r="O441" s="28">
        <f>IF(J441 &gt; 4.5,1,0)</f>
        <v>0</v>
      </c>
      <c r="P441" s="98">
        <f>K441+L441+M441+N441+O441</f>
        <v>0</v>
      </c>
    </row>
    <row r="442" spans="1:16" x14ac:dyDescent="0.25">
      <c r="A442" s="3" t="s">
        <v>6</v>
      </c>
      <c r="B442" s="11" t="s">
        <v>93</v>
      </c>
      <c r="C442" s="11"/>
      <c r="D442" s="60"/>
      <c r="E442" s="6"/>
      <c r="F442" s="8">
        <v>2.54</v>
      </c>
      <c r="G442" s="8">
        <v>0.43099999999999999</v>
      </c>
      <c r="H442" s="8">
        <v>6.4240000000000004</v>
      </c>
      <c r="I442" s="8">
        <v>0</v>
      </c>
      <c r="J442" s="23">
        <v>0.8</v>
      </c>
      <c r="K442" s="28">
        <f t="shared" si="6"/>
        <v>0</v>
      </c>
      <c r="L442" s="29">
        <f>IF(G442 &gt; 0.6,1,0)</f>
        <v>0</v>
      </c>
      <c r="M442" s="172">
        <f>IF(H442 &gt; 10,1,0)</f>
        <v>0</v>
      </c>
      <c r="N442" s="28">
        <f>IF(I442 &gt; 0.6,1,0)</f>
        <v>0</v>
      </c>
      <c r="O442" s="28">
        <f>IF(J442 &gt; 4.5,1,0)</f>
        <v>0</v>
      </c>
      <c r="P442" s="98">
        <f>K442+L442+M442+N442+O442</f>
        <v>0</v>
      </c>
    </row>
    <row r="443" spans="1:16" x14ac:dyDescent="0.25">
      <c r="A443" s="3" t="s">
        <v>6</v>
      </c>
      <c r="B443" s="11" t="s">
        <v>101</v>
      </c>
      <c r="C443" s="11"/>
      <c r="D443" s="60"/>
      <c r="E443" s="6"/>
      <c r="F443" s="8">
        <v>0</v>
      </c>
      <c r="G443" s="8">
        <v>0</v>
      </c>
      <c r="H443" s="8">
        <v>0</v>
      </c>
      <c r="I443" s="8">
        <v>0.49399999999999999</v>
      </c>
      <c r="J443" s="23">
        <v>0</v>
      </c>
      <c r="K443" s="28">
        <f t="shared" si="6"/>
        <v>0</v>
      </c>
      <c r="L443" s="29">
        <f>IF(G443 &gt; 0.6,1,0)</f>
        <v>0</v>
      </c>
      <c r="M443" s="172">
        <f>IF(H443 &gt; 10,1,0)</f>
        <v>0</v>
      </c>
      <c r="N443" s="28">
        <f>IF(I443 &gt; 0.6,1,0)</f>
        <v>0</v>
      </c>
      <c r="O443" s="28">
        <f>IF(J443 &gt; 4.5,1,0)</f>
        <v>0</v>
      </c>
      <c r="P443" s="98">
        <f>K443+L443+M443+N443+O443</f>
        <v>0</v>
      </c>
    </row>
    <row r="444" spans="1:16" x14ac:dyDescent="0.25">
      <c r="A444" s="3" t="s">
        <v>6</v>
      </c>
      <c r="B444" s="11" t="s">
        <v>301</v>
      </c>
      <c r="C444" s="11"/>
      <c r="D444" s="60"/>
      <c r="E444" s="6"/>
      <c r="F444" s="8">
        <v>0.29399999999999998</v>
      </c>
      <c r="G444" s="8">
        <v>0.127</v>
      </c>
      <c r="H444" s="8">
        <v>0.40300000000000002</v>
      </c>
      <c r="I444" s="8">
        <v>3.0000000000000001E-3</v>
      </c>
      <c r="J444" s="23">
        <v>0.13300000000000001</v>
      </c>
      <c r="K444" s="28">
        <f t="shared" si="6"/>
        <v>0</v>
      </c>
      <c r="L444" s="29">
        <f>IF(G444 &gt; 0.6,1,0)</f>
        <v>0</v>
      </c>
      <c r="M444" s="172">
        <f>IF(H444 &gt; 10,1,0)</f>
        <v>0</v>
      </c>
      <c r="N444" s="28">
        <f>IF(I444 &gt; 0.6,1,0)</f>
        <v>0</v>
      </c>
      <c r="O444" s="28">
        <f>IF(J444 &gt; 4.5,1,0)</f>
        <v>0</v>
      </c>
      <c r="P444" s="98">
        <f>K444+L444+M444+N444+O444</f>
        <v>0</v>
      </c>
    </row>
    <row r="445" spans="1:16" x14ac:dyDescent="0.25">
      <c r="A445" s="3" t="s">
        <v>6</v>
      </c>
      <c r="B445" s="11" t="s">
        <v>22</v>
      </c>
      <c r="C445" s="11"/>
      <c r="D445" s="60"/>
      <c r="E445" s="6"/>
      <c r="F445" s="8">
        <v>0.30399999999999999</v>
      </c>
      <c r="G445" s="8">
        <v>0.19800000000000001</v>
      </c>
      <c r="H445" s="8">
        <v>0.53800000000000003</v>
      </c>
      <c r="I445" s="8">
        <v>0.32500000000000001</v>
      </c>
      <c r="J445" s="23">
        <v>3.2000000000000001E-2</v>
      </c>
      <c r="K445" s="28">
        <f t="shared" si="6"/>
        <v>0</v>
      </c>
      <c r="L445" s="29">
        <f>IF(G445 &gt; 0.6,1,0)</f>
        <v>0</v>
      </c>
      <c r="M445" s="172">
        <f>IF(H445 &gt; 10,1,0)</f>
        <v>0</v>
      </c>
      <c r="N445" s="28">
        <f>IF(I445 &gt; 0.6,1,0)</f>
        <v>0</v>
      </c>
      <c r="O445" s="28">
        <f>IF(J445 &gt; 4.5,1,0)</f>
        <v>0</v>
      </c>
      <c r="P445" s="98">
        <f>K445+L445+M445+N445+O445</f>
        <v>0</v>
      </c>
    </row>
    <row r="446" spans="1:16" x14ac:dyDescent="0.25">
      <c r="A446" s="3" t="s">
        <v>6</v>
      </c>
      <c r="B446" s="11" t="s">
        <v>30</v>
      </c>
      <c r="C446" s="11"/>
      <c r="D446" s="60"/>
      <c r="E446" s="6"/>
      <c r="F446" s="8">
        <v>17.7</v>
      </c>
      <c r="G446" s="8">
        <v>0.26800000000000002</v>
      </c>
      <c r="H446" s="8">
        <v>10.486000000000001</v>
      </c>
      <c r="I446" s="8">
        <v>0.30199999999999999</v>
      </c>
      <c r="J446" s="23">
        <v>9.5000000000000001E-2</v>
      </c>
      <c r="K446" s="28">
        <f t="shared" si="6"/>
        <v>1</v>
      </c>
      <c r="L446" s="29">
        <f>IF(G446 &gt; 0.6,1,0)</f>
        <v>0</v>
      </c>
      <c r="M446" s="172">
        <f>IF(H446 &gt; 10,1,0)</f>
        <v>1</v>
      </c>
      <c r="N446" s="28">
        <f>IF(I446 &gt; 0.6,1,0)</f>
        <v>0</v>
      </c>
      <c r="O446" s="28">
        <f>IF(J446 &gt; 4.5,1,0)</f>
        <v>0</v>
      </c>
      <c r="P446" s="98">
        <f>K446+L446+M446+N446+O446</f>
        <v>2</v>
      </c>
    </row>
    <row r="447" spans="1:16" x14ac:dyDescent="0.25">
      <c r="A447" s="3" t="s">
        <v>6</v>
      </c>
      <c r="B447" s="11" t="s">
        <v>38</v>
      </c>
      <c r="C447" s="11"/>
      <c r="D447" s="60"/>
      <c r="E447" s="6"/>
      <c r="F447" s="8">
        <v>6.7000000000000004E-2</v>
      </c>
      <c r="G447" s="8">
        <v>0.53800000000000003</v>
      </c>
      <c r="H447" s="8">
        <v>2.7E-2</v>
      </c>
      <c r="I447" s="8">
        <v>0.92100000000000004</v>
      </c>
      <c r="J447" s="23">
        <v>0.10199999999999999</v>
      </c>
      <c r="K447" s="28">
        <f t="shared" si="6"/>
        <v>0</v>
      </c>
      <c r="L447" s="29">
        <f>IF(G447 &gt; 0.6,1,0)</f>
        <v>0</v>
      </c>
      <c r="M447" s="172">
        <f>IF(H447 &gt; 10,1,0)</f>
        <v>0</v>
      </c>
      <c r="N447" s="28">
        <f>IF(I447 &gt; 0.6,1,0)</f>
        <v>1</v>
      </c>
      <c r="O447" s="28">
        <f>IF(J447 &gt; 4.5,1,0)</f>
        <v>0</v>
      </c>
      <c r="P447" s="98">
        <f>K447+L447+M447+N447+O447</f>
        <v>1</v>
      </c>
    </row>
    <row r="448" spans="1:16" x14ac:dyDescent="0.25">
      <c r="A448" s="3" t="s">
        <v>6</v>
      </c>
      <c r="B448" s="11" t="s">
        <v>46</v>
      </c>
      <c r="C448" s="11"/>
      <c r="D448" s="60"/>
      <c r="E448" s="6"/>
      <c r="F448" s="8">
        <v>1.4410000000000001</v>
      </c>
      <c r="G448" s="8">
        <v>0.29099999999999998</v>
      </c>
      <c r="H448" s="8">
        <v>13.161</v>
      </c>
      <c r="I448" s="8">
        <v>0</v>
      </c>
      <c r="J448" s="23">
        <v>2.601</v>
      </c>
      <c r="K448" s="28">
        <f t="shared" si="6"/>
        <v>0</v>
      </c>
      <c r="L448" s="29">
        <f>IF(G448 &gt; 0.6,1,0)</f>
        <v>0</v>
      </c>
      <c r="M448" s="172">
        <f>IF(H448 &gt; 10,1,0)</f>
        <v>1</v>
      </c>
      <c r="N448" s="28">
        <f>IF(I448 &gt; 0.6,1,0)</f>
        <v>0</v>
      </c>
      <c r="O448" s="28">
        <f>IF(J448 &gt; 4.5,1,0)</f>
        <v>0</v>
      </c>
      <c r="P448" s="98">
        <f>K448+L448+M448+N448+O448</f>
        <v>1</v>
      </c>
    </row>
    <row r="449" spans="1:16" x14ac:dyDescent="0.25">
      <c r="A449" s="3" t="s">
        <v>6</v>
      </c>
      <c r="B449" s="11" t="s">
        <v>54</v>
      </c>
      <c r="C449" s="11"/>
      <c r="D449" s="60"/>
      <c r="E449" s="6"/>
      <c r="F449" s="8">
        <v>1.538</v>
      </c>
      <c r="G449" s="8">
        <v>3.3090000000000002</v>
      </c>
      <c r="H449" s="8">
        <v>0.41199999999999998</v>
      </c>
      <c r="I449" s="8">
        <v>4.5419999999999998</v>
      </c>
      <c r="J449" s="23">
        <v>2.6659999999999999</v>
      </c>
      <c r="K449" s="28">
        <f t="shared" si="6"/>
        <v>0</v>
      </c>
      <c r="L449" s="29">
        <f>IF(G449 &gt; 0.6,1,0)</f>
        <v>1</v>
      </c>
      <c r="M449" s="172">
        <f>IF(H449 &gt; 10,1,0)</f>
        <v>0</v>
      </c>
      <c r="N449" s="28">
        <f>IF(I449 &gt; 0.6,1,0)</f>
        <v>1</v>
      </c>
      <c r="O449" s="28">
        <f>IF(J449 &gt; 4.5,1,0)</f>
        <v>0</v>
      </c>
      <c r="P449" s="98">
        <f>K449+L449+M449+N449+O449</f>
        <v>2</v>
      </c>
    </row>
    <row r="450" spans="1:16" x14ac:dyDescent="0.25">
      <c r="A450" s="3" t="s">
        <v>6</v>
      </c>
      <c r="B450" s="11" t="s">
        <v>62</v>
      </c>
      <c r="C450" s="11"/>
      <c r="D450" s="60"/>
      <c r="E450" s="6"/>
      <c r="F450" s="8">
        <v>1.512</v>
      </c>
      <c r="G450" s="8">
        <v>0.56299999999999994</v>
      </c>
      <c r="H450" s="8">
        <v>2.464</v>
      </c>
      <c r="I450" s="8">
        <v>0.29299999999999998</v>
      </c>
      <c r="J450" s="23">
        <v>19.913</v>
      </c>
      <c r="K450" s="28">
        <f t="shared" ref="K450:K513" si="7">IF(F450 &gt; 9,1,0)</f>
        <v>0</v>
      </c>
      <c r="L450" s="29">
        <f>IF(G450 &gt; 0.6,1,0)</f>
        <v>0</v>
      </c>
      <c r="M450" s="172">
        <f>IF(H450 &gt; 10,1,0)</f>
        <v>0</v>
      </c>
      <c r="N450" s="28">
        <f>IF(I450 &gt; 0.6,1,0)</f>
        <v>0</v>
      </c>
      <c r="O450" s="28">
        <f>IF(J450 &gt; 4.5,1,0)</f>
        <v>1</v>
      </c>
      <c r="P450" s="98">
        <f>K450+L450+M450+N450+O450</f>
        <v>1</v>
      </c>
    </row>
    <row r="451" spans="1:16" x14ac:dyDescent="0.25">
      <c r="A451" s="3" t="s">
        <v>6</v>
      </c>
      <c r="B451" s="11" t="s">
        <v>70</v>
      </c>
      <c r="C451" s="11"/>
      <c r="D451" s="60"/>
      <c r="E451" s="6"/>
      <c r="F451" s="8">
        <v>25.693000000000001</v>
      </c>
      <c r="G451" s="8">
        <v>0.50600000000000001</v>
      </c>
      <c r="H451" s="8">
        <v>1.0999999999999999E-2</v>
      </c>
      <c r="I451" s="8">
        <v>0.14499999999999999</v>
      </c>
      <c r="J451" s="23">
        <v>1.0409999999999999</v>
      </c>
      <c r="K451" s="28">
        <f t="shared" si="7"/>
        <v>1</v>
      </c>
      <c r="L451" s="29">
        <f>IF(G451 &gt; 0.6,1,0)</f>
        <v>0</v>
      </c>
      <c r="M451" s="172">
        <f>IF(H451 &gt; 10,1,0)</f>
        <v>0</v>
      </c>
      <c r="N451" s="28">
        <f>IF(I451 &gt; 0.6,1,0)</f>
        <v>0</v>
      </c>
      <c r="O451" s="28">
        <f>IF(J451 &gt; 4.5,1,0)</f>
        <v>0</v>
      </c>
      <c r="P451" s="98">
        <f>K451+L451+M451+N451+O451</f>
        <v>1</v>
      </c>
    </row>
    <row r="452" spans="1:16" x14ac:dyDescent="0.25">
      <c r="A452" s="3" t="s">
        <v>6</v>
      </c>
      <c r="B452" s="11" t="s">
        <v>78</v>
      </c>
      <c r="C452" s="11"/>
      <c r="D452" s="60"/>
      <c r="E452" s="6"/>
      <c r="F452" s="8">
        <v>15.981999999999999</v>
      </c>
      <c r="G452" s="8">
        <v>0.24299999999999999</v>
      </c>
      <c r="H452" s="8">
        <v>0.23599999999999999</v>
      </c>
      <c r="I452" s="8">
        <v>0.183</v>
      </c>
      <c r="J452" s="23">
        <v>0.50800000000000001</v>
      </c>
      <c r="K452" s="28">
        <f t="shared" si="7"/>
        <v>1</v>
      </c>
      <c r="L452" s="29">
        <f>IF(G452 &gt; 0.6,1,0)</f>
        <v>0</v>
      </c>
      <c r="M452" s="172">
        <f>IF(H452 &gt; 10,1,0)</f>
        <v>0</v>
      </c>
      <c r="N452" s="28">
        <f>IF(I452 &gt; 0.6,1,0)</f>
        <v>0</v>
      </c>
      <c r="O452" s="28">
        <f>IF(J452 &gt; 4.5,1,0)</f>
        <v>0</v>
      </c>
      <c r="P452" s="98">
        <f>K452+L452+M452+N452+O452</f>
        <v>1</v>
      </c>
    </row>
    <row r="453" spans="1:16" x14ac:dyDescent="0.25">
      <c r="A453" s="3" t="s">
        <v>6</v>
      </c>
      <c r="B453" s="11" t="s">
        <v>86</v>
      </c>
      <c r="C453" s="11"/>
      <c r="D453" s="60"/>
      <c r="E453" s="6"/>
      <c r="F453" s="8">
        <v>16.943999999999999</v>
      </c>
      <c r="G453" s="8">
        <v>0.51600000000000001</v>
      </c>
      <c r="H453" s="8">
        <v>4.5880000000000001</v>
      </c>
      <c r="I453" s="8">
        <v>0.747</v>
      </c>
      <c r="J453" s="23">
        <v>3</v>
      </c>
      <c r="K453" s="28">
        <f t="shared" si="7"/>
        <v>1</v>
      </c>
      <c r="L453" s="29">
        <f>IF(G453 &gt; 0.6,1,0)</f>
        <v>0</v>
      </c>
      <c r="M453" s="172">
        <f>IF(H453 &gt; 10,1,0)</f>
        <v>0</v>
      </c>
      <c r="N453" s="28">
        <f>IF(I453 &gt; 0.6,1,0)</f>
        <v>1</v>
      </c>
      <c r="O453" s="28">
        <f>IF(J453 &gt; 4.5,1,0)</f>
        <v>0</v>
      </c>
      <c r="P453" s="98">
        <f>K453+L453+M453+N453+O453</f>
        <v>2</v>
      </c>
    </row>
    <row r="454" spans="1:16" x14ac:dyDescent="0.25">
      <c r="A454" s="3" t="s">
        <v>6</v>
      </c>
      <c r="B454" s="11" t="s">
        <v>94</v>
      </c>
      <c r="C454" s="11"/>
      <c r="D454" s="60"/>
      <c r="E454" s="6"/>
      <c r="F454" s="8">
        <v>9.4E-2</v>
      </c>
      <c r="G454" s="8">
        <v>0.186</v>
      </c>
      <c r="H454" s="8">
        <v>2.6629999999999998</v>
      </c>
      <c r="I454" s="8">
        <v>5.8999999999999997E-2</v>
      </c>
      <c r="J454" s="23">
        <v>2.7E-2</v>
      </c>
      <c r="K454" s="28">
        <f t="shared" si="7"/>
        <v>0</v>
      </c>
      <c r="L454" s="29">
        <f>IF(G454 &gt; 0.6,1,0)</f>
        <v>0</v>
      </c>
      <c r="M454" s="172">
        <f>IF(H454 &gt; 10,1,0)</f>
        <v>0</v>
      </c>
      <c r="N454" s="28">
        <f>IF(I454 &gt; 0.6,1,0)</f>
        <v>0</v>
      </c>
      <c r="O454" s="28">
        <f>IF(J454 &gt; 4.5,1,0)</f>
        <v>0</v>
      </c>
      <c r="P454" s="98">
        <f>K454+L454+M454+N454+O454</f>
        <v>0</v>
      </c>
    </row>
    <row r="455" spans="1:16" x14ac:dyDescent="0.25">
      <c r="A455" s="3" t="s">
        <v>6</v>
      </c>
      <c r="B455" s="11" t="s">
        <v>102</v>
      </c>
      <c r="C455" s="11"/>
      <c r="D455" s="60"/>
      <c r="E455" s="6"/>
      <c r="F455" s="8">
        <v>0.875</v>
      </c>
      <c r="G455" s="8">
        <v>19.798999999999999</v>
      </c>
      <c r="H455" s="8">
        <v>0.98599999999999999</v>
      </c>
      <c r="I455" s="8">
        <v>0.64900000000000002</v>
      </c>
      <c r="J455" s="23">
        <v>2.278</v>
      </c>
      <c r="K455" s="28">
        <f t="shared" si="7"/>
        <v>0</v>
      </c>
      <c r="L455" s="29">
        <f>IF(G455 &gt; 0.6,1,0)</f>
        <v>1</v>
      </c>
      <c r="M455" s="172">
        <f>IF(H455 &gt; 10,1,0)</f>
        <v>0</v>
      </c>
      <c r="N455" s="28">
        <f>IF(I455 &gt; 0.6,1,0)</f>
        <v>1</v>
      </c>
      <c r="O455" s="28">
        <f>IF(J455 &gt; 4.5,1,0)</f>
        <v>0</v>
      </c>
      <c r="P455" s="98">
        <f>K455+L455+M455+N455+O455</f>
        <v>2</v>
      </c>
    </row>
    <row r="456" spans="1:16" x14ac:dyDescent="0.25">
      <c r="A456" s="3" t="s">
        <v>6</v>
      </c>
      <c r="B456" s="11" t="s">
        <v>302</v>
      </c>
      <c r="C456" s="11"/>
      <c r="D456" s="60"/>
      <c r="E456" s="6"/>
      <c r="F456" s="8">
        <v>0.99299999999999999</v>
      </c>
      <c r="G456" s="8">
        <v>0.19800000000000001</v>
      </c>
      <c r="H456" s="8">
        <v>3.17</v>
      </c>
      <c r="I456" s="8">
        <v>0</v>
      </c>
      <c r="J456" s="23">
        <v>0.45300000000000001</v>
      </c>
      <c r="K456" s="28">
        <f t="shared" si="7"/>
        <v>0</v>
      </c>
      <c r="L456" s="29">
        <f>IF(G456 &gt; 0.6,1,0)</f>
        <v>0</v>
      </c>
      <c r="M456" s="172">
        <f>IF(H456 &gt; 10,1,0)</f>
        <v>0</v>
      </c>
      <c r="N456" s="28">
        <f>IF(I456 &gt; 0.6,1,0)</f>
        <v>0</v>
      </c>
      <c r="O456" s="28">
        <f>IF(J456 &gt; 4.5,1,0)</f>
        <v>0</v>
      </c>
      <c r="P456" s="98">
        <f>K456+L456+M456+N456+O456</f>
        <v>0</v>
      </c>
    </row>
    <row r="457" spans="1:16" x14ac:dyDescent="0.25">
      <c r="A457" s="3" t="s">
        <v>6</v>
      </c>
      <c r="B457" s="11" t="s">
        <v>23</v>
      </c>
      <c r="C457" s="11"/>
      <c r="D457" s="60"/>
      <c r="E457" s="6"/>
      <c r="F457" s="8">
        <v>18.12</v>
      </c>
      <c r="G457" s="8">
        <v>8.9999999999999993E-3</v>
      </c>
      <c r="H457" s="8">
        <v>60.247</v>
      </c>
      <c r="I457" s="8">
        <v>3.9E-2</v>
      </c>
      <c r="J457" s="23">
        <v>0.17899999999999999</v>
      </c>
      <c r="K457" s="28">
        <f t="shared" si="7"/>
        <v>1</v>
      </c>
      <c r="L457" s="29">
        <f>IF(G457 &gt; 0.6,1,0)</f>
        <v>0</v>
      </c>
      <c r="M457" s="172">
        <f>IF(H457 &gt; 10,1,0)</f>
        <v>1</v>
      </c>
      <c r="N457" s="28">
        <f>IF(I457 &gt; 0.6,1,0)</f>
        <v>0</v>
      </c>
      <c r="O457" s="28">
        <f>IF(J457 &gt; 4.5,1,0)</f>
        <v>0</v>
      </c>
      <c r="P457" s="98">
        <f>K457+L457+M457+N457+O457</f>
        <v>2</v>
      </c>
    </row>
    <row r="458" spans="1:16" x14ac:dyDescent="0.25">
      <c r="A458" s="3" t="s">
        <v>6</v>
      </c>
      <c r="B458" s="11" t="s">
        <v>31</v>
      </c>
      <c r="C458" s="11"/>
      <c r="D458" s="60"/>
      <c r="E458" s="6"/>
      <c r="F458" s="8">
        <v>0.16300000000000001</v>
      </c>
      <c r="G458" s="8">
        <v>0.20499999999999999</v>
      </c>
      <c r="H458" s="8">
        <v>0.13800000000000001</v>
      </c>
      <c r="I458" s="8">
        <v>7.9000000000000001E-2</v>
      </c>
      <c r="J458" s="23">
        <v>0.36299999999999999</v>
      </c>
      <c r="K458" s="28">
        <f t="shared" si="7"/>
        <v>0</v>
      </c>
      <c r="L458" s="29">
        <f>IF(G458 &gt; 0.6,1,0)</f>
        <v>0</v>
      </c>
      <c r="M458" s="172">
        <f>IF(H458 &gt; 10,1,0)</f>
        <v>0</v>
      </c>
      <c r="N458" s="28">
        <f>IF(I458 &gt; 0.6,1,0)</f>
        <v>0</v>
      </c>
      <c r="O458" s="28">
        <f>IF(J458 &gt; 4.5,1,0)</f>
        <v>0</v>
      </c>
      <c r="P458" s="98">
        <f>K458+L458+M458+N458+O458</f>
        <v>0</v>
      </c>
    </row>
    <row r="459" spans="1:16" x14ac:dyDescent="0.25">
      <c r="A459" s="3" t="s">
        <v>6</v>
      </c>
      <c r="B459" s="11" t="s">
        <v>39</v>
      </c>
      <c r="C459" s="11"/>
      <c r="D459" s="60"/>
      <c r="E459" s="6"/>
      <c r="F459" s="8">
        <v>0.10100000000000001</v>
      </c>
      <c r="G459" s="8">
        <v>5.2999999999999999E-2</v>
      </c>
      <c r="H459" s="8">
        <v>0.111</v>
      </c>
      <c r="I459" s="8">
        <v>3.1E-2</v>
      </c>
      <c r="J459" s="23">
        <v>0</v>
      </c>
      <c r="K459" s="28">
        <f t="shared" si="7"/>
        <v>0</v>
      </c>
      <c r="L459" s="29">
        <f>IF(G459 &gt; 0.6,1,0)</f>
        <v>0</v>
      </c>
      <c r="M459" s="172">
        <f>IF(H459 &gt; 10,1,0)</f>
        <v>0</v>
      </c>
      <c r="N459" s="28">
        <f>IF(I459 &gt; 0.6,1,0)</f>
        <v>0</v>
      </c>
      <c r="O459" s="28">
        <f>IF(J459 &gt; 4.5,1,0)</f>
        <v>0</v>
      </c>
      <c r="P459" s="98">
        <f>K459+L459+M459+N459+O459</f>
        <v>0</v>
      </c>
    </row>
    <row r="460" spans="1:16" x14ac:dyDescent="0.25">
      <c r="A460" s="3" t="s">
        <v>6</v>
      </c>
      <c r="B460" s="11" t="s">
        <v>47</v>
      </c>
      <c r="C460" s="11"/>
      <c r="D460" s="60"/>
      <c r="E460" s="6"/>
      <c r="F460" s="8">
        <v>1.2589999999999999</v>
      </c>
      <c r="G460" s="8">
        <v>0.08</v>
      </c>
      <c r="H460" s="8">
        <v>0.158</v>
      </c>
      <c r="I460" s="8">
        <v>0</v>
      </c>
      <c r="J460" s="23">
        <v>0</v>
      </c>
      <c r="K460" s="28">
        <f t="shared" si="7"/>
        <v>0</v>
      </c>
      <c r="L460" s="29">
        <f>IF(G460 &gt; 0.6,1,0)</f>
        <v>0</v>
      </c>
      <c r="M460" s="172">
        <f>IF(H460 &gt; 10,1,0)</f>
        <v>0</v>
      </c>
      <c r="N460" s="28">
        <f>IF(I460 &gt; 0.6,1,0)</f>
        <v>0</v>
      </c>
      <c r="O460" s="28">
        <f>IF(J460 &gt; 4.5,1,0)</f>
        <v>0</v>
      </c>
      <c r="P460" s="98">
        <f>K460+L460+M460+N460+O460</f>
        <v>0</v>
      </c>
    </row>
    <row r="461" spans="1:16" x14ac:dyDescent="0.25">
      <c r="A461" s="3" t="s">
        <v>6</v>
      </c>
      <c r="B461" s="11" t="s">
        <v>55</v>
      </c>
      <c r="C461" s="11"/>
      <c r="D461" s="60"/>
      <c r="E461" s="6"/>
      <c r="F461" s="8">
        <v>1.1990000000000001</v>
      </c>
      <c r="G461" s="8">
        <v>0.53</v>
      </c>
      <c r="H461" s="8">
        <v>0.96</v>
      </c>
      <c r="I461" s="8">
        <v>4.2000000000000003E-2</v>
      </c>
      <c r="J461" s="23">
        <v>13.811</v>
      </c>
      <c r="K461" s="28">
        <f t="shared" si="7"/>
        <v>0</v>
      </c>
      <c r="L461" s="29">
        <f>IF(G461 &gt; 0.6,1,0)</f>
        <v>0</v>
      </c>
      <c r="M461" s="172">
        <f>IF(H461 &gt; 10,1,0)</f>
        <v>0</v>
      </c>
      <c r="N461" s="28">
        <f>IF(I461 &gt; 0.6,1,0)</f>
        <v>0</v>
      </c>
      <c r="O461" s="28">
        <f>IF(J461 &gt; 4.5,1,0)</f>
        <v>1</v>
      </c>
      <c r="P461" s="98">
        <f>K461+L461+M461+N461+O461</f>
        <v>1</v>
      </c>
    </row>
    <row r="462" spans="1:16" x14ac:dyDescent="0.25">
      <c r="A462" s="3" t="s">
        <v>6</v>
      </c>
      <c r="B462" s="11" t="s">
        <v>63</v>
      </c>
      <c r="C462" s="11"/>
      <c r="D462" s="60"/>
      <c r="E462" s="6"/>
      <c r="F462" s="8">
        <v>4.149</v>
      </c>
      <c r="G462" s="8">
        <v>0.747</v>
      </c>
      <c r="H462" s="8">
        <v>14.316000000000001</v>
      </c>
      <c r="I462" s="8">
        <v>0</v>
      </c>
      <c r="J462" s="23">
        <v>1.377</v>
      </c>
      <c r="K462" s="28">
        <f t="shared" si="7"/>
        <v>0</v>
      </c>
      <c r="L462" s="29">
        <f>IF(G462 &gt; 0.6,1,0)</f>
        <v>1</v>
      </c>
      <c r="M462" s="172">
        <f>IF(H462 &gt; 10,1,0)</f>
        <v>1</v>
      </c>
      <c r="N462" s="28">
        <f>IF(I462 &gt; 0.6,1,0)</f>
        <v>0</v>
      </c>
      <c r="O462" s="28">
        <f>IF(J462 &gt; 4.5,1,0)</f>
        <v>0</v>
      </c>
      <c r="P462" s="98">
        <f>K462+L462+M462+N462+O462</f>
        <v>2</v>
      </c>
    </row>
    <row r="463" spans="1:16" x14ac:dyDescent="0.25">
      <c r="A463" s="3" t="s">
        <v>6</v>
      </c>
      <c r="B463" s="11" t="s">
        <v>71</v>
      </c>
      <c r="C463" s="11"/>
      <c r="D463" s="60"/>
      <c r="E463" s="6"/>
      <c r="F463" s="8">
        <v>1.8360000000000001</v>
      </c>
      <c r="G463" s="8">
        <v>0.96199999999999997</v>
      </c>
      <c r="H463" s="8">
        <v>11.944000000000001</v>
      </c>
      <c r="I463" s="8">
        <v>2.4E-2</v>
      </c>
      <c r="J463" s="23">
        <v>17.163</v>
      </c>
      <c r="K463" s="28">
        <f t="shared" si="7"/>
        <v>0</v>
      </c>
      <c r="L463" s="29">
        <f>IF(G463 &gt; 0.6,1,0)</f>
        <v>1</v>
      </c>
      <c r="M463" s="172">
        <f>IF(H463 &gt; 10,1,0)</f>
        <v>1</v>
      </c>
      <c r="N463" s="28">
        <f>IF(I463 &gt; 0.6,1,0)</f>
        <v>0</v>
      </c>
      <c r="O463" s="28">
        <f>IF(J463 &gt; 4.5,1,0)</f>
        <v>1</v>
      </c>
      <c r="P463" s="98">
        <f>K463+L463+M463+N463+O463</f>
        <v>3</v>
      </c>
    </row>
    <row r="464" spans="1:16" x14ac:dyDescent="0.25">
      <c r="A464" s="3" t="s">
        <v>6</v>
      </c>
      <c r="B464" s="11" t="s">
        <v>79</v>
      </c>
      <c r="C464" s="11"/>
      <c r="D464" s="60"/>
      <c r="E464" s="6"/>
      <c r="F464" s="8">
        <v>1.3560000000000001</v>
      </c>
      <c r="G464" s="8">
        <v>0.23799999999999999</v>
      </c>
      <c r="H464" s="8">
        <v>8.4939999999999998</v>
      </c>
      <c r="I464" s="8">
        <v>0.19800000000000001</v>
      </c>
      <c r="J464" s="23">
        <v>1.1020000000000001</v>
      </c>
      <c r="K464" s="28">
        <f t="shared" si="7"/>
        <v>0</v>
      </c>
      <c r="L464" s="29">
        <f>IF(G464 &gt; 0.6,1,0)</f>
        <v>0</v>
      </c>
      <c r="M464" s="172">
        <f>IF(H464 &gt; 10,1,0)</f>
        <v>0</v>
      </c>
      <c r="N464" s="28">
        <f>IF(I464 &gt; 0.6,1,0)</f>
        <v>0</v>
      </c>
      <c r="O464" s="28">
        <f>IF(J464 &gt; 4.5,1,0)</f>
        <v>0</v>
      </c>
      <c r="P464" s="98">
        <f>K464+L464+M464+N464+O464</f>
        <v>0</v>
      </c>
    </row>
    <row r="465" spans="1:16" x14ac:dyDescent="0.25">
      <c r="A465" s="3" t="s">
        <v>6</v>
      </c>
      <c r="B465" s="11" t="s">
        <v>87</v>
      </c>
      <c r="C465" s="11"/>
      <c r="D465" s="60"/>
      <c r="E465" s="6"/>
      <c r="F465" s="8">
        <v>1.7150000000000001</v>
      </c>
      <c r="G465" s="8">
        <v>0</v>
      </c>
      <c r="H465" s="8">
        <v>0.56100000000000005</v>
      </c>
      <c r="I465" s="8">
        <v>2.7090000000000001</v>
      </c>
      <c r="J465" s="23">
        <v>0</v>
      </c>
      <c r="K465" s="28">
        <f t="shared" si="7"/>
        <v>0</v>
      </c>
      <c r="L465" s="29">
        <f>IF(G465 &gt; 0.6,1,0)</f>
        <v>0</v>
      </c>
      <c r="M465" s="172">
        <f>IF(H465 &gt; 10,1,0)</f>
        <v>0</v>
      </c>
      <c r="N465" s="28">
        <f>IF(I465 &gt; 0.6,1,0)</f>
        <v>1</v>
      </c>
      <c r="O465" s="28">
        <f>IF(J465 &gt; 4.5,1,0)</f>
        <v>0</v>
      </c>
      <c r="P465" s="98">
        <f>K465+L465+M465+N465+O465</f>
        <v>1</v>
      </c>
    </row>
    <row r="466" spans="1:16" x14ac:dyDescent="0.25">
      <c r="A466" s="3" t="s">
        <v>6</v>
      </c>
      <c r="B466" s="11" t="s">
        <v>95</v>
      </c>
      <c r="C466" s="11"/>
      <c r="D466" s="60"/>
      <c r="E466" s="6"/>
      <c r="F466" s="8">
        <v>1.752</v>
      </c>
      <c r="G466" s="8">
        <v>0</v>
      </c>
      <c r="H466" s="8">
        <v>24.832000000000001</v>
      </c>
      <c r="I466" s="8">
        <v>0.57099999999999995</v>
      </c>
      <c r="J466" s="23">
        <v>0.754</v>
      </c>
      <c r="K466" s="28">
        <f t="shared" si="7"/>
        <v>0</v>
      </c>
      <c r="L466" s="29">
        <f>IF(G466 &gt; 0.6,1,0)</f>
        <v>0</v>
      </c>
      <c r="M466" s="172">
        <f>IF(H466 &gt; 10,1,0)</f>
        <v>1</v>
      </c>
      <c r="N466" s="28">
        <f>IF(I466 &gt; 0.6,1,0)</f>
        <v>0</v>
      </c>
      <c r="O466" s="28">
        <f>IF(J466 &gt; 4.5,1,0)</f>
        <v>0</v>
      </c>
      <c r="P466" s="98">
        <f>K466+L466+M466+N466+O466</f>
        <v>1</v>
      </c>
    </row>
    <row r="467" spans="1:16" x14ac:dyDescent="0.25">
      <c r="A467" s="3" t="s">
        <v>6</v>
      </c>
      <c r="B467" s="11" t="s">
        <v>103</v>
      </c>
      <c r="C467" s="11"/>
      <c r="D467" s="60"/>
      <c r="E467" s="6"/>
      <c r="F467" s="8">
        <v>0.10100000000000001</v>
      </c>
      <c r="G467" s="8">
        <v>0.17599999999999999</v>
      </c>
      <c r="H467" s="8">
        <v>6.0000000000000001E-3</v>
      </c>
      <c r="I467" s="8">
        <v>0.20699999999999999</v>
      </c>
      <c r="J467" s="23">
        <v>6.5000000000000002E-2</v>
      </c>
      <c r="K467" s="28">
        <f t="shared" si="7"/>
        <v>0</v>
      </c>
      <c r="L467" s="29">
        <f>IF(G467 &gt; 0.6,1,0)</f>
        <v>0</v>
      </c>
      <c r="M467" s="172">
        <f>IF(H467 &gt; 10,1,0)</f>
        <v>0</v>
      </c>
      <c r="N467" s="28">
        <f>IF(I467 &gt; 0.6,1,0)</f>
        <v>0</v>
      </c>
      <c r="O467" s="28">
        <f>IF(J467 &gt; 4.5,1,0)</f>
        <v>0</v>
      </c>
      <c r="P467" s="98">
        <f>K467+L467+M467+N467+O467</f>
        <v>0</v>
      </c>
    </row>
    <row r="468" spans="1:16" x14ac:dyDescent="0.25">
      <c r="A468" s="3" t="s">
        <v>6</v>
      </c>
      <c r="B468" s="11" t="s">
        <v>303</v>
      </c>
      <c r="C468" s="11"/>
      <c r="D468" s="60"/>
      <c r="E468" s="6"/>
      <c r="F468" s="8">
        <v>0.53900000000000003</v>
      </c>
      <c r="G468" s="8">
        <v>0.216</v>
      </c>
      <c r="H468" s="8">
        <v>0.192</v>
      </c>
      <c r="I468" s="8">
        <v>0.17</v>
      </c>
      <c r="J468" s="23">
        <v>0</v>
      </c>
      <c r="K468" s="28">
        <f t="shared" si="7"/>
        <v>0</v>
      </c>
      <c r="L468" s="29">
        <f>IF(G468 &gt; 0.6,1,0)</f>
        <v>0</v>
      </c>
      <c r="M468" s="172">
        <f>IF(H468 &gt; 10,1,0)</f>
        <v>0</v>
      </c>
      <c r="N468" s="28">
        <f>IF(I468 &gt; 0.6,1,0)</f>
        <v>0</v>
      </c>
      <c r="O468" s="28">
        <f>IF(J468 &gt; 4.5,1,0)</f>
        <v>0</v>
      </c>
      <c r="P468" s="98">
        <f>K468+L468+M468+N468+O468</f>
        <v>0</v>
      </c>
    </row>
    <row r="469" spans="1:16" x14ac:dyDescent="0.25">
      <c r="A469" s="3" t="s">
        <v>6</v>
      </c>
      <c r="B469" s="11" t="s">
        <v>24</v>
      </c>
      <c r="C469" s="11"/>
      <c r="D469" s="60"/>
      <c r="E469" s="6"/>
      <c r="F469" s="8">
        <v>41.500999999999998</v>
      </c>
      <c r="G469" s="8">
        <v>3.6999999999999998E-2</v>
      </c>
      <c r="H469" s="8">
        <v>4.984</v>
      </c>
      <c r="I469" s="8">
        <v>6.4000000000000001E-2</v>
      </c>
      <c r="J469" s="23">
        <v>4.8000000000000001E-2</v>
      </c>
      <c r="K469" s="28">
        <f t="shared" si="7"/>
        <v>1</v>
      </c>
      <c r="L469" s="29">
        <f>IF(G469 &gt; 0.6,1,0)</f>
        <v>0</v>
      </c>
      <c r="M469" s="172">
        <f>IF(H469 &gt; 10,1,0)</f>
        <v>0</v>
      </c>
      <c r="N469" s="28">
        <f>IF(I469 &gt; 0.6,1,0)</f>
        <v>0</v>
      </c>
      <c r="O469" s="28">
        <f>IF(J469 &gt; 4.5,1,0)</f>
        <v>0</v>
      </c>
      <c r="P469" s="98">
        <f>K469+L469+M469+N469+O469</f>
        <v>1</v>
      </c>
    </row>
    <row r="470" spans="1:16" x14ac:dyDescent="0.25">
      <c r="A470" s="3" t="s">
        <v>6</v>
      </c>
      <c r="B470" s="11" t="s">
        <v>32</v>
      </c>
      <c r="C470" s="11"/>
      <c r="D470" s="60"/>
      <c r="E470" s="6"/>
      <c r="F470" s="8">
        <v>7.0999999999999994E-2</v>
      </c>
      <c r="G470" s="8">
        <v>1.6259999999999999</v>
      </c>
      <c r="H470" s="8">
        <v>2.9000000000000001E-2</v>
      </c>
      <c r="I470" s="8">
        <v>0</v>
      </c>
      <c r="J470" s="23">
        <v>9.5000000000000001E-2</v>
      </c>
      <c r="K470" s="28">
        <f t="shared" si="7"/>
        <v>0</v>
      </c>
      <c r="L470" s="29">
        <f>IF(G470 &gt; 0.6,1,0)</f>
        <v>1</v>
      </c>
      <c r="M470" s="172">
        <f>IF(H470 &gt; 10,1,0)</f>
        <v>0</v>
      </c>
      <c r="N470" s="28">
        <f>IF(I470 &gt; 0.6,1,0)</f>
        <v>0</v>
      </c>
      <c r="O470" s="28">
        <f>IF(J470 &gt; 4.5,1,0)</f>
        <v>0</v>
      </c>
      <c r="P470" s="98">
        <f>K470+L470+M470+N470+O470</f>
        <v>1</v>
      </c>
    </row>
    <row r="471" spans="1:16" x14ac:dyDescent="0.25">
      <c r="A471" s="3" t="s">
        <v>6</v>
      </c>
      <c r="B471" s="11" t="s">
        <v>40</v>
      </c>
      <c r="C471" s="11"/>
      <c r="D471" s="60"/>
      <c r="E471" s="6"/>
      <c r="F471" s="8">
        <v>0.20100000000000001</v>
      </c>
      <c r="G471" s="8">
        <v>5.0999999999999997E-2</v>
      </c>
      <c r="H471" s="8">
        <v>7.0000000000000001E-3</v>
      </c>
      <c r="I471" s="8">
        <v>0</v>
      </c>
      <c r="J471" s="23">
        <v>2.9000000000000001E-2</v>
      </c>
      <c r="K471" s="28">
        <f t="shared" si="7"/>
        <v>0</v>
      </c>
      <c r="L471" s="29">
        <f>IF(G471 &gt; 0.6,1,0)</f>
        <v>0</v>
      </c>
      <c r="M471" s="172">
        <f>IF(H471 &gt; 10,1,0)</f>
        <v>0</v>
      </c>
      <c r="N471" s="28">
        <f>IF(I471 &gt; 0.6,1,0)</f>
        <v>0</v>
      </c>
      <c r="O471" s="28">
        <f>IF(J471 &gt; 4.5,1,0)</f>
        <v>0</v>
      </c>
      <c r="P471" s="98">
        <f>K471+L471+M471+N471+O471</f>
        <v>0</v>
      </c>
    </row>
    <row r="472" spans="1:16" x14ac:dyDescent="0.25">
      <c r="A472" s="3" t="s">
        <v>6</v>
      </c>
      <c r="B472" s="11" t="s">
        <v>48</v>
      </c>
      <c r="C472" s="11"/>
      <c r="D472" s="60"/>
      <c r="E472" s="6"/>
      <c r="F472" s="8">
        <v>13.928000000000001</v>
      </c>
      <c r="G472" s="8">
        <v>0.89100000000000001</v>
      </c>
      <c r="H472" s="8">
        <v>9.6020000000000003</v>
      </c>
      <c r="I472" s="8">
        <v>0</v>
      </c>
      <c r="J472" s="23">
        <v>2.0710000000000002</v>
      </c>
      <c r="K472" s="28">
        <f t="shared" si="7"/>
        <v>1</v>
      </c>
      <c r="L472" s="29">
        <f>IF(G472 &gt; 0.6,1,0)</f>
        <v>1</v>
      </c>
      <c r="M472" s="172">
        <f>IF(H472 &gt; 10,1,0)</f>
        <v>0</v>
      </c>
      <c r="N472" s="28">
        <f>IF(I472 &gt; 0.6,1,0)</f>
        <v>0</v>
      </c>
      <c r="O472" s="28">
        <f>IF(J472 &gt; 4.5,1,0)</f>
        <v>0</v>
      </c>
      <c r="P472" s="98">
        <f>K472+L472+M472+N472+O472</f>
        <v>2</v>
      </c>
    </row>
    <row r="473" spans="1:16" x14ac:dyDescent="0.25">
      <c r="A473" s="3" t="s">
        <v>6</v>
      </c>
      <c r="B473" s="11" t="s">
        <v>56</v>
      </c>
      <c r="C473" s="11"/>
      <c r="D473" s="60"/>
      <c r="E473" s="6"/>
      <c r="F473" s="8">
        <v>12.324</v>
      </c>
      <c r="G473" s="8">
        <v>0.745</v>
      </c>
      <c r="H473" s="8">
        <v>5.0469999999999997</v>
      </c>
      <c r="I473" s="8">
        <v>0.28899999999999998</v>
      </c>
      <c r="J473" s="23">
        <v>0.42499999999999999</v>
      </c>
      <c r="K473" s="28">
        <f t="shared" si="7"/>
        <v>1</v>
      </c>
      <c r="L473" s="29">
        <f>IF(G473 &gt; 0.6,1,0)</f>
        <v>1</v>
      </c>
      <c r="M473" s="172">
        <f>IF(H473 &gt; 10,1,0)</f>
        <v>0</v>
      </c>
      <c r="N473" s="28">
        <f>IF(I473 &gt; 0.6,1,0)</f>
        <v>0</v>
      </c>
      <c r="O473" s="28">
        <f>IF(J473 &gt; 4.5,1,0)</f>
        <v>0</v>
      </c>
      <c r="P473" s="98">
        <f>K473+L473+M473+N473+O473</f>
        <v>2</v>
      </c>
    </row>
    <row r="474" spans="1:16" x14ac:dyDescent="0.25">
      <c r="A474" s="3" t="s">
        <v>6</v>
      </c>
      <c r="B474" s="11" t="s">
        <v>64</v>
      </c>
      <c r="C474" s="11"/>
      <c r="D474" s="60"/>
      <c r="E474" s="6"/>
      <c r="F474" s="8">
        <v>0.25600000000000001</v>
      </c>
      <c r="G474" s="8">
        <v>0.33800000000000002</v>
      </c>
      <c r="H474" s="8">
        <v>2.4849999999999999</v>
      </c>
      <c r="I474" s="8">
        <v>0</v>
      </c>
      <c r="J474" s="23">
        <v>3.4000000000000002E-2</v>
      </c>
      <c r="K474" s="28">
        <f t="shared" si="7"/>
        <v>0</v>
      </c>
      <c r="L474" s="29">
        <f>IF(G474 &gt; 0.6,1,0)</f>
        <v>0</v>
      </c>
      <c r="M474" s="172">
        <f>IF(H474 &gt; 10,1,0)</f>
        <v>0</v>
      </c>
      <c r="N474" s="28">
        <f>IF(I474 &gt; 0.6,1,0)</f>
        <v>0</v>
      </c>
      <c r="O474" s="28">
        <f>IF(J474 &gt; 4.5,1,0)</f>
        <v>0</v>
      </c>
      <c r="P474" s="98">
        <f>K474+L474+M474+N474+O474</f>
        <v>0</v>
      </c>
    </row>
    <row r="475" spans="1:16" x14ac:dyDescent="0.25">
      <c r="A475" s="3" t="s">
        <v>6</v>
      </c>
      <c r="B475" s="11" t="s">
        <v>72</v>
      </c>
      <c r="C475" s="11"/>
      <c r="D475" s="60"/>
      <c r="E475" s="6"/>
      <c r="F475" s="8">
        <v>3.581</v>
      </c>
      <c r="G475" s="8">
        <v>0.17599999999999999</v>
      </c>
      <c r="H475" s="8">
        <v>9.4619999999999997</v>
      </c>
      <c r="I475" s="8">
        <v>1.0329999999999999</v>
      </c>
      <c r="J475" s="23">
        <v>5.5609999999999999</v>
      </c>
      <c r="K475" s="28">
        <f t="shared" si="7"/>
        <v>0</v>
      </c>
      <c r="L475" s="29">
        <f>IF(G475 &gt; 0.6,1,0)</f>
        <v>0</v>
      </c>
      <c r="M475" s="172">
        <f>IF(H475 &gt; 10,1,0)</f>
        <v>0</v>
      </c>
      <c r="N475" s="28">
        <f>IF(I475 &gt; 0.6,1,0)</f>
        <v>1</v>
      </c>
      <c r="O475" s="28">
        <f>IF(J475 &gt; 4.5,1,0)</f>
        <v>1</v>
      </c>
      <c r="P475" s="98">
        <f>K475+L475+M475+N475+O475</f>
        <v>2</v>
      </c>
    </row>
    <row r="476" spans="1:16" x14ac:dyDescent="0.25">
      <c r="A476" s="3" t="s">
        <v>6</v>
      </c>
      <c r="B476" s="11" t="s">
        <v>80</v>
      </c>
      <c r="C476" s="11"/>
      <c r="D476" s="60"/>
      <c r="E476" s="6"/>
      <c r="F476" s="8">
        <v>0.24</v>
      </c>
      <c r="G476" s="8">
        <v>0.33800000000000002</v>
      </c>
      <c r="H476" s="8">
        <v>6.8000000000000005E-2</v>
      </c>
      <c r="I476" s="8">
        <v>1.7000000000000001E-2</v>
      </c>
      <c r="J476" s="23">
        <v>2.9790000000000001</v>
      </c>
      <c r="K476" s="28">
        <f t="shared" si="7"/>
        <v>0</v>
      </c>
      <c r="L476" s="29">
        <f>IF(G476 &gt; 0.6,1,0)</f>
        <v>0</v>
      </c>
      <c r="M476" s="172">
        <f>IF(H476 &gt; 10,1,0)</f>
        <v>0</v>
      </c>
      <c r="N476" s="28">
        <f>IF(I476 &gt; 0.6,1,0)</f>
        <v>0</v>
      </c>
      <c r="O476" s="28">
        <f>IF(J476 &gt; 4.5,1,0)</f>
        <v>0</v>
      </c>
      <c r="P476" s="98">
        <f>K476+L476+M476+N476+O476</f>
        <v>0</v>
      </c>
    </row>
    <row r="477" spans="1:16" x14ac:dyDescent="0.25">
      <c r="A477" s="3" t="s">
        <v>6</v>
      </c>
      <c r="B477" s="11" t="s">
        <v>88</v>
      </c>
      <c r="C477" s="11"/>
      <c r="D477" s="60"/>
      <c r="E477" s="6"/>
      <c r="F477" s="8">
        <v>0.45500000000000002</v>
      </c>
      <c r="G477" s="8">
        <v>0.16400000000000001</v>
      </c>
      <c r="H477" s="8">
        <v>5.8369999999999997</v>
      </c>
      <c r="I477" s="8">
        <v>9.7000000000000003E-2</v>
      </c>
      <c r="J477" s="23">
        <v>7.2999999999999995E-2</v>
      </c>
      <c r="K477" s="28">
        <f t="shared" si="7"/>
        <v>0</v>
      </c>
      <c r="L477" s="29">
        <f>IF(G477 &gt; 0.6,1,0)</f>
        <v>0</v>
      </c>
      <c r="M477" s="172">
        <f>IF(H477 &gt; 10,1,0)</f>
        <v>0</v>
      </c>
      <c r="N477" s="28">
        <f>IF(I477 &gt; 0.6,1,0)</f>
        <v>0</v>
      </c>
      <c r="O477" s="28">
        <f>IF(J477 &gt; 4.5,1,0)</f>
        <v>0</v>
      </c>
      <c r="P477" s="98">
        <f>K477+L477+M477+N477+O477</f>
        <v>0</v>
      </c>
    </row>
    <row r="478" spans="1:16" x14ac:dyDescent="0.25">
      <c r="A478" s="3" t="s">
        <v>6</v>
      </c>
      <c r="B478" s="11" t="s">
        <v>96</v>
      </c>
      <c r="C478" s="11"/>
      <c r="D478" s="60"/>
      <c r="E478" s="6"/>
      <c r="F478" s="8">
        <v>0.24199999999999999</v>
      </c>
      <c r="G478" s="8">
        <v>0.245</v>
      </c>
      <c r="H478" s="8">
        <v>6.423</v>
      </c>
      <c r="I478" s="8">
        <v>0.08</v>
      </c>
      <c r="J478" s="23">
        <v>0.10100000000000001</v>
      </c>
      <c r="K478" s="28">
        <f t="shared" si="7"/>
        <v>0</v>
      </c>
      <c r="L478" s="29">
        <f>IF(G478 &gt; 0.6,1,0)</f>
        <v>0</v>
      </c>
      <c r="M478" s="172">
        <f>IF(H478 &gt; 10,1,0)</f>
        <v>0</v>
      </c>
      <c r="N478" s="28">
        <f>IF(I478 &gt; 0.6,1,0)</f>
        <v>0</v>
      </c>
      <c r="O478" s="28">
        <f>IF(J478 &gt; 4.5,1,0)</f>
        <v>0</v>
      </c>
      <c r="P478" s="98">
        <f>K478+L478+M478+N478+O478</f>
        <v>0</v>
      </c>
    </row>
    <row r="479" spans="1:16" x14ac:dyDescent="0.25">
      <c r="A479" s="3" t="s">
        <v>6</v>
      </c>
      <c r="B479" s="11" t="s">
        <v>104</v>
      </c>
      <c r="C479" s="11"/>
      <c r="D479" s="60"/>
      <c r="E479" s="6"/>
      <c r="F479" s="8">
        <v>0.10299999999999999</v>
      </c>
      <c r="G479" s="8">
        <v>0.34300000000000003</v>
      </c>
      <c r="H479" s="8">
        <v>8.3000000000000004E-2</v>
      </c>
      <c r="I479" s="8">
        <v>0</v>
      </c>
      <c r="J479" s="23">
        <v>4.1000000000000002E-2</v>
      </c>
      <c r="K479" s="28">
        <f t="shared" si="7"/>
        <v>0</v>
      </c>
      <c r="L479" s="29">
        <f>IF(G479 &gt; 0.6,1,0)</f>
        <v>0</v>
      </c>
      <c r="M479" s="172">
        <f>IF(H479 &gt; 10,1,0)</f>
        <v>0</v>
      </c>
      <c r="N479" s="28">
        <f>IF(I479 &gt; 0.6,1,0)</f>
        <v>0</v>
      </c>
      <c r="O479" s="28">
        <f>IF(J479 &gt; 4.5,1,0)</f>
        <v>0</v>
      </c>
      <c r="P479" s="98">
        <f>K479+L479+M479+N479+O479</f>
        <v>0</v>
      </c>
    </row>
    <row r="480" spans="1:16" x14ac:dyDescent="0.25">
      <c r="A480" s="3" t="s">
        <v>6</v>
      </c>
      <c r="B480" s="11" t="s">
        <v>304</v>
      </c>
      <c r="C480" s="11"/>
      <c r="D480" s="60"/>
      <c r="E480" s="6"/>
      <c r="F480" s="8">
        <v>2.75</v>
      </c>
      <c r="G480" s="8">
        <v>0.995</v>
      </c>
      <c r="H480" s="8">
        <v>0.123</v>
      </c>
      <c r="I480" s="8">
        <v>0.25800000000000001</v>
      </c>
      <c r="J480" s="23">
        <v>0.20300000000000001</v>
      </c>
      <c r="K480" s="28">
        <f t="shared" si="7"/>
        <v>0</v>
      </c>
      <c r="L480" s="29">
        <f>IF(G480 &gt; 0.6,1,0)</f>
        <v>1</v>
      </c>
      <c r="M480" s="172">
        <f>IF(H480 &gt; 10,1,0)</f>
        <v>0</v>
      </c>
      <c r="N480" s="28">
        <f>IF(I480 &gt; 0.6,1,0)</f>
        <v>0</v>
      </c>
      <c r="O480" s="28">
        <f>IF(J480 &gt; 4.5,1,0)</f>
        <v>0</v>
      </c>
      <c r="P480" s="98">
        <f>K480+L480+M480+N480+O480</f>
        <v>1</v>
      </c>
    </row>
    <row r="481" spans="1:16" x14ac:dyDescent="0.25">
      <c r="A481" s="3" t="s">
        <v>6</v>
      </c>
      <c r="B481" s="11" t="s">
        <v>105</v>
      </c>
      <c r="C481" s="11"/>
      <c r="D481" s="60"/>
      <c r="E481" s="6"/>
      <c r="F481" s="8">
        <v>0.14199999999999999</v>
      </c>
      <c r="G481" s="8">
        <v>0.08</v>
      </c>
      <c r="H481" s="8">
        <v>0.20599999999999999</v>
      </c>
      <c r="I481" s="8">
        <v>0</v>
      </c>
      <c r="J481" s="23">
        <v>0</v>
      </c>
      <c r="K481" s="28">
        <f t="shared" si="7"/>
        <v>0</v>
      </c>
      <c r="L481" s="29">
        <f>IF(G481 &gt; 0.6,1,0)</f>
        <v>0</v>
      </c>
      <c r="M481" s="172">
        <f>IF(H481 &gt; 10,1,0)</f>
        <v>0</v>
      </c>
      <c r="N481" s="28">
        <f>IF(I481 &gt; 0.6,1,0)</f>
        <v>0</v>
      </c>
      <c r="O481" s="28">
        <f>IF(J481 &gt; 4.5,1,0)</f>
        <v>0</v>
      </c>
      <c r="P481" s="98">
        <f>K481+L481+M481+N481+O481</f>
        <v>0</v>
      </c>
    </row>
    <row r="482" spans="1:16" x14ac:dyDescent="0.25">
      <c r="A482" s="3" t="s">
        <v>6</v>
      </c>
      <c r="B482" s="11" t="s">
        <v>113</v>
      </c>
      <c r="C482" s="11"/>
      <c r="D482" s="60"/>
      <c r="E482" s="6"/>
      <c r="F482" s="8">
        <v>1.109</v>
      </c>
      <c r="G482" s="8">
        <v>7.5999999999999998E-2</v>
      </c>
      <c r="H482" s="8">
        <v>0.307</v>
      </c>
      <c r="I482" s="8">
        <v>0</v>
      </c>
      <c r="J482" s="23">
        <v>4.3999999999999997E-2</v>
      </c>
      <c r="K482" s="28">
        <f t="shared" si="7"/>
        <v>0</v>
      </c>
      <c r="L482" s="29">
        <f>IF(G482 &gt; 0.6,1,0)</f>
        <v>0</v>
      </c>
      <c r="M482" s="172">
        <f>IF(H482 &gt; 10,1,0)</f>
        <v>0</v>
      </c>
      <c r="N482" s="28">
        <f>IF(I482 &gt; 0.6,1,0)</f>
        <v>0</v>
      </c>
      <c r="O482" s="28">
        <f>IF(J482 &gt; 4.5,1,0)</f>
        <v>0</v>
      </c>
      <c r="P482" s="98">
        <f>K482+L482+M482+N482+O482</f>
        <v>0</v>
      </c>
    </row>
    <row r="483" spans="1:16" x14ac:dyDescent="0.25">
      <c r="A483" s="3" t="s">
        <v>6</v>
      </c>
      <c r="B483" s="11" t="s">
        <v>121</v>
      </c>
      <c r="C483" s="11"/>
      <c r="D483" s="60"/>
      <c r="E483" s="6"/>
      <c r="F483" s="8">
        <v>0.39700000000000002</v>
      </c>
      <c r="G483" s="8">
        <v>0.30599999999999999</v>
      </c>
      <c r="H483" s="8">
        <v>4.9000000000000002E-2</v>
      </c>
      <c r="I483" s="8">
        <v>0</v>
      </c>
      <c r="J483" s="23">
        <v>4.8000000000000001E-2</v>
      </c>
      <c r="K483" s="28">
        <f t="shared" si="7"/>
        <v>0</v>
      </c>
      <c r="L483" s="29">
        <f>IF(G483 &gt; 0.6,1,0)</f>
        <v>0</v>
      </c>
      <c r="M483" s="172">
        <f>IF(H483 &gt; 10,1,0)</f>
        <v>0</v>
      </c>
      <c r="N483" s="28">
        <f>IF(I483 &gt; 0.6,1,0)</f>
        <v>0</v>
      </c>
      <c r="O483" s="28">
        <f>IF(J483 &gt; 4.5,1,0)</f>
        <v>0</v>
      </c>
      <c r="P483" s="98">
        <f>K483+L483+M483+N483+O483</f>
        <v>0</v>
      </c>
    </row>
    <row r="484" spans="1:16" x14ac:dyDescent="0.25">
      <c r="A484" s="3" t="s">
        <v>6</v>
      </c>
      <c r="B484" s="11" t="s">
        <v>129</v>
      </c>
      <c r="C484" s="11"/>
      <c r="D484" s="60"/>
      <c r="E484" s="6"/>
      <c r="F484" s="8">
        <v>0.104</v>
      </c>
      <c r="G484" s="8">
        <v>0</v>
      </c>
      <c r="H484" s="8">
        <v>0.185</v>
      </c>
      <c r="I484" s="8">
        <v>2.6080000000000001</v>
      </c>
      <c r="J484" s="23">
        <v>3.4000000000000002E-2</v>
      </c>
      <c r="K484" s="28">
        <f t="shared" si="7"/>
        <v>0</v>
      </c>
      <c r="L484" s="29">
        <f>IF(G484 &gt; 0.6,1,0)</f>
        <v>0</v>
      </c>
      <c r="M484" s="172">
        <f>IF(H484 &gt; 10,1,0)</f>
        <v>0</v>
      </c>
      <c r="N484" s="28">
        <f>IF(I484 &gt; 0.6,1,0)</f>
        <v>1</v>
      </c>
      <c r="O484" s="28">
        <f>IF(J484 &gt; 4.5,1,0)</f>
        <v>0</v>
      </c>
      <c r="P484" s="98">
        <f>K484+L484+M484+N484+O484</f>
        <v>1</v>
      </c>
    </row>
    <row r="485" spans="1:16" x14ac:dyDescent="0.25">
      <c r="A485" s="3" t="s">
        <v>6</v>
      </c>
      <c r="B485" s="11" t="s">
        <v>137</v>
      </c>
      <c r="C485" s="11"/>
      <c r="D485" s="60"/>
      <c r="E485" s="6"/>
      <c r="F485" s="8">
        <v>0.36399999999999999</v>
      </c>
      <c r="G485" s="8">
        <v>0.20899999999999999</v>
      </c>
      <c r="H485" s="8">
        <v>29.812999999999999</v>
      </c>
      <c r="I485" s="8">
        <v>0.25900000000000001</v>
      </c>
      <c r="J485" s="23">
        <v>24.553999999999998</v>
      </c>
      <c r="K485" s="28">
        <f t="shared" si="7"/>
        <v>0</v>
      </c>
      <c r="L485" s="29">
        <f>IF(G485 &gt; 0.6,1,0)</f>
        <v>0</v>
      </c>
      <c r="M485" s="172">
        <f>IF(H485 &gt; 10,1,0)</f>
        <v>1</v>
      </c>
      <c r="N485" s="28">
        <f>IF(I485 &gt; 0.6,1,0)</f>
        <v>0</v>
      </c>
      <c r="O485" s="28">
        <f>IF(J485 &gt; 4.5,1,0)</f>
        <v>1</v>
      </c>
      <c r="P485" s="98">
        <f>K485+L485+M485+N485+O485</f>
        <v>2</v>
      </c>
    </row>
    <row r="486" spans="1:16" x14ac:dyDescent="0.25">
      <c r="A486" s="3" t="s">
        <v>6</v>
      </c>
      <c r="B486" s="11" t="s">
        <v>145</v>
      </c>
      <c r="C486" s="11"/>
      <c r="D486" s="60"/>
      <c r="E486" s="6"/>
      <c r="F486" s="8">
        <v>0.39300000000000002</v>
      </c>
      <c r="G486" s="8">
        <v>7.9000000000000001E-2</v>
      </c>
      <c r="H486" s="8">
        <v>0.03</v>
      </c>
      <c r="I486" s="8">
        <v>0.20100000000000001</v>
      </c>
      <c r="J486" s="23">
        <v>0</v>
      </c>
      <c r="K486" s="28">
        <f t="shared" si="7"/>
        <v>0</v>
      </c>
      <c r="L486" s="29">
        <f>IF(G486 &gt; 0.6,1,0)</f>
        <v>0</v>
      </c>
      <c r="M486" s="172">
        <f>IF(H486 &gt; 10,1,0)</f>
        <v>0</v>
      </c>
      <c r="N486" s="28">
        <f>IF(I486 &gt; 0.6,1,0)</f>
        <v>0</v>
      </c>
      <c r="O486" s="28">
        <f>IF(J486 &gt; 4.5,1,0)</f>
        <v>0</v>
      </c>
      <c r="P486" s="98">
        <f>K486+L486+M486+N486+O486</f>
        <v>0</v>
      </c>
    </row>
    <row r="487" spans="1:16" x14ac:dyDescent="0.25">
      <c r="A487" s="3" t="s">
        <v>6</v>
      </c>
      <c r="B487" s="11" t="s">
        <v>153</v>
      </c>
      <c r="C487" s="11"/>
      <c r="D487" s="60"/>
      <c r="E487" s="6"/>
      <c r="F487" s="8">
        <v>0.17299999999999999</v>
      </c>
      <c r="G487" s="8">
        <v>0.24299999999999999</v>
      </c>
      <c r="H487" s="8">
        <v>0.14199999999999999</v>
      </c>
      <c r="I487" s="8">
        <v>3.1110000000000002</v>
      </c>
      <c r="J487" s="23">
        <v>6.9000000000000006E-2</v>
      </c>
      <c r="K487" s="28">
        <f t="shared" si="7"/>
        <v>0</v>
      </c>
      <c r="L487" s="29">
        <f>IF(G487 &gt; 0.6,1,0)</f>
        <v>0</v>
      </c>
      <c r="M487" s="172">
        <f>IF(H487 &gt; 10,1,0)</f>
        <v>0</v>
      </c>
      <c r="N487" s="28">
        <f>IF(I487 &gt; 0.6,1,0)</f>
        <v>1</v>
      </c>
      <c r="O487" s="28">
        <f>IF(J487 &gt; 4.5,1,0)</f>
        <v>0</v>
      </c>
      <c r="P487" s="98">
        <f>K487+L487+M487+N487+O487</f>
        <v>1</v>
      </c>
    </row>
    <row r="488" spans="1:16" x14ac:dyDescent="0.25">
      <c r="A488" s="3" t="s">
        <v>6</v>
      </c>
      <c r="B488" s="11" t="s">
        <v>161</v>
      </c>
      <c r="C488" s="11"/>
      <c r="D488" s="60"/>
      <c r="E488" s="6"/>
      <c r="F488" s="8">
        <v>5.8999999999999997E-2</v>
      </c>
      <c r="G488" s="8">
        <v>8.5000000000000006E-2</v>
      </c>
      <c r="H488" s="8">
        <v>0.126</v>
      </c>
      <c r="I488" s="8">
        <v>2.5999999999999999E-2</v>
      </c>
      <c r="J488" s="23">
        <v>5.6000000000000001E-2</v>
      </c>
      <c r="K488" s="28">
        <f t="shared" si="7"/>
        <v>0</v>
      </c>
      <c r="L488" s="29">
        <f>IF(G488 &gt; 0.6,1,0)</f>
        <v>0</v>
      </c>
      <c r="M488" s="172">
        <f>IF(H488 &gt; 10,1,0)</f>
        <v>0</v>
      </c>
      <c r="N488" s="28">
        <f>IF(I488 &gt; 0.6,1,0)</f>
        <v>0</v>
      </c>
      <c r="O488" s="28">
        <f>IF(J488 &gt; 4.5,1,0)</f>
        <v>0</v>
      </c>
      <c r="P488" s="98">
        <f>K488+L488+M488+N488+O488</f>
        <v>0</v>
      </c>
    </row>
    <row r="489" spans="1:16" x14ac:dyDescent="0.25">
      <c r="A489" s="3" t="s">
        <v>6</v>
      </c>
      <c r="B489" s="11" t="s">
        <v>169</v>
      </c>
      <c r="C489" s="11"/>
      <c r="D489" s="60"/>
      <c r="E489" s="6"/>
      <c r="F489" s="8">
        <v>1.663</v>
      </c>
      <c r="G489" s="8">
        <v>0.121</v>
      </c>
      <c r="H489" s="8">
        <v>0</v>
      </c>
      <c r="I489" s="8">
        <v>0</v>
      </c>
      <c r="J489" s="23">
        <v>0</v>
      </c>
      <c r="K489" s="28">
        <f t="shared" si="7"/>
        <v>0</v>
      </c>
      <c r="L489" s="29">
        <f>IF(G489 &gt; 0.6,1,0)</f>
        <v>0</v>
      </c>
      <c r="M489" s="172">
        <f>IF(H489 &gt; 10,1,0)</f>
        <v>0</v>
      </c>
      <c r="N489" s="28">
        <f>IF(I489 &gt; 0.6,1,0)</f>
        <v>0</v>
      </c>
      <c r="O489" s="28">
        <f>IF(J489 &gt; 4.5,1,0)</f>
        <v>0</v>
      </c>
      <c r="P489" s="98">
        <f>K489+L489+M489+N489+O489</f>
        <v>0</v>
      </c>
    </row>
    <row r="490" spans="1:16" x14ac:dyDescent="0.25">
      <c r="A490" s="3" t="s">
        <v>6</v>
      </c>
      <c r="B490" s="11" t="s">
        <v>177</v>
      </c>
      <c r="C490" s="11"/>
      <c r="D490" s="60"/>
      <c r="E490" s="6"/>
      <c r="F490" s="8">
        <v>2.7E-2</v>
      </c>
      <c r="G490" s="8">
        <v>4.4999999999999998E-2</v>
      </c>
      <c r="H490" s="8">
        <v>4.8000000000000001E-2</v>
      </c>
      <c r="I490" s="8">
        <v>0</v>
      </c>
      <c r="J490" s="23">
        <v>0.22</v>
      </c>
      <c r="K490" s="28">
        <f t="shared" si="7"/>
        <v>0</v>
      </c>
      <c r="L490" s="29">
        <f>IF(G490 &gt; 0.6,1,0)</f>
        <v>0</v>
      </c>
      <c r="M490" s="172">
        <f>IF(H490 &gt; 10,1,0)</f>
        <v>0</v>
      </c>
      <c r="N490" s="28">
        <f>IF(I490 &gt; 0.6,1,0)</f>
        <v>0</v>
      </c>
      <c r="O490" s="28">
        <f>IF(J490 &gt; 4.5,1,0)</f>
        <v>0</v>
      </c>
      <c r="P490" s="98">
        <f>K490+L490+M490+N490+O490</f>
        <v>0</v>
      </c>
    </row>
    <row r="491" spans="1:16" x14ac:dyDescent="0.25">
      <c r="A491" s="3" t="s">
        <v>6</v>
      </c>
      <c r="B491" s="11" t="s">
        <v>185</v>
      </c>
      <c r="C491" s="11"/>
      <c r="D491" s="60"/>
      <c r="E491" s="6"/>
      <c r="F491" s="8">
        <v>2.1999999999999999E-2</v>
      </c>
      <c r="G491" s="8">
        <v>0.39400000000000002</v>
      </c>
      <c r="H491" s="8">
        <v>0</v>
      </c>
      <c r="I491" s="8">
        <v>0.01</v>
      </c>
      <c r="J491" s="23">
        <v>4.2999999999999997E-2</v>
      </c>
      <c r="K491" s="28">
        <f t="shared" si="7"/>
        <v>0</v>
      </c>
      <c r="L491" s="29">
        <f>IF(G491 &gt; 0.6,1,0)</f>
        <v>0</v>
      </c>
      <c r="M491" s="172">
        <f>IF(H491 &gt; 10,1,0)</f>
        <v>0</v>
      </c>
      <c r="N491" s="28">
        <f>IF(I491 &gt; 0.6,1,0)</f>
        <v>0</v>
      </c>
      <c r="O491" s="28">
        <f>IF(J491 &gt; 4.5,1,0)</f>
        <v>0</v>
      </c>
      <c r="P491" s="98">
        <f>K491+L491+M491+N491+O491</f>
        <v>0</v>
      </c>
    </row>
    <row r="492" spans="1:16" x14ac:dyDescent="0.25">
      <c r="A492" s="3" t="s">
        <v>6</v>
      </c>
      <c r="B492" s="11" t="s">
        <v>193</v>
      </c>
      <c r="C492" s="11"/>
      <c r="D492" s="60"/>
      <c r="E492" s="6"/>
      <c r="F492" s="8">
        <v>1.2569999999999999</v>
      </c>
      <c r="G492" s="8">
        <v>6.0999999999999999E-2</v>
      </c>
      <c r="H492" s="8">
        <v>9.8000000000000004E-2</v>
      </c>
      <c r="I492" s="8">
        <v>1.2929999999999999</v>
      </c>
      <c r="J492" s="23">
        <v>6.6000000000000003E-2</v>
      </c>
      <c r="K492" s="28">
        <f t="shared" si="7"/>
        <v>0</v>
      </c>
      <c r="L492" s="29">
        <f>IF(G492 &gt; 0.6,1,0)</f>
        <v>0</v>
      </c>
      <c r="M492" s="172">
        <f>IF(H492 &gt; 10,1,0)</f>
        <v>0</v>
      </c>
      <c r="N492" s="28">
        <f>IF(I492 &gt; 0.6,1,0)</f>
        <v>1</v>
      </c>
      <c r="O492" s="28">
        <f>IF(J492 &gt; 4.5,1,0)</f>
        <v>0</v>
      </c>
      <c r="P492" s="98">
        <f>K492+L492+M492+N492+O492</f>
        <v>1</v>
      </c>
    </row>
    <row r="493" spans="1:16" x14ac:dyDescent="0.25">
      <c r="A493" s="3" t="s">
        <v>6</v>
      </c>
      <c r="B493" s="11" t="s">
        <v>106</v>
      </c>
      <c r="C493" s="11"/>
      <c r="D493" s="60"/>
      <c r="E493" s="6"/>
      <c r="F493" s="8">
        <v>0.313</v>
      </c>
      <c r="G493" s="8">
        <v>0.69199999999999995</v>
      </c>
      <c r="H493" s="8">
        <v>0.1</v>
      </c>
      <c r="I493" s="8">
        <v>4.5999999999999999E-2</v>
      </c>
      <c r="J493" s="23">
        <v>0.13600000000000001</v>
      </c>
      <c r="K493" s="28">
        <f t="shared" si="7"/>
        <v>0</v>
      </c>
      <c r="L493" s="29">
        <f>IF(G493 &gt; 0.6,1,0)</f>
        <v>1</v>
      </c>
      <c r="M493" s="172">
        <f>IF(H493 &gt; 10,1,0)</f>
        <v>0</v>
      </c>
      <c r="N493" s="28">
        <f>IF(I493 &gt; 0.6,1,0)</f>
        <v>0</v>
      </c>
      <c r="O493" s="28">
        <f>IF(J493 &gt; 4.5,1,0)</f>
        <v>0</v>
      </c>
      <c r="P493" s="98">
        <f>K493+L493+M493+N493+O493</f>
        <v>1</v>
      </c>
    </row>
    <row r="494" spans="1:16" x14ac:dyDescent="0.25">
      <c r="A494" s="3" t="s">
        <v>6</v>
      </c>
      <c r="B494" s="11" t="s">
        <v>114</v>
      </c>
      <c r="C494" s="11"/>
      <c r="D494" s="60"/>
      <c r="E494" s="6"/>
      <c r="F494" s="8">
        <v>8.8999999999999996E-2</v>
      </c>
      <c r="G494" s="8">
        <v>0.58499999999999996</v>
      </c>
      <c r="H494" s="8">
        <v>0</v>
      </c>
      <c r="I494" s="8">
        <v>6.9000000000000006E-2</v>
      </c>
      <c r="J494" s="23">
        <v>0.05</v>
      </c>
      <c r="K494" s="28">
        <f t="shared" si="7"/>
        <v>0</v>
      </c>
      <c r="L494" s="29">
        <f>IF(G494 &gt; 0.6,1,0)</f>
        <v>0</v>
      </c>
      <c r="M494" s="172">
        <f>IF(H494 &gt; 10,1,0)</f>
        <v>0</v>
      </c>
      <c r="N494" s="28">
        <f>IF(I494 &gt; 0.6,1,0)</f>
        <v>0</v>
      </c>
      <c r="O494" s="28">
        <f>IF(J494 &gt; 4.5,1,0)</f>
        <v>0</v>
      </c>
      <c r="P494" s="98">
        <f>K494+L494+M494+N494+O494</f>
        <v>0</v>
      </c>
    </row>
    <row r="495" spans="1:16" x14ac:dyDescent="0.25">
      <c r="A495" s="3" t="s">
        <v>6</v>
      </c>
      <c r="B495" s="11" t="s">
        <v>122</v>
      </c>
      <c r="C495" s="11"/>
      <c r="D495" s="60"/>
      <c r="E495" s="6"/>
      <c r="F495" s="8">
        <v>0.161</v>
      </c>
      <c r="G495" s="8">
        <v>0.60199999999999998</v>
      </c>
      <c r="H495" s="8">
        <v>3.0000000000000001E-3</v>
      </c>
      <c r="I495" s="8">
        <v>2.5999999999999999E-2</v>
      </c>
      <c r="J495" s="23">
        <v>9.1999999999999998E-2</v>
      </c>
      <c r="K495" s="28">
        <f t="shared" si="7"/>
        <v>0</v>
      </c>
      <c r="L495" s="29">
        <f>IF(G495 &gt; 0.6,1,0)</f>
        <v>1</v>
      </c>
      <c r="M495" s="172">
        <f>IF(H495 &gt; 10,1,0)</f>
        <v>0</v>
      </c>
      <c r="N495" s="28">
        <f>IF(I495 &gt; 0.6,1,0)</f>
        <v>0</v>
      </c>
      <c r="O495" s="28">
        <f>IF(J495 &gt; 4.5,1,0)</f>
        <v>0</v>
      </c>
      <c r="P495" s="98">
        <f>K495+L495+M495+N495+O495</f>
        <v>1</v>
      </c>
    </row>
    <row r="496" spans="1:16" x14ac:dyDescent="0.25">
      <c r="A496" s="3" t="s">
        <v>6</v>
      </c>
      <c r="B496" s="11" t="s">
        <v>130</v>
      </c>
      <c r="C496" s="11"/>
      <c r="D496" s="60"/>
      <c r="E496" s="6"/>
      <c r="F496" s="8">
        <v>0.16900000000000001</v>
      </c>
      <c r="G496" s="8">
        <v>3.5000000000000003E-2</v>
      </c>
      <c r="H496" s="8">
        <v>0</v>
      </c>
      <c r="I496" s="8">
        <v>1.9E-2</v>
      </c>
      <c r="J496" s="23">
        <v>8.5999999999999993E-2</v>
      </c>
      <c r="K496" s="28">
        <f t="shared" si="7"/>
        <v>0</v>
      </c>
      <c r="L496" s="29">
        <f>IF(G496 &gt; 0.6,1,0)</f>
        <v>0</v>
      </c>
      <c r="M496" s="172">
        <f>IF(H496 &gt; 10,1,0)</f>
        <v>0</v>
      </c>
      <c r="N496" s="28">
        <f>IF(I496 &gt; 0.6,1,0)</f>
        <v>0</v>
      </c>
      <c r="O496" s="28">
        <f>IF(J496 &gt; 4.5,1,0)</f>
        <v>0</v>
      </c>
      <c r="P496" s="98">
        <f>K496+L496+M496+N496+O496</f>
        <v>0</v>
      </c>
    </row>
    <row r="497" spans="1:16" x14ac:dyDescent="0.25">
      <c r="A497" s="3" t="s">
        <v>6</v>
      </c>
      <c r="B497" s="11" t="s">
        <v>138</v>
      </c>
      <c r="C497" s="11"/>
      <c r="D497" s="60"/>
      <c r="E497" s="6"/>
      <c r="F497" s="8">
        <v>7.4130000000000003</v>
      </c>
      <c r="G497" s="8">
        <v>0.15</v>
      </c>
      <c r="H497" s="8">
        <v>4.4999999999999998E-2</v>
      </c>
      <c r="I497" s="8">
        <v>0</v>
      </c>
      <c r="J497" s="23">
        <v>0</v>
      </c>
      <c r="K497" s="28">
        <f t="shared" si="7"/>
        <v>0</v>
      </c>
      <c r="L497" s="29">
        <f>IF(G497 &gt; 0.6,1,0)</f>
        <v>0</v>
      </c>
      <c r="M497" s="172">
        <f>IF(H497 &gt; 10,1,0)</f>
        <v>0</v>
      </c>
      <c r="N497" s="28">
        <f>IF(I497 &gt; 0.6,1,0)</f>
        <v>0</v>
      </c>
      <c r="O497" s="28">
        <f>IF(J497 &gt; 4.5,1,0)</f>
        <v>0</v>
      </c>
      <c r="P497" s="98">
        <f>K497+L497+M497+N497+O497</f>
        <v>0</v>
      </c>
    </row>
    <row r="498" spans="1:16" x14ac:dyDescent="0.25">
      <c r="A498" s="3" t="s">
        <v>6</v>
      </c>
      <c r="B498" s="11" t="s">
        <v>146</v>
      </c>
      <c r="C498" s="11"/>
      <c r="D498" s="60"/>
      <c r="E498" s="6"/>
      <c r="F498" s="8">
        <v>5.1999999999999998E-2</v>
      </c>
      <c r="G498" s="8">
        <v>0.68</v>
      </c>
      <c r="H498" s="8">
        <v>1.6E-2</v>
      </c>
      <c r="I498" s="8">
        <v>0.127</v>
      </c>
      <c r="J498" s="23">
        <v>1.2999999999999999E-2</v>
      </c>
      <c r="K498" s="28">
        <f t="shared" si="7"/>
        <v>0</v>
      </c>
      <c r="L498" s="29">
        <f>IF(G498 &gt; 0.6,1,0)</f>
        <v>1</v>
      </c>
      <c r="M498" s="172">
        <f>IF(H498 &gt; 10,1,0)</f>
        <v>0</v>
      </c>
      <c r="N498" s="28">
        <f>IF(I498 &gt; 0.6,1,0)</f>
        <v>0</v>
      </c>
      <c r="O498" s="28">
        <f>IF(J498 &gt; 4.5,1,0)</f>
        <v>0</v>
      </c>
      <c r="P498" s="98">
        <f>K498+L498+M498+N498+O498</f>
        <v>1</v>
      </c>
    </row>
    <row r="499" spans="1:16" x14ac:dyDescent="0.25">
      <c r="A499" s="3" t="s">
        <v>6</v>
      </c>
      <c r="B499" s="11" t="s">
        <v>154</v>
      </c>
      <c r="C499" s="11"/>
      <c r="D499" s="60"/>
      <c r="E499" s="6"/>
      <c r="F499" s="8">
        <v>12.356999999999999</v>
      </c>
      <c r="G499" s="8">
        <v>7.9000000000000001E-2</v>
      </c>
      <c r="H499" s="8">
        <v>0.126</v>
      </c>
      <c r="I499" s="8">
        <v>2.8000000000000001E-2</v>
      </c>
      <c r="J499" s="23">
        <v>3.87</v>
      </c>
      <c r="K499" s="28">
        <f t="shared" si="7"/>
        <v>1</v>
      </c>
      <c r="L499" s="29">
        <f>IF(G499 &gt; 0.6,1,0)</f>
        <v>0</v>
      </c>
      <c r="M499" s="172">
        <f>IF(H499 &gt; 10,1,0)</f>
        <v>0</v>
      </c>
      <c r="N499" s="28">
        <f>IF(I499 &gt; 0.6,1,0)</f>
        <v>0</v>
      </c>
      <c r="O499" s="28">
        <f>IF(J499 &gt; 4.5,1,0)</f>
        <v>0</v>
      </c>
      <c r="P499" s="98">
        <f>K499+L499+M499+N499+O499</f>
        <v>1</v>
      </c>
    </row>
    <row r="500" spans="1:16" x14ac:dyDescent="0.25">
      <c r="A500" s="3" t="s">
        <v>6</v>
      </c>
      <c r="B500" s="11" t="s">
        <v>162</v>
      </c>
      <c r="C500" s="11"/>
      <c r="D500" s="60"/>
      <c r="E500" s="6"/>
      <c r="F500" s="8">
        <v>2.6339999999999999</v>
      </c>
      <c r="G500" s="8">
        <v>0.11700000000000001</v>
      </c>
      <c r="H500" s="8">
        <v>30.242000000000001</v>
      </c>
      <c r="I500" s="8">
        <v>0.14599999999999999</v>
      </c>
      <c r="J500" s="23">
        <v>0.46500000000000002</v>
      </c>
      <c r="K500" s="28">
        <f t="shared" si="7"/>
        <v>0</v>
      </c>
      <c r="L500" s="29">
        <f>IF(G500 &gt; 0.6,1,0)</f>
        <v>0</v>
      </c>
      <c r="M500" s="172">
        <f>IF(H500 &gt; 10,1,0)</f>
        <v>1</v>
      </c>
      <c r="N500" s="28">
        <f>IF(I500 &gt; 0.6,1,0)</f>
        <v>0</v>
      </c>
      <c r="O500" s="28">
        <f>IF(J500 &gt; 4.5,1,0)</f>
        <v>0</v>
      </c>
      <c r="P500" s="98">
        <f>K500+L500+M500+N500+O500</f>
        <v>1</v>
      </c>
    </row>
    <row r="501" spans="1:16" x14ac:dyDescent="0.25">
      <c r="A501" s="3" t="s">
        <v>6</v>
      </c>
      <c r="B501" s="11" t="s">
        <v>170</v>
      </c>
      <c r="C501" s="11"/>
      <c r="D501" s="60"/>
      <c r="E501" s="6"/>
      <c r="F501" s="8">
        <v>0.81200000000000006</v>
      </c>
      <c r="G501" s="8">
        <v>1.651</v>
      </c>
      <c r="H501" s="8">
        <v>0.35199999999999998</v>
      </c>
      <c r="I501" s="8">
        <v>0.10299999999999999</v>
      </c>
      <c r="J501" s="23">
        <v>1.7999999999999999E-2</v>
      </c>
      <c r="K501" s="28">
        <f t="shared" si="7"/>
        <v>0</v>
      </c>
      <c r="L501" s="29">
        <f>IF(G501 &gt; 0.6,1,0)</f>
        <v>1</v>
      </c>
      <c r="M501" s="172">
        <f>IF(H501 &gt; 10,1,0)</f>
        <v>0</v>
      </c>
      <c r="N501" s="28">
        <f>IF(I501 &gt; 0.6,1,0)</f>
        <v>0</v>
      </c>
      <c r="O501" s="28">
        <f>IF(J501 &gt; 4.5,1,0)</f>
        <v>0</v>
      </c>
      <c r="P501" s="98">
        <f>K501+L501+M501+N501+O501</f>
        <v>1</v>
      </c>
    </row>
    <row r="502" spans="1:16" x14ac:dyDescent="0.25">
      <c r="A502" s="3" t="s">
        <v>6</v>
      </c>
      <c r="B502" s="11" t="s">
        <v>178</v>
      </c>
      <c r="C502" s="11"/>
      <c r="D502" s="60"/>
      <c r="E502" s="6"/>
      <c r="F502" s="8">
        <v>0.14699999999999999</v>
      </c>
      <c r="G502" s="8">
        <v>0.13500000000000001</v>
      </c>
      <c r="H502" s="8">
        <v>3.9E-2</v>
      </c>
      <c r="I502" s="8">
        <v>0.30499999999999999</v>
      </c>
      <c r="J502" s="23">
        <v>8.5999999999999993E-2</v>
      </c>
      <c r="K502" s="28">
        <f t="shared" si="7"/>
        <v>0</v>
      </c>
      <c r="L502" s="29">
        <f>IF(G502 &gt; 0.6,1,0)</f>
        <v>0</v>
      </c>
      <c r="M502" s="172">
        <f>IF(H502 &gt; 10,1,0)</f>
        <v>0</v>
      </c>
      <c r="N502" s="28">
        <f>IF(I502 &gt; 0.6,1,0)</f>
        <v>0</v>
      </c>
      <c r="O502" s="28">
        <f>IF(J502 &gt; 4.5,1,0)</f>
        <v>0</v>
      </c>
      <c r="P502" s="98">
        <f>K502+L502+M502+N502+O502</f>
        <v>0</v>
      </c>
    </row>
    <row r="503" spans="1:16" x14ac:dyDescent="0.25">
      <c r="A503" s="3" t="s">
        <v>6</v>
      </c>
      <c r="B503" s="11" t="s">
        <v>186</v>
      </c>
      <c r="C503" s="11"/>
      <c r="D503" s="60"/>
      <c r="E503" s="6"/>
      <c r="F503" s="8">
        <v>0.14799999999999999</v>
      </c>
      <c r="G503" s="8">
        <v>3.6999999999999998E-2</v>
      </c>
      <c r="H503" s="8">
        <v>0</v>
      </c>
      <c r="I503" s="8">
        <v>4.5999999999999999E-2</v>
      </c>
      <c r="J503" s="23">
        <v>0</v>
      </c>
      <c r="K503" s="28">
        <f t="shared" si="7"/>
        <v>0</v>
      </c>
      <c r="L503" s="29">
        <f>IF(G503 &gt; 0.6,1,0)</f>
        <v>0</v>
      </c>
      <c r="M503" s="172">
        <f>IF(H503 &gt; 10,1,0)</f>
        <v>0</v>
      </c>
      <c r="N503" s="28">
        <f>IF(I503 &gt; 0.6,1,0)</f>
        <v>0</v>
      </c>
      <c r="O503" s="28">
        <f>IF(J503 &gt; 4.5,1,0)</f>
        <v>0</v>
      </c>
      <c r="P503" s="98">
        <f>K503+L503+M503+N503+O503</f>
        <v>0</v>
      </c>
    </row>
    <row r="504" spans="1:16" x14ac:dyDescent="0.25">
      <c r="A504" s="3" t="s">
        <v>6</v>
      </c>
      <c r="B504" s="11" t="s">
        <v>194</v>
      </c>
      <c r="C504" s="11"/>
      <c r="D504" s="60"/>
      <c r="E504" s="6"/>
      <c r="F504" s="8">
        <v>0.106</v>
      </c>
      <c r="G504" s="8">
        <v>0.316</v>
      </c>
      <c r="H504" s="8">
        <v>7.0000000000000001E-3</v>
      </c>
      <c r="I504" s="8">
        <v>2.1000000000000001E-2</v>
      </c>
      <c r="J504" s="23">
        <v>3.1E-2</v>
      </c>
      <c r="K504" s="28">
        <f t="shared" si="7"/>
        <v>0</v>
      </c>
      <c r="L504" s="29">
        <f>IF(G504 &gt; 0.6,1,0)</f>
        <v>0</v>
      </c>
      <c r="M504" s="172">
        <f>IF(H504 &gt; 10,1,0)</f>
        <v>0</v>
      </c>
      <c r="N504" s="28">
        <f>IF(I504 &gt; 0.6,1,0)</f>
        <v>0</v>
      </c>
      <c r="O504" s="28">
        <f>IF(J504 &gt; 4.5,1,0)</f>
        <v>0</v>
      </c>
      <c r="P504" s="98">
        <f>K504+L504+M504+N504+O504</f>
        <v>0</v>
      </c>
    </row>
    <row r="505" spans="1:16" x14ac:dyDescent="0.25">
      <c r="A505" s="3" t="s">
        <v>6</v>
      </c>
      <c r="B505" s="11" t="s">
        <v>107</v>
      </c>
      <c r="C505" s="11"/>
      <c r="D505" s="60"/>
      <c r="E505" s="6"/>
      <c r="F505" s="8">
        <v>40.098999999999997</v>
      </c>
      <c r="G505" s="8">
        <v>0.14699999999999999</v>
      </c>
      <c r="H505" s="8">
        <v>0.71399999999999997</v>
      </c>
      <c r="I505" s="8">
        <v>7.3999999999999996E-2</v>
      </c>
      <c r="J505" s="23">
        <v>0.43099999999999999</v>
      </c>
      <c r="K505" s="28">
        <f t="shared" si="7"/>
        <v>1</v>
      </c>
      <c r="L505" s="29">
        <f>IF(G505 &gt; 0.6,1,0)</f>
        <v>0</v>
      </c>
      <c r="M505" s="172">
        <f>IF(H505 &gt; 10,1,0)</f>
        <v>0</v>
      </c>
      <c r="N505" s="28">
        <f>IF(I505 &gt; 0.6,1,0)</f>
        <v>0</v>
      </c>
      <c r="O505" s="28">
        <f>IF(J505 &gt; 4.5,1,0)</f>
        <v>0</v>
      </c>
      <c r="P505" s="98">
        <f>K505+L505+M505+N505+O505</f>
        <v>1</v>
      </c>
    </row>
    <row r="506" spans="1:16" x14ac:dyDescent="0.25">
      <c r="A506" s="3" t="s">
        <v>6</v>
      </c>
      <c r="B506" s="11" t="s">
        <v>115</v>
      </c>
      <c r="C506" s="11"/>
      <c r="D506" s="60"/>
      <c r="E506" s="6"/>
      <c r="F506" s="8">
        <v>0.158</v>
      </c>
      <c r="G506" s="8">
        <v>0.28599999999999998</v>
      </c>
      <c r="H506" s="8">
        <v>0.375</v>
      </c>
      <c r="I506" s="8">
        <v>1.2E-2</v>
      </c>
      <c r="J506" s="23">
        <v>3.0000000000000001E-3</v>
      </c>
      <c r="K506" s="28">
        <f t="shared" si="7"/>
        <v>0</v>
      </c>
      <c r="L506" s="29">
        <f>IF(G506 &gt; 0.6,1,0)</f>
        <v>0</v>
      </c>
      <c r="M506" s="172">
        <f>IF(H506 &gt; 10,1,0)</f>
        <v>0</v>
      </c>
      <c r="N506" s="28">
        <f>IF(I506 &gt; 0.6,1,0)</f>
        <v>0</v>
      </c>
      <c r="O506" s="28">
        <f>IF(J506 &gt; 4.5,1,0)</f>
        <v>0</v>
      </c>
      <c r="P506" s="98">
        <f>K506+L506+M506+N506+O506</f>
        <v>0</v>
      </c>
    </row>
    <row r="507" spans="1:16" x14ac:dyDescent="0.25">
      <c r="A507" s="3" t="s">
        <v>6</v>
      </c>
      <c r="B507" s="11" t="s">
        <v>123</v>
      </c>
      <c r="C507" s="11"/>
      <c r="D507" s="60"/>
      <c r="E507" s="6"/>
      <c r="F507" s="8">
        <v>0.247</v>
      </c>
      <c r="G507" s="8">
        <v>9.5000000000000001E-2</v>
      </c>
      <c r="H507" s="8">
        <v>46.034999999999997</v>
      </c>
      <c r="I507" s="8">
        <v>1.2E-2</v>
      </c>
      <c r="J507" s="23">
        <v>0</v>
      </c>
      <c r="K507" s="28">
        <f t="shared" si="7"/>
        <v>0</v>
      </c>
      <c r="L507" s="29">
        <f>IF(G507 &gt; 0.6,1,0)</f>
        <v>0</v>
      </c>
      <c r="M507" s="172">
        <f>IF(H507 &gt; 10,1,0)</f>
        <v>1</v>
      </c>
      <c r="N507" s="28">
        <f>IF(I507 &gt; 0.6,1,0)</f>
        <v>0</v>
      </c>
      <c r="O507" s="28">
        <f>IF(J507 &gt; 4.5,1,0)</f>
        <v>0</v>
      </c>
      <c r="P507" s="98">
        <f>K507+L507+M507+N507+O507</f>
        <v>1</v>
      </c>
    </row>
    <row r="508" spans="1:16" x14ac:dyDescent="0.25">
      <c r="A508" s="3" t="s">
        <v>6</v>
      </c>
      <c r="B508" s="11" t="s">
        <v>131</v>
      </c>
      <c r="C508" s="11"/>
      <c r="D508" s="60"/>
      <c r="E508" s="6"/>
      <c r="F508" s="8">
        <v>9.9000000000000005E-2</v>
      </c>
      <c r="G508" s="8">
        <v>3.5999999999999997E-2</v>
      </c>
      <c r="H508" s="8">
        <v>4.0000000000000001E-3</v>
      </c>
      <c r="I508" s="8">
        <v>9.0999999999999998E-2</v>
      </c>
      <c r="J508" s="23">
        <v>6.0999999999999999E-2</v>
      </c>
      <c r="K508" s="28">
        <f t="shared" si="7"/>
        <v>0</v>
      </c>
      <c r="L508" s="29">
        <f>IF(G508 &gt; 0.6,1,0)</f>
        <v>0</v>
      </c>
      <c r="M508" s="172">
        <f>IF(H508 &gt; 10,1,0)</f>
        <v>0</v>
      </c>
      <c r="N508" s="28">
        <f>IF(I508 &gt; 0.6,1,0)</f>
        <v>0</v>
      </c>
      <c r="O508" s="28">
        <f>IF(J508 &gt; 4.5,1,0)</f>
        <v>0</v>
      </c>
      <c r="P508" s="98">
        <f>K508+L508+M508+N508+O508</f>
        <v>0</v>
      </c>
    </row>
    <row r="509" spans="1:16" x14ac:dyDescent="0.25">
      <c r="A509" s="3" t="s">
        <v>6</v>
      </c>
      <c r="B509" s="11" t="s">
        <v>139</v>
      </c>
      <c r="C509" s="11"/>
      <c r="D509" s="60"/>
      <c r="E509" s="6"/>
      <c r="F509" s="8">
        <v>0.84099999999999997</v>
      </c>
      <c r="G509" s="8">
        <v>4.2000000000000003E-2</v>
      </c>
      <c r="H509" s="8">
        <v>0.31</v>
      </c>
      <c r="I509" s="8">
        <v>0</v>
      </c>
      <c r="J509" s="23">
        <v>0.16</v>
      </c>
      <c r="K509" s="28">
        <f t="shared" si="7"/>
        <v>0</v>
      </c>
      <c r="L509" s="29">
        <f>IF(G509 &gt; 0.6,1,0)</f>
        <v>0</v>
      </c>
      <c r="M509" s="172">
        <f>IF(H509 &gt; 10,1,0)</f>
        <v>0</v>
      </c>
      <c r="N509" s="28">
        <f>IF(I509 &gt; 0.6,1,0)</f>
        <v>0</v>
      </c>
      <c r="O509" s="28">
        <f>IF(J509 &gt; 4.5,1,0)</f>
        <v>0</v>
      </c>
      <c r="P509" s="98">
        <f>K509+L509+M509+N509+O509</f>
        <v>0</v>
      </c>
    </row>
    <row r="510" spans="1:16" x14ac:dyDescent="0.25">
      <c r="A510" s="3" t="s">
        <v>6</v>
      </c>
      <c r="B510" s="11" t="s">
        <v>147</v>
      </c>
      <c r="C510" s="11"/>
      <c r="D510" s="60"/>
      <c r="E510" s="6"/>
      <c r="F510" s="8">
        <v>0.03</v>
      </c>
      <c r="G510" s="8">
        <v>0.17</v>
      </c>
      <c r="H510" s="8">
        <v>0.04</v>
      </c>
      <c r="I510" s="8">
        <v>0.20200000000000001</v>
      </c>
      <c r="J510" s="23">
        <v>4.0000000000000001E-3</v>
      </c>
      <c r="K510" s="28">
        <f t="shared" si="7"/>
        <v>0</v>
      </c>
      <c r="L510" s="29">
        <f>IF(G510 &gt; 0.6,1,0)</f>
        <v>0</v>
      </c>
      <c r="M510" s="172">
        <f>IF(H510 &gt; 10,1,0)</f>
        <v>0</v>
      </c>
      <c r="N510" s="28">
        <f>IF(I510 &gt; 0.6,1,0)</f>
        <v>0</v>
      </c>
      <c r="O510" s="28">
        <f>IF(J510 &gt; 4.5,1,0)</f>
        <v>0</v>
      </c>
      <c r="P510" s="98">
        <f>K510+L510+M510+N510+O510</f>
        <v>0</v>
      </c>
    </row>
    <row r="511" spans="1:16" x14ac:dyDescent="0.25">
      <c r="A511" s="3" t="s">
        <v>6</v>
      </c>
      <c r="B511" s="11" t="s">
        <v>155</v>
      </c>
      <c r="C511" s="11"/>
      <c r="D511" s="60"/>
      <c r="E511" s="6"/>
      <c r="F511" s="8">
        <v>1.4259999999999999</v>
      </c>
      <c r="G511" s="8">
        <v>0.44600000000000001</v>
      </c>
      <c r="H511" s="8">
        <v>0.40400000000000003</v>
      </c>
      <c r="I511" s="8">
        <v>5.0000000000000001E-3</v>
      </c>
      <c r="J511" s="23">
        <v>1.7769999999999999</v>
      </c>
      <c r="K511" s="28">
        <f t="shared" si="7"/>
        <v>0</v>
      </c>
      <c r="L511" s="29">
        <f>IF(G511 &gt; 0.6,1,0)</f>
        <v>0</v>
      </c>
      <c r="M511" s="172">
        <f>IF(H511 &gt; 10,1,0)</f>
        <v>0</v>
      </c>
      <c r="N511" s="28">
        <f>IF(I511 &gt; 0.6,1,0)</f>
        <v>0</v>
      </c>
      <c r="O511" s="28">
        <f>IF(J511 &gt; 4.5,1,0)</f>
        <v>0</v>
      </c>
      <c r="P511" s="98">
        <f>K511+L511+M511+N511+O511</f>
        <v>0</v>
      </c>
    </row>
    <row r="512" spans="1:16" x14ac:dyDescent="0.25">
      <c r="A512" s="3" t="s">
        <v>6</v>
      </c>
      <c r="B512" s="11" t="s">
        <v>163</v>
      </c>
      <c r="C512" s="11"/>
      <c r="D512" s="60"/>
      <c r="E512" s="6"/>
      <c r="F512" s="8">
        <v>17.335000000000001</v>
      </c>
      <c r="G512" s="8">
        <v>0.441</v>
      </c>
      <c r="H512" s="8">
        <v>0.51100000000000001</v>
      </c>
      <c r="I512" s="8">
        <v>8.7999999999999995E-2</v>
      </c>
      <c r="J512" s="23">
        <v>8.6999999999999994E-2</v>
      </c>
      <c r="K512" s="28">
        <f t="shared" si="7"/>
        <v>1</v>
      </c>
      <c r="L512" s="29">
        <f>IF(G512 &gt; 0.6,1,0)</f>
        <v>0</v>
      </c>
      <c r="M512" s="172">
        <f>IF(H512 &gt; 10,1,0)</f>
        <v>0</v>
      </c>
      <c r="N512" s="28">
        <f>IF(I512 &gt; 0.6,1,0)</f>
        <v>0</v>
      </c>
      <c r="O512" s="28">
        <f>IF(J512 &gt; 4.5,1,0)</f>
        <v>0</v>
      </c>
      <c r="P512" s="98">
        <f>K512+L512+M512+N512+O512</f>
        <v>1</v>
      </c>
    </row>
    <row r="513" spans="1:16" x14ac:dyDescent="0.25">
      <c r="A513" s="3" t="s">
        <v>6</v>
      </c>
      <c r="B513" s="11" t="s">
        <v>171</v>
      </c>
      <c r="C513" s="11"/>
      <c r="D513" s="60"/>
      <c r="E513" s="6"/>
      <c r="F513" s="8">
        <v>3.9E-2</v>
      </c>
      <c r="G513" s="8">
        <v>0.14099999999999999</v>
      </c>
      <c r="H513" s="8">
        <v>0.32900000000000001</v>
      </c>
      <c r="I513" s="8">
        <v>0.02</v>
      </c>
      <c r="J513" s="23">
        <v>0.55400000000000005</v>
      </c>
      <c r="K513" s="28">
        <f t="shared" si="7"/>
        <v>0</v>
      </c>
      <c r="L513" s="29">
        <f>IF(G513 &gt; 0.6,1,0)</f>
        <v>0</v>
      </c>
      <c r="M513" s="172">
        <f>IF(H513 &gt; 10,1,0)</f>
        <v>0</v>
      </c>
      <c r="N513" s="28">
        <f>IF(I513 &gt; 0.6,1,0)</f>
        <v>0</v>
      </c>
      <c r="O513" s="28">
        <f>IF(J513 &gt; 4.5,1,0)</f>
        <v>0</v>
      </c>
      <c r="P513" s="98">
        <f>K513+L513+M513+N513+O513</f>
        <v>0</v>
      </c>
    </row>
    <row r="514" spans="1:16" x14ac:dyDescent="0.25">
      <c r="A514" s="3" t="s">
        <v>6</v>
      </c>
      <c r="B514" s="11" t="s">
        <v>179</v>
      </c>
      <c r="C514" s="11"/>
      <c r="D514" s="60"/>
      <c r="E514" s="6"/>
      <c r="F514" s="8">
        <v>7.2999999999999995E-2</v>
      </c>
      <c r="G514" s="8">
        <v>0.34899999999999998</v>
      </c>
      <c r="H514" s="8">
        <v>2.7E-2</v>
      </c>
      <c r="I514" s="8">
        <v>0.14399999999999999</v>
      </c>
      <c r="J514" s="23">
        <v>0</v>
      </c>
      <c r="K514" s="28">
        <f t="shared" ref="K514:K577" si="8">IF(F514 &gt; 9,1,0)</f>
        <v>0</v>
      </c>
      <c r="L514" s="29">
        <f>IF(G514 &gt; 0.6,1,0)</f>
        <v>0</v>
      </c>
      <c r="M514" s="172">
        <f>IF(H514 &gt; 10,1,0)</f>
        <v>0</v>
      </c>
      <c r="N514" s="28">
        <f>IF(I514 &gt; 0.6,1,0)</f>
        <v>0</v>
      </c>
      <c r="O514" s="28">
        <f>IF(J514 &gt; 4.5,1,0)</f>
        <v>0</v>
      </c>
      <c r="P514" s="98">
        <f>K514+L514+M514+N514+O514</f>
        <v>0</v>
      </c>
    </row>
    <row r="515" spans="1:16" x14ac:dyDescent="0.25">
      <c r="A515" s="3" t="s">
        <v>6</v>
      </c>
      <c r="B515" s="11" t="s">
        <v>187</v>
      </c>
      <c r="C515" s="11"/>
      <c r="D515" s="60"/>
      <c r="E515" s="6"/>
      <c r="F515" s="8">
        <v>0.96499999999999997</v>
      </c>
      <c r="G515" s="8">
        <v>0.32400000000000001</v>
      </c>
      <c r="H515" s="8">
        <v>0</v>
      </c>
      <c r="I515" s="8">
        <v>0.625</v>
      </c>
      <c r="J515" s="23">
        <v>0</v>
      </c>
      <c r="K515" s="28">
        <f t="shared" si="8"/>
        <v>0</v>
      </c>
      <c r="L515" s="29">
        <f>IF(G515 &gt; 0.6,1,0)</f>
        <v>0</v>
      </c>
      <c r="M515" s="172">
        <f>IF(H515 &gt; 10,1,0)</f>
        <v>0</v>
      </c>
      <c r="N515" s="28">
        <f>IF(I515 &gt; 0.6,1,0)</f>
        <v>1</v>
      </c>
      <c r="O515" s="28">
        <f>IF(J515 &gt; 4.5,1,0)</f>
        <v>0</v>
      </c>
      <c r="P515" s="98">
        <f>K515+L515+M515+N515+O515</f>
        <v>1</v>
      </c>
    </row>
    <row r="516" spans="1:16" x14ac:dyDescent="0.25">
      <c r="A516" s="3" t="s">
        <v>6</v>
      </c>
      <c r="B516" s="11" t="s">
        <v>195</v>
      </c>
      <c r="C516" s="11"/>
      <c r="D516" s="60"/>
      <c r="E516" s="6"/>
      <c r="F516" s="8">
        <v>0.187</v>
      </c>
      <c r="G516" s="8">
        <v>0.69599999999999995</v>
      </c>
      <c r="H516" s="8">
        <v>0.115</v>
      </c>
      <c r="I516" s="8">
        <v>1.2E-2</v>
      </c>
      <c r="J516" s="23">
        <v>0</v>
      </c>
      <c r="K516" s="28">
        <f t="shared" si="8"/>
        <v>0</v>
      </c>
      <c r="L516" s="29">
        <f>IF(G516 &gt; 0.6,1,0)</f>
        <v>1</v>
      </c>
      <c r="M516" s="172">
        <f>IF(H516 &gt; 10,1,0)</f>
        <v>0</v>
      </c>
      <c r="N516" s="28">
        <f>IF(I516 &gt; 0.6,1,0)</f>
        <v>0</v>
      </c>
      <c r="O516" s="28">
        <f>IF(J516 &gt; 4.5,1,0)</f>
        <v>0</v>
      </c>
      <c r="P516" s="98">
        <f>K516+L516+M516+N516+O516</f>
        <v>1</v>
      </c>
    </row>
    <row r="517" spans="1:16" x14ac:dyDescent="0.25">
      <c r="A517" s="3" t="s">
        <v>6</v>
      </c>
      <c r="B517" s="11" t="s">
        <v>108</v>
      </c>
      <c r="C517" s="11"/>
      <c r="D517" s="60"/>
      <c r="E517" s="6"/>
      <c r="F517" s="8">
        <v>34.216000000000001</v>
      </c>
      <c r="G517" s="8">
        <v>0.39500000000000002</v>
      </c>
      <c r="H517" s="8">
        <v>0.125</v>
      </c>
      <c r="I517" s="8">
        <v>0</v>
      </c>
      <c r="J517" s="23">
        <v>6.6000000000000003E-2</v>
      </c>
      <c r="K517" s="28">
        <f t="shared" si="8"/>
        <v>1</v>
      </c>
      <c r="L517" s="29">
        <f>IF(G517 &gt; 0.6,1,0)</f>
        <v>0</v>
      </c>
      <c r="M517" s="172">
        <f>IF(H517 &gt; 10,1,0)</f>
        <v>0</v>
      </c>
      <c r="N517" s="28">
        <f>IF(I517 &gt; 0.6,1,0)</f>
        <v>0</v>
      </c>
      <c r="O517" s="28">
        <f>IF(J517 &gt; 4.5,1,0)</f>
        <v>0</v>
      </c>
      <c r="P517" s="98">
        <f>K517+L517+M517+N517+O517</f>
        <v>1</v>
      </c>
    </row>
    <row r="518" spans="1:16" x14ac:dyDescent="0.25">
      <c r="A518" s="3" t="s">
        <v>6</v>
      </c>
      <c r="B518" s="11" t="s">
        <v>116</v>
      </c>
      <c r="C518" s="11"/>
      <c r="D518" s="60"/>
      <c r="E518" s="6"/>
      <c r="F518" s="8">
        <v>0.223</v>
      </c>
      <c r="G518" s="8">
        <v>0.26500000000000001</v>
      </c>
      <c r="H518" s="8">
        <v>0.21099999999999999</v>
      </c>
      <c r="I518" s="8">
        <v>0.06</v>
      </c>
      <c r="J518" s="23">
        <v>0.104</v>
      </c>
      <c r="K518" s="28">
        <f t="shared" si="8"/>
        <v>0</v>
      </c>
      <c r="L518" s="29">
        <f>IF(G518 &gt; 0.6,1,0)</f>
        <v>0</v>
      </c>
      <c r="M518" s="172">
        <f>IF(H518 &gt; 10,1,0)</f>
        <v>0</v>
      </c>
      <c r="N518" s="28">
        <f>IF(I518 &gt; 0.6,1,0)</f>
        <v>0</v>
      </c>
      <c r="O518" s="28">
        <f>IF(J518 &gt; 4.5,1,0)</f>
        <v>0</v>
      </c>
      <c r="P518" s="98">
        <f>K518+L518+M518+N518+O518</f>
        <v>0</v>
      </c>
    </row>
    <row r="519" spans="1:16" x14ac:dyDescent="0.25">
      <c r="A519" s="3" t="s">
        <v>6</v>
      </c>
      <c r="B519" s="11" t="s">
        <v>124</v>
      </c>
      <c r="C519" s="11"/>
      <c r="D519" s="60"/>
      <c r="E519" s="6"/>
      <c r="F519" s="8">
        <v>1.1319999999999999</v>
      </c>
      <c r="G519" s="8">
        <v>1.5740000000000001</v>
      </c>
      <c r="H519" s="8">
        <v>2.2480000000000002</v>
      </c>
      <c r="I519" s="8">
        <v>1.0920000000000001</v>
      </c>
      <c r="J519" s="23">
        <v>0.10199999999999999</v>
      </c>
      <c r="K519" s="28">
        <f t="shared" si="8"/>
        <v>0</v>
      </c>
      <c r="L519" s="29">
        <f>IF(G519 &gt; 0.6,1,0)</f>
        <v>1</v>
      </c>
      <c r="M519" s="172">
        <f>IF(H519 &gt; 10,1,0)</f>
        <v>0</v>
      </c>
      <c r="N519" s="28">
        <f>IF(I519 &gt; 0.6,1,0)</f>
        <v>1</v>
      </c>
      <c r="O519" s="28">
        <f>IF(J519 &gt; 4.5,1,0)</f>
        <v>0</v>
      </c>
      <c r="P519" s="98">
        <f>K519+L519+M519+N519+O519</f>
        <v>2</v>
      </c>
    </row>
    <row r="520" spans="1:16" x14ac:dyDescent="0.25">
      <c r="A520" s="3" t="s">
        <v>6</v>
      </c>
      <c r="B520" s="11" t="s">
        <v>132</v>
      </c>
      <c r="C520" s="11"/>
      <c r="D520" s="60"/>
      <c r="E520" s="6"/>
      <c r="F520" s="8">
        <v>8.5999999999999993E-2</v>
      </c>
      <c r="G520" s="8">
        <v>0.105</v>
      </c>
      <c r="H520" s="8">
        <v>23.869</v>
      </c>
      <c r="I520" s="8">
        <v>5.8999999999999997E-2</v>
      </c>
      <c r="J520" s="23">
        <v>0.23</v>
      </c>
      <c r="K520" s="28">
        <f t="shared" si="8"/>
        <v>0</v>
      </c>
      <c r="L520" s="29">
        <f>IF(G520 &gt; 0.6,1,0)</f>
        <v>0</v>
      </c>
      <c r="M520" s="172">
        <f>IF(H520 &gt; 10,1,0)</f>
        <v>1</v>
      </c>
      <c r="N520" s="28">
        <f>IF(I520 &gt; 0.6,1,0)</f>
        <v>0</v>
      </c>
      <c r="O520" s="28">
        <f>IF(J520 &gt; 4.5,1,0)</f>
        <v>0</v>
      </c>
      <c r="P520" s="98">
        <f>K520+L520+M520+N520+O520</f>
        <v>1</v>
      </c>
    </row>
    <row r="521" spans="1:16" x14ac:dyDescent="0.25">
      <c r="A521" s="3" t="s">
        <v>6</v>
      </c>
      <c r="B521" s="11" t="s">
        <v>140</v>
      </c>
      <c r="C521" s="11"/>
      <c r="D521" s="60"/>
      <c r="E521" s="6"/>
      <c r="F521" s="8">
        <v>0.11899999999999999</v>
      </c>
      <c r="G521" s="8">
        <v>3.9E-2</v>
      </c>
      <c r="H521" s="8">
        <v>0</v>
      </c>
      <c r="I521" s="8">
        <v>0.11700000000000001</v>
      </c>
      <c r="J521" s="23">
        <v>0.26800000000000002</v>
      </c>
      <c r="K521" s="28">
        <f t="shared" si="8"/>
        <v>0</v>
      </c>
      <c r="L521" s="29">
        <f>IF(G521 &gt; 0.6,1,0)</f>
        <v>0</v>
      </c>
      <c r="M521" s="172">
        <f>IF(H521 &gt; 10,1,0)</f>
        <v>0</v>
      </c>
      <c r="N521" s="28">
        <f>IF(I521 &gt; 0.6,1,0)</f>
        <v>0</v>
      </c>
      <c r="O521" s="28">
        <f>IF(J521 &gt; 4.5,1,0)</f>
        <v>0</v>
      </c>
      <c r="P521" s="98">
        <f>K521+L521+M521+N521+O521</f>
        <v>0</v>
      </c>
    </row>
    <row r="522" spans="1:16" x14ac:dyDescent="0.25">
      <c r="A522" s="3" t="s">
        <v>6</v>
      </c>
      <c r="B522" s="11" t="s">
        <v>148</v>
      </c>
      <c r="C522" s="11"/>
      <c r="D522" s="60"/>
      <c r="E522" s="6"/>
      <c r="F522" s="8">
        <v>0.77100000000000002</v>
      </c>
      <c r="G522" s="8">
        <v>1.4E-2</v>
      </c>
      <c r="H522" s="8">
        <v>6.7000000000000004E-2</v>
      </c>
      <c r="I522" s="8">
        <v>8.8999999999999996E-2</v>
      </c>
      <c r="J522" s="23">
        <v>1.617</v>
      </c>
      <c r="K522" s="28">
        <f t="shared" si="8"/>
        <v>0</v>
      </c>
      <c r="L522" s="29">
        <f>IF(G522 &gt; 0.6,1,0)</f>
        <v>0</v>
      </c>
      <c r="M522" s="172">
        <f>IF(H522 &gt; 10,1,0)</f>
        <v>0</v>
      </c>
      <c r="N522" s="28">
        <f>IF(I522 &gt; 0.6,1,0)</f>
        <v>0</v>
      </c>
      <c r="O522" s="28">
        <f>IF(J522 &gt; 4.5,1,0)</f>
        <v>0</v>
      </c>
      <c r="P522" s="98">
        <f>K522+L522+M522+N522+O522</f>
        <v>0</v>
      </c>
    </row>
    <row r="523" spans="1:16" x14ac:dyDescent="0.25">
      <c r="A523" s="3" t="s">
        <v>6</v>
      </c>
      <c r="B523" s="11" t="s">
        <v>156</v>
      </c>
      <c r="C523" s="11"/>
      <c r="D523" s="60"/>
      <c r="E523" s="6"/>
      <c r="F523" s="8">
        <v>9.9000000000000005E-2</v>
      </c>
      <c r="G523" s="8">
        <v>0.13700000000000001</v>
      </c>
      <c r="H523" s="8">
        <v>0.111</v>
      </c>
      <c r="I523" s="8">
        <v>0</v>
      </c>
      <c r="J523" s="23">
        <v>7.0000000000000007E-2</v>
      </c>
      <c r="K523" s="28">
        <f t="shared" si="8"/>
        <v>0</v>
      </c>
      <c r="L523" s="29">
        <f>IF(G523 &gt; 0.6,1,0)</f>
        <v>0</v>
      </c>
      <c r="M523" s="172">
        <f>IF(H523 &gt; 10,1,0)</f>
        <v>0</v>
      </c>
      <c r="N523" s="28">
        <f>IF(I523 &gt; 0.6,1,0)</f>
        <v>0</v>
      </c>
      <c r="O523" s="28">
        <f>IF(J523 &gt; 4.5,1,0)</f>
        <v>0</v>
      </c>
      <c r="P523" s="98">
        <f>K523+L523+M523+N523+O523</f>
        <v>0</v>
      </c>
    </row>
    <row r="524" spans="1:16" x14ac:dyDescent="0.25">
      <c r="A524" s="3" t="s">
        <v>6</v>
      </c>
      <c r="B524" s="11" t="s">
        <v>164</v>
      </c>
      <c r="C524" s="11"/>
      <c r="D524" s="60"/>
      <c r="E524" s="6"/>
      <c r="F524" s="8">
        <v>0.06</v>
      </c>
      <c r="G524" s="8">
        <v>6.3E-2</v>
      </c>
      <c r="H524" s="8">
        <v>0.73399999999999999</v>
      </c>
      <c r="I524" s="8">
        <v>3.0000000000000001E-3</v>
      </c>
      <c r="J524" s="23">
        <v>5.6000000000000001E-2</v>
      </c>
      <c r="K524" s="28">
        <f t="shared" si="8"/>
        <v>0</v>
      </c>
      <c r="L524" s="29">
        <f>IF(G524 &gt; 0.6,1,0)</f>
        <v>0</v>
      </c>
      <c r="M524" s="172">
        <f>IF(H524 &gt; 10,1,0)</f>
        <v>0</v>
      </c>
      <c r="N524" s="28">
        <f>IF(I524 &gt; 0.6,1,0)</f>
        <v>0</v>
      </c>
      <c r="O524" s="28">
        <f>IF(J524 &gt; 4.5,1,0)</f>
        <v>0</v>
      </c>
      <c r="P524" s="98">
        <f>K524+L524+M524+N524+O524</f>
        <v>0</v>
      </c>
    </row>
    <row r="525" spans="1:16" x14ac:dyDescent="0.25">
      <c r="A525" s="3" t="s">
        <v>6</v>
      </c>
      <c r="B525" s="11" t="s">
        <v>172</v>
      </c>
      <c r="C525" s="11"/>
      <c r="D525" s="60"/>
      <c r="E525" s="6"/>
      <c r="F525" s="8">
        <v>0.46400000000000002</v>
      </c>
      <c r="G525" s="8">
        <v>0.53100000000000003</v>
      </c>
      <c r="H525" s="8">
        <v>0.11</v>
      </c>
      <c r="I525" s="8">
        <v>0.27400000000000002</v>
      </c>
      <c r="J525" s="23">
        <v>2.4E-2</v>
      </c>
      <c r="K525" s="28">
        <f t="shared" si="8"/>
        <v>0</v>
      </c>
      <c r="L525" s="29">
        <f>IF(G525 &gt; 0.6,1,0)</f>
        <v>0</v>
      </c>
      <c r="M525" s="172">
        <f>IF(H525 &gt; 10,1,0)</f>
        <v>0</v>
      </c>
      <c r="N525" s="28">
        <f>IF(I525 &gt; 0.6,1,0)</f>
        <v>0</v>
      </c>
      <c r="O525" s="28">
        <f>IF(J525 &gt; 4.5,1,0)</f>
        <v>0</v>
      </c>
      <c r="P525" s="98">
        <f>K525+L525+M525+N525+O525</f>
        <v>0</v>
      </c>
    </row>
    <row r="526" spans="1:16" x14ac:dyDescent="0.25">
      <c r="A526" s="3" t="s">
        <v>6</v>
      </c>
      <c r="B526" s="11" t="s">
        <v>180</v>
      </c>
      <c r="C526" s="11"/>
      <c r="D526" s="60"/>
      <c r="E526" s="6"/>
      <c r="F526" s="8">
        <v>0.15</v>
      </c>
      <c r="G526" s="8">
        <v>5.5E-2</v>
      </c>
      <c r="H526" s="8">
        <v>0</v>
      </c>
      <c r="I526" s="8">
        <v>2.8000000000000001E-2</v>
      </c>
      <c r="J526" s="23">
        <v>0.73399999999999999</v>
      </c>
      <c r="K526" s="28">
        <f t="shared" si="8"/>
        <v>0</v>
      </c>
      <c r="L526" s="29">
        <f>IF(G526 &gt; 0.6,1,0)</f>
        <v>0</v>
      </c>
      <c r="M526" s="172">
        <f>IF(H526 &gt; 10,1,0)</f>
        <v>0</v>
      </c>
      <c r="N526" s="28">
        <f>IF(I526 &gt; 0.6,1,0)</f>
        <v>0</v>
      </c>
      <c r="O526" s="28">
        <f>IF(J526 &gt; 4.5,1,0)</f>
        <v>0</v>
      </c>
      <c r="P526" s="98">
        <f>K526+L526+M526+N526+O526</f>
        <v>0</v>
      </c>
    </row>
    <row r="527" spans="1:16" x14ac:dyDescent="0.25">
      <c r="A527" s="3" t="s">
        <v>6</v>
      </c>
      <c r="B527" s="11" t="s">
        <v>188</v>
      </c>
      <c r="C527" s="11"/>
      <c r="D527" s="60"/>
      <c r="E527" s="6"/>
      <c r="F527" s="8">
        <v>6.8000000000000005E-2</v>
      </c>
      <c r="G527" s="8">
        <v>0.26300000000000001</v>
      </c>
      <c r="H527" s="8">
        <v>0.113</v>
      </c>
      <c r="I527" s="8">
        <v>0.158</v>
      </c>
      <c r="J527" s="23">
        <v>6.4000000000000001E-2</v>
      </c>
      <c r="K527" s="28">
        <f t="shared" si="8"/>
        <v>0</v>
      </c>
      <c r="L527" s="29">
        <f>IF(G527 &gt; 0.6,1,0)</f>
        <v>0</v>
      </c>
      <c r="M527" s="172">
        <f>IF(H527 &gt; 10,1,0)</f>
        <v>0</v>
      </c>
      <c r="N527" s="28">
        <f>IF(I527 &gt; 0.6,1,0)</f>
        <v>0</v>
      </c>
      <c r="O527" s="28">
        <f>IF(J527 &gt; 4.5,1,0)</f>
        <v>0</v>
      </c>
      <c r="P527" s="98">
        <f>K527+L527+M527+N527+O527</f>
        <v>0</v>
      </c>
    </row>
    <row r="528" spans="1:16" x14ac:dyDescent="0.25">
      <c r="A528" s="3" t="s">
        <v>6</v>
      </c>
      <c r="B528" s="11" t="s">
        <v>196</v>
      </c>
      <c r="C528" s="11"/>
      <c r="D528" s="60"/>
      <c r="E528" s="6"/>
      <c r="F528" s="8">
        <v>0.13600000000000001</v>
      </c>
      <c r="G528" s="8">
        <v>5.1999999999999998E-2</v>
      </c>
      <c r="H528" s="8">
        <v>0.26900000000000002</v>
      </c>
      <c r="I528" s="8">
        <v>0.32900000000000001</v>
      </c>
      <c r="J528" s="23">
        <v>0.17399999999999999</v>
      </c>
      <c r="K528" s="28">
        <f t="shared" si="8"/>
        <v>0</v>
      </c>
      <c r="L528" s="29">
        <f>IF(G528 &gt; 0.6,1,0)</f>
        <v>0</v>
      </c>
      <c r="M528" s="172">
        <f>IF(H528 &gt; 10,1,0)</f>
        <v>0</v>
      </c>
      <c r="N528" s="28">
        <f>IF(I528 &gt; 0.6,1,0)</f>
        <v>0</v>
      </c>
      <c r="O528" s="28">
        <f>IF(J528 &gt; 4.5,1,0)</f>
        <v>0</v>
      </c>
      <c r="P528" s="98">
        <f>K528+L528+M528+N528+O528</f>
        <v>0</v>
      </c>
    </row>
    <row r="529" spans="1:16" x14ac:dyDescent="0.25">
      <c r="A529" s="3" t="s">
        <v>6</v>
      </c>
      <c r="B529" s="11" t="s">
        <v>109</v>
      </c>
      <c r="C529" s="11"/>
      <c r="D529" s="60"/>
      <c r="E529" s="6"/>
      <c r="F529" s="8">
        <v>0.309</v>
      </c>
      <c r="G529" s="8">
        <v>0.95799999999999996</v>
      </c>
      <c r="H529" s="8">
        <v>1.5069999999999999</v>
      </c>
      <c r="I529" s="8">
        <v>0.69</v>
      </c>
      <c r="J529" s="23">
        <v>6.7000000000000004E-2</v>
      </c>
      <c r="K529" s="28">
        <f t="shared" si="8"/>
        <v>0</v>
      </c>
      <c r="L529" s="29">
        <f>IF(G529 &gt; 0.6,1,0)</f>
        <v>1</v>
      </c>
      <c r="M529" s="172">
        <f>IF(H529 &gt; 10,1,0)</f>
        <v>0</v>
      </c>
      <c r="N529" s="28">
        <f>IF(I529 &gt; 0.6,1,0)</f>
        <v>1</v>
      </c>
      <c r="O529" s="28">
        <f>IF(J529 &gt; 4.5,1,0)</f>
        <v>0</v>
      </c>
      <c r="P529" s="98">
        <f>K529+L529+M529+N529+O529</f>
        <v>2</v>
      </c>
    </row>
    <row r="530" spans="1:16" x14ac:dyDescent="0.25">
      <c r="A530" s="3" t="s">
        <v>6</v>
      </c>
      <c r="B530" s="11" t="s">
        <v>117</v>
      </c>
      <c r="C530" s="11"/>
      <c r="D530" s="60"/>
      <c r="E530" s="6"/>
      <c r="F530" s="8">
        <v>4.5999999999999999E-2</v>
      </c>
      <c r="G530" s="8">
        <v>21.036000000000001</v>
      </c>
      <c r="H530" s="8">
        <v>0</v>
      </c>
      <c r="I530" s="8">
        <v>0.183</v>
      </c>
      <c r="J530" s="23">
        <v>1.014</v>
      </c>
      <c r="K530" s="28">
        <f t="shared" si="8"/>
        <v>0</v>
      </c>
      <c r="L530" s="29">
        <f>IF(G530 &gt; 0.6,1,0)</f>
        <v>1</v>
      </c>
      <c r="M530" s="172">
        <f>IF(H530 &gt; 10,1,0)</f>
        <v>0</v>
      </c>
      <c r="N530" s="28">
        <f>IF(I530 &gt; 0.6,1,0)</f>
        <v>0</v>
      </c>
      <c r="O530" s="28">
        <f>IF(J530 &gt; 4.5,1,0)</f>
        <v>0</v>
      </c>
      <c r="P530" s="98">
        <f>K530+L530+M530+N530+O530</f>
        <v>1</v>
      </c>
    </row>
    <row r="531" spans="1:16" x14ac:dyDescent="0.25">
      <c r="A531" s="3" t="s">
        <v>6</v>
      </c>
      <c r="B531" s="11" t="s">
        <v>125</v>
      </c>
      <c r="C531" s="11"/>
      <c r="D531" s="60"/>
      <c r="E531" s="6"/>
      <c r="F531" s="8">
        <v>2.5139999999999998</v>
      </c>
      <c r="G531" s="8">
        <v>0.20100000000000001</v>
      </c>
      <c r="H531" s="8">
        <v>2.8000000000000001E-2</v>
      </c>
      <c r="I531" s="8">
        <v>6.4000000000000001E-2</v>
      </c>
      <c r="J531" s="23">
        <v>4.9000000000000002E-2</v>
      </c>
      <c r="K531" s="28">
        <f t="shared" si="8"/>
        <v>0</v>
      </c>
      <c r="L531" s="29">
        <f>IF(G531 &gt; 0.6,1,0)</f>
        <v>0</v>
      </c>
      <c r="M531" s="172">
        <f>IF(H531 &gt; 10,1,0)</f>
        <v>0</v>
      </c>
      <c r="N531" s="28">
        <f>IF(I531 &gt; 0.6,1,0)</f>
        <v>0</v>
      </c>
      <c r="O531" s="28">
        <f>IF(J531 &gt; 4.5,1,0)</f>
        <v>0</v>
      </c>
      <c r="P531" s="98">
        <f>K531+L531+M531+N531+O531</f>
        <v>0</v>
      </c>
    </row>
    <row r="532" spans="1:16" x14ac:dyDescent="0.25">
      <c r="A532" s="3" t="s">
        <v>6</v>
      </c>
      <c r="B532" s="11" t="s">
        <v>133</v>
      </c>
      <c r="C532" s="11"/>
      <c r="D532" s="60"/>
      <c r="E532" s="6"/>
      <c r="F532" s="8">
        <v>0.95199999999999996</v>
      </c>
      <c r="G532" s="8">
        <v>0.20699999999999999</v>
      </c>
      <c r="H532" s="8">
        <v>1.9E-2</v>
      </c>
      <c r="I532" s="8">
        <v>2.9000000000000001E-2</v>
      </c>
      <c r="J532" s="23">
        <v>0.46600000000000003</v>
      </c>
      <c r="K532" s="28">
        <f t="shared" si="8"/>
        <v>0</v>
      </c>
      <c r="L532" s="29">
        <f>IF(G532 &gt; 0.6,1,0)</f>
        <v>0</v>
      </c>
      <c r="M532" s="172">
        <f>IF(H532 &gt; 10,1,0)</f>
        <v>0</v>
      </c>
      <c r="N532" s="28">
        <f>IF(I532 &gt; 0.6,1,0)</f>
        <v>0</v>
      </c>
      <c r="O532" s="28">
        <f>IF(J532 &gt; 4.5,1,0)</f>
        <v>0</v>
      </c>
      <c r="P532" s="98">
        <f>K532+L532+M532+N532+O532</f>
        <v>0</v>
      </c>
    </row>
    <row r="533" spans="1:16" x14ac:dyDescent="0.25">
      <c r="A533" s="3" t="s">
        <v>6</v>
      </c>
      <c r="B533" s="11" t="s">
        <v>141</v>
      </c>
      <c r="C533" s="11"/>
      <c r="D533" s="60"/>
      <c r="E533" s="6"/>
      <c r="F533" s="8">
        <v>0.41499999999999998</v>
      </c>
      <c r="G533" s="8">
        <v>0.106</v>
      </c>
      <c r="H533" s="8">
        <v>0.14000000000000001</v>
      </c>
      <c r="I533" s="8">
        <v>8.4000000000000005E-2</v>
      </c>
      <c r="J533" s="23">
        <v>7.3999999999999996E-2</v>
      </c>
      <c r="K533" s="28">
        <f t="shared" si="8"/>
        <v>0</v>
      </c>
      <c r="L533" s="29">
        <f>IF(G533 &gt; 0.6,1,0)</f>
        <v>0</v>
      </c>
      <c r="M533" s="172">
        <f>IF(H533 &gt; 10,1,0)</f>
        <v>0</v>
      </c>
      <c r="N533" s="28">
        <f>IF(I533 &gt; 0.6,1,0)</f>
        <v>0</v>
      </c>
      <c r="O533" s="28">
        <f>IF(J533 &gt; 4.5,1,0)</f>
        <v>0</v>
      </c>
      <c r="P533" s="98">
        <f>K533+L533+M533+N533+O533</f>
        <v>0</v>
      </c>
    </row>
    <row r="534" spans="1:16" x14ac:dyDescent="0.25">
      <c r="A534" s="3" t="s">
        <v>6</v>
      </c>
      <c r="B534" s="11" t="s">
        <v>149</v>
      </c>
      <c r="C534" s="11"/>
      <c r="D534" s="60"/>
      <c r="E534" s="6"/>
      <c r="F534" s="8">
        <v>0.57599999999999996</v>
      </c>
      <c r="G534" s="8">
        <v>0.53100000000000003</v>
      </c>
      <c r="H534" s="8">
        <v>0.124</v>
      </c>
      <c r="I534" s="8">
        <v>1.7000000000000001E-2</v>
      </c>
      <c r="J534" s="23">
        <v>8.5000000000000006E-2</v>
      </c>
      <c r="K534" s="28">
        <f t="shared" si="8"/>
        <v>0</v>
      </c>
      <c r="L534" s="29">
        <f>IF(G534 &gt; 0.6,1,0)</f>
        <v>0</v>
      </c>
      <c r="M534" s="172">
        <f>IF(H534 &gt; 10,1,0)</f>
        <v>0</v>
      </c>
      <c r="N534" s="28">
        <f>IF(I534 &gt; 0.6,1,0)</f>
        <v>0</v>
      </c>
      <c r="O534" s="28">
        <f>IF(J534 &gt; 4.5,1,0)</f>
        <v>0</v>
      </c>
      <c r="P534" s="98">
        <f>K534+L534+M534+N534+O534</f>
        <v>0</v>
      </c>
    </row>
    <row r="535" spans="1:16" x14ac:dyDescent="0.25">
      <c r="A535" s="3" t="s">
        <v>6</v>
      </c>
      <c r="B535" s="11" t="s">
        <v>157</v>
      </c>
      <c r="C535" s="11"/>
      <c r="D535" s="60"/>
      <c r="E535" s="6"/>
      <c r="F535" s="8">
        <v>0.29899999999999999</v>
      </c>
      <c r="G535" s="8">
        <v>2.3E-2</v>
      </c>
      <c r="H535" s="8">
        <v>6.9000000000000006E-2</v>
      </c>
      <c r="I535" s="8">
        <v>0.113</v>
      </c>
      <c r="J535" s="23">
        <v>1.4999999999999999E-2</v>
      </c>
      <c r="K535" s="28">
        <f t="shared" si="8"/>
        <v>0</v>
      </c>
      <c r="L535" s="29">
        <f>IF(G535 &gt; 0.6,1,0)</f>
        <v>0</v>
      </c>
      <c r="M535" s="172">
        <f>IF(H535 &gt; 10,1,0)</f>
        <v>0</v>
      </c>
      <c r="N535" s="28">
        <f>IF(I535 &gt; 0.6,1,0)</f>
        <v>0</v>
      </c>
      <c r="O535" s="28">
        <f>IF(J535 &gt; 4.5,1,0)</f>
        <v>0</v>
      </c>
      <c r="P535" s="98">
        <f>K535+L535+M535+N535+O535</f>
        <v>0</v>
      </c>
    </row>
    <row r="536" spans="1:16" x14ac:dyDescent="0.25">
      <c r="A536" s="3" t="s">
        <v>6</v>
      </c>
      <c r="B536" s="11" t="s">
        <v>165</v>
      </c>
      <c r="C536" s="11"/>
      <c r="D536" s="60"/>
      <c r="E536" s="6"/>
      <c r="F536" s="8">
        <v>0.122</v>
      </c>
      <c r="G536" s="8">
        <v>0.153</v>
      </c>
      <c r="H536" s="8">
        <v>0.20599999999999999</v>
      </c>
      <c r="I536" s="8">
        <v>0</v>
      </c>
      <c r="J536" s="23">
        <v>1.0999999999999999E-2</v>
      </c>
      <c r="K536" s="28">
        <f t="shared" si="8"/>
        <v>0</v>
      </c>
      <c r="L536" s="29">
        <f>IF(G536 &gt; 0.6,1,0)</f>
        <v>0</v>
      </c>
      <c r="M536" s="172">
        <f>IF(H536 &gt; 10,1,0)</f>
        <v>0</v>
      </c>
      <c r="N536" s="28">
        <f>IF(I536 &gt; 0.6,1,0)</f>
        <v>0</v>
      </c>
      <c r="O536" s="28">
        <f>IF(J536 &gt; 4.5,1,0)</f>
        <v>0</v>
      </c>
      <c r="P536" s="98">
        <f>K536+L536+M536+N536+O536</f>
        <v>0</v>
      </c>
    </row>
    <row r="537" spans="1:16" x14ac:dyDescent="0.25">
      <c r="A537" s="3" t="s">
        <v>6</v>
      </c>
      <c r="B537" s="11" t="s">
        <v>173</v>
      </c>
      <c r="C537" s="11"/>
      <c r="D537" s="60"/>
      <c r="E537" s="6"/>
      <c r="F537" s="8">
        <v>2.9000000000000001E-2</v>
      </c>
      <c r="G537" s="8">
        <v>4.2000000000000003E-2</v>
      </c>
      <c r="H537" s="8">
        <v>0.107</v>
      </c>
      <c r="I537" s="8">
        <v>0</v>
      </c>
      <c r="J537" s="23">
        <v>0.124</v>
      </c>
      <c r="K537" s="28">
        <f t="shared" si="8"/>
        <v>0</v>
      </c>
      <c r="L537" s="29">
        <f>IF(G537 &gt; 0.6,1,0)</f>
        <v>0</v>
      </c>
      <c r="M537" s="172">
        <f>IF(H537 &gt; 10,1,0)</f>
        <v>0</v>
      </c>
      <c r="N537" s="28">
        <f>IF(I537 &gt; 0.6,1,0)</f>
        <v>0</v>
      </c>
      <c r="O537" s="28">
        <f>IF(J537 &gt; 4.5,1,0)</f>
        <v>0</v>
      </c>
      <c r="P537" s="98">
        <f>K537+L537+M537+N537+O537</f>
        <v>0</v>
      </c>
    </row>
    <row r="538" spans="1:16" x14ac:dyDescent="0.25">
      <c r="A538" s="3" t="s">
        <v>6</v>
      </c>
      <c r="B538" s="11" t="s">
        <v>181</v>
      </c>
      <c r="C538" s="11"/>
      <c r="D538" s="60"/>
      <c r="E538" s="6"/>
      <c r="F538" s="8">
        <v>6.0999999999999999E-2</v>
      </c>
      <c r="G538" s="8">
        <v>0.04</v>
      </c>
      <c r="H538" s="8">
        <v>0.17599999999999999</v>
      </c>
      <c r="I538" s="8">
        <v>0.42</v>
      </c>
      <c r="J538" s="23">
        <v>0.18</v>
      </c>
      <c r="K538" s="28">
        <f t="shared" si="8"/>
        <v>0</v>
      </c>
      <c r="L538" s="29">
        <f>IF(G538 &gt; 0.6,1,0)</f>
        <v>0</v>
      </c>
      <c r="M538" s="172">
        <f>IF(H538 &gt; 10,1,0)</f>
        <v>0</v>
      </c>
      <c r="N538" s="28">
        <f>IF(I538 &gt; 0.6,1,0)</f>
        <v>0</v>
      </c>
      <c r="O538" s="28">
        <f>IF(J538 &gt; 4.5,1,0)</f>
        <v>0</v>
      </c>
      <c r="P538" s="98">
        <f>K538+L538+M538+N538+O538</f>
        <v>0</v>
      </c>
    </row>
    <row r="539" spans="1:16" x14ac:dyDescent="0.25">
      <c r="A539" s="3" t="s">
        <v>6</v>
      </c>
      <c r="B539" s="11" t="s">
        <v>189</v>
      </c>
      <c r="C539" s="11"/>
      <c r="D539" s="60"/>
      <c r="E539" s="6"/>
      <c r="F539" s="8">
        <v>0.77200000000000002</v>
      </c>
      <c r="G539" s="8">
        <v>0.121</v>
      </c>
      <c r="H539" s="8">
        <v>0.10299999999999999</v>
      </c>
      <c r="I539" s="8">
        <v>1.4999999999999999E-2</v>
      </c>
      <c r="J539" s="23">
        <v>1.355</v>
      </c>
      <c r="K539" s="28">
        <f t="shared" si="8"/>
        <v>0</v>
      </c>
      <c r="L539" s="29">
        <f>IF(G539 &gt; 0.6,1,0)</f>
        <v>0</v>
      </c>
      <c r="M539" s="172">
        <f>IF(H539 &gt; 10,1,0)</f>
        <v>0</v>
      </c>
      <c r="N539" s="28">
        <f>IF(I539 &gt; 0.6,1,0)</f>
        <v>0</v>
      </c>
      <c r="O539" s="28">
        <f>IF(J539 &gt; 4.5,1,0)</f>
        <v>0</v>
      </c>
      <c r="P539" s="98">
        <f>K539+L539+M539+N539+O539</f>
        <v>0</v>
      </c>
    </row>
    <row r="540" spans="1:16" x14ac:dyDescent="0.25">
      <c r="A540" s="3" t="s">
        <v>6</v>
      </c>
      <c r="B540" s="11" t="s">
        <v>197</v>
      </c>
      <c r="C540" s="11"/>
      <c r="D540" s="60"/>
      <c r="E540" s="6"/>
      <c r="F540" s="8">
        <v>0.313</v>
      </c>
      <c r="G540" s="8">
        <v>0.71099999999999997</v>
      </c>
      <c r="H540" s="8">
        <v>0.221</v>
      </c>
      <c r="I540" s="8">
        <v>0.106</v>
      </c>
      <c r="J540" s="23">
        <v>5.6000000000000001E-2</v>
      </c>
      <c r="K540" s="28">
        <f t="shared" si="8"/>
        <v>0</v>
      </c>
      <c r="L540" s="29">
        <f>IF(G540 &gt; 0.6,1,0)</f>
        <v>1</v>
      </c>
      <c r="M540" s="172">
        <f>IF(H540 &gt; 10,1,0)</f>
        <v>0</v>
      </c>
      <c r="N540" s="28">
        <f>IF(I540 &gt; 0.6,1,0)</f>
        <v>0</v>
      </c>
      <c r="O540" s="28">
        <f>IF(J540 &gt; 4.5,1,0)</f>
        <v>0</v>
      </c>
      <c r="P540" s="98">
        <f>K540+L540+M540+N540+O540</f>
        <v>1</v>
      </c>
    </row>
    <row r="541" spans="1:16" x14ac:dyDescent="0.25">
      <c r="A541" s="3" t="s">
        <v>6</v>
      </c>
      <c r="B541" s="11" t="s">
        <v>110</v>
      </c>
      <c r="C541" s="11"/>
      <c r="D541" s="60"/>
      <c r="E541" s="6"/>
      <c r="F541" s="8">
        <v>0.46300000000000002</v>
      </c>
      <c r="G541" s="8">
        <v>0.16300000000000001</v>
      </c>
      <c r="H541" s="8">
        <v>0.104</v>
      </c>
      <c r="I541" s="8">
        <v>0</v>
      </c>
      <c r="J541" s="23">
        <v>0.17899999999999999</v>
      </c>
      <c r="K541" s="28">
        <f t="shared" si="8"/>
        <v>0</v>
      </c>
      <c r="L541" s="29">
        <f>IF(G541 &gt; 0.6,1,0)</f>
        <v>0</v>
      </c>
      <c r="M541" s="172">
        <f>IF(H541 &gt; 10,1,0)</f>
        <v>0</v>
      </c>
      <c r="N541" s="28">
        <f>IF(I541 &gt; 0.6,1,0)</f>
        <v>0</v>
      </c>
      <c r="O541" s="28">
        <f>IF(J541 &gt; 4.5,1,0)</f>
        <v>0</v>
      </c>
      <c r="P541" s="98">
        <f>K541+L541+M541+N541+O541</f>
        <v>0</v>
      </c>
    </row>
    <row r="542" spans="1:16" x14ac:dyDescent="0.25">
      <c r="A542" s="3" t="s">
        <v>6</v>
      </c>
      <c r="B542" s="11" t="s">
        <v>118</v>
      </c>
      <c r="C542" s="11"/>
      <c r="D542" s="60"/>
      <c r="E542" s="6"/>
      <c r="F542" s="8">
        <v>0.34</v>
      </c>
      <c r="G542" s="8">
        <v>0.16900000000000001</v>
      </c>
      <c r="H542" s="8">
        <v>0.14000000000000001</v>
      </c>
      <c r="I542" s="8">
        <v>8.7999999999999995E-2</v>
      </c>
      <c r="J542" s="23">
        <v>0.14299999999999999</v>
      </c>
      <c r="K542" s="28">
        <f t="shared" si="8"/>
        <v>0</v>
      </c>
      <c r="L542" s="29">
        <f>IF(G542 &gt; 0.6,1,0)</f>
        <v>0</v>
      </c>
      <c r="M542" s="172">
        <f>IF(H542 &gt; 10,1,0)</f>
        <v>0</v>
      </c>
      <c r="N542" s="28">
        <f>IF(I542 &gt; 0.6,1,0)</f>
        <v>0</v>
      </c>
      <c r="O542" s="28">
        <f>IF(J542 &gt; 4.5,1,0)</f>
        <v>0</v>
      </c>
      <c r="P542" s="98">
        <f>K542+L542+M542+N542+O542</f>
        <v>0</v>
      </c>
    </row>
    <row r="543" spans="1:16" x14ac:dyDescent="0.25">
      <c r="A543" s="3" t="s">
        <v>6</v>
      </c>
      <c r="B543" s="11" t="s">
        <v>126</v>
      </c>
      <c r="C543" s="11"/>
      <c r="D543" s="60"/>
      <c r="E543" s="6"/>
      <c r="F543" s="8">
        <v>4.9000000000000002E-2</v>
      </c>
      <c r="G543" s="8">
        <v>5.8999999999999997E-2</v>
      </c>
      <c r="H543" s="8">
        <v>0.33</v>
      </c>
      <c r="I543" s="8">
        <v>9.5000000000000001E-2</v>
      </c>
      <c r="J543" s="23">
        <v>0</v>
      </c>
      <c r="K543" s="28">
        <f t="shared" si="8"/>
        <v>0</v>
      </c>
      <c r="L543" s="29">
        <f>IF(G543 &gt; 0.6,1,0)</f>
        <v>0</v>
      </c>
      <c r="M543" s="172">
        <f>IF(H543 &gt; 10,1,0)</f>
        <v>0</v>
      </c>
      <c r="N543" s="28">
        <f>IF(I543 &gt; 0.6,1,0)</f>
        <v>0</v>
      </c>
      <c r="O543" s="28">
        <f>IF(J543 &gt; 4.5,1,0)</f>
        <v>0</v>
      </c>
      <c r="P543" s="98">
        <f>K543+L543+M543+N543+O543</f>
        <v>0</v>
      </c>
    </row>
    <row r="544" spans="1:16" x14ac:dyDescent="0.25">
      <c r="A544" s="3" t="s">
        <v>6</v>
      </c>
      <c r="B544" s="11" t="s">
        <v>134</v>
      </c>
      <c r="C544" s="11"/>
      <c r="D544" s="60"/>
      <c r="E544" s="6"/>
      <c r="F544" s="8">
        <v>6.9000000000000006E-2</v>
      </c>
      <c r="G544" s="8">
        <v>0.09</v>
      </c>
      <c r="H544" s="8">
        <v>0.20599999999999999</v>
      </c>
      <c r="I544" s="8">
        <v>0</v>
      </c>
      <c r="J544" s="23">
        <v>0.186</v>
      </c>
      <c r="K544" s="28">
        <f t="shared" si="8"/>
        <v>0</v>
      </c>
      <c r="L544" s="29">
        <f>IF(G544 &gt; 0.6,1,0)</f>
        <v>0</v>
      </c>
      <c r="M544" s="172">
        <f>IF(H544 &gt; 10,1,0)</f>
        <v>0</v>
      </c>
      <c r="N544" s="28">
        <f>IF(I544 &gt; 0.6,1,0)</f>
        <v>0</v>
      </c>
      <c r="O544" s="28">
        <f>IF(J544 &gt; 4.5,1,0)</f>
        <v>0</v>
      </c>
      <c r="P544" s="98">
        <f>K544+L544+M544+N544+O544</f>
        <v>0</v>
      </c>
    </row>
    <row r="545" spans="1:16" x14ac:dyDescent="0.25">
      <c r="A545" s="3" t="s">
        <v>6</v>
      </c>
      <c r="B545" s="11" t="s">
        <v>142</v>
      </c>
      <c r="C545" s="11"/>
      <c r="D545" s="60"/>
      <c r="E545" s="6"/>
      <c r="F545" s="8">
        <v>0.33700000000000002</v>
      </c>
      <c r="G545" s="8">
        <v>0.13800000000000001</v>
      </c>
      <c r="H545" s="8">
        <v>0.127</v>
      </c>
      <c r="I545" s="8">
        <v>1.0999999999999999E-2</v>
      </c>
      <c r="J545" s="23">
        <v>1.097</v>
      </c>
      <c r="K545" s="28">
        <f t="shared" si="8"/>
        <v>0</v>
      </c>
      <c r="L545" s="29">
        <f>IF(G545 &gt; 0.6,1,0)</f>
        <v>0</v>
      </c>
      <c r="M545" s="172">
        <f>IF(H545 &gt; 10,1,0)</f>
        <v>0</v>
      </c>
      <c r="N545" s="28">
        <f>IF(I545 &gt; 0.6,1,0)</f>
        <v>0</v>
      </c>
      <c r="O545" s="28">
        <f>IF(J545 &gt; 4.5,1,0)</f>
        <v>0</v>
      </c>
      <c r="P545" s="98">
        <f>K545+L545+M545+N545+O545</f>
        <v>0</v>
      </c>
    </row>
    <row r="546" spans="1:16" x14ac:dyDescent="0.25">
      <c r="A546" s="3" t="s">
        <v>6</v>
      </c>
      <c r="B546" s="11" t="s">
        <v>150</v>
      </c>
      <c r="C546" s="11"/>
      <c r="D546" s="60"/>
      <c r="E546" s="6"/>
      <c r="F546" s="8">
        <v>3.5870000000000002</v>
      </c>
      <c r="G546" s="8">
        <v>22.439</v>
      </c>
      <c r="H546" s="8">
        <v>11.343</v>
      </c>
      <c r="I546" s="8">
        <v>1.865</v>
      </c>
      <c r="J546" s="23">
        <v>0</v>
      </c>
      <c r="K546" s="28">
        <f t="shared" si="8"/>
        <v>0</v>
      </c>
      <c r="L546" s="29">
        <f>IF(G546 &gt; 0.6,1,0)</f>
        <v>1</v>
      </c>
      <c r="M546" s="172">
        <f>IF(H546 &gt; 10,1,0)</f>
        <v>1</v>
      </c>
      <c r="N546" s="28">
        <f>IF(I546 &gt; 0.6,1,0)</f>
        <v>1</v>
      </c>
      <c r="O546" s="28">
        <f>IF(J546 &gt; 4.5,1,0)</f>
        <v>0</v>
      </c>
      <c r="P546" s="98">
        <f>K546+L546+M546+N546+O546</f>
        <v>3</v>
      </c>
    </row>
    <row r="547" spans="1:16" x14ac:dyDescent="0.25">
      <c r="A547" s="3" t="s">
        <v>6</v>
      </c>
      <c r="B547" s="11" t="s">
        <v>158</v>
      </c>
      <c r="C547" s="11"/>
      <c r="D547" s="60"/>
      <c r="E547" s="6"/>
      <c r="F547" s="8">
        <v>0.11700000000000001</v>
      </c>
      <c r="G547" s="8">
        <v>7.5999999999999998E-2</v>
      </c>
      <c r="H547" s="8">
        <v>1.4999999999999999E-2</v>
      </c>
      <c r="I547" s="8">
        <v>3.5999999999999997E-2</v>
      </c>
      <c r="J547" s="23">
        <v>5.7000000000000002E-2</v>
      </c>
      <c r="K547" s="28">
        <f t="shared" si="8"/>
        <v>0</v>
      </c>
      <c r="L547" s="29">
        <f>IF(G547 &gt; 0.6,1,0)</f>
        <v>0</v>
      </c>
      <c r="M547" s="172">
        <f>IF(H547 &gt; 10,1,0)</f>
        <v>0</v>
      </c>
      <c r="N547" s="28">
        <f>IF(I547 &gt; 0.6,1,0)</f>
        <v>0</v>
      </c>
      <c r="O547" s="28">
        <f>IF(J547 &gt; 4.5,1,0)</f>
        <v>0</v>
      </c>
      <c r="P547" s="98">
        <f>K547+L547+M547+N547+O547</f>
        <v>0</v>
      </c>
    </row>
    <row r="548" spans="1:16" x14ac:dyDescent="0.25">
      <c r="A548" s="3" t="s">
        <v>6</v>
      </c>
      <c r="B548" s="11" t="s">
        <v>166</v>
      </c>
      <c r="C548" s="11"/>
      <c r="D548" s="60"/>
      <c r="E548" s="6"/>
      <c r="F548" s="8">
        <v>1.6E-2</v>
      </c>
      <c r="G548" s="8">
        <v>0.14799999999999999</v>
      </c>
      <c r="H548" s="8">
        <v>0.47199999999999998</v>
      </c>
      <c r="I548" s="8">
        <v>3.3140000000000001</v>
      </c>
      <c r="J548" s="23">
        <v>0</v>
      </c>
      <c r="K548" s="28">
        <f t="shared" si="8"/>
        <v>0</v>
      </c>
      <c r="L548" s="29">
        <f>IF(G548 &gt; 0.6,1,0)</f>
        <v>0</v>
      </c>
      <c r="M548" s="172">
        <f>IF(H548 &gt; 10,1,0)</f>
        <v>0</v>
      </c>
      <c r="N548" s="28">
        <f>IF(I548 &gt; 0.6,1,0)</f>
        <v>1</v>
      </c>
      <c r="O548" s="28">
        <f>IF(J548 &gt; 4.5,1,0)</f>
        <v>0</v>
      </c>
      <c r="P548" s="98">
        <f>K548+L548+M548+N548+O548</f>
        <v>1</v>
      </c>
    </row>
    <row r="549" spans="1:16" x14ac:dyDescent="0.25">
      <c r="A549" s="3" t="s">
        <v>6</v>
      </c>
      <c r="B549" s="11" t="s">
        <v>174</v>
      </c>
      <c r="C549" s="11"/>
      <c r="D549" s="60"/>
      <c r="E549" s="6"/>
      <c r="F549" s="8">
        <v>5.1999999999999998E-2</v>
      </c>
      <c r="G549" s="8">
        <v>9.5000000000000001E-2</v>
      </c>
      <c r="H549" s="8">
        <v>0</v>
      </c>
      <c r="I549" s="8">
        <v>0.30399999999999999</v>
      </c>
      <c r="J549" s="23">
        <v>0</v>
      </c>
      <c r="K549" s="28">
        <f t="shared" si="8"/>
        <v>0</v>
      </c>
      <c r="L549" s="29">
        <f>IF(G549 &gt; 0.6,1,0)</f>
        <v>0</v>
      </c>
      <c r="M549" s="172">
        <f>IF(H549 &gt; 10,1,0)</f>
        <v>0</v>
      </c>
      <c r="N549" s="28">
        <f>IF(I549 &gt; 0.6,1,0)</f>
        <v>0</v>
      </c>
      <c r="O549" s="28">
        <f>IF(J549 &gt; 4.5,1,0)</f>
        <v>0</v>
      </c>
      <c r="P549" s="98">
        <f>K549+L549+M549+N549+O549</f>
        <v>0</v>
      </c>
    </row>
    <row r="550" spans="1:16" x14ac:dyDescent="0.25">
      <c r="A550" s="3" t="s">
        <v>6</v>
      </c>
      <c r="B550" s="11" t="s">
        <v>182</v>
      </c>
      <c r="C550" s="11"/>
      <c r="D550" s="60"/>
      <c r="E550" s="6"/>
      <c r="F550" s="8">
        <v>1.129</v>
      </c>
      <c r="G550" s="8">
        <v>9.4E-2</v>
      </c>
      <c r="H550" s="8">
        <v>0</v>
      </c>
      <c r="I550" s="8">
        <v>5.2999999999999999E-2</v>
      </c>
      <c r="J550" s="23">
        <v>0.126</v>
      </c>
      <c r="K550" s="28">
        <f t="shared" si="8"/>
        <v>0</v>
      </c>
      <c r="L550" s="29">
        <f>IF(G550 &gt; 0.6,1,0)</f>
        <v>0</v>
      </c>
      <c r="M550" s="172">
        <f>IF(H550 &gt; 10,1,0)</f>
        <v>0</v>
      </c>
      <c r="N550" s="28">
        <f>IF(I550 &gt; 0.6,1,0)</f>
        <v>0</v>
      </c>
      <c r="O550" s="28">
        <f>IF(J550 &gt; 4.5,1,0)</f>
        <v>0</v>
      </c>
      <c r="P550" s="98">
        <f>K550+L550+M550+N550+O550</f>
        <v>0</v>
      </c>
    </row>
    <row r="551" spans="1:16" x14ac:dyDescent="0.25">
      <c r="A551" s="3" t="s">
        <v>6</v>
      </c>
      <c r="B551" s="11" t="s">
        <v>190</v>
      </c>
      <c r="C551" s="11"/>
      <c r="D551" s="60"/>
      <c r="E551" s="6"/>
      <c r="F551" s="8">
        <v>0.11899999999999999</v>
      </c>
      <c r="G551" s="8">
        <v>7.3999999999999996E-2</v>
      </c>
      <c r="H551" s="8">
        <v>0.13800000000000001</v>
      </c>
      <c r="I551" s="8">
        <v>1.73</v>
      </c>
      <c r="J551" s="23">
        <v>0.54500000000000004</v>
      </c>
      <c r="K551" s="28">
        <f t="shared" si="8"/>
        <v>0</v>
      </c>
      <c r="L551" s="29">
        <f>IF(G551 &gt; 0.6,1,0)</f>
        <v>0</v>
      </c>
      <c r="M551" s="172">
        <f>IF(H551 &gt; 10,1,0)</f>
        <v>0</v>
      </c>
      <c r="N551" s="28">
        <f>IF(I551 &gt; 0.6,1,0)</f>
        <v>1</v>
      </c>
      <c r="O551" s="28">
        <f>IF(J551 &gt; 4.5,1,0)</f>
        <v>0</v>
      </c>
      <c r="P551" s="98">
        <f>K551+L551+M551+N551+O551</f>
        <v>1</v>
      </c>
    </row>
    <row r="552" spans="1:16" x14ac:dyDescent="0.25">
      <c r="A552" s="3" t="s">
        <v>6</v>
      </c>
      <c r="B552" s="11" t="s">
        <v>198</v>
      </c>
      <c r="C552" s="11"/>
      <c r="D552" s="60"/>
      <c r="E552" s="6"/>
      <c r="F552" s="8">
        <v>0.41699999999999998</v>
      </c>
      <c r="G552" s="8">
        <v>1.2999999999999999E-2</v>
      </c>
      <c r="H552" s="8">
        <v>46.871000000000002</v>
      </c>
      <c r="I552" s="8">
        <v>0.03</v>
      </c>
      <c r="J552" s="23">
        <v>0</v>
      </c>
      <c r="K552" s="28">
        <f t="shared" si="8"/>
        <v>0</v>
      </c>
      <c r="L552" s="29">
        <f>IF(G552 &gt; 0.6,1,0)</f>
        <v>0</v>
      </c>
      <c r="M552" s="172">
        <f>IF(H552 &gt; 10,1,0)</f>
        <v>1</v>
      </c>
      <c r="N552" s="28">
        <f>IF(I552 &gt; 0.6,1,0)</f>
        <v>0</v>
      </c>
      <c r="O552" s="28">
        <f>IF(J552 &gt; 4.5,1,0)</f>
        <v>0</v>
      </c>
      <c r="P552" s="98">
        <f>K552+L552+M552+N552+O552</f>
        <v>1</v>
      </c>
    </row>
    <row r="553" spans="1:16" x14ac:dyDescent="0.25">
      <c r="A553" s="3" t="s">
        <v>6</v>
      </c>
      <c r="B553" s="11" t="s">
        <v>111</v>
      </c>
      <c r="C553" s="11"/>
      <c r="D553" s="60"/>
      <c r="E553" s="6"/>
      <c r="F553" s="8">
        <v>0.14699999999999999</v>
      </c>
      <c r="G553" s="8">
        <v>0.14799999999999999</v>
      </c>
      <c r="H553" s="8">
        <v>0.69199999999999995</v>
      </c>
      <c r="I553" s="8">
        <v>0</v>
      </c>
      <c r="J553" s="23">
        <v>2.9000000000000001E-2</v>
      </c>
      <c r="K553" s="28">
        <f t="shared" si="8"/>
        <v>0</v>
      </c>
      <c r="L553" s="29">
        <f>IF(G553 &gt; 0.6,1,0)</f>
        <v>0</v>
      </c>
      <c r="M553" s="172">
        <f>IF(H553 &gt; 10,1,0)</f>
        <v>0</v>
      </c>
      <c r="N553" s="28">
        <f>IF(I553 &gt; 0.6,1,0)</f>
        <v>0</v>
      </c>
      <c r="O553" s="28">
        <f>IF(J553 &gt; 4.5,1,0)</f>
        <v>0</v>
      </c>
      <c r="P553" s="98">
        <f>K553+L553+M553+N553+O553</f>
        <v>0</v>
      </c>
    </row>
    <row r="554" spans="1:16" x14ac:dyDescent="0.25">
      <c r="A554" s="3" t="s">
        <v>6</v>
      </c>
      <c r="B554" s="11" t="s">
        <v>119</v>
      </c>
      <c r="C554" s="11"/>
      <c r="D554" s="60"/>
      <c r="E554" s="6"/>
      <c r="F554" s="8">
        <v>5.5E-2</v>
      </c>
      <c r="G554" s="8">
        <v>5.8999999999999997E-2</v>
      </c>
      <c r="H554" s="8">
        <v>7.1999999999999995E-2</v>
      </c>
      <c r="I554" s="8">
        <v>0.14899999999999999</v>
      </c>
      <c r="J554" s="23">
        <v>0.69899999999999995</v>
      </c>
      <c r="K554" s="28">
        <f t="shared" si="8"/>
        <v>0</v>
      </c>
      <c r="L554" s="29">
        <f>IF(G554 &gt; 0.6,1,0)</f>
        <v>0</v>
      </c>
      <c r="M554" s="172">
        <f>IF(H554 &gt; 10,1,0)</f>
        <v>0</v>
      </c>
      <c r="N554" s="28">
        <f>IF(I554 &gt; 0.6,1,0)</f>
        <v>0</v>
      </c>
      <c r="O554" s="28">
        <f>IF(J554 &gt; 4.5,1,0)</f>
        <v>0</v>
      </c>
      <c r="P554" s="98">
        <f>K554+L554+M554+N554+O554</f>
        <v>0</v>
      </c>
    </row>
    <row r="555" spans="1:16" x14ac:dyDescent="0.25">
      <c r="A555" s="3" t="s">
        <v>6</v>
      </c>
      <c r="B555" s="11" t="s">
        <v>127</v>
      </c>
      <c r="C555" s="11"/>
      <c r="D555" s="60"/>
      <c r="E555" s="6"/>
      <c r="F555" s="8">
        <v>6.0999999999999999E-2</v>
      </c>
      <c r="G555" s="8">
        <v>0.109</v>
      </c>
      <c r="H555" s="8">
        <v>0.41699999999999998</v>
      </c>
      <c r="I555" s="8">
        <v>0.11700000000000001</v>
      </c>
      <c r="J555" s="23">
        <v>0</v>
      </c>
      <c r="K555" s="28">
        <f t="shared" si="8"/>
        <v>0</v>
      </c>
      <c r="L555" s="29">
        <f>IF(G555 &gt; 0.6,1,0)</f>
        <v>0</v>
      </c>
      <c r="M555" s="172">
        <f>IF(H555 &gt; 10,1,0)</f>
        <v>0</v>
      </c>
      <c r="N555" s="28">
        <f>IF(I555 &gt; 0.6,1,0)</f>
        <v>0</v>
      </c>
      <c r="O555" s="28">
        <f>IF(J555 &gt; 4.5,1,0)</f>
        <v>0</v>
      </c>
      <c r="P555" s="98">
        <f>K555+L555+M555+N555+O555</f>
        <v>0</v>
      </c>
    </row>
    <row r="556" spans="1:16" x14ac:dyDescent="0.25">
      <c r="A556" s="3" t="s">
        <v>6</v>
      </c>
      <c r="B556" s="11" t="s">
        <v>135</v>
      </c>
      <c r="C556" s="11"/>
      <c r="D556" s="60"/>
      <c r="E556" s="6"/>
      <c r="F556" s="8">
        <v>0.24299999999999999</v>
      </c>
      <c r="G556" s="8">
        <v>1.38</v>
      </c>
      <c r="H556" s="8">
        <v>4.7E-2</v>
      </c>
      <c r="I556" s="8">
        <v>8.3000000000000004E-2</v>
      </c>
      <c r="J556" s="23">
        <v>0</v>
      </c>
      <c r="K556" s="28">
        <f t="shared" si="8"/>
        <v>0</v>
      </c>
      <c r="L556" s="29">
        <f>IF(G556 &gt; 0.6,1,0)</f>
        <v>1</v>
      </c>
      <c r="M556" s="172">
        <f>IF(H556 &gt; 10,1,0)</f>
        <v>0</v>
      </c>
      <c r="N556" s="28">
        <f>IF(I556 &gt; 0.6,1,0)</f>
        <v>0</v>
      </c>
      <c r="O556" s="28">
        <f>IF(J556 &gt; 4.5,1,0)</f>
        <v>0</v>
      </c>
      <c r="P556" s="98">
        <f>K556+L556+M556+N556+O556</f>
        <v>1</v>
      </c>
    </row>
    <row r="557" spans="1:16" x14ac:dyDescent="0.25">
      <c r="A557" s="3" t="s">
        <v>6</v>
      </c>
      <c r="B557" s="11" t="s">
        <v>143</v>
      </c>
      <c r="C557" s="11"/>
      <c r="D557" s="60"/>
      <c r="E557" s="6"/>
      <c r="F557" s="8">
        <v>3.2000000000000001E-2</v>
      </c>
      <c r="G557" s="8">
        <v>0.17399999999999999</v>
      </c>
      <c r="H557" s="8">
        <v>0.27100000000000002</v>
      </c>
      <c r="I557" s="8">
        <v>8.2000000000000003E-2</v>
      </c>
      <c r="J557" s="23">
        <v>0.3</v>
      </c>
      <c r="K557" s="28">
        <f t="shared" si="8"/>
        <v>0</v>
      </c>
      <c r="L557" s="29">
        <f>IF(G557 &gt; 0.6,1,0)</f>
        <v>0</v>
      </c>
      <c r="M557" s="172">
        <f>IF(H557 &gt; 10,1,0)</f>
        <v>0</v>
      </c>
      <c r="N557" s="28">
        <f>IF(I557 &gt; 0.6,1,0)</f>
        <v>0</v>
      </c>
      <c r="O557" s="28">
        <f>IF(J557 &gt; 4.5,1,0)</f>
        <v>0</v>
      </c>
      <c r="P557" s="98">
        <f>K557+L557+M557+N557+O557</f>
        <v>0</v>
      </c>
    </row>
    <row r="558" spans="1:16" x14ac:dyDescent="0.25">
      <c r="A558" s="3" t="s">
        <v>6</v>
      </c>
      <c r="B558" s="11" t="s">
        <v>151</v>
      </c>
      <c r="C558" s="11"/>
      <c r="D558" s="60"/>
      <c r="E558" s="6"/>
      <c r="F558" s="8">
        <v>1.177</v>
      </c>
      <c r="G558" s="8">
        <v>6.8000000000000005E-2</v>
      </c>
      <c r="H558" s="8">
        <v>0.01</v>
      </c>
      <c r="I558" s="8">
        <v>1E-3</v>
      </c>
      <c r="J558" s="23">
        <v>0.11</v>
      </c>
      <c r="K558" s="28">
        <f t="shared" si="8"/>
        <v>0</v>
      </c>
      <c r="L558" s="29">
        <f>IF(G558 &gt; 0.6,1,0)</f>
        <v>0</v>
      </c>
      <c r="M558" s="172">
        <f>IF(H558 &gt; 10,1,0)</f>
        <v>0</v>
      </c>
      <c r="N558" s="28">
        <f>IF(I558 &gt; 0.6,1,0)</f>
        <v>0</v>
      </c>
      <c r="O558" s="28">
        <f>IF(J558 &gt; 4.5,1,0)</f>
        <v>0</v>
      </c>
      <c r="P558" s="98">
        <f>K558+L558+M558+N558+O558</f>
        <v>0</v>
      </c>
    </row>
    <row r="559" spans="1:16" x14ac:dyDescent="0.25">
      <c r="A559" s="3" t="s">
        <v>6</v>
      </c>
      <c r="B559" s="11" t="s">
        <v>159</v>
      </c>
      <c r="C559" s="11"/>
      <c r="D559" s="60"/>
      <c r="E559" s="6"/>
      <c r="F559" s="8">
        <v>4.3999999999999997E-2</v>
      </c>
      <c r="G559" s="8">
        <v>5.0999999999999997E-2</v>
      </c>
      <c r="H559" s="8">
        <v>3.8809999999999998</v>
      </c>
      <c r="I559" s="8">
        <v>8.3000000000000004E-2</v>
      </c>
      <c r="J559" s="23">
        <v>0</v>
      </c>
      <c r="K559" s="28">
        <f t="shared" si="8"/>
        <v>0</v>
      </c>
      <c r="L559" s="29">
        <f>IF(G559 &gt; 0.6,1,0)</f>
        <v>0</v>
      </c>
      <c r="M559" s="172">
        <f>IF(H559 &gt; 10,1,0)</f>
        <v>0</v>
      </c>
      <c r="N559" s="28">
        <f>IF(I559 &gt; 0.6,1,0)</f>
        <v>0</v>
      </c>
      <c r="O559" s="28">
        <f>IF(J559 &gt; 4.5,1,0)</f>
        <v>0</v>
      </c>
      <c r="P559" s="98">
        <f>K559+L559+M559+N559+O559</f>
        <v>0</v>
      </c>
    </row>
    <row r="560" spans="1:16" x14ac:dyDescent="0.25">
      <c r="A560" s="3" t="s">
        <v>6</v>
      </c>
      <c r="B560" s="11" t="s">
        <v>167</v>
      </c>
      <c r="C560" s="11"/>
      <c r="D560" s="60"/>
      <c r="E560" s="6"/>
      <c r="F560" s="8">
        <v>0.86699999999999999</v>
      </c>
      <c r="G560" s="8">
        <v>0.16600000000000001</v>
      </c>
      <c r="H560" s="8">
        <v>0.76100000000000001</v>
      </c>
      <c r="I560" s="8">
        <v>0</v>
      </c>
      <c r="J560" s="23">
        <v>1.4E-2</v>
      </c>
      <c r="K560" s="28">
        <f t="shared" si="8"/>
        <v>0</v>
      </c>
      <c r="L560" s="29">
        <f>IF(G560 &gt; 0.6,1,0)</f>
        <v>0</v>
      </c>
      <c r="M560" s="172">
        <f>IF(H560 &gt; 10,1,0)</f>
        <v>0</v>
      </c>
      <c r="N560" s="28">
        <f>IF(I560 &gt; 0.6,1,0)</f>
        <v>0</v>
      </c>
      <c r="O560" s="28">
        <f>IF(J560 &gt; 4.5,1,0)</f>
        <v>0</v>
      </c>
      <c r="P560" s="98">
        <f>K560+L560+M560+N560+O560</f>
        <v>0</v>
      </c>
    </row>
    <row r="561" spans="1:16" x14ac:dyDescent="0.25">
      <c r="A561" s="3" t="s">
        <v>6</v>
      </c>
      <c r="B561" s="11" t="s">
        <v>175</v>
      </c>
      <c r="C561" s="11"/>
      <c r="D561" s="60"/>
      <c r="E561" s="6"/>
      <c r="F561" s="8">
        <v>0.19400000000000001</v>
      </c>
      <c r="G561" s="8">
        <v>2.1000000000000001E-2</v>
      </c>
      <c r="H561" s="8">
        <v>0</v>
      </c>
      <c r="I561" s="8">
        <v>0.113</v>
      </c>
      <c r="J561" s="23">
        <v>0</v>
      </c>
      <c r="K561" s="28">
        <f t="shared" si="8"/>
        <v>0</v>
      </c>
      <c r="L561" s="29">
        <f>IF(G561 &gt; 0.6,1,0)</f>
        <v>0</v>
      </c>
      <c r="M561" s="172">
        <f>IF(H561 &gt; 10,1,0)</f>
        <v>0</v>
      </c>
      <c r="N561" s="28">
        <f>IF(I561 &gt; 0.6,1,0)</f>
        <v>0</v>
      </c>
      <c r="O561" s="28">
        <f>IF(J561 &gt; 4.5,1,0)</f>
        <v>0</v>
      </c>
      <c r="P561" s="98">
        <f>K561+L561+M561+N561+O561</f>
        <v>0</v>
      </c>
    </row>
    <row r="562" spans="1:16" x14ac:dyDescent="0.25">
      <c r="A562" s="3" t="s">
        <v>6</v>
      </c>
      <c r="B562" s="11" t="s">
        <v>183</v>
      </c>
      <c r="C562" s="11"/>
      <c r="D562" s="60"/>
      <c r="E562" s="6"/>
      <c r="F562" s="8">
        <v>0.14799999999999999</v>
      </c>
      <c r="G562" s="8">
        <v>0.10100000000000001</v>
      </c>
      <c r="H562" s="8">
        <v>0.121</v>
      </c>
      <c r="I562" s="8">
        <v>0.37</v>
      </c>
      <c r="J562" s="23">
        <v>0.60899999999999999</v>
      </c>
      <c r="K562" s="28">
        <f t="shared" si="8"/>
        <v>0</v>
      </c>
      <c r="L562" s="29">
        <f>IF(G562 &gt; 0.6,1,0)</f>
        <v>0</v>
      </c>
      <c r="M562" s="172">
        <f>IF(H562 &gt; 10,1,0)</f>
        <v>0</v>
      </c>
      <c r="N562" s="28">
        <f>IF(I562 &gt; 0.6,1,0)</f>
        <v>0</v>
      </c>
      <c r="O562" s="28">
        <f>IF(J562 &gt; 4.5,1,0)</f>
        <v>0</v>
      </c>
      <c r="P562" s="98">
        <f>K562+L562+M562+N562+O562</f>
        <v>0</v>
      </c>
    </row>
    <row r="563" spans="1:16" x14ac:dyDescent="0.25">
      <c r="A563" s="3" t="s">
        <v>6</v>
      </c>
      <c r="B563" s="11" t="s">
        <v>191</v>
      </c>
      <c r="C563" s="11"/>
      <c r="D563" s="60"/>
      <c r="E563" s="6"/>
      <c r="F563" s="8">
        <v>1.254</v>
      </c>
      <c r="G563" s="8">
        <v>7.0999999999999994E-2</v>
      </c>
      <c r="H563" s="8">
        <v>0.377</v>
      </c>
      <c r="I563" s="8">
        <v>7.9000000000000001E-2</v>
      </c>
      <c r="J563" s="23">
        <v>8.5999999999999993E-2</v>
      </c>
      <c r="K563" s="28">
        <f t="shared" si="8"/>
        <v>0</v>
      </c>
      <c r="L563" s="29">
        <f>IF(G563 &gt; 0.6,1,0)</f>
        <v>0</v>
      </c>
      <c r="M563" s="172">
        <f>IF(H563 &gt; 10,1,0)</f>
        <v>0</v>
      </c>
      <c r="N563" s="28">
        <f>IF(I563 &gt; 0.6,1,0)</f>
        <v>0</v>
      </c>
      <c r="O563" s="28">
        <f>IF(J563 &gt; 4.5,1,0)</f>
        <v>0</v>
      </c>
      <c r="P563" s="98">
        <f>K563+L563+M563+N563+O563</f>
        <v>0</v>
      </c>
    </row>
    <row r="564" spans="1:16" x14ac:dyDescent="0.25">
      <c r="A564" s="3" t="s">
        <v>6</v>
      </c>
      <c r="B564" s="11" t="s">
        <v>199</v>
      </c>
      <c r="C564" s="11"/>
      <c r="D564" s="60"/>
      <c r="E564" s="6"/>
      <c r="F564" s="8">
        <v>1.024</v>
      </c>
      <c r="G564" s="8">
        <v>2.5000000000000001E-2</v>
      </c>
      <c r="H564" s="8">
        <v>0</v>
      </c>
      <c r="I564" s="8">
        <v>2.8000000000000001E-2</v>
      </c>
      <c r="J564" s="23">
        <v>8.2000000000000003E-2</v>
      </c>
      <c r="K564" s="28">
        <f t="shared" si="8"/>
        <v>0</v>
      </c>
      <c r="L564" s="29">
        <f>IF(G564 &gt; 0.6,1,0)</f>
        <v>0</v>
      </c>
      <c r="M564" s="172">
        <f>IF(H564 &gt; 10,1,0)</f>
        <v>0</v>
      </c>
      <c r="N564" s="28">
        <f>IF(I564 &gt; 0.6,1,0)</f>
        <v>0</v>
      </c>
      <c r="O564" s="28">
        <f>IF(J564 &gt; 4.5,1,0)</f>
        <v>0</v>
      </c>
      <c r="P564" s="98">
        <f>K564+L564+M564+N564+O564</f>
        <v>0</v>
      </c>
    </row>
    <row r="565" spans="1:16" x14ac:dyDescent="0.25">
      <c r="A565" s="3" t="s">
        <v>6</v>
      </c>
      <c r="B565" s="11" t="s">
        <v>112</v>
      </c>
      <c r="C565" s="11"/>
      <c r="D565" s="60"/>
      <c r="E565" s="6"/>
      <c r="F565" s="8">
        <v>0.27800000000000002</v>
      </c>
      <c r="G565" s="8">
        <v>6.2030000000000003</v>
      </c>
      <c r="H565" s="8">
        <v>9.5000000000000001E-2</v>
      </c>
      <c r="I565" s="8">
        <v>0.158</v>
      </c>
      <c r="J565" s="23">
        <v>0.11799999999999999</v>
      </c>
      <c r="K565" s="28">
        <f t="shared" si="8"/>
        <v>0</v>
      </c>
      <c r="L565" s="29">
        <f>IF(G565 &gt; 0.6,1,0)</f>
        <v>1</v>
      </c>
      <c r="M565" s="172">
        <f>IF(H565 &gt; 10,1,0)</f>
        <v>0</v>
      </c>
      <c r="N565" s="28">
        <f>IF(I565 &gt; 0.6,1,0)</f>
        <v>0</v>
      </c>
      <c r="O565" s="28">
        <f>IF(J565 &gt; 4.5,1,0)</f>
        <v>0</v>
      </c>
      <c r="P565" s="98">
        <f>K565+L565+M565+N565+O565</f>
        <v>1</v>
      </c>
    </row>
    <row r="566" spans="1:16" x14ac:dyDescent="0.25">
      <c r="A566" s="3" t="s">
        <v>6</v>
      </c>
      <c r="B566" s="11" t="s">
        <v>120</v>
      </c>
      <c r="C566" s="11"/>
      <c r="D566" s="60"/>
      <c r="E566" s="6"/>
      <c r="F566" s="8">
        <v>0.09</v>
      </c>
      <c r="G566" s="8">
        <v>0.64700000000000002</v>
      </c>
      <c r="H566" s="8">
        <v>0.13600000000000001</v>
      </c>
      <c r="I566" s="8">
        <v>0.121</v>
      </c>
      <c r="J566" s="23">
        <v>0.152</v>
      </c>
      <c r="K566" s="28">
        <f t="shared" si="8"/>
        <v>0</v>
      </c>
      <c r="L566" s="29">
        <f>IF(G566 &gt; 0.6,1,0)</f>
        <v>1</v>
      </c>
      <c r="M566" s="172">
        <f>IF(H566 &gt; 10,1,0)</f>
        <v>0</v>
      </c>
      <c r="N566" s="28">
        <f>IF(I566 &gt; 0.6,1,0)</f>
        <v>0</v>
      </c>
      <c r="O566" s="28">
        <f>IF(J566 &gt; 4.5,1,0)</f>
        <v>0</v>
      </c>
      <c r="P566" s="98">
        <f>K566+L566+M566+N566+O566</f>
        <v>1</v>
      </c>
    </row>
    <row r="567" spans="1:16" x14ac:dyDescent="0.25">
      <c r="A567" s="3" t="s">
        <v>6</v>
      </c>
      <c r="B567" s="11" t="s">
        <v>128</v>
      </c>
      <c r="C567" s="11"/>
      <c r="D567" s="60"/>
      <c r="E567" s="6"/>
      <c r="F567" s="8">
        <v>1.8069999999999999</v>
      </c>
      <c r="G567" s="8">
        <v>0.222</v>
      </c>
      <c r="H567" s="8">
        <v>0.106</v>
      </c>
      <c r="I567" s="8">
        <v>0.11600000000000001</v>
      </c>
      <c r="J567" s="23">
        <v>0</v>
      </c>
      <c r="K567" s="28">
        <f t="shared" si="8"/>
        <v>0</v>
      </c>
      <c r="L567" s="29">
        <f>IF(G567 &gt; 0.6,1,0)</f>
        <v>0</v>
      </c>
      <c r="M567" s="172">
        <f>IF(H567 &gt; 10,1,0)</f>
        <v>0</v>
      </c>
      <c r="N567" s="28">
        <f>IF(I567 &gt; 0.6,1,0)</f>
        <v>0</v>
      </c>
      <c r="O567" s="28">
        <f>IF(J567 &gt; 4.5,1,0)</f>
        <v>0</v>
      </c>
      <c r="P567" s="98">
        <f>K567+L567+M567+N567+O567</f>
        <v>0</v>
      </c>
    </row>
    <row r="568" spans="1:16" x14ac:dyDescent="0.25">
      <c r="A568" s="3" t="s">
        <v>6</v>
      </c>
      <c r="B568" s="11" t="s">
        <v>136</v>
      </c>
      <c r="C568" s="11"/>
      <c r="D568" s="60"/>
      <c r="E568" s="6"/>
      <c r="F568" s="8">
        <v>6.7729999999999997</v>
      </c>
      <c r="G568" s="8">
        <v>7.6999999999999999E-2</v>
      </c>
      <c r="H568" s="8">
        <v>0.14099999999999999</v>
      </c>
      <c r="I568" s="8">
        <v>5.8999999999999997E-2</v>
      </c>
      <c r="J568" s="23">
        <v>2.1000000000000001E-2</v>
      </c>
      <c r="K568" s="28">
        <f t="shared" si="8"/>
        <v>0</v>
      </c>
      <c r="L568" s="29">
        <f>IF(G568 &gt; 0.6,1,0)</f>
        <v>0</v>
      </c>
      <c r="M568" s="172">
        <f>IF(H568 &gt; 10,1,0)</f>
        <v>0</v>
      </c>
      <c r="N568" s="28">
        <f>IF(I568 &gt; 0.6,1,0)</f>
        <v>0</v>
      </c>
      <c r="O568" s="28">
        <f>IF(J568 &gt; 4.5,1,0)</f>
        <v>0</v>
      </c>
      <c r="P568" s="98">
        <f>K568+L568+M568+N568+O568</f>
        <v>0</v>
      </c>
    </row>
    <row r="569" spans="1:16" x14ac:dyDescent="0.25">
      <c r="A569" s="3" t="s">
        <v>6</v>
      </c>
      <c r="B569" s="11" t="s">
        <v>144</v>
      </c>
      <c r="C569" s="11"/>
      <c r="D569" s="60"/>
      <c r="E569" s="6"/>
      <c r="F569" s="8">
        <v>0.97599999999999998</v>
      </c>
      <c r="G569" s="8">
        <v>0.64200000000000002</v>
      </c>
      <c r="H569" s="8">
        <v>0</v>
      </c>
      <c r="I569" s="8">
        <v>2.1000000000000001E-2</v>
      </c>
      <c r="J569" s="23">
        <v>0.13900000000000001</v>
      </c>
      <c r="K569" s="28">
        <f t="shared" si="8"/>
        <v>0</v>
      </c>
      <c r="L569" s="29">
        <f>IF(G569 &gt; 0.6,1,0)</f>
        <v>1</v>
      </c>
      <c r="M569" s="172">
        <f>IF(H569 &gt; 10,1,0)</f>
        <v>0</v>
      </c>
      <c r="N569" s="28">
        <f>IF(I569 &gt; 0.6,1,0)</f>
        <v>0</v>
      </c>
      <c r="O569" s="28">
        <f>IF(J569 &gt; 4.5,1,0)</f>
        <v>0</v>
      </c>
      <c r="P569" s="98">
        <f>K569+L569+M569+N569+O569</f>
        <v>1</v>
      </c>
    </row>
    <row r="570" spans="1:16" x14ac:dyDescent="0.25">
      <c r="A570" s="3" t="s">
        <v>6</v>
      </c>
      <c r="B570" s="11" t="s">
        <v>152</v>
      </c>
      <c r="C570" s="11"/>
      <c r="D570" s="60"/>
      <c r="E570" s="6"/>
      <c r="F570" s="8">
        <v>10.41</v>
      </c>
      <c r="G570" s="8">
        <v>0.154</v>
      </c>
      <c r="H570" s="8">
        <v>0</v>
      </c>
      <c r="I570" s="8">
        <v>3.4969999999999999</v>
      </c>
      <c r="J570" s="23">
        <v>0.307</v>
      </c>
      <c r="K570" s="28">
        <f t="shared" si="8"/>
        <v>1</v>
      </c>
      <c r="L570" s="29">
        <f>IF(G570 &gt; 0.6,1,0)</f>
        <v>0</v>
      </c>
      <c r="M570" s="172">
        <f>IF(H570 &gt; 10,1,0)</f>
        <v>0</v>
      </c>
      <c r="N570" s="28">
        <f>IF(I570 &gt; 0.6,1,0)</f>
        <v>1</v>
      </c>
      <c r="O570" s="28">
        <f>IF(J570 &gt; 4.5,1,0)</f>
        <v>0</v>
      </c>
      <c r="P570" s="98">
        <f>K570+L570+M570+N570+O570</f>
        <v>2</v>
      </c>
    </row>
    <row r="571" spans="1:16" x14ac:dyDescent="0.25">
      <c r="A571" s="3" t="s">
        <v>6</v>
      </c>
      <c r="B571" s="11" t="s">
        <v>160</v>
      </c>
      <c r="C571" s="11"/>
      <c r="D571" s="60"/>
      <c r="E571" s="6"/>
      <c r="F571" s="8">
        <v>0.107</v>
      </c>
      <c r="G571" s="8">
        <v>0.112</v>
      </c>
      <c r="H571" s="8">
        <v>0.127</v>
      </c>
      <c r="I571" s="8">
        <v>0</v>
      </c>
      <c r="J571" s="23">
        <v>0</v>
      </c>
      <c r="K571" s="28">
        <f t="shared" si="8"/>
        <v>0</v>
      </c>
      <c r="L571" s="29">
        <f>IF(G571 &gt; 0.6,1,0)</f>
        <v>0</v>
      </c>
      <c r="M571" s="172">
        <f>IF(H571 &gt; 10,1,0)</f>
        <v>0</v>
      </c>
      <c r="N571" s="28">
        <f>IF(I571 &gt; 0.6,1,0)</f>
        <v>0</v>
      </c>
      <c r="O571" s="28">
        <f>IF(J571 &gt; 4.5,1,0)</f>
        <v>0</v>
      </c>
      <c r="P571" s="98">
        <f>K571+L571+M571+N571+O571</f>
        <v>0</v>
      </c>
    </row>
    <row r="572" spans="1:16" x14ac:dyDescent="0.25">
      <c r="A572" s="3" t="s">
        <v>6</v>
      </c>
      <c r="B572" s="11" t="s">
        <v>168</v>
      </c>
      <c r="C572" s="11"/>
      <c r="D572" s="60"/>
      <c r="E572" s="6"/>
      <c r="F572" s="8">
        <v>0.14099999999999999</v>
      </c>
      <c r="G572" s="8">
        <v>0.10299999999999999</v>
      </c>
      <c r="H572" s="8">
        <v>0.08</v>
      </c>
      <c r="I572" s="8">
        <v>0.29299999999999998</v>
      </c>
      <c r="J572" s="23">
        <v>9.0999999999999998E-2</v>
      </c>
      <c r="K572" s="28">
        <f t="shared" si="8"/>
        <v>0</v>
      </c>
      <c r="L572" s="29">
        <f>IF(G572 &gt; 0.6,1,0)</f>
        <v>0</v>
      </c>
      <c r="M572" s="172">
        <f>IF(H572 &gt; 10,1,0)</f>
        <v>0</v>
      </c>
      <c r="N572" s="28">
        <f>IF(I572 &gt; 0.6,1,0)</f>
        <v>0</v>
      </c>
      <c r="O572" s="28">
        <f>IF(J572 &gt; 4.5,1,0)</f>
        <v>0</v>
      </c>
      <c r="P572" s="98">
        <f>K572+L572+M572+N572+O572</f>
        <v>0</v>
      </c>
    </row>
    <row r="573" spans="1:16" x14ac:dyDescent="0.25">
      <c r="A573" s="3" t="s">
        <v>6</v>
      </c>
      <c r="B573" s="11" t="s">
        <v>176</v>
      </c>
      <c r="C573" s="11"/>
      <c r="D573" s="60"/>
      <c r="E573" s="6"/>
      <c r="F573" s="8">
        <v>0.63</v>
      </c>
      <c r="G573" s="8">
        <v>0.60599999999999998</v>
      </c>
      <c r="H573" s="8">
        <v>0.14899999999999999</v>
      </c>
      <c r="I573" s="8">
        <v>0</v>
      </c>
      <c r="J573" s="23">
        <v>0.17</v>
      </c>
      <c r="K573" s="28">
        <f t="shared" si="8"/>
        <v>0</v>
      </c>
      <c r="L573" s="29">
        <f>IF(G573 &gt; 0.6,1,0)</f>
        <v>1</v>
      </c>
      <c r="M573" s="172">
        <f>IF(H573 &gt; 10,1,0)</f>
        <v>0</v>
      </c>
      <c r="N573" s="28">
        <f>IF(I573 &gt; 0.6,1,0)</f>
        <v>0</v>
      </c>
      <c r="O573" s="28">
        <f>IF(J573 &gt; 4.5,1,0)</f>
        <v>0</v>
      </c>
      <c r="P573" s="98">
        <f>K573+L573+M573+N573+O573</f>
        <v>1</v>
      </c>
    </row>
    <row r="574" spans="1:16" x14ac:dyDescent="0.25">
      <c r="A574" s="3" t="s">
        <v>6</v>
      </c>
      <c r="B574" s="11" t="s">
        <v>184</v>
      </c>
      <c r="C574" s="11"/>
      <c r="D574" s="60"/>
      <c r="E574" s="6"/>
      <c r="F574" s="8">
        <v>1.9E-2</v>
      </c>
      <c r="G574" s="8">
        <v>0.14899999999999999</v>
      </c>
      <c r="H574" s="8">
        <v>0.13</v>
      </c>
      <c r="I574" s="8">
        <v>6.3E-2</v>
      </c>
      <c r="J574" s="23">
        <v>0.39500000000000002</v>
      </c>
      <c r="K574" s="28">
        <f t="shared" si="8"/>
        <v>0</v>
      </c>
      <c r="L574" s="29">
        <f>IF(G574 &gt; 0.6,1,0)</f>
        <v>0</v>
      </c>
      <c r="M574" s="172">
        <f>IF(H574 &gt; 10,1,0)</f>
        <v>0</v>
      </c>
      <c r="N574" s="28">
        <f>IF(I574 &gt; 0.6,1,0)</f>
        <v>0</v>
      </c>
      <c r="O574" s="28">
        <f>IF(J574 &gt; 4.5,1,0)</f>
        <v>0</v>
      </c>
      <c r="P574" s="98">
        <f>K574+L574+M574+N574+O574</f>
        <v>0</v>
      </c>
    </row>
    <row r="575" spans="1:16" ht="15.75" thickBot="1" x14ac:dyDescent="0.3">
      <c r="A575" s="14" t="s">
        <v>6</v>
      </c>
      <c r="B575" s="16" t="s">
        <v>192</v>
      </c>
      <c r="C575" s="16"/>
      <c r="D575" s="74"/>
      <c r="E575" s="75"/>
      <c r="F575" s="15">
        <v>0.214</v>
      </c>
      <c r="G575" s="15">
        <v>0.374</v>
      </c>
      <c r="H575" s="15">
        <v>3.97</v>
      </c>
      <c r="I575" s="15">
        <v>0</v>
      </c>
      <c r="J575" s="24">
        <v>0.22</v>
      </c>
      <c r="K575" s="28">
        <f t="shared" si="8"/>
        <v>0</v>
      </c>
      <c r="L575" s="29">
        <f>IF(G575 &gt; 0.6,1,0)</f>
        <v>0</v>
      </c>
      <c r="M575" s="172">
        <f>IF(H575 &gt; 10,1,0)</f>
        <v>0</v>
      </c>
      <c r="N575" s="28">
        <f>IF(I575 &gt; 0.6,1,0)</f>
        <v>0</v>
      </c>
      <c r="O575" s="28">
        <f>IF(J575 &gt; 4.5,1,0)</f>
        <v>0</v>
      </c>
      <c r="P575" s="98">
        <f>K575+L575+M575+N575+O575</f>
        <v>0</v>
      </c>
    </row>
    <row r="576" spans="1:16" x14ac:dyDescent="0.25">
      <c r="A576" s="3" t="s">
        <v>6</v>
      </c>
      <c r="B576" s="11" t="s">
        <v>200</v>
      </c>
      <c r="C576" s="11"/>
      <c r="D576" s="76"/>
      <c r="E576" s="77"/>
      <c r="F576" s="8">
        <v>9.1999999999999998E-2</v>
      </c>
      <c r="G576" s="8">
        <v>9.1999999999999998E-2</v>
      </c>
      <c r="H576" s="8">
        <v>4.2999999999999997E-2</v>
      </c>
      <c r="I576" s="8">
        <v>0.16700000000000001</v>
      </c>
      <c r="J576" s="23">
        <v>0.39300000000000002</v>
      </c>
      <c r="K576" s="28">
        <f t="shared" si="8"/>
        <v>0</v>
      </c>
      <c r="L576" s="29">
        <f>IF(G576 &gt; 0.6,1,0)</f>
        <v>0</v>
      </c>
      <c r="M576" s="172">
        <f>IF(H576 &gt; 10,1,0)</f>
        <v>0</v>
      </c>
      <c r="N576" s="28">
        <f>IF(I576 &gt; 0.6,1,0)</f>
        <v>0</v>
      </c>
      <c r="O576" s="28">
        <f>IF(J576 &gt; 4.5,1,0)</f>
        <v>0</v>
      </c>
      <c r="P576" s="98">
        <f>K576+L576+M576+N576+O576</f>
        <v>0</v>
      </c>
    </row>
    <row r="577" spans="1:16" x14ac:dyDescent="0.25">
      <c r="A577" s="3" t="s">
        <v>6</v>
      </c>
      <c r="B577" s="11" t="s">
        <v>201</v>
      </c>
      <c r="C577" s="11"/>
      <c r="D577" s="60"/>
      <c r="E577" s="6"/>
      <c r="F577" s="8">
        <v>6.6000000000000003E-2</v>
      </c>
      <c r="G577" s="8">
        <v>8.3000000000000004E-2</v>
      </c>
      <c r="H577" s="8">
        <v>0.1</v>
      </c>
      <c r="I577" s="8">
        <v>4.3999999999999997E-2</v>
      </c>
      <c r="J577" s="23">
        <v>7.3999999999999996E-2</v>
      </c>
      <c r="K577" s="28">
        <f t="shared" si="8"/>
        <v>0</v>
      </c>
      <c r="L577" s="29">
        <f>IF(G577 &gt; 0.6,1,0)</f>
        <v>0</v>
      </c>
      <c r="M577" s="172">
        <f>IF(H577 &gt; 10,1,0)</f>
        <v>0</v>
      </c>
      <c r="N577" s="28">
        <f>IF(I577 &gt; 0.6,1,0)</f>
        <v>0</v>
      </c>
      <c r="O577" s="28">
        <f>IF(J577 &gt; 4.5,1,0)</f>
        <v>0</v>
      </c>
      <c r="P577" s="98">
        <f>K577+L577+M577+N577+O577</f>
        <v>0</v>
      </c>
    </row>
    <row r="578" spans="1:16" x14ac:dyDescent="0.25">
      <c r="A578" s="3" t="s">
        <v>6</v>
      </c>
      <c r="B578" s="11" t="s">
        <v>209</v>
      </c>
      <c r="C578" s="11"/>
      <c r="D578" s="60"/>
      <c r="E578" s="6"/>
      <c r="F578" s="8">
        <v>1.1779999999999999</v>
      </c>
      <c r="G578" s="8">
        <v>5.1999999999999998E-2</v>
      </c>
      <c r="H578" s="8">
        <v>0.30599999999999999</v>
      </c>
      <c r="I578" s="8">
        <v>5.6000000000000001E-2</v>
      </c>
      <c r="J578" s="23">
        <v>8.7999999999999995E-2</v>
      </c>
      <c r="K578" s="28">
        <f t="shared" ref="K578:K641" si="9">IF(F578 &gt; 9,1,0)</f>
        <v>0</v>
      </c>
      <c r="L578" s="29">
        <f>IF(G578 &gt; 0.6,1,0)</f>
        <v>0</v>
      </c>
      <c r="M578" s="172">
        <f>IF(H578 &gt; 10,1,0)</f>
        <v>0</v>
      </c>
      <c r="N578" s="28">
        <f>IF(I578 &gt; 0.6,1,0)</f>
        <v>0</v>
      </c>
      <c r="O578" s="28">
        <f>IF(J578 &gt; 4.5,1,0)</f>
        <v>0</v>
      </c>
      <c r="P578" s="98">
        <f>K578+L578+M578+N578+O578</f>
        <v>0</v>
      </c>
    </row>
    <row r="579" spans="1:16" x14ac:dyDescent="0.25">
      <c r="A579" s="3" t="s">
        <v>6</v>
      </c>
      <c r="B579" s="11" t="s">
        <v>217</v>
      </c>
      <c r="C579" s="11"/>
      <c r="D579" s="60"/>
      <c r="E579" s="6"/>
      <c r="F579" s="8">
        <v>0.879</v>
      </c>
      <c r="G579" s="8">
        <v>4.5999999999999999E-2</v>
      </c>
      <c r="H579" s="8">
        <v>0.16600000000000001</v>
      </c>
      <c r="I579" s="8">
        <v>0.06</v>
      </c>
      <c r="J579" s="23">
        <v>0</v>
      </c>
      <c r="K579" s="28">
        <f t="shared" si="9"/>
        <v>0</v>
      </c>
      <c r="L579" s="29">
        <f>IF(G579 &gt; 0.6,1,0)</f>
        <v>0</v>
      </c>
      <c r="M579" s="172">
        <f>IF(H579 &gt; 10,1,0)</f>
        <v>0</v>
      </c>
      <c r="N579" s="28">
        <f>IF(I579 &gt; 0.6,1,0)</f>
        <v>0</v>
      </c>
      <c r="O579" s="28">
        <f>IF(J579 &gt; 4.5,1,0)</f>
        <v>0</v>
      </c>
      <c r="P579" s="98">
        <f>K579+L579+M579+N579+O579</f>
        <v>0</v>
      </c>
    </row>
    <row r="580" spans="1:16" x14ac:dyDescent="0.25">
      <c r="A580" s="3" t="s">
        <v>6</v>
      </c>
      <c r="B580" s="11" t="s">
        <v>225</v>
      </c>
      <c r="C580" s="11"/>
      <c r="D580" s="60"/>
      <c r="E580" s="6"/>
      <c r="F580" s="8">
        <v>4.7E-2</v>
      </c>
      <c r="G580" s="8">
        <v>0.13100000000000001</v>
      </c>
      <c r="H580" s="8">
        <v>0.14899999999999999</v>
      </c>
      <c r="I580" s="8">
        <v>2E-3</v>
      </c>
      <c r="J580" s="23">
        <v>0.12</v>
      </c>
      <c r="K580" s="28">
        <f t="shared" si="9"/>
        <v>0</v>
      </c>
      <c r="L580" s="29">
        <f>IF(G580 &gt; 0.6,1,0)</f>
        <v>0</v>
      </c>
      <c r="M580" s="172">
        <f>IF(H580 &gt; 10,1,0)</f>
        <v>0</v>
      </c>
      <c r="N580" s="28">
        <f>IF(I580 &gt; 0.6,1,0)</f>
        <v>0</v>
      </c>
      <c r="O580" s="28">
        <f>IF(J580 &gt; 4.5,1,0)</f>
        <v>0</v>
      </c>
      <c r="P580" s="98">
        <f>K580+L580+M580+N580+O580</f>
        <v>0</v>
      </c>
    </row>
    <row r="581" spans="1:16" x14ac:dyDescent="0.25">
      <c r="A581" s="3" t="s">
        <v>6</v>
      </c>
      <c r="B581" s="11" t="s">
        <v>233</v>
      </c>
      <c r="C581" s="11"/>
      <c r="D581" s="60"/>
      <c r="E581" s="6"/>
      <c r="F581" s="8">
        <v>0.43</v>
      </c>
      <c r="G581" s="8">
        <v>3.4000000000000002E-2</v>
      </c>
      <c r="H581" s="8">
        <v>0.114</v>
      </c>
      <c r="I581" s="8">
        <v>0.122</v>
      </c>
      <c r="J581" s="23">
        <v>0.122</v>
      </c>
      <c r="K581" s="28">
        <f t="shared" si="9"/>
        <v>0</v>
      </c>
      <c r="L581" s="29">
        <f>IF(G581 &gt; 0.6,1,0)</f>
        <v>0</v>
      </c>
      <c r="M581" s="172">
        <f>IF(H581 &gt; 10,1,0)</f>
        <v>0</v>
      </c>
      <c r="N581" s="28">
        <f>IF(I581 &gt; 0.6,1,0)</f>
        <v>0</v>
      </c>
      <c r="O581" s="28">
        <f>IF(J581 &gt; 4.5,1,0)</f>
        <v>0</v>
      </c>
      <c r="P581" s="98">
        <f>K581+L581+M581+N581+O581</f>
        <v>0</v>
      </c>
    </row>
    <row r="582" spans="1:16" x14ac:dyDescent="0.25">
      <c r="A582" s="3" t="s">
        <v>6</v>
      </c>
      <c r="B582" s="11" t="s">
        <v>241</v>
      </c>
      <c r="C582" s="11"/>
      <c r="D582" s="60"/>
      <c r="E582" s="6"/>
      <c r="F582" s="8">
        <v>4.8000000000000001E-2</v>
      </c>
      <c r="G582" s="8">
        <v>0.13900000000000001</v>
      </c>
      <c r="H582" s="8">
        <v>0.128</v>
      </c>
      <c r="I582" s="8">
        <v>7.5999999999999998E-2</v>
      </c>
      <c r="J582" s="23">
        <v>0</v>
      </c>
      <c r="K582" s="28">
        <f t="shared" si="9"/>
        <v>0</v>
      </c>
      <c r="L582" s="29">
        <f>IF(G582 &gt; 0.6,1,0)</f>
        <v>0</v>
      </c>
      <c r="M582" s="172">
        <f>IF(H582 &gt; 10,1,0)</f>
        <v>0</v>
      </c>
      <c r="N582" s="28">
        <f>IF(I582 &gt; 0.6,1,0)</f>
        <v>0</v>
      </c>
      <c r="O582" s="28">
        <f>IF(J582 &gt; 4.5,1,0)</f>
        <v>0</v>
      </c>
      <c r="P582" s="98">
        <f>K582+L582+M582+N582+O582</f>
        <v>0</v>
      </c>
    </row>
    <row r="583" spans="1:16" x14ac:dyDescent="0.25">
      <c r="A583" s="3" t="s">
        <v>6</v>
      </c>
      <c r="B583" s="11" t="s">
        <v>249</v>
      </c>
      <c r="C583" s="11"/>
      <c r="D583" s="60"/>
      <c r="E583" s="6"/>
      <c r="F583" s="8">
        <v>8.5069999999999997</v>
      </c>
      <c r="G583" s="8">
        <v>1.0629999999999999</v>
      </c>
      <c r="H583" s="8">
        <v>4.923</v>
      </c>
      <c r="I583" s="8">
        <v>0.04</v>
      </c>
      <c r="J583" s="23">
        <v>1.99</v>
      </c>
      <c r="K583" s="28">
        <f t="shared" si="9"/>
        <v>0</v>
      </c>
      <c r="L583" s="29">
        <f>IF(G583 &gt; 0.6,1,0)</f>
        <v>1</v>
      </c>
      <c r="M583" s="172">
        <f>IF(H583 &gt; 10,1,0)</f>
        <v>0</v>
      </c>
      <c r="N583" s="28">
        <f>IF(I583 &gt; 0.6,1,0)</f>
        <v>0</v>
      </c>
      <c r="O583" s="28">
        <f>IF(J583 &gt; 4.5,1,0)</f>
        <v>0</v>
      </c>
      <c r="P583" s="98">
        <f>K583+L583+M583+N583+O583</f>
        <v>1</v>
      </c>
    </row>
    <row r="584" spans="1:16" x14ac:dyDescent="0.25">
      <c r="A584" s="3" t="s">
        <v>6</v>
      </c>
      <c r="B584" s="11" t="s">
        <v>257</v>
      </c>
      <c r="C584" s="11"/>
      <c r="D584" s="60"/>
      <c r="E584" s="6"/>
      <c r="F584" s="8">
        <v>0.80500000000000005</v>
      </c>
      <c r="G584" s="8">
        <v>0.245</v>
      </c>
      <c r="H584" s="8">
        <v>0.71399999999999997</v>
      </c>
      <c r="I584" s="8">
        <v>4.8000000000000001E-2</v>
      </c>
      <c r="J584" s="23">
        <v>0.24199999999999999</v>
      </c>
      <c r="K584" s="28">
        <f t="shared" si="9"/>
        <v>0</v>
      </c>
      <c r="L584" s="29">
        <f>IF(G584 &gt; 0.6,1,0)</f>
        <v>0</v>
      </c>
      <c r="M584" s="172">
        <f>IF(H584 &gt; 10,1,0)</f>
        <v>0</v>
      </c>
      <c r="N584" s="28">
        <f>IF(I584 &gt; 0.6,1,0)</f>
        <v>0</v>
      </c>
      <c r="O584" s="28">
        <f>IF(J584 &gt; 4.5,1,0)</f>
        <v>0</v>
      </c>
      <c r="P584" s="98">
        <f>K584+L584+M584+N584+O584</f>
        <v>0</v>
      </c>
    </row>
    <row r="585" spans="1:16" x14ac:dyDescent="0.25">
      <c r="A585" s="3" t="s">
        <v>6</v>
      </c>
      <c r="B585" s="11" t="s">
        <v>265</v>
      </c>
      <c r="C585" s="11"/>
      <c r="D585" s="60"/>
      <c r="E585" s="6"/>
      <c r="F585" s="8">
        <v>4.7709999999999999</v>
      </c>
      <c r="G585" s="8">
        <v>0.18</v>
      </c>
      <c r="H585" s="8">
        <v>0.46100000000000002</v>
      </c>
      <c r="I585" s="8">
        <v>9.6000000000000002E-2</v>
      </c>
      <c r="J585" s="23">
        <v>0.32300000000000001</v>
      </c>
      <c r="K585" s="28">
        <f t="shared" si="9"/>
        <v>0</v>
      </c>
      <c r="L585" s="29">
        <f>IF(G585 &gt; 0.6,1,0)</f>
        <v>0</v>
      </c>
      <c r="M585" s="172">
        <f>IF(H585 &gt; 10,1,0)</f>
        <v>0</v>
      </c>
      <c r="N585" s="28">
        <f>IF(I585 &gt; 0.6,1,0)</f>
        <v>0</v>
      </c>
      <c r="O585" s="28">
        <f>IF(J585 &gt; 4.5,1,0)</f>
        <v>0</v>
      </c>
      <c r="P585" s="98">
        <f>K585+L585+M585+N585+O585</f>
        <v>0</v>
      </c>
    </row>
    <row r="586" spans="1:16" x14ac:dyDescent="0.25">
      <c r="A586" s="3" t="s">
        <v>6</v>
      </c>
      <c r="B586" s="11" t="s">
        <v>273</v>
      </c>
      <c r="C586" s="11"/>
      <c r="D586" s="60"/>
      <c r="E586" s="6"/>
      <c r="F586" s="8">
        <v>0.14000000000000001</v>
      </c>
      <c r="G586" s="8">
        <v>2.5999999999999999E-2</v>
      </c>
      <c r="H586" s="8">
        <v>2.552</v>
      </c>
      <c r="I586" s="8">
        <v>0</v>
      </c>
      <c r="J586" s="23">
        <v>0</v>
      </c>
      <c r="K586" s="28">
        <f t="shared" si="9"/>
        <v>0</v>
      </c>
      <c r="L586" s="29">
        <f>IF(G586 &gt; 0.6,1,0)</f>
        <v>0</v>
      </c>
      <c r="M586" s="172">
        <f>IF(H586 &gt; 10,1,0)</f>
        <v>0</v>
      </c>
      <c r="N586" s="28">
        <f>IF(I586 &gt; 0.6,1,0)</f>
        <v>0</v>
      </c>
      <c r="O586" s="28">
        <f>IF(J586 &gt; 4.5,1,0)</f>
        <v>0</v>
      </c>
      <c r="P586" s="98">
        <f>K586+L586+M586+N586+O586</f>
        <v>0</v>
      </c>
    </row>
    <row r="587" spans="1:16" x14ac:dyDescent="0.25">
      <c r="A587" s="3" t="s">
        <v>6</v>
      </c>
      <c r="B587" s="11" t="s">
        <v>281</v>
      </c>
      <c r="C587" s="11"/>
      <c r="D587" s="60"/>
      <c r="E587" s="6"/>
      <c r="F587" s="8">
        <v>2.5999999999999999E-2</v>
      </c>
      <c r="G587" s="8">
        <v>4.2000000000000003E-2</v>
      </c>
      <c r="H587" s="8">
        <v>0</v>
      </c>
      <c r="I587" s="8">
        <v>2.8000000000000001E-2</v>
      </c>
      <c r="J587" s="23">
        <v>6.0000000000000001E-3</v>
      </c>
      <c r="K587" s="28">
        <f t="shared" si="9"/>
        <v>0</v>
      </c>
      <c r="L587" s="29">
        <f>IF(G587 &gt; 0.6,1,0)</f>
        <v>0</v>
      </c>
      <c r="M587" s="172">
        <f>IF(H587 &gt; 10,1,0)</f>
        <v>0</v>
      </c>
      <c r="N587" s="28">
        <f>IF(I587 &gt; 0.6,1,0)</f>
        <v>0</v>
      </c>
      <c r="O587" s="28">
        <f>IF(J587 &gt; 4.5,1,0)</f>
        <v>0</v>
      </c>
      <c r="P587" s="98">
        <f>K587+L587+M587+N587+O587</f>
        <v>0</v>
      </c>
    </row>
    <row r="588" spans="1:16" x14ac:dyDescent="0.25">
      <c r="A588" s="3" t="s">
        <v>6</v>
      </c>
      <c r="B588" s="11" t="s">
        <v>289</v>
      </c>
      <c r="C588" s="11"/>
      <c r="D588" s="60"/>
      <c r="E588" s="6"/>
      <c r="F588" s="8">
        <v>7.4999999999999997E-2</v>
      </c>
      <c r="G588" s="8">
        <v>0.18099999999999999</v>
      </c>
      <c r="H588" s="8">
        <v>2.339</v>
      </c>
      <c r="I588" s="8">
        <v>9.9000000000000005E-2</v>
      </c>
      <c r="J588" s="23">
        <v>1.36</v>
      </c>
      <c r="K588" s="28">
        <f t="shared" si="9"/>
        <v>0</v>
      </c>
      <c r="L588" s="29">
        <f>IF(G588 &gt; 0.6,1,0)</f>
        <v>0</v>
      </c>
      <c r="M588" s="172">
        <f>IF(H588 &gt; 10,1,0)</f>
        <v>0</v>
      </c>
      <c r="N588" s="28">
        <f>IF(I588 &gt; 0.6,1,0)</f>
        <v>0</v>
      </c>
      <c r="O588" s="28">
        <f>IF(J588 &gt; 4.5,1,0)</f>
        <v>0</v>
      </c>
      <c r="P588" s="98">
        <f>K588+L588+M588+N588+O588</f>
        <v>0</v>
      </c>
    </row>
    <row r="589" spans="1:16" x14ac:dyDescent="0.25">
      <c r="A589" s="3" t="s">
        <v>6</v>
      </c>
      <c r="B589" s="11" t="s">
        <v>202</v>
      </c>
      <c r="C589" s="11"/>
      <c r="D589" s="60"/>
      <c r="E589" s="6"/>
      <c r="F589" s="8">
        <v>0.161</v>
      </c>
      <c r="G589" s="8">
        <v>1.784</v>
      </c>
      <c r="H589" s="8">
        <v>0.86099999999999999</v>
      </c>
      <c r="I589" s="8">
        <v>0.25600000000000001</v>
      </c>
      <c r="J589" s="23">
        <v>5.7000000000000002E-2</v>
      </c>
      <c r="K589" s="28">
        <f t="shared" si="9"/>
        <v>0</v>
      </c>
      <c r="L589" s="29">
        <f>IF(G589 &gt; 0.6,1,0)</f>
        <v>1</v>
      </c>
      <c r="M589" s="172">
        <f>IF(H589 &gt; 10,1,0)</f>
        <v>0</v>
      </c>
      <c r="N589" s="28">
        <f>IF(I589 &gt; 0.6,1,0)</f>
        <v>0</v>
      </c>
      <c r="O589" s="28">
        <f>IF(J589 &gt; 4.5,1,0)</f>
        <v>0</v>
      </c>
      <c r="P589" s="98">
        <f>K589+L589+M589+N589+O589</f>
        <v>1</v>
      </c>
    </row>
    <row r="590" spans="1:16" x14ac:dyDescent="0.25">
      <c r="A590" s="3" t="s">
        <v>6</v>
      </c>
      <c r="B590" s="11" t="s">
        <v>210</v>
      </c>
      <c r="C590" s="11"/>
      <c r="D590" s="60"/>
      <c r="E590" s="6"/>
      <c r="F590" s="8">
        <v>0.58199999999999996</v>
      </c>
      <c r="G590" s="8">
        <v>0.14099999999999999</v>
      </c>
      <c r="H590" s="8">
        <v>0.16700000000000001</v>
      </c>
      <c r="I590" s="8">
        <v>0.04</v>
      </c>
      <c r="J590" s="23">
        <v>0.04</v>
      </c>
      <c r="K590" s="28">
        <f t="shared" si="9"/>
        <v>0</v>
      </c>
      <c r="L590" s="29">
        <f>IF(G590 &gt; 0.6,1,0)</f>
        <v>0</v>
      </c>
      <c r="M590" s="172">
        <f>IF(H590 &gt; 10,1,0)</f>
        <v>0</v>
      </c>
      <c r="N590" s="28">
        <f>IF(I590 &gt; 0.6,1,0)</f>
        <v>0</v>
      </c>
      <c r="O590" s="28">
        <f>IF(J590 &gt; 4.5,1,0)</f>
        <v>0</v>
      </c>
      <c r="P590" s="98">
        <f>K590+L590+M590+N590+O590</f>
        <v>0</v>
      </c>
    </row>
    <row r="591" spans="1:16" x14ac:dyDescent="0.25">
      <c r="A591" s="3" t="s">
        <v>6</v>
      </c>
      <c r="B591" s="11" t="s">
        <v>218</v>
      </c>
      <c r="C591" s="11"/>
      <c r="D591" s="60"/>
      <c r="E591" s="6"/>
      <c r="F591" s="8">
        <v>7.0999999999999994E-2</v>
      </c>
      <c r="G591" s="8">
        <v>2.5000000000000001E-2</v>
      </c>
      <c r="H591" s="8">
        <v>2.1999999999999999E-2</v>
      </c>
      <c r="I591" s="8">
        <v>7.6999999999999999E-2</v>
      </c>
      <c r="J591" s="23">
        <v>1.2E-2</v>
      </c>
      <c r="K591" s="28">
        <f t="shared" si="9"/>
        <v>0</v>
      </c>
      <c r="L591" s="29">
        <f>IF(G591 &gt; 0.6,1,0)</f>
        <v>0</v>
      </c>
      <c r="M591" s="172">
        <f>IF(H591 &gt; 10,1,0)</f>
        <v>0</v>
      </c>
      <c r="N591" s="28">
        <f>IF(I591 &gt; 0.6,1,0)</f>
        <v>0</v>
      </c>
      <c r="O591" s="28">
        <f>IF(J591 &gt; 4.5,1,0)</f>
        <v>0</v>
      </c>
      <c r="P591" s="98">
        <f>K591+L591+M591+N591+O591</f>
        <v>0</v>
      </c>
    </row>
    <row r="592" spans="1:16" x14ac:dyDescent="0.25">
      <c r="A592" s="3" t="s">
        <v>6</v>
      </c>
      <c r="B592" s="11" t="s">
        <v>226</v>
      </c>
      <c r="C592" s="11"/>
      <c r="D592" s="60"/>
      <c r="E592" s="6"/>
      <c r="F592" s="8">
        <v>0.10299999999999999</v>
      </c>
      <c r="G592" s="8">
        <v>0.115</v>
      </c>
      <c r="H592" s="8">
        <v>0.98199999999999998</v>
      </c>
      <c r="I592" s="8">
        <v>0.02</v>
      </c>
      <c r="J592" s="23">
        <v>3.7999999999999999E-2</v>
      </c>
      <c r="K592" s="28">
        <f t="shared" si="9"/>
        <v>0</v>
      </c>
      <c r="L592" s="29">
        <f>IF(G592 &gt; 0.6,1,0)</f>
        <v>0</v>
      </c>
      <c r="M592" s="172">
        <f>IF(H592 &gt; 10,1,0)</f>
        <v>0</v>
      </c>
      <c r="N592" s="28">
        <f>IF(I592 &gt; 0.6,1,0)</f>
        <v>0</v>
      </c>
      <c r="O592" s="28">
        <f>IF(J592 &gt; 4.5,1,0)</f>
        <v>0</v>
      </c>
      <c r="P592" s="98">
        <f>K592+L592+M592+N592+O592</f>
        <v>0</v>
      </c>
    </row>
    <row r="593" spans="1:16" x14ac:dyDescent="0.25">
      <c r="A593" s="3" t="s">
        <v>6</v>
      </c>
      <c r="B593" s="11" t="s">
        <v>234</v>
      </c>
      <c r="C593" s="11"/>
      <c r="D593" s="60"/>
      <c r="E593" s="6"/>
      <c r="F593" s="8">
        <v>0.105</v>
      </c>
      <c r="G593" s="8">
        <v>9.4E-2</v>
      </c>
      <c r="H593" s="8">
        <v>0.104</v>
      </c>
      <c r="I593" s="8">
        <v>0</v>
      </c>
      <c r="J593" s="23">
        <v>0.03</v>
      </c>
      <c r="K593" s="28">
        <f t="shared" si="9"/>
        <v>0</v>
      </c>
      <c r="L593" s="29">
        <f>IF(G593 &gt; 0.6,1,0)</f>
        <v>0</v>
      </c>
      <c r="M593" s="172">
        <f>IF(H593 &gt; 10,1,0)</f>
        <v>0</v>
      </c>
      <c r="N593" s="28">
        <f>IF(I593 &gt; 0.6,1,0)</f>
        <v>0</v>
      </c>
      <c r="O593" s="28">
        <f>IF(J593 &gt; 4.5,1,0)</f>
        <v>0</v>
      </c>
      <c r="P593" s="98">
        <f>K593+L593+M593+N593+O593</f>
        <v>0</v>
      </c>
    </row>
    <row r="594" spans="1:16" x14ac:dyDescent="0.25">
      <c r="A594" s="3" t="s">
        <v>6</v>
      </c>
      <c r="B594" s="11" t="s">
        <v>242</v>
      </c>
      <c r="C594" s="11"/>
      <c r="D594" s="60"/>
      <c r="E594" s="6"/>
      <c r="F594" s="8">
        <v>0.32</v>
      </c>
      <c r="G594" s="8">
        <v>5.2999999999999999E-2</v>
      </c>
      <c r="H594" s="8">
        <v>0.33600000000000002</v>
      </c>
      <c r="I594" s="8">
        <v>0.03</v>
      </c>
      <c r="J594" s="23">
        <v>0.06</v>
      </c>
      <c r="K594" s="28">
        <f t="shared" si="9"/>
        <v>0</v>
      </c>
      <c r="L594" s="29">
        <f>IF(G594 &gt; 0.6,1,0)</f>
        <v>0</v>
      </c>
      <c r="M594" s="172">
        <f>IF(H594 &gt; 10,1,0)</f>
        <v>0</v>
      </c>
      <c r="N594" s="28">
        <f>IF(I594 &gt; 0.6,1,0)</f>
        <v>0</v>
      </c>
      <c r="O594" s="28">
        <f>IF(J594 &gt; 4.5,1,0)</f>
        <v>0</v>
      </c>
      <c r="P594" s="98">
        <f>K594+L594+M594+N594+O594</f>
        <v>0</v>
      </c>
    </row>
    <row r="595" spans="1:16" x14ac:dyDescent="0.25">
      <c r="A595" s="3" t="s">
        <v>6</v>
      </c>
      <c r="B595" s="11" t="s">
        <v>250</v>
      </c>
      <c r="C595" s="11"/>
      <c r="D595" s="60"/>
      <c r="E595" s="6"/>
      <c r="F595" s="8">
        <v>0.95299999999999996</v>
      </c>
      <c r="G595" s="8">
        <v>0.245</v>
      </c>
      <c r="H595" s="8">
        <v>1.444</v>
      </c>
      <c r="I595" s="8">
        <v>0</v>
      </c>
      <c r="J595" s="23">
        <v>2.1000000000000001E-2</v>
      </c>
      <c r="K595" s="28">
        <f t="shared" si="9"/>
        <v>0</v>
      </c>
      <c r="L595" s="29">
        <f>IF(G595 &gt; 0.6,1,0)</f>
        <v>0</v>
      </c>
      <c r="M595" s="172">
        <f>IF(H595 &gt; 10,1,0)</f>
        <v>0</v>
      </c>
      <c r="N595" s="28">
        <f>IF(I595 &gt; 0.6,1,0)</f>
        <v>0</v>
      </c>
      <c r="O595" s="28">
        <f>IF(J595 &gt; 4.5,1,0)</f>
        <v>0</v>
      </c>
      <c r="P595" s="98">
        <f>K595+L595+M595+N595+O595</f>
        <v>0</v>
      </c>
    </row>
    <row r="596" spans="1:16" x14ac:dyDescent="0.25">
      <c r="A596" s="3" t="s">
        <v>6</v>
      </c>
      <c r="B596" s="11" t="s">
        <v>258</v>
      </c>
      <c r="C596" s="11"/>
      <c r="D596" s="60"/>
      <c r="E596" s="6"/>
      <c r="F596" s="8">
        <v>1.7170000000000001</v>
      </c>
      <c r="G596" s="8">
        <v>7.6999999999999999E-2</v>
      </c>
      <c r="H596" s="8">
        <v>3.3000000000000002E-2</v>
      </c>
      <c r="I596" s="8">
        <v>0</v>
      </c>
      <c r="J596" s="23">
        <v>6.0999999999999999E-2</v>
      </c>
      <c r="K596" s="28">
        <f t="shared" si="9"/>
        <v>0</v>
      </c>
      <c r="L596" s="29">
        <f>IF(G596 &gt; 0.6,1,0)</f>
        <v>0</v>
      </c>
      <c r="M596" s="172">
        <f>IF(H596 &gt; 10,1,0)</f>
        <v>0</v>
      </c>
      <c r="N596" s="28">
        <f>IF(I596 &gt; 0.6,1,0)</f>
        <v>0</v>
      </c>
      <c r="O596" s="28">
        <f>IF(J596 &gt; 4.5,1,0)</f>
        <v>0</v>
      </c>
      <c r="P596" s="98">
        <f>K596+L596+M596+N596+O596</f>
        <v>0</v>
      </c>
    </row>
    <row r="597" spans="1:16" x14ac:dyDescent="0.25">
      <c r="A597" s="3" t="s">
        <v>6</v>
      </c>
      <c r="B597" s="11" t="s">
        <v>266</v>
      </c>
      <c r="C597" s="11"/>
      <c r="D597" s="60"/>
      <c r="E597" s="6"/>
      <c r="F597" s="8">
        <v>8.5000000000000006E-2</v>
      </c>
      <c r="G597" s="8">
        <v>4.5999999999999999E-2</v>
      </c>
      <c r="H597" s="8">
        <v>9.1999999999999998E-2</v>
      </c>
      <c r="I597" s="8">
        <v>4.2000000000000003E-2</v>
      </c>
      <c r="J597" s="23">
        <v>0</v>
      </c>
      <c r="K597" s="28">
        <f t="shared" si="9"/>
        <v>0</v>
      </c>
      <c r="L597" s="29">
        <f>IF(G597 &gt; 0.6,1,0)</f>
        <v>0</v>
      </c>
      <c r="M597" s="172">
        <f>IF(H597 &gt; 10,1,0)</f>
        <v>0</v>
      </c>
      <c r="N597" s="28">
        <f>IF(I597 &gt; 0.6,1,0)</f>
        <v>0</v>
      </c>
      <c r="O597" s="28">
        <f>IF(J597 &gt; 4.5,1,0)</f>
        <v>0</v>
      </c>
      <c r="P597" s="98">
        <f>K597+L597+M597+N597+O597</f>
        <v>0</v>
      </c>
    </row>
    <row r="598" spans="1:16" x14ac:dyDescent="0.25">
      <c r="A598" s="3" t="s">
        <v>6</v>
      </c>
      <c r="B598" s="11" t="s">
        <v>274</v>
      </c>
      <c r="C598" s="11"/>
      <c r="D598" s="60"/>
      <c r="E598" s="6"/>
      <c r="F598" s="8">
        <v>0.193</v>
      </c>
      <c r="G598" s="8">
        <v>0.30299999999999999</v>
      </c>
      <c r="H598" s="8">
        <v>0.161</v>
      </c>
      <c r="I598" s="8">
        <v>0</v>
      </c>
      <c r="J598" s="23">
        <v>0.152</v>
      </c>
      <c r="K598" s="28">
        <f t="shared" si="9"/>
        <v>0</v>
      </c>
      <c r="L598" s="29">
        <f>IF(G598 &gt; 0.6,1,0)</f>
        <v>0</v>
      </c>
      <c r="M598" s="172">
        <f>IF(H598 &gt; 10,1,0)</f>
        <v>0</v>
      </c>
      <c r="N598" s="28">
        <f>IF(I598 &gt; 0.6,1,0)</f>
        <v>0</v>
      </c>
      <c r="O598" s="28">
        <f>IF(J598 &gt; 4.5,1,0)</f>
        <v>0</v>
      </c>
      <c r="P598" s="98">
        <f>K598+L598+M598+N598+O598</f>
        <v>0</v>
      </c>
    </row>
    <row r="599" spans="1:16" x14ac:dyDescent="0.25">
      <c r="A599" s="3" t="s">
        <v>6</v>
      </c>
      <c r="B599" s="11" t="s">
        <v>282</v>
      </c>
      <c r="C599" s="11"/>
      <c r="D599" s="60"/>
      <c r="E599" s="6"/>
      <c r="F599" s="8">
        <v>0.73299999999999998</v>
      </c>
      <c r="G599" s="8">
        <v>9.8000000000000004E-2</v>
      </c>
      <c r="H599" s="8">
        <v>0</v>
      </c>
      <c r="I599" s="8">
        <v>0</v>
      </c>
      <c r="J599" s="23">
        <v>0</v>
      </c>
      <c r="K599" s="28">
        <f t="shared" si="9"/>
        <v>0</v>
      </c>
      <c r="L599" s="29">
        <f>IF(G599 &gt; 0.6,1,0)</f>
        <v>0</v>
      </c>
      <c r="M599" s="172">
        <f>IF(H599 &gt; 10,1,0)</f>
        <v>0</v>
      </c>
      <c r="N599" s="28">
        <f>IF(I599 &gt; 0.6,1,0)</f>
        <v>0</v>
      </c>
      <c r="O599" s="28">
        <f>IF(J599 &gt; 4.5,1,0)</f>
        <v>0</v>
      </c>
      <c r="P599" s="98">
        <f>K599+L599+M599+N599+O599</f>
        <v>0</v>
      </c>
    </row>
    <row r="600" spans="1:16" x14ac:dyDescent="0.25">
      <c r="A600" s="3" t="s">
        <v>6</v>
      </c>
      <c r="B600" s="11" t="s">
        <v>290</v>
      </c>
      <c r="C600" s="11"/>
      <c r="D600" s="60"/>
      <c r="E600" s="6"/>
      <c r="F600" s="8">
        <v>0.10299999999999999</v>
      </c>
      <c r="G600" s="8">
        <v>0.13800000000000001</v>
      </c>
      <c r="H600" s="8">
        <v>2.794</v>
      </c>
      <c r="I600" s="8">
        <v>0.13700000000000001</v>
      </c>
      <c r="J600" s="23">
        <v>0.27900000000000003</v>
      </c>
      <c r="K600" s="28">
        <f t="shared" si="9"/>
        <v>0</v>
      </c>
      <c r="L600" s="29">
        <f>IF(G600 &gt; 0.6,1,0)</f>
        <v>0</v>
      </c>
      <c r="M600" s="172">
        <f>IF(H600 &gt; 10,1,0)</f>
        <v>0</v>
      </c>
      <c r="N600" s="28">
        <f>IF(I600 &gt; 0.6,1,0)</f>
        <v>0</v>
      </c>
      <c r="O600" s="28">
        <f>IF(J600 &gt; 4.5,1,0)</f>
        <v>0</v>
      </c>
      <c r="P600" s="98">
        <f>K600+L600+M600+N600+O600</f>
        <v>0</v>
      </c>
    </row>
    <row r="601" spans="1:16" x14ac:dyDescent="0.25">
      <c r="A601" s="3" t="s">
        <v>6</v>
      </c>
      <c r="B601" s="11" t="s">
        <v>203</v>
      </c>
      <c r="C601" s="11"/>
      <c r="D601" s="60"/>
      <c r="E601" s="6"/>
      <c r="F601" s="8">
        <v>0.53400000000000003</v>
      </c>
      <c r="G601" s="8">
        <v>0.13400000000000001</v>
      </c>
      <c r="H601" s="8">
        <v>2.7E-2</v>
      </c>
      <c r="I601" s="8">
        <v>1.9E-2</v>
      </c>
      <c r="J601" s="23">
        <v>0.24199999999999999</v>
      </c>
      <c r="K601" s="28">
        <f t="shared" si="9"/>
        <v>0</v>
      </c>
      <c r="L601" s="29">
        <f>IF(G601 &gt; 0.6,1,0)</f>
        <v>0</v>
      </c>
      <c r="M601" s="172">
        <f>IF(H601 &gt; 10,1,0)</f>
        <v>0</v>
      </c>
      <c r="N601" s="28">
        <f>IF(I601 &gt; 0.6,1,0)</f>
        <v>0</v>
      </c>
      <c r="O601" s="28">
        <f>IF(J601 &gt; 4.5,1,0)</f>
        <v>0</v>
      </c>
      <c r="P601" s="98">
        <f>K601+L601+M601+N601+O601</f>
        <v>0</v>
      </c>
    </row>
    <row r="602" spans="1:16" x14ac:dyDescent="0.25">
      <c r="A602" s="3" t="s">
        <v>6</v>
      </c>
      <c r="B602" s="11" t="s">
        <v>211</v>
      </c>
      <c r="C602" s="11"/>
      <c r="D602" s="60"/>
      <c r="E602" s="6"/>
      <c r="F602" s="8">
        <v>2.867</v>
      </c>
      <c r="G602" s="8">
        <v>8.6999999999999994E-2</v>
      </c>
      <c r="H602" s="8">
        <v>18.989000000000001</v>
      </c>
      <c r="I602" s="8">
        <v>0.15</v>
      </c>
      <c r="J602" s="23">
        <v>0</v>
      </c>
      <c r="K602" s="28">
        <f t="shared" si="9"/>
        <v>0</v>
      </c>
      <c r="L602" s="29">
        <f>IF(G602 &gt; 0.6,1,0)</f>
        <v>0</v>
      </c>
      <c r="M602" s="172">
        <f>IF(H602 &gt; 10,1,0)</f>
        <v>1</v>
      </c>
      <c r="N602" s="28">
        <f>IF(I602 &gt; 0.6,1,0)</f>
        <v>0</v>
      </c>
      <c r="O602" s="28">
        <f>IF(J602 &gt; 4.5,1,0)</f>
        <v>0</v>
      </c>
      <c r="P602" s="98">
        <f>K602+L602+M602+N602+O602</f>
        <v>1</v>
      </c>
    </row>
    <row r="603" spans="1:16" x14ac:dyDescent="0.25">
      <c r="A603" s="3" t="s">
        <v>6</v>
      </c>
      <c r="B603" s="11" t="s">
        <v>219</v>
      </c>
      <c r="C603" s="11"/>
      <c r="D603" s="60"/>
      <c r="E603" s="6"/>
      <c r="F603" s="8">
        <v>0.71299999999999997</v>
      </c>
      <c r="G603" s="8">
        <v>7.1999999999999995E-2</v>
      </c>
      <c r="H603" s="8">
        <v>0.32900000000000001</v>
      </c>
      <c r="I603" s="8">
        <v>0</v>
      </c>
      <c r="J603" s="23">
        <v>7.1999999999999995E-2</v>
      </c>
      <c r="K603" s="28">
        <f t="shared" si="9"/>
        <v>0</v>
      </c>
      <c r="L603" s="29">
        <f>IF(G603 &gt; 0.6,1,0)</f>
        <v>0</v>
      </c>
      <c r="M603" s="172">
        <f>IF(H603 &gt; 10,1,0)</f>
        <v>0</v>
      </c>
      <c r="N603" s="28">
        <f>IF(I603 &gt; 0.6,1,0)</f>
        <v>0</v>
      </c>
      <c r="O603" s="28">
        <f>IF(J603 &gt; 4.5,1,0)</f>
        <v>0</v>
      </c>
      <c r="P603" s="98">
        <f>K603+L603+M603+N603+O603</f>
        <v>0</v>
      </c>
    </row>
    <row r="604" spans="1:16" x14ac:dyDescent="0.25">
      <c r="A604" s="3" t="s">
        <v>6</v>
      </c>
      <c r="B604" s="11" t="s">
        <v>227</v>
      </c>
      <c r="C604" s="11"/>
      <c r="D604" s="60"/>
      <c r="E604" s="6"/>
      <c r="F604" s="8">
        <v>0.157</v>
      </c>
      <c r="G604" s="8">
        <v>7.9000000000000001E-2</v>
      </c>
      <c r="H604" s="8">
        <v>0</v>
      </c>
      <c r="I604" s="8">
        <v>3.6999999999999998E-2</v>
      </c>
      <c r="J604" s="23">
        <v>5.7000000000000002E-2</v>
      </c>
      <c r="K604" s="28">
        <f t="shared" si="9"/>
        <v>0</v>
      </c>
      <c r="L604" s="29">
        <f>IF(G604 &gt; 0.6,1,0)</f>
        <v>0</v>
      </c>
      <c r="M604" s="172">
        <f>IF(H604 &gt; 10,1,0)</f>
        <v>0</v>
      </c>
      <c r="N604" s="28">
        <f>IF(I604 &gt; 0.6,1,0)</f>
        <v>0</v>
      </c>
      <c r="O604" s="28">
        <f>IF(J604 &gt; 4.5,1,0)</f>
        <v>0</v>
      </c>
      <c r="P604" s="98">
        <f>K604+L604+M604+N604+O604</f>
        <v>0</v>
      </c>
    </row>
    <row r="605" spans="1:16" x14ac:dyDescent="0.25">
      <c r="A605" s="3" t="s">
        <v>6</v>
      </c>
      <c r="B605" s="11" t="s">
        <v>235</v>
      </c>
      <c r="C605" s="11"/>
      <c r="D605" s="60"/>
      <c r="E605" s="6"/>
      <c r="F605" s="8">
        <v>5.6000000000000001E-2</v>
      </c>
      <c r="G605" s="8">
        <v>8.2000000000000003E-2</v>
      </c>
      <c r="H605" s="8">
        <v>4.9000000000000002E-2</v>
      </c>
      <c r="I605" s="8">
        <v>1.2030000000000001</v>
      </c>
      <c r="J605" s="23">
        <v>0.27300000000000002</v>
      </c>
      <c r="K605" s="28">
        <f t="shared" si="9"/>
        <v>0</v>
      </c>
      <c r="L605" s="29">
        <f>IF(G605 &gt; 0.6,1,0)</f>
        <v>0</v>
      </c>
      <c r="M605" s="172">
        <f>IF(H605 &gt; 10,1,0)</f>
        <v>0</v>
      </c>
      <c r="N605" s="28">
        <f>IF(I605 &gt; 0.6,1,0)</f>
        <v>1</v>
      </c>
      <c r="O605" s="28">
        <f>IF(J605 &gt; 4.5,1,0)</f>
        <v>0</v>
      </c>
      <c r="P605" s="98">
        <f>K605+L605+M605+N605+O605</f>
        <v>1</v>
      </c>
    </row>
    <row r="606" spans="1:16" x14ac:dyDescent="0.25">
      <c r="A606" s="3" t="s">
        <v>6</v>
      </c>
      <c r="B606" s="11" t="s">
        <v>243</v>
      </c>
      <c r="C606" s="11"/>
      <c r="D606" s="60"/>
      <c r="E606" s="6"/>
      <c r="F606" s="8">
        <v>0.85</v>
      </c>
      <c r="G606" s="8">
        <v>0.42599999999999999</v>
      </c>
      <c r="H606" s="8">
        <v>43.277000000000001</v>
      </c>
      <c r="I606" s="8">
        <v>0</v>
      </c>
      <c r="J606" s="23">
        <v>0.114</v>
      </c>
      <c r="K606" s="28">
        <f t="shared" si="9"/>
        <v>0</v>
      </c>
      <c r="L606" s="29">
        <f>IF(G606 &gt; 0.6,1,0)</f>
        <v>0</v>
      </c>
      <c r="M606" s="172">
        <f>IF(H606 &gt; 10,1,0)</f>
        <v>1</v>
      </c>
      <c r="N606" s="28">
        <f>IF(I606 &gt; 0.6,1,0)</f>
        <v>0</v>
      </c>
      <c r="O606" s="28">
        <f>IF(J606 &gt; 4.5,1,0)</f>
        <v>0</v>
      </c>
      <c r="P606" s="98">
        <f>K606+L606+M606+N606+O606</f>
        <v>1</v>
      </c>
    </row>
    <row r="607" spans="1:16" x14ac:dyDescent="0.25">
      <c r="A607" s="3" t="s">
        <v>6</v>
      </c>
      <c r="B607" s="11" t="s">
        <v>251</v>
      </c>
      <c r="C607" s="11"/>
      <c r="D607" s="60"/>
      <c r="E607" s="6"/>
      <c r="F607" s="8">
        <v>0.59499999999999997</v>
      </c>
      <c r="G607" s="8">
        <v>0.18099999999999999</v>
      </c>
      <c r="H607" s="8">
        <v>1.7999999999999999E-2</v>
      </c>
      <c r="I607" s="8">
        <v>0.113</v>
      </c>
      <c r="J607" s="23">
        <v>3.6999999999999998E-2</v>
      </c>
      <c r="K607" s="28">
        <f t="shared" si="9"/>
        <v>0</v>
      </c>
      <c r="L607" s="29">
        <f>IF(G607 &gt; 0.6,1,0)</f>
        <v>0</v>
      </c>
      <c r="M607" s="172">
        <f>IF(H607 &gt; 10,1,0)</f>
        <v>0</v>
      </c>
      <c r="N607" s="28">
        <f>IF(I607 &gt; 0.6,1,0)</f>
        <v>0</v>
      </c>
      <c r="O607" s="28">
        <f>IF(J607 &gt; 4.5,1,0)</f>
        <v>0</v>
      </c>
      <c r="P607" s="98">
        <f>K607+L607+M607+N607+O607</f>
        <v>0</v>
      </c>
    </row>
    <row r="608" spans="1:16" x14ac:dyDescent="0.25">
      <c r="A608" s="3" t="s">
        <v>6</v>
      </c>
      <c r="B608" s="11" t="s">
        <v>259</v>
      </c>
      <c r="C608" s="11"/>
      <c r="D608" s="60"/>
      <c r="E608" s="6"/>
      <c r="F608" s="8">
        <v>0.14000000000000001</v>
      </c>
      <c r="G608" s="8">
        <v>0.16600000000000001</v>
      </c>
      <c r="H608" s="8">
        <v>43.399000000000001</v>
      </c>
      <c r="I608" s="8">
        <v>0</v>
      </c>
      <c r="J608" s="23">
        <v>0</v>
      </c>
      <c r="K608" s="28">
        <f t="shared" si="9"/>
        <v>0</v>
      </c>
      <c r="L608" s="29">
        <f>IF(G608 &gt; 0.6,1,0)</f>
        <v>0</v>
      </c>
      <c r="M608" s="172">
        <f>IF(H608 &gt; 10,1,0)</f>
        <v>1</v>
      </c>
      <c r="N608" s="28">
        <f>IF(I608 &gt; 0.6,1,0)</f>
        <v>0</v>
      </c>
      <c r="O608" s="28">
        <f>IF(J608 &gt; 4.5,1,0)</f>
        <v>0</v>
      </c>
      <c r="P608" s="98">
        <f>K608+L608+M608+N608+O608</f>
        <v>1</v>
      </c>
    </row>
    <row r="609" spans="1:16" x14ac:dyDescent="0.25">
      <c r="A609" s="3" t="s">
        <v>6</v>
      </c>
      <c r="B609" s="11" t="s">
        <v>267</v>
      </c>
      <c r="C609" s="11"/>
      <c r="D609" s="60"/>
      <c r="E609" s="6"/>
      <c r="F609" s="8">
        <v>7.0999999999999994E-2</v>
      </c>
      <c r="G609" s="8">
        <v>0.13</v>
      </c>
      <c r="H609" s="8">
        <v>5.1999999999999998E-2</v>
      </c>
      <c r="I609" s="8">
        <v>0.29299999999999998</v>
      </c>
      <c r="J609" s="23">
        <v>1.4E-2</v>
      </c>
      <c r="K609" s="28">
        <f t="shared" si="9"/>
        <v>0</v>
      </c>
      <c r="L609" s="29">
        <f>IF(G609 &gt; 0.6,1,0)</f>
        <v>0</v>
      </c>
      <c r="M609" s="172">
        <f>IF(H609 &gt; 10,1,0)</f>
        <v>0</v>
      </c>
      <c r="N609" s="28">
        <f>IF(I609 &gt; 0.6,1,0)</f>
        <v>0</v>
      </c>
      <c r="O609" s="28">
        <f>IF(J609 &gt; 4.5,1,0)</f>
        <v>0</v>
      </c>
      <c r="P609" s="98">
        <f>K609+L609+M609+N609+O609</f>
        <v>0</v>
      </c>
    </row>
    <row r="610" spans="1:16" x14ac:dyDescent="0.25">
      <c r="A610" s="3" t="s">
        <v>6</v>
      </c>
      <c r="B610" s="11" t="s">
        <v>275</v>
      </c>
      <c r="C610" s="11"/>
      <c r="D610" s="60"/>
      <c r="E610" s="6"/>
      <c r="F610" s="8">
        <v>0.183</v>
      </c>
      <c r="G610" s="8">
        <v>4.5999999999999999E-2</v>
      </c>
      <c r="H610" s="8">
        <v>8.6999999999999994E-2</v>
      </c>
      <c r="I610" s="8">
        <v>1.66</v>
      </c>
      <c r="J610" s="23">
        <v>0.184</v>
      </c>
      <c r="K610" s="28">
        <f t="shared" si="9"/>
        <v>0</v>
      </c>
      <c r="L610" s="29">
        <f>IF(G610 &gt; 0.6,1,0)</f>
        <v>0</v>
      </c>
      <c r="M610" s="172">
        <f>IF(H610 &gt; 10,1,0)</f>
        <v>0</v>
      </c>
      <c r="N610" s="28">
        <f>IF(I610 &gt; 0.6,1,0)</f>
        <v>1</v>
      </c>
      <c r="O610" s="28">
        <f>IF(J610 &gt; 4.5,1,0)</f>
        <v>0</v>
      </c>
      <c r="P610" s="98">
        <f>K610+L610+M610+N610+O610</f>
        <v>1</v>
      </c>
    </row>
    <row r="611" spans="1:16" x14ac:dyDescent="0.25">
      <c r="A611" s="3" t="s">
        <v>6</v>
      </c>
      <c r="B611" s="11" t="s">
        <v>283</v>
      </c>
      <c r="C611" s="11"/>
      <c r="D611" s="60"/>
      <c r="E611" s="6"/>
      <c r="F611" s="8">
        <v>6.7000000000000004E-2</v>
      </c>
      <c r="G611" s="8">
        <v>0.182</v>
      </c>
      <c r="H611" s="8">
        <v>0.189</v>
      </c>
      <c r="I611" s="8">
        <v>0.13600000000000001</v>
      </c>
      <c r="J611" s="23">
        <v>8.3000000000000004E-2</v>
      </c>
      <c r="K611" s="28">
        <f t="shared" si="9"/>
        <v>0</v>
      </c>
      <c r="L611" s="29">
        <f>IF(G611 &gt; 0.6,1,0)</f>
        <v>0</v>
      </c>
      <c r="M611" s="172">
        <f>IF(H611 &gt; 10,1,0)</f>
        <v>0</v>
      </c>
      <c r="N611" s="28">
        <f>IF(I611 &gt; 0.6,1,0)</f>
        <v>0</v>
      </c>
      <c r="O611" s="28">
        <f>IF(J611 &gt; 4.5,1,0)</f>
        <v>0</v>
      </c>
      <c r="P611" s="98">
        <f>K611+L611+M611+N611+O611</f>
        <v>0</v>
      </c>
    </row>
    <row r="612" spans="1:16" x14ac:dyDescent="0.25">
      <c r="A612" s="3" t="s">
        <v>6</v>
      </c>
      <c r="B612" s="11" t="s">
        <v>291</v>
      </c>
      <c r="C612" s="11"/>
      <c r="D612" s="60"/>
      <c r="E612" s="6"/>
      <c r="F612" s="8">
        <v>0.90300000000000002</v>
      </c>
      <c r="G612" s="8">
        <v>0.28599999999999998</v>
      </c>
      <c r="H612" s="8">
        <v>0</v>
      </c>
      <c r="I612" s="8">
        <v>0.24199999999999999</v>
      </c>
      <c r="J612" s="23">
        <v>1.4999999999999999E-2</v>
      </c>
      <c r="K612" s="28">
        <f t="shared" si="9"/>
        <v>0</v>
      </c>
      <c r="L612" s="29">
        <f>IF(G612 &gt; 0.6,1,0)</f>
        <v>0</v>
      </c>
      <c r="M612" s="172">
        <f>IF(H612 &gt; 10,1,0)</f>
        <v>0</v>
      </c>
      <c r="N612" s="28">
        <f>IF(I612 &gt; 0.6,1,0)</f>
        <v>0</v>
      </c>
      <c r="O612" s="28">
        <f>IF(J612 &gt; 4.5,1,0)</f>
        <v>0</v>
      </c>
      <c r="P612" s="98">
        <f>K612+L612+M612+N612+O612</f>
        <v>0</v>
      </c>
    </row>
    <row r="613" spans="1:16" x14ac:dyDescent="0.25">
      <c r="A613" s="3" t="s">
        <v>6</v>
      </c>
      <c r="B613" s="11" t="s">
        <v>204</v>
      </c>
      <c r="C613" s="11"/>
      <c r="D613" s="60"/>
      <c r="E613" s="6"/>
      <c r="F613" s="8">
        <v>7.9000000000000001E-2</v>
      </c>
      <c r="G613" s="8">
        <v>0.16500000000000001</v>
      </c>
      <c r="H613" s="8">
        <v>0.36299999999999999</v>
      </c>
      <c r="I613" s="8">
        <v>9.5000000000000001E-2</v>
      </c>
      <c r="J613" s="23">
        <v>0.22700000000000001</v>
      </c>
      <c r="K613" s="28">
        <f t="shared" si="9"/>
        <v>0</v>
      </c>
      <c r="L613" s="29">
        <f>IF(G613 &gt; 0.6,1,0)</f>
        <v>0</v>
      </c>
      <c r="M613" s="172">
        <f>IF(H613 &gt; 10,1,0)</f>
        <v>0</v>
      </c>
      <c r="N613" s="28">
        <f>IF(I613 &gt; 0.6,1,0)</f>
        <v>0</v>
      </c>
      <c r="O613" s="28">
        <f>IF(J613 &gt; 4.5,1,0)</f>
        <v>0</v>
      </c>
      <c r="P613" s="98">
        <f>K613+L613+M613+N613+O613</f>
        <v>0</v>
      </c>
    </row>
    <row r="614" spans="1:16" x14ac:dyDescent="0.25">
      <c r="A614" s="3" t="s">
        <v>6</v>
      </c>
      <c r="B614" s="11" t="s">
        <v>212</v>
      </c>
      <c r="C614" s="11"/>
      <c r="D614" s="60"/>
      <c r="E614" s="6"/>
      <c r="F614" s="8">
        <v>17.529</v>
      </c>
      <c r="G614" s="8">
        <v>4.4999999999999998E-2</v>
      </c>
      <c r="H614" s="8">
        <v>4.7E-2</v>
      </c>
      <c r="I614" s="8">
        <v>0</v>
      </c>
      <c r="J614" s="23">
        <v>0</v>
      </c>
      <c r="K614" s="28">
        <f t="shared" si="9"/>
        <v>1</v>
      </c>
      <c r="L614" s="29">
        <f>IF(G614 &gt; 0.6,1,0)</f>
        <v>0</v>
      </c>
      <c r="M614" s="172">
        <f>IF(H614 &gt; 10,1,0)</f>
        <v>0</v>
      </c>
      <c r="N614" s="28">
        <f>IF(I614 &gt; 0.6,1,0)</f>
        <v>0</v>
      </c>
      <c r="O614" s="28">
        <f>IF(J614 &gt; 4.5,1,0)</f>
        <v>0</v>
      </c>
      <c r="P614" s="98">
        <f>K614+L614+M614+N614+O614</f>
        <v>1</v>
      </c>
    </row>
    <row r="615" spans="1:16" x14ac:dyDescent="0.25">
      <c r="A615" s="3" t="s">
        <v>6</v>
      </c>
      <c r="B615" s="11" t="s">
        <v>220</v>
      </c>
      <c r="C615" s="11"/>
      <c r="D615" s="60"/>
      <c r="E615" s="6"/>
      <c r="F615" s="8">
        <v>9.0999999999999998E-2</v>
      </c>
      <c r="G615" s="8">
        <v>6.8000000000000005E-2</v>
      </c>
      <c r="H615" s="8">
        <v>5.6000000000000001E-2</v>
      </c>
      <c r="I615" s="8">
        <v>0.11700000000000001</v>
      </c>
      <c r="J615" s="23">
        <v>2.8000000000000001E-2</v>
      </c>
      <c r="K615" s="28">
        <f t="shared" si="9"/>
        <v>0</v>
      </c>
      <c r="L615" s="29">
        <f>IF(G615 &gt; 0.6,1,0)</f>
        <v>0</v>
      </c>
      <c r="M615" s="172">
        <f>IF(H615 &gt; 10,1,0)</f>
        <v>0</v>
      </c>
      <c r="N615" s="28">
        <f>IF(I615 &gt; 0.6,1,0)</f>
        <v>0</v>
      </c>
      <c r="O615" s="28">
        <f>IF(J615 &gt; 4.5,1,0)</f>
        <v>0</v>
      </c>
      <c r="P615" s="98">
        <f>K615+L615+M615+N615+O615</f>
        <v>0</v>
      </c>
    </row>
    <row r="616" spans="1:16" x14ac:dyDescent="0.25">
      <c r="A616" s="3" t="s">
        <v>6</v>
      </c>
      <c r="B616" s="11" t="s">
        <v>228</v>
      </c>
      <c r="C616" s="11"/>
      <c r="D616" s="60"/>
      <c r="E616" s="6"/>
      <c r="F616" s="8">
        <v>0.59599999999999997</v>
      </c>
      <c r="G616" s="8">
        <v>0.40600000000000003</v>
      </c>
      <c r="H616" s="8">
        <v>0.71399999999999997</v>
      </c>
      <c r="I616" s="8">
        <v>0.121</v>
      </c>
      <c r="J616" s="23">
        <v>6.6000000000000003E-2</v>
      </c>
      <c r="K616" s="28">
        <f t="shared" si="9"/>
        <v>0</v>
      </c>
      <c r="L616" s="29">
        <f>IF(G616 &gt; 0.6,1,0)</f>
        <v>0</v>
      </c>
      <c r="M616" s="172">
        <f>IF(H616 &gt; 10,1,0)</f>
        <v>0</v>
      </c>
      <c r="N616" s="28">
        <f>IF(I616 &gt; 0.6,1,0)</f>
        <v>0</v>
      </c>
      <c r="O616" s="28">
        <f>IF(J616 &gt; 4.5,1,0)</f>
        <v>0</v>
      </c>
      <c r="P616" s="98">
        <f>K616+L616+M616+N616+O616</f>
        <v>0</v>
      </c>
    </row>
    <row r="617" spans="1:16" x14ac:dyDescent="0.25">
      <c r="A617" s="3" t="s">
        <v>6</v>
      </c>
      <c r="B617" s="11" t="s">
        <v>236</v>
      </c>
      <c r="C617" s="11"/>
      <c r="D617" s="60"/>
      <c r="E617" s="6"/>
      <c r="F617" s="8">
        <v>5.8999999999999997E-2</v>
      </c>
      <c r="G617" s="8">
        <v>0.109</v>
      </c>
      <c r="H617" s="8">
        <v>8.5999999999999993E-2</v>
      </c>
      <c r="I617" s="8">
        <v>0.255</v>
      </c>
      <c r="J617" s="23">
        <v>0.09</v>
      </c>
      <c r="K617" s="28">
        <f t="shared" si="9"/>
        <v>0</v>
      </c>
      <c r="L617" s="29">
        <f>IF(G617 &gt; 0.6,1,0)</f>
        <v>0</v>
      </c>
      <c r="M617" s="172">
        <f>IF(H617 &gt; 10,1,0)</f>
        <v>0</v>
      </c>
      <c r="N617" s="28">
        <f>IF(I617 &gt; 0.6,1,0)</f>
        <v>0</v>
      </c>
      <c r="O617" s="28">
        <f>IF(J617 &gt; 4.5,1,0)</f>
        <v>0</v>
      </c>
      <c r="P617" s="98">
        <f>K617+L617+M617+N617+O617</f>
        <v>0</v>
      </c>
    </row>
    <row r="618" spans="1:16" x14ac:dyDescent="0.25">
      <c r="A618" s="3" t="s">
        <v>6</v>
      </c>
      <c r="B618" s="11" t="s">
        <v>244</v>
      </c>
      <c r="C618" s="11"/>
      <c r="D618" s="60"/>
      <c r="E618" s="6"/>
      <c r="F618" s="8">
        <v>4.3999999999999997E-2</v>
      </c>
      <c r="G618" s="8">
        <v>5.3999999999999999E-2</v>
      </c>
      <c r="H618" s="8">
        <v>0.311</v>
      </c>
      <c r="I618" s="8">
        <v>5.3999999999999999E-2</v>
      </c>
      <c r="J618" s="23">
        <v>8.2000000000000003E-2</v>
      </c>
      <c r="K618" s="28">
        <f t="shared" si="9"/>
        <v>0</v>
      </c>
      <c r="L618" s="29">
        <f>IF(G618 &gt; 0.6,1,0)</f>
        <v>0</v>
      </c>
      <c r="M618" s="172">
        <f>IF(H618 &gt; 10,1,0)</f>
        <v>0</v>
      </c>
      <c r="N618" s="28">
        <f>IF(I618 &gt; 0.6,1,0)</f>
        <v>0</v>
      </c>
      <c r="O618" s="28">
        <f>IF(J618 &gt; 4.5,1,0)</f>
        <v>0</v>
      </c>
      <c r="P618" s="98">
        <f>K618+L618+M618+N618+O618</f>
        <v>0</v>
      </c>
    </row>
    <row r="619" spans="1:16" x14ac:dyDescent="0.25">
      <c r="A619" s="3" t="s">
        <v>6</v>
      </c>
      <c r="B619" s="11" t="s">
        <v>252</v>
      </c>
      <c r="C619" s="11"/>
      <c r="D619" s="60"/>
      <c r="E619" s="6"/>
      <c r="F619" s="8">
        <v>0.23400000000000001</v>
      </c>
      <c r="G619" s="8">
        <v>8.6999999999999994E-2</v>
      </c>
      <c r="H619" s="8">
        <v>7.0000000000000001E-3</v>
      </c>
      <c r="I619" s="8">
        <v>3.0000000000000001E-3</v>
      </c>
      <c r="J619" s="23">
        <v>0</v>
      </c>
      <c r="K619" s="28">
        <f t="shared" si="9"/>
        <v>0</v>
      </c>
      <c r="L619" s="29">
        <f>IF(G619 &gt; 0.6,1,0)</f>
        <v>0</v>
      </c>
      <c r="M619" s="172">
        <f>IF(H619 &gt; 10,1,0)</f>
        <v>0</v>
      </c>
      <c r="N619" s="28">
        <f>IF(I619 &gt; 0.6,1,0)</f>
        <v>0</v>
      </c>
      <c r="O619" s="28">
        <f>IF(J619 &gt; 4.5,1,0)</f>
        <v>0</v>
      </c>
      <c r="P619" s="98">
        <f>K619+L619+M619+N619+O619</f>
        <v>0</v>
      </c>
    </row>
    <row r="620" spans="1:16" x14ac:dyDescent="0.25">
      <c r="A620" s="3" t="s">
        <v>6</v>
      </c>
      <c r="B620" s="11" t="s">
        <v>260</v>
      </c>
      <c r="C620" s="11"/>
      <c r="D620" s="60"/>
      <c r="E620" s="6"/>
      <c r="F620" s="8">
        <v>6.4000000000000001E-2</v>
      </c>
      <c r="G620" s="8">
        <v>0.02</v>
      </c>
      <c r="H620" s="8">
        <v>9.5000000000000001E-2</v>
      </c>
      <c r="I620" s="8">
        <v>4.2999999999999997E-2</v>
      </c>
      <c r="J620" s="23">
        <v>9.7000000000000003E-2</v>
      </c>
      <c r="K620" s="28">
        <f t="shared" si="9"/>
        <v>0</v>
      </c>
      <c r="L620" s="29">
        <f>IF(G620 &gt; 0.6,1,0)</f>
        <v>0</v>
      </c>
      <c r="M620" s="172">
        <f>IF(H620 &gt; 10,1,0)</f>
        <v>0</v>
      </c>
      <c r="N620" s="28">
        <f>IF(I620 &gt; 0.6,1,0)</f>
        <v>0</v>
      </c>
      <c r="O620" s="28">
        <f>IF(J620 &gt; 4.5,1,0)</f>
        <v>0</v>
      </c>
      <c r="P620" s="98">
        <f>K620+L620+M620+N620+O620</f>
        <v>0</v>
      </c>
    </row>
    <row r="621" spans="1:16" x14ac:dyDescent="0.25">
      <c r="A621" s="3" t="s">
        <v>6</v>
      </c>
      <c r="B621" s="11" t="s">
        <v>268</v>
      </c>
      <c r="C621" s="11"/>
      <c r="D621" s="60"/>
      <c r="E621" s="6"/>
      <c r="F621" s="8">
        <v>1.2729999999999999</v>
      </c>
      <c r="G621" s="8">
        <v>9.7000000000000003E-2</v>
      </c>
      <c r="H621" s="8">
        <v>0.34100000000000003</v>
      </c>
      <c r="I621" s="8">
        <v>0.254</v>
      </c>
      <c r="J621" s="23">
        <v>0.107</v>
      </c>
      <c r="K621" s="28">
        <f t="shared" si="9"/>
        <v>0</v>
      </c>
      <c r="L621" s="29">
        <f>IF(G621 &gt; 0.6,1,0)</f>
        <v>0</v>
      </c>
      <c r="M621" s="172">
        <f>IF(H621 &gt; 10,1,0)</f>
        <v>0</v>
      </c>
      <c r="N621" s="28">
        <f>IF(I621 &gt; 0.6,1,0)</f>
        <v>0</v>
      </c>
      <c r="O621" s="28">
        <f>IF(J621 &gt; 4.5,1,0)</f>
        <v>0</v>
      </c>
      <c r="P621" s="98">
        <f>K621+L621+M621+N621+O621</f>
        <v>0</v>
      </c>
    </row>
    <row r="622" spans="1:16" x14ac:dyDescent="0.25">
      <c r="A622" s="3" t="s">
        <v>6</v>
      </c>
      <c r="B622" s="11" t="s">
        <v>276</v>
      </c>
      <c r="C622" s="11"/>
      <c r="D622" s="60"/>
      <c r="E622" s="6"/>
      <c r="F622" s="8">
        <v>1.421</v>
      </c>
      <c r="G622" s="8">
        <v>0.27600000000000002</v>
      </c>
      <c r="H622" s="8">
        <v>1E-3</v>
      </c>
      <c r="I622" s="8">
        <v>0</v>
      </c>
      <c r="J622" s="23">
        <v>0.5</v>
      </c>
      <c r="K622" s="28">
        <f t="shared" si="9"/>
        <v>0</v>
      </c>
      <c r="L622" s="29">
        <f>IF(G622 &gt; 0.6,1,0)</f>
        <v>0</v>
      </c>
      <c r="M622" s="172">
        <f>IF(H622 &gt; 10,1,0)</f>
        <v>0</v>
      </c>
      <c r="N622" s="28">
        <f>IF(I622 &gt; 0.6,1,0)</f>
        <v>0</v>
      </c>
      <c r="O622" s="28">
        <f>IF(J622 &gt; 4.5,1,0)</f>
        <v>0</v>
      </c>
      <c r="P622" s="98">
        <f>K622+L622+M622+N622+O622</f>
        <v>0</v>
      </c>
    </row>
    <row r="623" spans="1:16" x14ac:dyDescent="0.25">
      <c r="A623" s="3" t="s">
        <v>6</v>
      </c>
      <c r="B623" s="11" t="s">
        <v>284</v>
      </c>
      <c r="C623" s="11"/>
      <c r="D623" s="60"/>
      <c r="E623" s="6"/>
      <c r="F623" s="8">
        <v>5.7000000000000002E-2</v>
      </c>
      <c r="G623" s="8">
        <v>0.82399999999999995</v>
      </c>
      <c r="H623" s="8">
        <v>0.72599999999999998</v>
      </c>
      <c r="I623" s="8">
        <v>0.114</v>
      </c>
      <c r="J623" s="23">
        <v>0.99399999999999999</v>
      </c>
      <c r="K623" s="28">
        <f t="shared" si="9"/>
        <v>0</v>
      </c>
      <c r="L623" s="29">
        <f>IF(G623 &gt; 0.6,1,0)</f>
        <v>1</v>
      </c>
      <c r="M623" s="172">
        <f>IF(H623 &gt; 10,1,0)</f>
        <v>0</v>
      </c>
      <c r="N623" s="28">
        <f>IF(I623 &gt; 0.6,1,0)</f>
        <v>0</v>
      </c>
      <c r="O623" s="28">
        <f>IF(J623 &gt; 4.5,1,0)</f>
        <v>0</v>
      </c>
      <c r="P623" s="98">
        <f>K623+L623+M623+N623+O623</f>
        <v>1</v>
      </c>
    </row>
    <row r="624" spans="1:16" x14ac:dyDescent="0.25">
      <c r="A624" s="3" t="s">
        <v>6</v>
      </c>
      <c r="B624" s="11" t="s">
        <v>292</v>
      </c>
      <c r="C624" s="11"/>
      <c r="D624" s="60"/>
      <c r="E624" s="6"/>
      <c r="F624" s="8">
        <v>0.107</v>
      </c>
      <c r="G624" s="8">
        <v>4.8000000000000001E-2</v>
      </c>
      <c r="H624" s="8">
        <v>0.13600000000000001</v>
      </c>
      <c r="I624" s="8">
        <v>0</v>
      </c>
      <c r="J624" s="23">
        <v>4.2999999999999997E-2</v>
      </c>
      <c r="K624" s="28">
        <f t="shared" si="9"/>
        <v>0</v>
      </c>
      <c r="L624" s="29">
        <f>IF(G624 &gt; 0.6,1,0)</f>
        <v>0</v>
      </c>
      <c r="M624" s="172">
        <f>IF(H624 &gt; 10,1,0)</f>
        <v>0</v>
      </c>
      <c r="N624" s="28">
        <f>IF(I624 &gt; 0.6,1,0)</f>
        <v>0</v>
      </c>
      <c r="O624" s="28">
        <f>IF(J624 &gt; 4.5,1,0)</f>
        <v>0</v>
      </c>
      <c r="P624" s="98">
        <f>K624+L624+M624+N624+O624</f>
        <v>0</v>
      </c>
    </row>
    <row r="625" spans="1:16" x14ac:dyDescent="0.25">
      <c r="A625" s="3" t="s">
        <v>6</v>
      </c>
      <c r="B625" s="11" t="s">
        <v>205</v>
      </c>
      <c r="C625" s="11"/>
      <c r="D625" s="60"/>
      <c r="E625" s="6"/>
      <c r="F625" s="8">
        <v>8.5000000000000006E-2</v>
      </c>
      <c r="G625" s="8">
        <v>8.6999999999999994E-2</v>
      </c>
      <c r="H625" s="8">
        <v>0.36499999999999999</v>
      </c>
      <c r="I625" s="8">
        <v>8.2000000000000003E-2</v>
      </c>
      <c r="J625" s="23">
        <v>0</v>
      </c>
      <c r="K625" s="28">
        <f t="shared" si="9"/>
        <v>0</v>
      </c>
      <c r="L625" s="29">
        <f>IF(G625 &gt; 0.6,1,0)</f>
        <v>0</v>
      </c>
      <c r="M625" s="172">
        <f>IF(H625 &gt; 10,1,0)</f>
        <v>0</v>
      </c>
      <c r="N625" s="28">
        <f>IF(I625 &gt; 0.6,1,0)</f>
        <v>0</v>
      </c>
      <c r="O625" s="28">
        <f>IF(J625 &gt; 4.5,1,0)</f>
        <v>0</v>
      </c>
      <c r="P625" s="98">
        <f>K625+L625+M625+N625+O625</f>
        <v>0</v>
      </c>
    </row>
    <row r="626" spans="1:16" x14ac:dyDescent="0.25">
      <c r="A626" s="3" t="s">
        <v>6</v>
      </c>
      <c r="B626" s="11" t="s">
        <v>213</v>
      </c>
      <c r="C626" s="11"/>
      <c r="D626" s="60"/>
      <c r="E626" s="6"/>
      <c r="F626" s="8">
        <v>1.462</v>
      </c>
      <c r="G626" s="8">
        <v>6.9000000000000006E-2</v>
      </c>
      <c r="H626" s="8">
        <v>0.96499999999999997</v>
      </c>
      <c r="I626" s="8">
        <v>0</v>
      </c>
      <c r="J626" s="23">
        <v>0.17899999999999999</v>
      </c>
      <c r="K626" s="28">
        <f t="shared" si="9"/>
        <v>0</v>
      </c>
      <c r="L626" s="29">
        <f>IF(G626 &gt; 0.6,1,0)</f>
        <v>0</v>
      </c>
      <c r="M626" s="172">
        <f>IF(H626 &gt; 10,1,0)</f>
        <v>0</v>
      </c>
      <c r="N626" s="28">
        <f>IF(I626 &gt; 0.6,1,0)</f>
        <v>0</v>
      </c>
      <c r="O626" s="28">
        <f>IF(J626 &gt; 4.5,1,0)</f>
        <v>0</v>
      </c>
      <c r="P626" s="98">
        <f>K626+L626+M626+N626+O626</f>
        <v>0</v>
      </c>
    </row>
    <row r="627" spans="1:16" x14ac:dyDescent="0.25">
      <c r="A627" s="3" t="s">
        <v>6</v>
      </c>
      <c r="B627" s="11" t="s">
        <v>221</v>
      </c>
      <c r="C627" s="11"/>
      <c r="D627" s="60"/>
      <c r="E627" s="6"/>
      <c r="F627" s="8">
        <v>0.16700000000000001</v>
      </c>
      <c r="G627" s="8">
        <v>3.5999999999999997E-2</v>
      </c>
      <c r="H627" s="8">
        <v>5.6000000000000001E-2</v>
      </c>
      <c r="I627" s="8">
        <v>1.2E-2</v>
      </c>
      <c r="J627" s="23">
        <v>8.7999999999999995E-2</v>
      </c>
      <c r="K627" s="28">
        <f t="shared" si="9"/>
        <v>0</v>
      </c>
      <c r="L627" s="29">
        <f>IF(G627 &gt; 0.6,1,0)</f>
        <v>0</v>
      </c>
      <c r="M627" s="172">
        <f>IF(H627 &gt; 10,1,0)</f>
        <v>0</v>
      </c>
      <c r="N627" s="28">
        <f>IF(I627 &gt; 0.6,1,0)</f>
        <v>0</v>
      </c>
      <c r="O627" s="28">
        <f>IF(J627 &gt; 4.5,1,0)</f>
        <v>0</v>
      </c>
      <c r="P627" s="98">
        <f>K627+L627+M627+N627+O627</f>
        <v>0</v>
      </c>
    </row>
    <row r="628" spans="1:16" x14ac:dyDescent="0.25">
      <c r="A628" s="3" t="s">
        <v>6</v>
      </c>
      <c r="B628" s="11" t="s">
        <v>229</v>
      </c>
      <c r="C628" s="11"/>
      <c r="D628" s="60"/>
      <c r="E628" s="6"/>
      <c r="F628" s="8">
        <v>0.35399999999999998</v>
      </c>
      <c r="G628" s="8">
        <v>3.3000000000000002E-2</v>
      </c>
      <c r="H628" s="8">
        <v>0.19600000000000001</v>
      </c>
      <c r="I628" s="8">
        <v>3.1E-2</v>
      </c>
      <c r="J628" s="23">
        <v>1.2E-2</v>
      </c>
      <c r="K628" s="28">
        <f t="shared" si="9"/>
        <v>0</v>
      </c>
      <c r="L628" s="29">
        <f>IF(G628 &gt; 0.6,1,0)</f>
        <v>0</v>
      </c>
      <c r="M628" s="172">
        <f>IF(H628 &gt; 10,1,0)</f>
        <v>0</v>
      </c>
      <c r="N628" s="28">
        <f>IF(I628 &gt; 0.6,1,0)</f>
        <v>0</v>
      </c>
      <c r="O628" s="28">
        <f>IF(J628 &gt; 4.5,1,0)</f>
        <v>0</v>
      </c>
      <c r="P628" s="98">
        <f>K628+L628+M628+N628+O628</f>
        <v>0</v>
      </c>
    </row>
    <row r="629" spans="1:16" x14ac:dyDescent="0.25">
      <c r="A629" s="3" t="s">
        <v>6</v>
      </c>
      <c r="B629" s="11" t="s">
        <v>237</v>
      </c>
      <c r="C629" s="11"/>
      <c r="D629" s="60"/>
      <c r="E629" s="6"/>
      <c r="F629" s="8">
        <v>1.575</v>
      </c>
      <c r="G629" s="8">
        <v>0.77300000000000002</v>
      </c>
      <c r="H629" s="8">
        <v>3.3159999999999998</v>
      </c>
      <c r="I629" s="8">
        <v>0.12</v>
      </c>
      <c r="J629" s="23">
        <v>9.4E-2</v>
      </c>
      <c r="K629" s="28">
        <f t="shared" si="9"/>
        <v>0</v>
      </c>
      <c r="L629" s="29">
        <f>IF(G629 &gt; 0.6,1,0)</f>
        <v>1</v>
      </c>
      <c r="M629" s="172">
        <f>IF(H629 &gt; 10,1,0)</f>
        <v>0</v>
      </c>
      <c r="N629" s="28">
        <f>IF(I629 &gt; 0.6,1,0)</f>
        <v>0</v>
      </c>
      <c r="O629" s="28">
        <f>IF(J629 &gt; 4.5,1,0)</f>
        <v>0</v>
      </c>
      <c r="P629" s="98">
        <f>K629+L629+M629+N629+O629</f>
        <v>1</v>
      </c>
    </row>
    <row r="630" spans="1:16" x14ac:dyDescent="0.25">
      <c r="A630" s="3" t="s">
        <v>6</v>
      </c>
      <c r="B630" s="11" t="s">
        <v>245</v>
      </c>
      <c r="C630" s="11"/>
      <c r="D630" s="60"/>
      <c r="E630" s="6"/>
      <c r="F630" s="8">
        <v>1E-3</v>
      </c>
      <c r="G630" s="8">
        <v>0.94099999999999995</v>
      </c>
      <c r="H630" s="8">
        <v>0</v>
      </c>
      <c r="I630" s="8">
        <v>2.9000000000000001E-2</v>
      </c>
      <c r="J630" s="23">
        <v>6.7000000000000004E-2</v>
      </c>
      <c r="K630" s="28">
        <f t="shared" si="9"/>
        <v>0</v>
      </c>
      <c r="L630" s="29">
        <f>IF(G630 &gt; 0.6,1,0)</f>
        <v>1</v>
      </c>
      <c r="M630" s="172">
        <f>IF(H630 &gt; 10,1,0)</f>
        <v>0</v>
      </c>
      <c r="N630" s="28">
        <f>IF(I630 &gt; 0.6,1,0)</f>
        <v>0</v>
      </c>
      <c r="O630" s="28">
        <f>IF(J630 &gt; 4.5,1,0)</f>
        <v>0</v>
      </c>
      <c r="P630" s="98">
        <f>K630+L630+M630+N630+O630</f>
        <v>1</v>
      </c>
    </row>
    <row r="631" spans="1:16" x14ac:dyDescent="0.25">
      <c r="A631" s="3" t="s">
        <v>6</v>
      </c>
      <c r="B631" s="11" t="s">
        <v>253</v>
      </c>
      <c r="C631" s="11"/>
      <c r="D631" s="60"/>
      <c r="E631" s="6"/>
      <c r="F631" s="8">
        <v>0.188</v>
      </c>
      <c r="G631" s="8">
        <v>6.5000000000000002E-2</v>
      </c>
      <c r="H631" s="8">
        <v>0</v>
      </c>
      <c r="I631" s="8">
        <v>0.19600000000000001</v>
      </c>
      <c r="J631" s="23">
        <v>0</v>
      </c>
      <c r="K631" s="28">
        <f t="shared" si="9"/>
        <v>0</v>
      </c>
      <c r="L631" s="29">
        <f>IF(G631 &gt; 0.6,1,0)</f>
        <v>0</v>
      </c>
      <c r="M631" s="172">
        <f>IF(H631 &gt; 10,1,0)</f>
        <v>0</v>
      </c>
      <c r="N631" s="28">
        <f>IF(I631 &gt; 0.6,1,0)</f>
        <v>0</v>
      </c>
      <c r="O631" s="28">
        <f>IF(J631 &gt; 4.5,1,0)</f>
        <v>0</v>
      </c>
      <c r="P631" s="98">
        <f>K631+L631+M631+N631+O631</f>
        <v>0</v>
      </c>
    </row>
    <row r="632" spans="1:16" x14ac:dyDescent="0.25">
      <c r="A632" s="3" t="s">
        <v>6</v>
      </c>
      <c r="B632" s="11" t="s">
        <v>261</v>
      </c>
      <c r="C632" s="11"/>
      <c r="D632" s="60"/>
      <c r="E632" s="6"/>
      <c r="F632" s="8">
        <v>2.0910000000000002</v>
      </c>
      <c r="G632" s="8">
        <v>0.73299999999999998</v>
      </c>
      <c r="H632" s="8">
        <v>0.09</v>
      </c>
      <c r="I632" s="8">
        <v>7.3999999999999996E-2</v>
      </c>
      <c r="J632" s="23">
        <v>0.04</v>
      </c>
      <c r="K632" s="28">
        <f t="shared" si="9"/>
        <v>0</v>
      </c>
      <c r="L632" s="29">
        <f>IF(G632 &gt; 0.6,1,0)</f>
        <v>1</v>
      </c>
      <c r="M632" s="172">
        <f>IF(H632 &gt; 10,1,0)</f>
        <v>0</v>
      </c>
      <c r="N632" s="28">
        <f>IF(I632 &gt; 0.6,1,0)</f>
        <v>0</v>
      </c>
      <c r="O632" s="28">
        <f>IF(J632 &gt; 4.5,1,0)</f>
        <v>0</v>
      </c>
      <c r="P632" s="98">
        <f>K632+L632+M632+N632+O632</f>
        <v>1</v>
      </c>
    </row>
    <row r="633" spans="1:16" x14ac:dyDescent="0.25">
      <c r="A633" s="3" t="s">
        <v>6</v>
      </c>
      <c r="B633" s="11" t="s">
        <v>269</v>
      </c>
      <c r="C633" s="11"/>
      <c r="D633" s="60"/>
      <c r="E633" s="6"/>
      <c r="F633" s="8">
        <v>1.6E-2</v>
      </c>
      <c r="G633" s="8">
        <v>8.6999999999999994E-2</v>
      </c>
      <c r="H633" s="8">
        <v>0.11600000000000001</v>
      </c>
      <c r="I633" s="8">
        <v>9.2999999999999999E-2</v>
      </c>
      <c r="J633" s="23">
        <v>0.29599999999999999</v>
      </c>
      <c r="K633" s="28">
        <f t="shared" si="9"/>
        <v>0</v>
      </c>
      <c r="L633" s="29">
        <f>IF(G633 &gt; 0.6,1,0)</f>
        <v>0</v>
      </c>
      <c r="M633" s="172">
        <f>IF(H633 &gt; 10,1,0)</f>
        <v>0</v>
      </c>
      <c r="N633" s="28">
        <f>IF(I633 &gt; 0.6,1,0)</f>
        <v>0</v>
      </c>
      <c r="O633" s="28">
        <f>IF(J633 &gt; 4.5,1,0)</f>
        <v>0</v>
      </c>
      <c r="P633" s="98">
        <f>K633+L633+M633+N633+O633</f>
        <v>0</v>
      </c>
    </row>
    <row r="634" spans="1:16" x14ac:dyDescent="0.25">
      <c r="A634" s="3" t="s">
        <v>6</v>
      </c>
      <c r="B634" s="11" t="s">
        <v>277</v>
      </c>
      <c r="C634" s="11"/>
      <c r="D634" s="60"/>
      <c r="E634" s="6"/>
      <c r="F634" s="8">
        <v>1.865</v>
      </c>
      <c r="G634" s="8">
        <v>0.90600000000000003</v>
      </c>
      <c r="H634" s="8">
        <v>9.4E-2</v>
      </c>
      <c r="I634" s="8">
        <v>0</v>
      </c>
      <c r="J634" s="23">
        <v>8.5999999999999993E-2</v>
      </c>
      <c r="K634" s="28">
        <f t="shared" si="9"/>
        <v>0</v>
      </c>
      <c r="L634" s="29">
        <f>IF(G634 &gt; 0.6,1,0)</f>
        <v>1</v>
      </c>
      <c r="M634" s="172">
        <f>IF(H634 &gt; 10,1,0)</f>
        <v>0</v>
      </c>
      <c r="N634" s="28">
        <f>IF(I634 &gt; 0.6,1,0)</f>
        <v>0</v>
      </c>
      <c r="O634" s="28">
        <f>IF(J634 &gt; 4.5,1,0)</f>
        <v>0</v>
      </c>
      <c r="P634" s="98">
        <f>K634+L634+M634+N634+O634</f>
        <v>1</v>
      </c>
    </row>
    <row r="635" spans="1:16" x14ac:dyDescent="0.25">
      <c r="A635" s="3" t="s">
        <v>6</v>
      </c>
      <c r="B635" s="11" t="s">
        <v>285</v>
      </c>
      <c r="C635" s="11"/>
      <c r="D635" s="60"/>
      <c r="E635" s="6"/>
      <c r="F635" s="8">
        <v>2.2040000000000002</v>
      </c>
      <c r="G635" s="8">
        <v>0.40699999999999997</v>
      </c>
      <c r="H635" s="8">
        <v>1.7000000000000001E-2</v>
      </c>
      <c r="I635" s="8">
        <v>7.6999999999999999E-2</v>
      </c>
      <c r="J635" s="23">
        <v>1.24</v>
      </c>
      <c r="K635" s="28">
        <f t="shared" si="9"/>
        <v>0</v>
      </c>
      <c r="L635" s="29">
        <f>IF(G635 &gt; 0.6,1,0)</f>
        <v>0</v>
      </c>
      <c r="M635" s="172">
        <f>IF(H635 &gt; 10,1,0)</f>
        <v>0</v>
      </c>
      <c r="N635" s="28">
        <f>IF(I635 &gt; 0.6,1,0)</f>
        <v>0</v>
      </c>
      <c r="O635" s="28">
        <f>IF(J635 &gt; 4.5,1,0)</f>
        <v>0</v>
      </c>
      <c r="P635" s="98">
        <f>K635+L635+M635+N635+O635</f>
        <v>0</v>
      </c>
    </row>
    <row r="636" spans="1:16" x14ac:dyDescent="0.25">
      <c r="A636" s="3" t="s">
        <v>6</v>
      </c>
      <c r="B636" s="11" t="s">
        <v>293</v>
      </c>
      <c r="C636" s="11"/>
      <c r="D636" s="60"/>
      <c r="E636" s="6"/>
      <c r="F636" s="8">
        <v>0.13400000000000001</v>
      </c>
      <c r="G636" s="8">
        <v>1.4999999999999999E-2</v>
      </c>
      <c r="H636" s="8">
        <v>0.2</v>
      </c>
      <c r="I636" s="8">
        <v>0.29899999999999999</v>
      </c>
      <c r="J636" s="23">
        <v>0.09</v>
      </c>
      <c r="K636" s="28">
        <f t="shared" si="9"/>
        <v>0</v>
      </c>
      <c r="L636" s="29">
        <f>IF(G636 &gt; 0.6,1,0)</f>
        <v>0</v>
      </c>
      <c r="M636" s="172">
        <f>IF(H636 &gt; 10,1,0)</f>
        <v>0</v>
      </c>
      <c r="N636" s="28">
        <f>IF(I636 &gt; 0.6,1,0)</f>
        <v>0</v>
      </c>
      <c r="O636" s="28">
        <f>IF(J636 &gt; 4.5,1,0)</f>
        <v>0</v>
      </c>
      <c r="P636" s="98">
        <f>K636+L636+M636+N636+O636</f>
        <v>0</v>
      </c>
    </row>
    <row r="637" spans="1:16" x14ac:dyDescent="0.25">
      <c r="A637" s="3" t="s">
        <v>6</v>
      </c>
      <c r="B637" s="11" t="s">
        <v>206</v>
      </c>
      <c r="C637" s="11"/>
      <c r="D637" s="60"/>
      <c r="E637" s="6"/>
      <c r="F637" s="8">
        <v>0.29399999999999998</v>
      </c>
      <c r="G637" s="8">
        <v>0.33400000000000002</v>
      </c>
      <c r="H637" s="8">
        <v>0.23</v>
      </c>
      <c r="I637" s="8">
        <v>0</v>
      </c>
      <c r="J637" s="23">
        <v>0.113</v>
      </c>
      <c r="K637" s="28">
        <f t="shared" si="9"/>
        <v>0</v>
      </c>
      <c r="L637" s="29">
        <f>IF(G637 &gt; 0.6,1,0)</f>
        <v>0</v>
      </c>
      <c r="M637" s="172">
        <f>IF(H637 &gt; 10,1,0)</f>
        <v>0</v>
      </c>
      <c r="N637" s="28">
        <f>IF(I637 &gt; 0.6,1,0)</f>
        <v>0</v>
      </c>
      <c r="O637" s="28">
        <f>IF(J637 &gt; 4.5,1,0)</f>
        <v>0</v>
      </c>
      <c r="P637" s="98">
        <f>K637+L637+M637+N637+O637</f>
        <v>0</v>
      </c>
    </row>
    <row r="638" spans="1:16" x14ac:dyDescent="0.25">
      <c r="A638" s="3" t="s">
        <v>6</v>
      </c>
      <c r="B638" s="11" t="s">
        <v>214</v>
      </c>
      <c r="C638" s="11"/>
      <c r="D638" s="60"/>
      <c r="E638" s="6"/>
      <c r="F638" s="8">
        <v>33.527999999999999</v>
      </c>
      <c r="G638" s="8">
        <v>0.16200000000000001</v>
      </c>
      <c r="H638" s="8">
        <v>0.495</v>
      </c>
      <c r="I638" s="8">
        <v>0.15</v>
      </c>
      <c r="J638" s="23">
        <v>2.657</v>
      </c>
      <c r="K638" s="28">
        <f t="shared" si="9"/>
        <v>1</v>
      </c>
      <c r="L638" s="29">
        <f>IF(G638 &gt; 0.6,1,0)</f>
        <v>0</v>
      </c>
      <c r="M638" s="172">
        <f>IF(H638 &gt; 10,1,0)</f>
        <v>0</v>
      </c>
      <c r="N638" s="28">
        <f>IF(I638 &gt; 0.6,1,0)</f>
        <v>0</v>
      </c>
      <c r="O638" s="28">
        <f>IF(J638 &gt; 4.5,1,0)</f>
        <v>0</v>
      </c>
      <c r="P638" s="98">
        <f>K638+L638+M638+N638+O638</f>
        <v>1</v>
      </c>
    </row>
    <row r="639" spans="1:16" x14ac:dyDescent="0.25">
      <c r="A639" s="3" t="s">
        <v>6</v>
      </c>
      <c r="B639" s="11" t="s">
        <v>222</v>
      </c>
      <c r="C639" s="11"/>
      <c r="D639" s="60"/>
      <c r="E639" s="6"/>
      <c r="F639" s="8">
        <v>0.183</v>
      </c>
      <c r="G639" s="8">
        <v>5.8999999999999997E-2</v>
      </c>
      <c r="H639" s="8">
        <v>0.25</v>
      </c>
      <c r="I639" s="8">
        <v>6.9000000000000006E-2</v>
      </c>
      <c r="J639" s="23">
        <v>0.156</v>
      </c>
      <c r="K639" s="28">
        <f t="shared" si="9"/>
        <v>0</v>
      </c>
      <c r="L639" s="29">
        <f>IF(G639 &gt; 0.6,1,0)</f>
        <v>0</v>
      </c>
      <c r="M639" s="172">
        <f>IF(H639 &gt; 10,1,0)</f>
        <v>0</v>
      </c>
      <c r="N639" s="28">
        <f>IF(I639 &gt; 0.6,1,0)</f>
        <v>0</v>
      </c>
      <c r="O639" s="28">
        <f>IF(J639 &gt; 4.5,1,0)</f>
        <v>0</v>
      </c>
      <c r="P639" s="98">
        <f>K639+L639+M639+N639+O639</f>
        <v>0</v>
      </c>
    </row>
    <row r="640" spans="1:16" x14ac:dyDescent="0.25">
      <c r="A640" s="3" t="s">
        <v>6</v>
      </c>
      <c r="B640" s="11" t="s">
        <v>230</v>
      </c>
      <c r="C640" s="11"/>
      <c r="D640" s="60"/>
      <c r="E640" s="6"/>
      <c r="F640" s="8">
        <v>1.8120000000000001</v>
      </c>
      <c r="G640" s="8">
        <v>0.84099999999999997</v>
      </c>
      <c r="H640" s="8">
        <v>4.234</v>
      </c>
      <c r="I640" s="8">
        <v>0</v>
      </c>
      <c r="J640" s="23">
        <v>1.911</v>
      </c>
      <c r="K640" s="28">
        <f t="shared" si="9"/>
        <v>0</v>
      </c>
      <c r="L640" s="29">
        <f>IF(G640 &gt; 0.6,1,0)</f>
        <v>1</v>
      </c>
      <c r="M640" s="172">
        <f>IF(H640 &gt; 10,1,0)</f>
        <v>0</v>
      </c>
      <c r="N640" s="28">
        <f>IF(I640 &gt; 0.6,1,0)</f>
        <v>0</v>
      </c>
      <c r="O640" s="28">
        <f>IF(J640 &gt; 4.5,1,0)</f>
        <v>0</v>
      </c>
      <c r="P640" s="98">
        <f>K640+L640+M640+N640+O640</f>
        <v>1</v>
      </c>
    </row>
    <row r="641" spans="1:16" x14ac:dyDescent="0.25">
      <c r="A641" s="3" t="s">
        <v>6</v>
      </c>
      <c r="B641" s="11" t="s">
        <v>238</v>
      </c>
      <c r="C641" s="11"/>
      <c r="D641" s="60"/>
      <c r="E641" s="6"/>
      <c r="F641" s="8">
        <v>1.3859999999999999</v>
      </c>
      <c r="G641" s="8">
        <v>0.17799999999999999</v>
      </c>
      <c r="H641" s="8">
        <v>2.2629999999999999</v>
      </c>
      <c r="I641" s="8">
        <v>0</v>
      </c>
      <c r="J641" s="23">
        <v>3.948</v>
      </c>
      <c r="K641" s="28">
        <f t="shared" si="9"/>
        <v>0</v>
      </c>
      <c r="L641" s="29">
        <f>IF(G641 &gt; 0.6,1,0)</f>
        <v>0</v>
      </c>
      <c r="M641" s="172">
        <f>IF(H641 &gt; 10,1,0)</f>
        <v>0</v>
      </c>
      <c r="N641" s="28">
        <f>IF(I641 &gt; 0.6,1,0)</f>
        <v>0</v>
      </c>
      <c r="O641" s="28">
        <f>IF(J641 &gt; 4.5,1,0)</f>
        <v>0</v>
      </c>
      <c r="P641" s="98">
        <f>K641+L641+M641+N641+O641</f>
        <v>0</v>
      </c>
    </row>
    <row r="642" spans="1:16" x14ac:dyDescent="0.25">
      <c r="A642" s="3" t="s">
        <v>6</v>
      </c>
      <c r="B642" s="11" t="s">
        <v>246</v>
      </c>
      <c r="C642" s="11"/>
      <c r="D642" s="60"/>
      <c r="E642" s="6"/>
      <c r="F642" s="8">
        <v>0.09</v>
      </c>
      <c r="G642" s="8">
        <v>0.377</v>
      </c>
      <c r="H642" s="8">
        <v>5.1999999999999998E-2</v>
      </c>
      <c r="I642" s="8">
        <v>0.10199999999999999</v>
      </c>
      <c r="J642" s="23">
        <v>3.0670000000000002</v>
      </c>
      <c r="K642" s="28">
        <f t="shared" ref="K642:K705" si="10">IF(F642 &gt; 9,1,0)</f>
        <v>0</v>
      </c>
      <c r="L642" s="29">
        <f>IF(G642 &gt; 0.6,1,0)</f>
        <v>0</v>
      </c>
      <c r="M642" s="172">
        <f>IF(H642 &gt; 10,1,0)</f>
        <v>0</v>
      </c>
      <c r="N642" s="28">
        <f>IF(I642 &gt; 0.6,1,0)</f>
        <v>0</v>
      </c>
      <c r="O642" s="28">
        <f>IF(J642 &gt; 4.5,1,0)</f>
        <v>0</v>
      </c>
      <c r="P642" s="98">
        <f>K642+L642+M642+N642+O642</f>
        <v>0</v>
      </c>
    </row>
    <row r="643" spans="1:16" x14ac:dyDescent="0.25">
      <c r="A643" s="3" t="s">
        <v>6</v>
      </c>
      <c r="B643" s="11" t="s">
        <v>254</v>
      </c>
      <c r="C643" s="11"/>
      <c r="D643" s="60"/>
      <c r="E643" s="6"/>
      <c r="F643" s="8">
        <v>4.71</v>
      </c>
      <c r="G643" s="8">
        <v>2.3E-2</v>
      </c>
      <c r="H643" s="8">
        <v>0.32500000000000001</v>
      </c>
      <c r="I643" s="8">
        <v>6.8000000000000005E-2</v>
      </c>
      <c r="J643" s="23">
        <v>5.3999999999999999E-2</v>
      </c>
      <c r="K643" s="28">
        <f t="shared" si="10"/>
        <v>0</v>
      </c>
      <c r="L643" s="29">
        <f>IF(G643 &gt; 0.6,1,0)</f>
        <v>0</v>
      </c>
      <c r="M643" s="172">
        <f>IF(H643 &gt; 10,1,0)</f>
        <v>0</v>
      </c>
      <c r="N643" s="28">
        <f>IF(I643 &gt; 0.6,1,0)</f>
        <v>0</v>
      </c>
      <c r="O643" s="28">
        <f>IF(J643 &gt; 4.5,1,0)</f>
        <v>0</v>
      </c>
      <c r="P643" s="98">
        <f>K643+L643+M643+N643+O643</f>
        <v>0</v>
      </c>
    </row>
    <row r="644" spans="1:16" x14ac:dyDescent="0.25">
      <c r="A644" s="3" t="s">
        <v>6</v>
      </c>
      <c r="B644" s="11" t="s">
        <v>262</v>
      </c>
      <c r="C644" s="11"/>
      <c r="D644" s="60"/>
      <c r="E644" s="6"/>
      <c r="F644" s="8">
        <v>2.5999999999999999E-2</v>
      </c>
      <c r="G644" s="8">
        <v>0.04</v>
      </c>
      <c r="H644" s="8">
        <v>0</v>
      </c>
      <c r="I644" s="8">
        <v>0</v>
      </c>
      <c r="J644" s="23">
        <v>0.06</v>
      </c>
      <c r="K644" s="28">
        <f t="shared" si="10"/>
        <v>0</v>
      </c>
      <c r="L644" s="29">
        <f>IF(G644 &gt; 0.6,1,0)</f>
        <v>0</v>
      </c>
      <c r="M644" s="172">
        <f>IF(H644 &gt; 10,1,0)</f>
        <v>0</v>
      </c>
      <c r="N644" s="28">
        <f>IF(I644 &gt; 0.6,1,0)</f>
        <v>0</v>
      </c>
      <c r="O644" s="28">
        <f>IF(J644 &gt; 4.5,1,0)</f>
        <v>0</v>
      </c>
      <c r="P644" s="98">
        <f>K644+L644+M644+N644+O644</f>
        <v>0</v>
      </c>
    </row>
    <row r="645" spans="1:16" x14ac:dyDescent="0.25">
      <c r="A645" s="3" t="s">
        <v>6</v>
      </c>
      <c r="B645" s="11" t="s">
        <v>270</v>
      </c>
      <c r="C645" s="11"/>
      <c r="D645" s="60"/>
      <c r="E645" s="6"/>
      <c r="F645" s="8">
        <v>1.583</v>
      </c>
      <c r="G645" s="8">
        <v>0.10100000000000001</v>
      </c>
      <c r="H645" s="8">
        <v>8.1000000000000003E-2</v>
      </c>
      <c r="I645" s="8">
        <v>1.4E-2</v>
      </c>
      <c r="J645" s="23">
        <v>0</v>
      </c>
      <c r="K645" s="28">
        <f t="shared" si="10"/>
        <v>0</v>
      </c>
      <c r="L645" s="29">
        <f>IF(G645 &gt; 0.6,1,0)</f>
        <v>0</v>
      </c>
      <c r="M645" s="172">
        <f>IF(H645 &gt; 10,1,0)</f>
        <v>0</v>
      </c>
      <c r="N645" s="28">
        <f>IF(I645 &gt; 0.6,1,0)</f>
        <v>0</v>
      </c>
      <c r="O645" s="28">
        <f>IF(J645 &gt; 4.5,1,0)</f>
        <v>0</v>
      </c>
      <c r="P645" s="98">
        <f>K645+L645+M645+N645+O645</f>
        <v>0</v>
      </c>
    </row>
    <row r="646" spans="1:16" x14ac:dyDescent="0.25">
      <c r="A646" s="3" t="s">
        <v>6</v>
      </c>
      <c r="B646" s="11" t="s">
        <v>278</v>
      </c>
      <c r="C646" s="11"/>
      <c r="D646" s="60"/>
      <c r="E646" s="6"/>
      <c r="F646" s="8">
        <v>0.69899999999999995</v>
      </c>
      <c r="G646" s="8">
        <v>0.21099999999999999</v>
      </c>
      <c r="H646" s="8">
        <v>7.2999999999999995E-2</v>
      </c>
      <c r="I646" s="8">
        <v>2.4E-2</v>
      </c>
      <c r="J646" s="23">
        <v>0.44400000000000001</v>
      </c>
      <c r="K646" s="28">
        <f t="shared" si="10"/>
        <v>0</v>
      </c>
      <c r="L646" s="29">
        <f>IF(G646 &gt; 0.6,1,0)</f>
        <v>0</v>
      </c>
      <c r="M646" s="172">
        <f>IF(H646 &gt; 10,1,0)</f>
        <v>0</v>
      </c>
      <c r="N646" s="28">
        <f>IF(I646 &gt; 0.6,1,0)</f>
        <v>0</v>
      </c>
      <c r="O646" s="28">
        <f>IF(J646 &gt; 4.5,1,0)</f>
        <v>0</v>
      </c>
      <c r="P646" s="98">
        <f>K646+L646+M646+N646+O646</f>
        <v>0</v>
      </c>
    </row>
    <row r="647" spans="1:16" x14ac:dyDescent="0.25">
      <c r="A647" s="3" t="s">
        <v>6</v>
      </c>
      <c r="B647" s="11" t="s">
        <v>286</v>
      </c>
      <c r="C647" s="11"/>
      <c r="D647" s="60"/>
      <c r="E647" s="6"/>
      <c r="F647" s="8">
        <v>0.20599999999999999</v>
      </c>
      <c r="G647" s="8">
        <v>0.13700000000000001</v>
      </c>
      <c r="H647" s="8">
        <v>0.16800000000000001</v>
      </c>
      <c r="I647" s="8">
        <v>0.29199999999999998</v>
      </c>
      <c r="J647" s="23">
        <v>6.5000000000000002E-2</v>
      </c>
      <c r="K647" s="28">
        <f t="shared" si="10"/>
        <v>0</v>
      </c>
      <c r="L647" s="29">
        <f>IF(G647 &gt; 0.6,1,0)</f>
        <v>0</v>
      </c>
      <c r="M647" s="172">
        <f>IF(H647 &gt; 10,1,0)</f>
        <v>0</v>
      </c>
      <c r="N647" s="28">
        <f>IF(I647 &gt; 0.6,1,0)</f>
        <v>0</v>
      </c>
      <c r="O647" s="28">
        <f>IF(J647 &gt; 4.5,1,0)</f>
        <v>0</v>
      </c>
      <c r="P647" s="98">
        <f>K647+L647+M647+N647+O647</f>
        <v>0</v>
      </c>
    </row>
    <row r="648" spans="1:16" x14ac:dyDescent="0.25">
      <c r="A648" s="3" t="s">
        <v>6</v>
      </c>
      <c r="B648" s="11" t="s">
        <v>294</v>
      </c>
      <c r="C648" s="11"/>
      <c r="D648" s="60"/>
      <c r="E648" s="6"/>
      <c r="F648" s="8">
        <v>2.0739999999999998</v>
      </c>
      <c r="G648" s="8">
        <v>0.108</v>
      </c>
      <c r="H648" s="8">
        <v>0.112</v>
      </c>
      <c r="I648" s="8">
        <v>0.23899999999999999</v>
      </c>
      <c r="J648" s="23">
        <v>1.4E-2</v>
      </c>
      <c r="K648" s="28">
        <f t="shared" si="10"/>
        <v>0</v>
      </c>
      <c r="L648" s="29">
        <f>IF(G648 &gt; 0.6,1,0)</f>
        <v>0</v>
      </c>
      <c r="M648" s="172">
        <f>IF(H648 &gt; 10,1,0)</f>
        <v>0</v>
      </c>
      <c r="N648" s="28">
        <f>IF(I648 &gt; 0.6,1,0)</f>
        <v>0</v>
      </c>
      <c r="O648" s="28">
        <f>IF(J648 &gt; 4.5,1,0)</f>
        <v>0</v>
      </c>
      <c r="P648" s="98">
        <f>K648+L648+M648+N648+O648</f>
        <v>0</v>
      </c>
    </row>
    <row r="649" spans="1:16" x14ac:dyDescent="0.25">
      <c r="A649" s="3" t="s">
        <v>6</v>
      </c>
      <c r="B649" s="11" t="s">
        <v>207</v>
      </c>
      <c r="C649" s="11"/>
      <c r="D649" s="60"/>
      <c r="E649" s="6"/>
      <c r="F649" s="8">
        <v>5.1999999999999998E-2</v>
      </c>
      <c r="G649" s="8">
        <v>0.157</v>
      </c>
      <c r="H649" s="8">
        <v>3.5999999999999997E-2</v>
      </c>
      <c r="I649" s="8">
        <v>9.2999999999999999E-2</v>
      </c>
      <c r="J649" s="23">
        <v>7.0999999999999994E-2</v>
      </c>
      <c r="K649" s="28">
        <f t="shared" si="10"/>
        <v>0</v>
      </c>
      <c r="L649" s="29">
        <f>IF(G649 &gt; 0.6,1,0)</f>
        <v>0</v>
      </c>
      <c r="M649" s="172">
        <f>IF(H649 &gt; 10,1,0)</f>
        <v>0</v>
      </c>
      <c r="N649" s="28">
        <f>IF(I649 &gt; 0.6,1,0)</f>
        <v>0</v>
      </c>
      <c r="O649" s="28">
        <f>IF(J649 &gt; 4.5,1,0)</f>
        <v>0</v>
      </c>
      <c r="P649" s="98">
        <f>K649+L649+M649+N649+O649</f>
        <v>0</v>
      </c>
    </row>
    <row r="650" spans="1:16" x14ac:dyDescent="0.25">
      <c r="A650" s="3" t="s">
        <v>6</v>
      </c>
      <c r="B650" s="11" t="s">
        <v>215</v>
      </c>
      <c r="C650" s="11"/>
      <c r="D650" s="60"/>
      <c r="E650" s="6"/>
      <c r="F650" s="8">
        <v>5.8999999999999997E-2</v>
      </c>
      <c r="G650" s="8">
        <v>0.95099999999999996</v>
      </c>
      <c r="H650" s="8">
        <v>7.0000000000000007E-2</v>
      </c>
      <c r="I650" s="8">
        <v>7.0000000000000007E-2</v>
      </c>
      <c r="J650" s="23">
        <v>2.1999999999999999E-2</v>
      </c>
      <c r="K650" s="28">
        <f t="shared" si="10"/>
        <v>0</v>
      </c>
      <c r="L650" s="29">
        <f>IF(G650 &gt; 0.6,1,0)</f>
        <v>1</v>
      </c>
      <c r="M650" s="172">
        <f>IF(H650 &gt; 10,1,0)</f>
        <v>0</v>
      </c>
      <c r="N650" s="28">
        <f>IF(I650 &gt; 0.6,1,0)</f>
        <v>0</v>
      </c>
      <c r="O650" s="28">
        <f>IF(J650 &gt; 4.5,1,0)</f>
        <v>0</v>
      </c>
      <c r="P650" s="98">
        <f>K650+L650+M650+N650+O650</f>
        <v>1</v>
      </c>
    </row>
    <row r="651" spans="1:16" x14ac:dyDescent="0.25">
      <c r="A651" s="3" t="s">
        <v>6</v>
      </c>
      <c r="B651" s="11" t="s">
        <v>223</v>
      </c>
      <c r="C651" s="11"/>
      <c r="D651" s="60"/>
      <c r="E651" s="6"/>
      <c r="F651" s="8">
        <v>0.223</v>
      </c>
      <c r="G651" s="8">
        <v>0.127</v>
      </c>
      <c r="H651" s="8">
        <v>1.4E-2</v>
      </c>
      <c r="I651" s="8">
        <v>5.3999999999999999E-2</v>
      </c>
      <c r="J651" s="23">
        <v>9.7000000000000003E-2</v>
      </c>
      <c r="K651" s="28">
        <f t="shared" si="10"/>
        <v>0</v>
      </c>
      <c r="L651" s="29">
        <f>IF(G651 &gt; 0.6,1,0)</f>
        <v>0</v>
      </c>
      <c r="M651" s="172">
        <f>IF(H651 &gt; 10,1,0)</f>
        <v>0</v>
      </c>
      <c r="N651" s="28">
        <f>IF(I651 &gt; 0.6,1,0)</f>
        <v>0</v>
      </c>
      <c r="O651" s="28">
        <f>IF(J651 &gt; 4.5,1,0)</f>
        <v>0</v>
      </c>
      <c r="P651" s="98">
        <f>K651+L651+M651+N651+O651</f>
        <v>0</v>
      </c>
    </row>
    <row r="652" spans="1:16" x14ac:dyDescent="0.25">
      <c r="A652" s="3" t="s">
        <v>6</v>
      </c>
      <c r="B652" s="11" t="s">
        <v>231</v>
      </c>
      <c r="C652" s="11"/>
      <c r="D652" s="60"/>
      <c r="E652" s="6"/>
      <c r="F652" s="8">
        <v>0.222</v>
      </c>
      <c r="G652" s="8">
        <v>8.6999999999999994E-2</v>
      </c>
      <c r="H652" s="8">
        <v>1.6919999999999999</v>
      </c>
      <c r="I652" s="8">
        <v>4.9000000000000002E-2</v>
      </c>
      <c r="J652" s="23">
        <v>0</v>
      </c>
      <c r="K652" s="28">
        <f t="shared" si="10"/>
        <v>0</v>
      </c>
      <c r="L652" s="29">
        <f>IF(G652 &gt; 0.6,1,0)</f>
        <v>0</v>
      </c>
      <c r="M652" s="172">
        <f>IF(H652 &gt; 10,1,0)</f>
        <v>0</v>
      </c>
      <c r="N652" s="28">
        <f>IF(I652 &gt; 0.6,1,0)</f>
        <v>0</v>
      </c>
      <c r="O652" s="28">
        <f>IF(J652 &gt; 4.5,1,0)</f>
        <v>0</v>
      </c>
      <c r="P652" s="98">
        <f>K652+L652+M652+N652+O652</f>
        <v>0</v>
      </c>
    </row>
    <row r="653" spans="1:16" x14ac:dyDescent="0.25">
      <c r="A653" s="3" t="s">
        <v>6</v>
      </c>
      <c r="B653" s="11" t="s">
        <v>239</v>
      </c>
      <c r="C653" s="11"/>
      <c r="D653" s="60"/>
      <c r="E653" s="6"/>
      <c r="F653" s="8">
        <v>0.20599999999999999</v>
      </c>
      <c r="G653" s="8">
        <v>4.4999999999999998E-2</v>
      </c>
      <c r="H653" s="8">
        <v>7.1999999999999995E-2</v>
      </c>
      <c r="I653" s="8">
        <v>0</v>
      </c>
      <c r="J653" s="23">
        <v>0.219</v>
      </c>
      <c r="K653" s="28">
        <f t="shared" si="10"/>
        <v>0</v>
      </c>
      <c r="L653" s="29">
        <f>IF(G653 &gt; 0.6,1,0)</f>
        <v>0</v>
      </c>
      <c r="M653" s="172">
        <f>IF(H653 &gt; 10,1,0)</f>
        <v>0</v>
      </c>
      <c r="N653" s="28">
        <f>IF(I653 &gt; 0.6,1,0)</f>
        <v>0</v>
      </c>
      <c r="O653" s="28">
        <f>IF(J653 &gt; 4.5,1,0)</f>
        <v>0</v>
      </c>
      <c r="P653" s="98">
        <f>K653+L653+M653+N653+O653</f>
        <v>0</v>
      </c>
    </row>
    <row r="654" spans="1:16" x14ac:dyDescent="0.25">
      <c r="A654" s="3" t="s">
        <v>6</v>
      </c>
      <c r="B654" s="11" t="s">
        <v>247</v>
      </c>
      <c r="C654" s="11"/>
      <c r="D654" s="60"/>
      <c r="E654" s="6"/>
      <c r="F654" s="8">
        <v>2.68</v>
      </c>
      <c r="G654" s="8">
        <v>7.5999999999999998E-2</v>
      </c>
      <c r="H654" s="8">
        <v>0</v>
      </c>
      <c r="I654" s="8">
        <v>0</v>
      </c>
      <c r="J654" s="23">
        <v>0.90500000000000003</v>
      </c>
      <c r="K654" s="28">
        <f t="shared" si="10"/>
        <v>0</v>
      </c>
      <c r="L654" s="29">
        <f>IF(G654 &gt; 0.6,1,0)</f>
        <v>0</v>
      </c>
      <c r="M654" s="172">
        <f>IF(H654 &gt; 10,1,0)</f>
        <v>0</v>
      </c>
      <c r="N654" s="28">
        <f>IF(I654 &gt; 0.6,1,0)</f>
        <v>0</v>
      </c>
      <c r="O654" s="28">
        <f>IF(J654 &gt; 4.5,1,0)</f>
        <v>0</v>
      </c>
      <c r="P654" s="98">
        <f>K654+L654+M654+N654+O654</f>
        <v>0</v>
      </c>
    </row>
    <row r="655" spans="1:16" x14ac:dyDescent="0.25">
      <c r="A655" s="3" t="s">
        <v>6</v>
      </c>
      <c r="B655" s="11" t="s">
        <v>255</v>
      </c>
      <c r="C655" s="11"/>
      <c r="D655" s="60"/>
      <c r="E655" s="6"/>
      <c r="F655" s="8">
        <v>0.106</v>
      </c>
      <c r="G655" s="8">
        <v>2.3E-2</v>
      </c>
      <c r="H655" s="8">
        <v>0</v>
      </c>
      <c r="I655" s="8">
        <v>9.5000000000000001E-2</v>
      </c>
      <c r="J655" s="23">
        <v>0</v>
      </c>
      <c r="K655" s="28">
        <f t="shared" si="10"/>
        <v>0</v>
      </c>
      <c r="L655" s="29">
        <f>IF(G655 &gt; 0.6,1,0)</f>
        <v>0</v>
      </c>
      <c r="M655" s="172">
        <f>IF(H655 &gt; 10,1,0)</f>
        <v>0</v>
      </c>
      <c r="N655" s="28">
        <f>IF(I655 &gt; 0.6,1,0)</f>
        <v>0</v>
      </c>
      <c r="O655" s="28">
        <f>IF(J655 &gt; 4.5,1,0)</f>
        <v>0</v>
      </c>
      <c r="P655" s="98">
        <f>K655+L655+M655+N655+O655</f>
        <v>0</v>
      </c>
    </row>
    <row r="656" spans="1:16" x14ac:dyDescent="0.25">
      <c r="A656" s="3" t="s">
        <v>6</v>
      </c>
      <c r="B656" s="11" t="s">
        <v>263</v>
      </c>
      <c r="C656" s="11"/>
      <c r="D656" s="60"/>
      <c r="E656" s="6"/>
      <c r="F656" s="8">
        <v>36.640999999999998</v>
      </c>
      <c r="G656" s="8">
        <v>0.92700000000000005</v>
      </c>
      <c r="H656" s="8">
        <v>0.14000000000000001</v>
      </c>
      <c r="I656" s="8">
        <v>0.04</v>
      </c>
      <c r="J656" s="23">
        <v>8.1000000000000003E-2</v>
      </c>
      <c r="K656" s="28">
        <f t="shared" si="10"/>
        <v>1</v>
      </c>
      <c r="L656" s="29">
        <f>IF(G656 &gt; 0.6,1,0)</f>
        <v>1</v>
      </c>
      <c r="M656" s="172">
        <f>IF(H656 &gt; 10,1,0)</f>
        <v>0</v>
      </c>
      <c r="N656" s="28">
        <f>IF(I656 &gt; 0.6,1,0)</f>
        <v>0</v>
      </c>
      <c r="O656" s="28">
        <f>IF(J656 &gt; 4.5,1,0)</f>
        <v>0</v>
      </c>
      <c r="P656" s="98">
        <f>K656+L656+M656+N656+O656</f>
        <v>2</v>
      </c>
    </row>
    <row r="657" spans="1:16" x14ac:dyDescent="0.25">
      <c r="A657" s="3" t="s">
        <v>6</v>
      </c>
      <c r="B657" s="11" t="s">
        <v>271</v>
      </c>
      <c r="C657" s="11"/>
      <c r="D657" s="60"/>
      <c r="E657" s="6"/>
      <c r="F657" s="8">
        <v>9.8000000000000004E-2</v>
      </c>
      <c r="G657" s="8">
        <v>8.6999999999999994E-2</v>
      </c>
      <c r="H657" s="8">
        <v>0.06</v>
      </c>
      <c r="I657" s="8">
        <v>0.1</v>
      </c>
      <c r="J657" s="23">
        <v>0.90600000000000003</v>
      </c>
      <c r="K657" s="28">
        <f t="shared" si="10"/>
        <v>0</v>
      </c>
      <c r="L657" s="29">
        <f>IF(G657 &gt; 0.6,1,0)</f>
        <v>0</v>
      </c>
      <c r="M657" s="172">
        <f>IF(H657 &gt; 10,1,0)</f>
        <v>0</v>
      </c>
      <c r="N657" s="28">
        <f>IF(I657 &gt; 0.6,1,0)</f>
        <v>0</v>
      </c>
      <c r="O657" s="28">
        <f>IF(J657 &gt; 4.5,1,0)</f>
        <v>0</v>
      </c>
      <c r="P657" s="98">
        <f>K657+L657+M657+N657+O657</f>
        <v>0</v>
      </c>
    </row>
    <row r="658" spans="1:16" x14ac:dyDescent="0.25">
      <c r="A658" s="3" t="s">
        <v>6</v>
      </c>
      <c r="B658" s="11" t="s">
        <v>279</v>
      </c>
      <c r="C658" s="11"/>
      <c r="D658" s="60"/>
      <c r="E658" s="6"/>
      <c r="F658" s="8">
        <v>0.59799999999999998</v>
      </c>
      <c r="G658" s="8">
        <v>0.125</v>
      </c>
      <c r="H658" s="8">
        <v>8.5999999999999993E-2</v>
      </c>
      <c r="I658" s="8">
        <v>0.114</v>
      </c>
      <c r="J658" s="23">
        <v>5.8999999999999997E-2</v>
      </c>
      <c r="K658" s="28">
        <f t="shared" si="10"/>
        <v>0</v>
      </c>
      <c r="L658" s="29">
        <f>IF(G658 &gt; 0.6,1,0)</f>
        <v>0</v>
      </c>
      <c r="M658" s="172">
        <f>IF(H658 &gt; 10,1,0)</f>
        <v>0</v>
      </c>
      <c r="N658" s="28">
        <f>IF(I658 &gt; 0.6,1,0)</f>
        <v>0</v>
      </c>
      <c r="O658" s="28">
        <f>IF(J658 &gt; 4.5,1,0)</f>
        <v>0</v>
      </c>
      <c r="P658" s="98">
        <f>K658+L658+M658+N658+O658</f>
        <v>0</v>
      </c>
    </row>
    <row r="659" spans="1:16" x14ac:dyDescent="0.25">
      <c r="A659" s="3" t="s">
        <v>6</v>
      </c>
      <c r="B659" s="11" t="s">
        <v>287</v>
      </c>
      <c r="C659" s="11"/>
      <c r="D659" s="60"/>
      <c r="E659" s="6"/>
      <c r="F659" s="8">
        <v>0.57499999999999996</v>
      </c>
      <c r="G659" s="8">
        <v>4.9000000000000002E-2</v>
      </c>
      <c r="H659" s="8">
        <v>1.3839999999999999</v>
      </c>
      <c r="I659" s="8">
        <v>9.1999999999999998E-2</v>
      </c>
      <c r="J659" s="23">
        <v>8.4000000000000005E-2</v>
      </c>
      <c r="K659" s="28">
        <f t="shared" si="10"/>
        <v>0</v>
      </c>
      <c r="L659" s="29">
        <f>IF(G659 &gt; 0.6,1,0)</f>
        <v>0</v>
      </c>
      <c r="M659" s="172">
        <f>IF(H659 &gt; 10,1,0)</f>
        <v>0</v>
      </c>
      <c r="N659" s="28">
        <f>IF(I659 &gt; 0.6,1,0)</f>
        <v>0</v>
      </c>
      <c r="O659" s="28">
        <f>IF(J659 &gt; 4.5,1,0)</f>
        <v>0</v>
      </c>
      <c r="P659" s="98">
        <f>K659+L659+M659+N659+O659</f>
        <v>0</v>
      </c>
    </row>
    <row r="660" spans="1:16" x14ac:dyDescent="0.25">
      <c r="A660" s="3" t="s">
        <v>6</v>
      </c>
      <c r="B660" s="11" t="s">
        <v>295</v>
      </c>
      <c r="C660" s="11"/>
      <c r="D660" s="60"/>
      <c r="E660" s="6"/>
      <c r="F660" s="8">
        <v>18.577000000000002</v>
      </c>
      <c r="G660" s="8">
        <v>0.55700000000000005</v>
      </c>
      <c r="H660" s="8">
        <v>0.18099999999999999</v>
      </c>
      <c r="I660" s="8">
        <v>0.122</v>
      </c>
      <c r="J660" s="23">
        <v>0</v>
      </c>
      <c r="K660" s="28">
        <f t="shared" si="10"/>
        <v>1</v>
      </c>
      <c r="L660" s="29">
        <f>IF(G660 &gt; 0.6,1,0)</f>
        <v>0</v>
      </c>
      <c r="M660" s="172">
        <f>IF(H660 &gt; 10,1,0)</f>
        <v>0</v>
      </c>
      <c r="N660" s="28">
        <f>IF(I660 &gt; 0.6,1,0)</f>
        <v>0</v>
      </c>
      <c r="O660" s="28">
        <f>IF(J660 &gt; 4.5,1,0)</f>
        <v>0</v>
      </c>
      <c r="P660" s="98">
        <f>K660+L660+M660+N660+O660</f>
        <v>1</v>
      </c>
    </row>
    <row r="661" spans="1:16" x14ac:dyDescent="0.25">
      <c r="A661" s="3" t="s">
        <v>6</v>
      </c>
      <c r="B661" s="11" t="s">
        <v>208</v>
      </c>
      <c r="C661" s="11"/>
      <c r="D661" s="60"/>
      <c r="E661" s="6"/>
      <c r="F661" s="8">
        <v>0.55300000000000005</v>
      </c>
      <c r="G661" s="8">
        <v>8.5000000000000006E-2</v>
      </c>
      <c r="H661" s="8">
        <v>2.4620000000000002</v>
      </c>
      <c r="I661" s="8">
        <v>5.5E-2</v>
      </c>
      <c r="J661" s="23">
        <v>9.0999999999999998E-2</v>
      </c>
      <c r="K661" s="28">
        <f t="shared" si="10"/>
        <v>0</v>
      </c>
      <c r="L661" s="29">
        <f>IF(G661 &gt; 0.6,1,0)</f>
        <v>0</v>
      </c>
      <c r="M661" s="172">
        <f>IF(H661 &gt; 10,1,0)</f>
        <v>0</v>
      </c>
      <c r="N661" s="28">
        <f>IF(I661 &gt; 0.6,1,0)</f>
        <v>0</v>
      </c>
      <c r="O661" s="28">
        <f>IF(J661 &gt; 4.5,1,0)</f>
        <v>0</v>
      </c>
      <c r="P661" s="98">
        <f>K661+L661+M661+N661+O661</f>
        <v>0</v>
      </c>
    </row>
    <row r="662" spans="1:16" x14ac:dyDescent="0.25">
      <c r="A662" s="3" t="s">
        <v>6</v>
      </c>
      <c r="B662" s="11" t="s">
        <v>216</v>
      </c>
      <c r="C662" s="11"/>
      <c r="D662" s="60"/>
      <c r="E662" s="6"/>
      <c r="F662" s="8">
        <v>0.23899999999999999</v>
      </c>
      <c r="G662" s="8">
        <v>5.1999999999999998E-2</v>
      </c>
      <c r="H662" s="8">
        <v>0.111</v>
      </c>
      <c r="I662" s="8">
        <v>0</v>
      </c>
      <c r="J662" s="23">
        <v>0</v>
      </c>
      <c r="K662" s="28">
        <f t="shared" si="10"/>
        <v>0</v>
      </c>
      <c r="L662" s="29">
        <f>IF(G662 &gt; 0.6,1,0)</f>
        <v>0</v>
      </c>
      <c r="M662" s="172">
        <f>IF(H662 &gt; 10,1,0)</f>
        <v>0</v>
      </c>
      <c r="N662" s="28">
        <f>IF(I662 &gt; 0.6,1,0)</f>
        <v>0</v>
      </c>
      <c r="O662" s="28">
        <f>IF(J662 &gt; 4.5,1,0)</f>
        <v>0</v>
      </c>
      <c r="P662" s="98">
        <f>K662+L662+M662+N662+O662</f>
        <v>0</v>
      </c>
    </row>
    <row r="663" spans="1:16" x14ac:dyDescent="0.25">
      <c r="A663" s="3" t="s">
        <v>6</v>
      </c>
      <c r="B663" s="11" t="s">
        <v>224</v>
      </c>
      <c r="C663" s="11"/>
      <c r="D663" s="60"/>
      <c r="E663" s="6"/>
      <c r="F663" s="8">
        <v>0.14099999999999999</v>
      </c>
      <c r="G663" s="8">
        <v>9.6000000000000002E-2</v>
      </c>
      <c r="H663" s="8">
        <v>2.7E-2</v>
      </c>
      <c r="I663" s="8">
        <v>0.08</v>
      </c>
      <c r="J663" s="23">
        <v>5.2999999999999999E-2</v>
      </c>
      <c r="K663" s="28">
        <f t="shared" si="10"/>
        <v>0</v>
      </c>
      <c r="L663" s="29">
        <f>IF(G663 &gt; 0.6,1,0)</f>
        <v>0</v>
      </c>
      <c r="M663" s="172">
        <f>IF(H663 &gt; 10,1,0)</f>
        <v>0</v>
      </c>
      <c r="N663" s="28">
        <f>IF(I663 &gt; 0.6,1,0)</f>
        <v>0</v>
      </c>
      <c r="O663" s="28">
        <f>IF(J663 &gt; 4.5,1,0)</f>
        <v>0</v>
      </c>
      <c r="P663" s="98">
        <f>K663+L663+M663+N663+O663</f>
        <v>0</v>
      </c>
    </row>
    <row r="664" spans="1:16" x14ac:dyDescent="0.25">
      <c r="A664" s="3" t="s">
        <v>6</v>
      </c>
      <c r="B664" s="11" t="s">
        <v>232</v>
      </c>
      <c r="C664" s="11"/>
      <c r="D664" s="60"/>
      <c r="E664" s="6"/>
      <c r="F664" s="8">
        <v>0.65300000000000002</v>
      </c>
      <c r="G664" s="8">
        <v>2.5</v>
      </c>
      <c r="H664" s="8">
        <v>12.898</v>
      </c>
      <c r="I664" s="8">
        <v>7.8E-2</v>
      </c>
      <c r="J664" s="23">
        <v>19.388000000000002</v>
      </c>
      <c r="K664" s="28">
        <f t="shared" si="10"/>
        <v>0</v>
      </c>
      <c r="L664" s="29">
        <f>IF(G664 &gt; 0.6,1,0)</f>
        <v>1</v>
      </c>
      <c r="M664" s="172">
        <f>IF(H664 &gt; 10,1,0)</f>
        <v>1</v>
      </c>
      <c r="N664" s="28">
        <f>IF(I664 &gt; 0.6,1,0)</f>
        <v>0</v>
      </c>
      <c r="O664" s="28">
        <f>IF(J664 &gt; 4.5,1,0)</f>
        <v>1</v>
      </c>
      <c r="P664" s="98">
        <f>K664+L664+M664+N664+O664</f>
        <v>3</v>
      </c>
    </row>
    <row r="665" spans="1:16" x14ac:dyDescent="0.25">
      <c r="A665" s="3" t="s">
        <v>6</v>
      </c>
      <c r="B665" s="11" t="s">
        <v>240</v>
      </c>
      <c r="C665" s="11"/>
      <c r="D665" s="60"/>
      <c r="E665" s="6"/>
      <c r="F665" s="8">
        <v>4.6870000000000003</v>
      </c>
      <c r="G665" s="8">
        <v>9.5000000000000001E-2</v>
      </c>
      <c r="H665" s="8">
        <v>0.19600000000000001</v>
      </c>
      <c r="I665" s="8">
        <v>0.14299999999999999</v>
      </c>
      <c r="J665" s="23">
        <v>0.108</v>
      </c>
      <c r="K665" s="28">
        <f t="shared" si="10"/>
        <v>0</v>
      </c>
      <c r="L665" s="29">
        <f>IF(G665 &gt; 0.6,1,0)</f>
        <v>0</v>
      </c>
      <c r="M665" s="172">
        <f>IF(H665 &gt; 10,1,0)</f>
        <v>0</v>
      </c>
      <c r="N665" s="28">
        <f>IF(I665 &gt; 0.6,1,0)</f>
        <v>0</v>
      </c>
      <c r="O665" s="28">
        <f>IF(J665 &gt; 4.5,1,0)</f>
        <v>0</v>
      </c>
      <c r="P665" s="98">
        <f>K665+L665+M665+N665+O665</f>
        <v>0</v>
      </c>
    </row>
    <row r="666" spans="1:16" x14ac:dyDescent="0.25">
      <c r="A666" s="3" t="s">
        <v>6</v>
      </c>
      <c r="B666" s="11" t="s">
        <v>248</v>
      </c>
      <c r="C666" s="11"/>
      <c r="D666" s="60"/>
      <c r="E666" s="6"/>
      <c r="F666" s="8">
        <v>0.95099999999999996</v>
      </c>
      <c r="G666" s="8">
        <v>0.06</v>
      </c>
      <c r="H666" s="8">
        <v>0.215</v>
      </c>
      <c r="I666" s="8">
        <v>0</v>
      </c>
      <c r="J666" s="23">
        <v>0.107</v>
      </c>
      <c r="K666" s="28">
        <f t="shared" si="10"/>
        <v>0</v>
      </c>
      <c r="L666" s="29">
        <f>IF(G666 &gt; 0.6,1,0)</f>
        <v>0</v>
      </c>
      <c r="M666" s="172">
        <f>IF(H666 &gt; 10,1,0)</f>
        <v>0</v>
      </c>
      <c r="N666" s="28">
        <f>IF(I666 &gt; 0.6,1,0)</f>
        <v>0</v>
      </c>
      <c r="O666" s="28">
        <f>IF(J666 &gt; 4.5,1,0)</f>
        <v>0</v>
      </c>
      <c r="P666" s="98">
        <f>K666+L666+M666+N666+O666</f>
        <v>0</v>
      </c>
    </row>
    <row r="667" spans="1:16" x14ac:dyDescent="0.25">
      <c r="A667" s="3" t="s">
        <v>6</v>
      </c>
      <c r="B667" s="11" t="s">
        <v>256</v>
      </c>
      <c r="C667" s="11"/>
      <c r="D667" s="60"/>
      <c r="E667" s="6"/>
      <c r="F667" s="8">
        <v>0.56599999999999995</v>
      </c>
      <c r="G667" s="8">
        <v>2.36</v>
      </c>
      <c r="H667" s="8">
        <v>0.19400000000000001</v>
      </c>
      <c r="I667" s="8">
        <v>0.13200000000000001</v>
      </c>
      <c r="J667" s="23">
        <v>1.825</v>
      </c>
      <c r="K667" s="28">
        <f t="shared" si="10"/>
        <v>0</v>
      </c>
      <c r="L667" s="29">
        <f>IF(G667 &gt; 0.6,1,0)</f>
        <v>1</v>
      </c>
      <c r="M667" s="172">
        <f>IF(H667 &gt; 10,1,0)</f>
        <v>0</v>
      </c>
      <c r="N667" s="28">
        <f>IF(I667 &gt; 0.6,1,0)</f>
        <v>0</v>
      </c>
      <c r="O667" s="28">
        <f>IF(J667 &gt; 4.5,1,0)</f>
        <v>0</v>
      </c>
      <c r="P667" s="98">
        <f>K667+L667+M667+N667+O667</f>
        <v>1</v>
      </c>
    </row>
    <row r="668" spans="1:16" x14ac:dyDescent="0.25">
      <c r="A668" s="3" t="s">
        <v>6</v>
      </c>
      <c r="B668" s="11" t="s">
        <v>264</v>
      </c>
      <c r="C668" s="11"/>
      <c r="D668" s="60"/>
      <c r="E668" s="6"/>
      <c r="F668" s="8">
        <v>31.585999999999999</v>
      </c>
      <c r="G668" s="8">
        <v>3.3000000000000002E-2</v>
      </c>
      <c r="H668" s="8">
        <v>0</v>
      </c>
      <c r="I668" s="8">
        <v>0.16900000000000001</v>
      </c>
      <c r="J668" s="23">
        <v>0.11600000000000001</v>
      </c>
      <c r="K668" s="28">
        <f t="shared" si="10"/>
        <v>1</v>
      </c>
      <c r="L668" s="29">
        <f>IF(G668 &gt; 0.6,1,0)</f>
        <v>0</v>
      </c>
      <c r="M668" s="172">
        <f>IF(H668 &gt; 10,1,0)</f>
        <v>0</v>
      </c>
      <c r="N668" s="28">
        <f>IF(I668 &gt; 0.6,1,0)</f>
        <v>0</v>
      </c>
      <c r="O668" s="28">
        <f>IF(J668 &gt; 4.5,1,0)</f>
        <v>0</v>
      </c>
      <c r="P668" s="98">
        <f>K668+L668+M668+N668+O668</f>
        <v>1</v>
      </c>
    </row>
    <row r="669" spans="1:16" x14ac:dyDescent="0.25">
      <c r="A669" s="3" t="s">
        <v>6</v>
      </c>
      <c r="B669" s="11" t="s">
        <v>272</v>
      </c>
      <c r="C669" s="11"/>
      <c r="D669" s="60"/>
      <c r="E669" s="6"/>
      <c r="F669" s="8">
        <v>0.86199999999999999</v>
      </c>
      <c r="G669" s="8">
        <v>0.46200000000000002</v>
      </c>
      <c r="H669" s="8">
        <v>73.286000000000001</v>
      </c>
      <c r="I669" s="8">
        <v>0</v>
      </c>
      <c r="J669" s="23">
        <v>0</v>
      </c>
      <c r="K669" s="28">
        <f t="shared" si="10"/>
        <v>0</v>
      </c>
      <c r="L669" s="29">
        <f>IF(G669 &gt; 0.6,1,0)</f>
        <v>0</v>
      </c>
      <c r="M669" s="172">
        <f>IF(H669 &gt; 10,1,0)</f>
        <v>1</v>
      </c>
      <c r="N669" s="28">
        <f>IF(I669 &gt; 0.6,1,0)</f>
        <v>0</v>
      </c>
      <c r="O669" s="28">
        <f>IF(J669 &gt; 4.5,1,0)</f>
        <v>0</v>
      </c>
      <c r="P669" s="98">
        <f>K669+L669+M669+N669+O669</f>
        <v>1</v>
      </c>
    </row>
    <row r="670" spans="1:16" x14ac:dyDescent="0.25">
      <c r="A670" s="3" t="s">
        <v>6</v>
      </c>
      <c r="B670" s="11" t="s">
        <v>280</v>
      </c>
      <c r="C670" s="11"/>
      <c r="D670" s="60"/>
      <c r="E670" s="6"/>
      <c r="F670" s="8">
        <v>5.8000000000000003E-2</v>
      </c>
      <c r="G670" s="8">
        <v>3.5999999999999997E-2</v>
      </c>
      <c r="H670" s="8">
        <v>4.8330000000000002</v>
      </c>
      <c r="I670" s="8">
        <v>0.19500000000000001</v>
      </c>
      <c r="J670" s="23">
        <v>0</v>
      </c>
      <c r="K670" s="28">
        <f t="shared" si="10"/>
        <v>0</v>
      </c>
      <c r="L670" s="29">
        <f>IF(G670 &gt; 0.6,1,0)</f>
        <v>0</v>
      </c>
      <c r="M670" s="172">
        <f>IF(H670 &gt; 10,1,0)</f>
        <v>0</v>
      </c>
      <c r="N670" s="28">
        <f>IF(I670 &gt; 0.6,1,0)</f>
        <v>0</v>
      </c>
      <c r="O670" s="28">
        <f>IF(J670 &gt; 4.5,1,0)</f>
        <v>0</v>
      </c>
      <c r="P670" s="98">
        <f>K670+L670+M670+N670+O670</f>
        <v>0</v>
      </c>
    </row>
    <row r="671" spans="1:16" x14ac:dyDescent="0.25">
      <c r="A671" s="3" t="s">
        <v>6</v>
      </c>
      <c r="B671" s="11" t="s">
        <v>288</v>
      </c>
      <c r="C671" s="11"/>
      <c r="D671" s="60"/>
      <c r="E671" s="6"/>
      <c r="F671" s="8">
        <v>0.29599999999999999</v>
      </c>
      <c r="G671" s="8">
        <v>1.4E-2</v>
      </c>
      <c r="H671" s="8">
        <v>0</v>
      </c>
      <c r="I671" s="8">
        <v>0</v>
      </c>
      <c r="J671" s="23">
        <v>2.7E-2</v>
      </c>
      <c r="K671" s="28">
        <f t="shared" si="10"/>
        <v>0</v>
      </c>
      <c r="L671" s="29">
        <f>IF(G671 &gt; 0.6,1,0)</f>
        <v>0</v>
      </c>
      <c r="M671" s="172">
        <f>IF(H671 &gt; 10,1,0)</f>
        <v>0</v>
      </c>
      <c r="N671" s="28">
        <f>IF(I671 &gt; 0.6,1,0)</f>
        <v>0</v>
      </c>
      <c r="O671" s="28">
        <f>IF(J671 &gt; 4.5,1,0)</f>
        <v>0</v>
      </c>
      <c r="P671" s="98">
        <f>K671+L671+M671+N671+O671</f>
        <v>0</v>
      </c>
    </row>
    <row r="672" spans="1:16" x14ac:dyDescent="0.25">
      <c r="A672" s="3" t="s">
        <v>6</v>
      </c>
      <c r="B672" s="11" t="s">
        <v>296</v>
      </c>
      <c r="C672" s="11"/>
      <c r="D672" s="60"/>
      <c r="E672" s="6"/>
      <c r="F672" s="8">
        <v>1.88</v>
      </c>
      <c r="G672" s="8">
        <v>6.5000000000000002E-2</v>
      </c>
      <c r="H672" s="8">
        <v>6.0000000000000001E-3</v>
      </c>
      <c r="I672" s="8">
        <v>5.6000000000000001E-2</v>
      </c>
      <c r="J672" s="23">
        <v>7.0000000000000007E-2</v>
      </c>
      <c r="K672" s="28">
        <f t="shared" si="10"/>
        <v>0</v>
      </c>
      <c r="L672" s="29">
        <f>IF(G672 &gt; 0.6,1,0)</f>
        <v>0</v>
      </c>
      <c r="M672" s="172">
        <f>IF(H672 &gt; 10,1,0)</f>
        <v>0</v>
      </c>
      <c r="N672" s="28">
        <f>IF(I672 &gt; 0.6,1,0)</f>
        <v>0</v>
      </c>
      <c r="O672" s="28">
        <f>IF(J672 &gt; 4.5,1,0)</f>
        <v>0</v>
      </c>
      <c r="P672" s="98">
        <f>K672+L672+M672+N672+O672</f>
        <v>0</v>
      </c>
    </row>
    <row r="673" spans="1:16" x14ac:dyDescent="0.25">
      <c r="A673" s="3" t="s">
        <v>6</v>
      </c>
      <c r="B673" s="11" t="s">
        <v>305</v>
      </c>
      <c r="C673" s="11"/>
      <c r="D673" s="60"/>
      <c r="E673" s="6"/>
      <c r="F673" s="8">
        <v>0.104</v>
      </c>
      <c r="G673" s="8">
        <v>0.56699999999999995</v>
      </c>
      <c r="H673" s="8">
        <v>0.01</v>
      </c>
      <c r="I673" s="8">
        <v>0</v>
      </c>
      <c r="J673" s="23">
        <v>8.0000000000000002E-3</v>
      </c>
      <c r="K673" s="28">
        <f t="shared" si="10"/>
        <v>0</v>
      </c>
      <c r="L673" s="29">
        <f>IF(G673 &gt; 0.6,1,0)</f>
        <v>0</v>
      </c>
      <c r="M673" s="172">
        <f>IF(H673 &gt; 10,1,0)</f>
        <v>0</v>
      </c>
      <c r="N673" s="28">
        <f>IF(I673 &gt; 0.6,1,0)</f>
        <v>0</v>
      </c>
      <c r="O673" s="28">
        <f>IF(J673 &gt; 4.5,1,0)</f>
        <v>0</v>
      </c>
      <c r="P673" s="98">
        <f>K673+L673+M673+N673+O673</f>
        <v>0</v>
      </c>
    </row>
    <row r="674" spans="1:16" x14ac:dyDescent="0.25">
      <c r="A674" s="3" t="s">
        <v>6</v>
      </c>
      <c r="B674" s="11" t="s">
        <v>306</v>
      </c>
      <c r="C674" s="11"/>
      <c r="D674" s="60"/>
      <c r="E674" s="6"/>
      <c r="F674" s="8">
        <v>0.498</v>
      </c>
      <c r="G674" s="8">
        <v>0.55600000000000005</v>
      </c>
      <c r="H674" s="8">
        <v>0.34</v>
      </c>
      <c r="I674" s="8">
        <v>0</v>
      </c>
      <c r="J674" s="23">
        <v>0.109</v>
      </c>
      <c r="K674" s="28">
        <f t="shared" si="10"/>
        <v>0</v>
      </c>
      <c r="L674" s="29">
        <f>IF(G674 &gt; 0.6,1,0)</f>
        <v>0</v>
      </c>
      <c r="M674" s="172">
        <f>IF(H674 &gt; 10,1,0)</f>
        <v>0</v>
      </c>
      <c r="N674" s="28">
        <f>IF(I674 &gt; 0.6,1,0)</f>
        <v>0</v>
      </c>
      <c r="O674" s="28">
        <f>IF(J674 &gt; 4.5,1,0)</f>
        <v>0</v>
      </c>
      <c r="P674" s="98">
        <f>K674+L674+M674+N674+O674</f>
        <v>0</v>
      </c>
    </row>
    <row r="675" spans="1:16" x14ac:dyDescent="0.25">
      <c r="A675" s="3" t="s">
        <v>6</v>
      </c>
      <c r="B675" s="11" t="s">
        <v>307</v>
      </c>
      <c r="C675" s="11"/>
      <c r="D675" s="60"/>
      <c r="E675" s="6"/>
      <c r="F675" s="8">
        <v>1.8740000000000001</v>
      </c>
      <c r="G675" s="8">
        <v>0.153</v>
      </c>
      <c r="H675" s="8">
        <v>2.5009999999999999</v>
      </c>
      <c r="I675" s="8">
        <v>0</v>
      </c>
      <c r="J675" s="23">
        <v>0.10100000000000001</v>
      </c>
      <c r="K675" s="28">
        <f t="shared" si="10"/>
        <v>0</v>
      </c>
      <c r="L675" s="29">
        <f>IF(G675 &gt; 0.6,1,0)</f>
        <v>0</v>
      </c>
      <c r="M675" s="172">
        <f>IF(H675 &gt; 10,1,0)</f>
        <v>0</v>
      </c>
      <c r="N675" s="28">
        <f>IF(I675 &gt; 0.6,1,0)</f>
        <v>0</v>
      </c>
      <c r="O675" s="28">
        <f>IF(J675 &gt; 4.5,1,0)</f>
        <v>0</v>
      </c>
      <c r="P675" s="98">
        <f>K675+L675+M675+N675+O675</f>
        <v>0</v>
      </c>
    </row>
    <row r="676" spans="1:16" x14ac:dyDescent="0.25">
      <c r="A676" s="3" t="s">
        <v>6</v>
      </c>
      <c r="B676" s="11" t="s">
        <v>308</v>
      </c>
      <c r="C676" s="11"/>
      <c r="D676" s="60"/>
      <c r="E676" s="6"/>
      <c r="F676" s="8">
        <v>0.255</v>
      </c>
      <c r="G676" s="8">
        <v>0.26900000000000002</v>
      </c>
      <c r="H676" s="8">
        <v>0.35499999999999998</v>
      </c>
      <c r="I676" s="8">
        <v>5.3999999999999999E-2</v>
      </c>
      <c r="J676" s="23">
        <v>0.20399999999999999</v>
      </c>
      <c r="K676" s="28">
        <f t="shared" si="10"/>
        <v>0</v>
      </c>
      <c r="L676" s="29">
        <f>IF(G676 &gt; 0.6,1,0)</f>
        <v>0</v>
      </c>
      <c r="M676" s="172">
        <f>IF(H676 &gt; 10,1,0)</f>
        <v>0</v>
      </c>
      <c r="N676" s="28">
        <f>IF(I676 &gt; 0.6,1,0)</f>
        <v>0</v>
      </c>
      <c r="O676" s="28">
        <f>IF(J676 &gt; 4.5,1,0)</f>
        <v>0</v>
      </c>
      <c r="P676" s="98">
        <f>K676+L676+M676+N676+O676</f>
        <v>0</v>
      </c>
    </row>
    <row r="677" spans="1:16" x14ac:dyDescent="0.25">
      <c r="A677" s="3" t="s">
        <v>6</v>
      </c>
      <c r="B677" s="11" t="s">
        <v>309</v>
      </c>
      <c r="C677" s="11"/>
      <c r="D677" s="60"/>
      <c r="E677" s="6"/>
      <c r="F677" s="8">
        <v>2.6579999999999999</v>
      </c>
      <c r="G677" s="8">
        <v>0.109</v>
      </c>
      <c r="H677" s="8">
        <v>8.5999999999999993E-2</v>
      </c>
      <c r="I677" s="8">
        <v>0</v>
      </c>
      <c r="J677" s="23">
        <v>0.122</v>
      </c>
      <c r="K677" s="28">
        <f t="shared" si="10"/>
        <v>0</v>
      </c>
      <c r="L677" s="29">
        <f>IF(G677 &gt; 0.6,1,0)</f>
        <v>0</v>
      </c>
      <c r="M677" s="172">
        <f>IF(H677 &gt; 10,1,0)</f>
        <v>0</v>
      </c>
      <c r="N677" s="28">
        <f>IF(I677 &gt; 0.6,1,0)</f>
        <v>0</v>
      </c>
      <c r="O677" s="28">
        <f>IF(J677 &gt; 4.5,1,0)</f>
        <v>0</v>
      </c>
      <c r="P677" s="98">
        <f>K677+L677+M677+N677+O677</f>
        <v>0</v>
      </c>
    </row>
    <row r="678" spans="1:16" x14ac:dyDescent="0.25">
      <c r="A678" s="3" t="s">
        <v>6</v>
      </c>
      <c r="B678" s="11" t="s">
        <v>310</v>
      </c>
      <c r="C678" s="11"/>
      <c r="D678" s="60"/>
      <c r="E678" s="6"/>
      <c r="F678" s="8">
        <v>1.0189999999999999</v>
      </c>
      <c r="G678" s="8">
        <v>0.13200000000000001</v>
      </c>
      <c r="H678" s="8">
        <v>0.45500000000000002</v>
      </c>
      <c r="I678" s="8">
        <v>0</v>
      </c>
      <c r="J678" s="23">
        <v>2.7E-2</v>
      </c>
      <c r="K678" s="28">
        <f t="shared" si="10"/>
        <v>0</v>
      </c>
      <c r="L678" s="29">
        <f>IF(G678 &gt; 0.6,1,0)</f>
        <v>0</v>
      </c>
      <c r="M678" s="172">
        <f>IF(H678 &gt; 10,1,0)</f>
        <v>0</v>
      </c>
      <c r="N678" s="28">
        <f>IF(I678 &gt; 0.6,1,0)</f>
        <v>0</v>
      </c>
      <c r="O678" s="28">
        <f>IF(J678 &gt; 4.5,1,0)</f>
        <v>0</v>
      </c>
      <c r="P678" s="98">
        <f>K678+L678+M678+N678+O678</f>
        <v>0</v>
      </c>
    </row>
    <row r="679" spans="1:16" x14ac:dyDescent="0.25">
      <c r="A679" s="3" t="s">
        <v>6</v>
      </c>
      <c r="B679" s="11" t="s">
        <v>311</v>
      </c>
      <c r="C679" s="11"/>
      <c r="D679" s="60"/>
      <c r="E679" s="6"/>
      <c r="F679" s="8">
        <v>1.2430000000000001</v>
      </c>
      <c r="G679" s="8">
        <v>0.61399999999999999</v>
      </c>
      <c r="H679" s="8">
        <v>0.188</v>
      </c>
      <c r="I679" s="8">
        <v>0.16200000000000001</v>
      </c>
      <c r="J679" s="23">
        <v>0</v>
      </c>
      <c r="K679" s="28">
        <f t="shared" si="10"/>
        <v>0</v>
      </c>
      <c r="L679" s="29">
        <f>IF(G679 &gt; 0.6,1,0)</f>
        <v>1</v>
      </c>
      <c r="M679" s="172">
        <f>IF(H679 &gt; 10,1,0)</f>
        <v>0</v>
      </c>
      <c r="N679" s="28">
        <f>IF(I679 &gt; 0.6,1,0)</f>
        <v>0</v>
      </c>
      <c r="O679" s="28">
        <f>IF(J679 &gt; 4.5,1,0)</f>
        <v>0</v>
      </c>
      <c r="P679" s="98">
        <f>K679+L679+M679+N679+O679</f>
        <v>1</v>
      </c>
    </row>
    <row r="680" spans="1:16" x14ac:dyDescent="0.25">
      <c r="A680" s="3" t="s">
        <v>6</v>
      </c>
      <c r="B680" s="11" t="s">
        <v>312</v>
      </c>
      <c r="C680" s="11"/>
      <c r="D680" s="60"/>
      <c r="E680" s="6"/>
      <c r="F680" s="8">
        <v>1.272</v>
      </c>
      <c r="G680" s="8">
        <v>0.247</v>
      </c>
      <c r="H680" s="8">
        <v>6.0999999999999999E-2</v>
      </c>
      <c r="I680" s="8">
        <v>6.8000000000000005E-2</v>
      </c>
      <c r="J680" s="23">
        <v>0.42299999999999999</v>
      </c>
      <c r="K680" s="28">
        <f t="shared" si="10"/>
        <v>0</v>
      </c>
      <c r="L680" s="29">
        <f>IF(G680 &gt; 0.6,1,0)</f>
        <v>0</v>
      </c>
      <c r="M680" s="172">
        <f>IF(H680 &gt; 10,1,0)</f>
        <v>0</v>
      </c>
      <c r="N680" s="28">
        <f>IF(I680 &gt; 0.6,1,0)</f>
        <v>0</v>
      </c>
      <c r="O680" s="28">
        <f>IF(J680 &gt; 4.5,1,0)</f>
        <v>0</v>
      </c>
      <c r="P680" s="98">
        <f>K680+L680+M680+N680+O680</f>
        <v>0</v>
      </c>
    </row>
    <row r="681" spans="1:16" x14ac:dyDescent="0.25">
      <c r="A681" s="3" t="s">
        <v>6</v>
      </c>
      <c r="B681" s="11" t="s">
        <v>313</v>
      </c>
      <c r="C681" s="11"/>
      <c r="D681" s="60"/>
      <c r="E681" s="6"/>
      <c r="F681" s="8">
        <v>0.33700000000000002</v>
      </c>
      <c r="G681" s="8">
        <v>0.25900000000000001</v>
      </c>
      <c r="H681" s="8">
        <v>22.045000000000002</v>
      </c>
      <c r="I681" s="8">
        <v>0.23300000000000001</v>
      </c>
      <c r="J681" s="23">
        <v>0.14299999999999999</v>
      </c>
      <c r="K681" s="28">
        <f t="shared" si="10"/>
        <v>0</v>
      </c>
      <c r="L681" s="29">
        <f>IF(G681 &gt; 0.6,1,0)</f>
        <v>0</v>
      </c>
      <c r="M681" s="172">
        <f>IF(H681 &gt; 10,1,0)</f>
        <v>1</v>
      </c>
      <c r="N681" s="28">
        <f>IF(I681 &gt; 0.6,1,0)</f>
        <v>0</v>
      </c>
      <c r="O681" s="28">
        <f>IF(J681 &gt; 4.5,1,0)</f>
        <v>0</v>
      </c>
      <c r="P681" s="98">
        <f>K681+L681+M681+N681+O681</f>
        <v>1</v>
      </c>
    </row>
    <row r="682" spans="1:16" x14ac:dyDescent="0.25">
      <c r="A682" s="3" t="s">
        <v>6</v>
      </c>
      <c r="B682" s="11" t="s">
        <v>314</v>
      </c>
      <c r="C682" s="11"/>
      <c r="D682" s="60"/>
      <c r="E682" s="6"/>
      <c r="F682" s="8">
        <v>0.52500000000000002</v>
      </c>
      <c r="G682" s="8">
        <v>0.33900000000000002</v>
      </c>
      <c r="H682" s="8">
        <v>1.28</v>
      </c>
      <c r="I682" s="8">
        <v>4.2999999999999997E-2</v>
      </c>
      <c r="J682" s="23">
        <v>0.58699999999999997</v>
      </c>
      <c r="K682" s="28">
        <f t="shared" si="10"/>
        <v>0</v>
      </c>
      <c r="L682" s="29">
        <f>IF(G682 &gt; 0.6,1,0)</f>
        <v>0</v>
      </c>
      <c r="M682" s="172">
        <f>IF(H682 &gt; 10,1,0)</f>
        <v>0</v>
      </c>
      <c r="N682" s="28">
        <f>IF(I682 &gt; 0.6,1,0)</f>
        <v>0</v>
      </c>
      <c r="O682" s="28">
        <f>IF(J682 &gt; 4.5,1,0)</f>
        <v>0</v>
      </c>
      <c r="P682" s="98">
        <f>K682+L682+M682+N682+O682</f>
        <v>0</v>
      </c>
    </row>
    <row r="683" spans="1:16" x14ac:dyDescent="0.25">
      <c r="A683" s="3" t="s">
        <v>6</v>
      </c>
      <c r="B683" s="11" t="s">
        <v>315</v>
      </c>
      <c r="C683" s="11"/>
      <c r="D683" s="60"/>
      <c r="E683" s="6"/>
      <c r="F683" s="8">
        <v>0.73399999999999999</v>
      </c>
      <c r="G683" s="8">
        <v>7.2999999999999995E-2</v>
      </c>
      <c r="H683" s="8">
        <v>0.496</v>
      </c>
      <c r="I683" s="8">
        <v>0.29099999999999998</v>
      </c>
      <c r="J683" s="23">
        <v>0</v>
      </c>
      <c r="K683" s="28">
        <f t="shared" si="10"/>
        <v>0</v>
      </c>
      <c r="L683" s="29">
        <f>IF(G683 &gt; 0.6,1,0)</f>
        <v>0</v>
      </c>
      <c r="M683" s="172">
        <f>IF(H683 &gt; 10,1,0)</f>
        <v>0</v>
      </c>
      <c r="N683" s="28">
        <f>IF(I683 &gt; 0.6,1,0)</f>
        <v>0</v>
      </c>
      <c r="O683" s="28">
        <f>IF(J683 &gt; 4.5,1,0)</f>
        <v>0</v>
      </c>
      <c r="P683" s="98">
        <f>K683+L683+M683+N683+O683</f>
        <v>0</v>
      </c>
    </row>
    <row r="684" spans="1:16" x14ac:dyDescent="0.25">
      <c r="A684" s="3" t="s">
        <v>6</v>
      </c>
      <c r="B684" s="11" t="s">
        <v>316</v>
      </c>
      <c r="C684" s="11"/>
      <c r="D684" s="60"/>
      <c r="E684" s="6"/>
      <c r="F684" s="8">
        <v>0.65700000000000003</v>
      </c>
      <c r="G684" s="8">
        <v>0.19900000000000001</v>
      </c>
      <c r="H684" s="8">
        <v>0.52200000000000002</v>
      </c>
      <c r="I684" s="8">
        <v>4.1000000000000002E-2</v>
      </c>
      <c r="J684" s="23">
        <v>9.6000000000000002E-2</v>
      </c>
      <c r="K684" s="28">
        <f t="shared" si="10"/>
        <v>0</v>
      </c>
      <c r="L684" s="29">
        <f>IF(G684 &gt; 0.6,1,0)</f>
        <v>0</v>
      </c>
      <c r="M684" s="172">
        <f>IF(H684 &gt; 10,1,0)</f>
        <v>0</v>
      </c>
      <c r="N684" s="28">
        <f>IF(I684 &gt; 0.6,1,0)</f>
        <v>0</v>
      </c>
      <c r="O684" s="28">
        <f>IF(J684 &gt; 4.5,1,0)</f>
        <v>0</v>
      </c>
      <c r="P684" s="98">
        <f>K684+L684+M684+N684+O684</f>
        <v>0</v>
      </c>
    </row>
    <row r="685" spans="1:16" x14ac:dyDescent="0.25">
      <c r="A685" s="3" t="s">
        <v>6</v>
      </c>
      <c r="B685" s="11" t="s">
        <v>317</v>
      </c>
      <c r="C685" s="11"/>
      <c r="D685" s="60"/>
      <c r="E685" s="6"/>
      <c r="F685" s="8">
        <v>1.546</v>
      </c>
      <c r="G685" s="8">
        <v>0.14899999999999999</v>
      </c>
      <c r="H685" s="8">
        <v>71.691000000000003</v>
      </c>
      <c r="I685" s="8">
        <v>0.41</v>
      </c>
      <c r="J685" s="23">
        <v>0</v>
      </c>
      <c r="K685" s="28">
        <f t="shared" si="10"/>
        <v>0</v>
      </c>
      <c r="L685" s="29">
        <f>IF(G685 &gt; 0.6,1,0)</f>
        <v>0</v>
      </c>
      <c r="M685" s="172">
        <f>IF(H685 &gt; 10,1,0)</f>
        <v>1</v>
      </c>
      <c r="N685" s="28">
        <f>IF(I685 &gt; 0.6,1,0)</f>
        <v>0</v>
      </c>
      <c r="O685" s="28">
        <f>IF(J685 &gt; 4.5,1,0)</f>
        <v>0</v>
      </c>
      <c r="P685" s="98">
        <f>K685+L685+M685+N685+O685</f>
        <v>1</v>
      </c>
    </row>
    <row r="686" spans="1:16" x14ac:dyDescent="0.25">
      <c r="A686" s="3" t="s">
        <v>6</v>
      </c>
      <c r="B686" s="11" t="s">
        <v>318</v>
      </c>
      <c r="C686" s="11"/>
      <c r="D686" s="60"/>
      <c r="E686" s="6"/>
      <c r="F686" s="8">
        <v>0.13600000000000001</v>
      </c>
      <c r="G686" s="8">
        <v>6.8000000000000005E-2</v>
      </c>
      <c r="H686" s="8">
        <v>2.1000000000000001E-2</v>
      </c>
      <c r="I686" s="8">
        <v>0.109</v>
      </c>
      <c r="J686" s="23">
        <v>4.7E-2</v>
      </c>
      <c r="K686" s="28">
        <f t="shared" si="10"/>
        <v>0</v>
      </c>
      <c r="L686" s="29">
        <f>IF(G686 &gt; 0.6,1,0)</f>
        <v>0</v>
      </c>
      <c r="M686" s="172">
        <f>IF(H686 &gt; 10,1,0)</f>
        <v>0</v>
      </c>
      <c r="N686" s="28">
        <f>IF(I686 &gt; 0.6,1,0)</f>
        <v>0</v>
      </c>
      <c r="O686" s="28">
        <f>IF(J686 &gt; 4.5,1,0)</f>
        <v>0</v>
      </c>
      <c r="P686" s="98">
        <f>K686+L686+M686+N686+O686</f>
        <v>0</v>
      </c>
    </row>
    <row r="687" spans="1:16" x14ac:dyDescent="0.25">
      <c r="A687" s="3" t="s">
        <v>6</v>
      </c>
      <c r="B687" s="11" t="s">
        <v>319</v>
      </c>
      <c r="C687" s="11"/>
      <c r="D687" s="60"/>
      <c r="E687" s="6"/>
      <c r="F687" s="8">
        <v>0.373</v>
      </c>
      <c r="G687" s="8">
        <v>7.2999999999999995E-2</v>
      </c>
      <c r="H687" s="8">
        <v>7.1999999999999995E-2</v>
      </c>
      <c r="I687" s="8">
        <v>0.03</v>
      </c>
      <c r="J687" s="23">
        <v>6.0999999999999999E-2</v>
      </c>
      <c r="K687" s="28">
        <f t="shared" si="10"/>
        <v>0</v>
      </c>
      <c r="L687" s="29">
        <f>IF(G687 &gt; 0.6,1,0)</f>
        <v>0</v>
      </c>
      <c r="M687" s="172">
        <f>IF(H687 &gt; 10,1,0)</f>
        <v>0</v>
      </c>
      <c r="N687" s="28">
        <f>IF(I687 &gt; 0.6,1,0)</f>
        <v>0</v>
      </c>
      <c r="O687" s="28">
        <f>IF(J687 &gt; 4.5,1,0)</f>
        <v>0</v>
      </c>
      <c r="P687" s="98">
        <f>K687+L687+M687+N687+O687</f>
        <v>0</v>
      </c>
    </row>
    <row r="688" spans="1:16" x14ac:dyDescent="0.25">
      <c r="A688" s="3" t="s">
        <v>6</v>
      </c>
      <c r="B688" s="11" t="s">
        <v>320</v>
      </c>
      <c r="C688" s="11"/>
      <c r="D688" s="60"/>
      <c r="E688" s="6"/>
      <c r="F688" s="8">
        <v>0.499</v>
      </c>
      <c r="G688" s="8">
        <v>0.19600000000000001</v>
      </c>
      <c r="H688" s="8">
        <v>0.50600000000000001</v>
      </c>
      <c r="I688" s="8">
        <v>0.10199999999999999</v>
      </c>
      <c r="J688" s="23">
        <v>6.0000000000000001E-3</v>
      </c>
      <c r="K688" s="28">
        <f t="shared" si="10"/>
        <v>0</v>
      </c>
      <c r="L688" s="29">
        <f>IF(G688 &gt; 0.6,1,0)</f>
        <v>0</v>
      </c>
      <c r="M688" s="172">
        <f>IF(H688 &gt; 10,1,0)</f>
        <v>0</v>
      </c>
      <c r="N688" s="28">
        <f>IF(I688 &gt; 0.6,1,0)</f>
        <v>0</v>
      </c>
      <c r="O688" s="28">
        <f>IF(J688 &gt; 4.5,1,0)</f>
        <v>0</v>
      </c>
      <c r="P688" s="98">
        <f>K688+L688+M688+N688+O688</f>
        <v>0</v>
      </c>
    </row>
    <row r="689" spans="1:16" x14ac:dyDescent="0.25">
      <c r="A689" s="3" t="s">
        <v>6</v>
      </c>
      <c r="B689" s="11" t="s">
        <v>321</v>
      </c>
      <c r="C689" s="11"/>
      <c r="D689" s="60"/>
      <c r="E689" s="6"/>
      <c r="F689" s="8">
        <v>0.92500000000000004</v>
      </c>
      <c r="G689" s="8">
        <v>0.24199999999999999</v>
      </c>
      <c r="H689" s="8">
        <v>0.23200000000000001</v>
      </c>
      <c r="I689" s="8">
        <v>1.4999999999999999E-2</v>
      </c>
      <c r="J689" s="23">
        <v>4.4999999999999998E-2</v>
      </c>
      <c r="K689" s="28">
        <f t="shared" si="10"/>
        <v>0</v>
      </c>
      <c r="L689" s="29">
        <f>IF(G689 &gt; 0.6,1,0)</f>
        <v>0</v>
      </c>
      <c r="M689" s="172">
        <f>IF(H689 &gt; 10,1,0)</f>
        <v>0</v>
      </c>
      <c r="N689" s="28">
        <f>IF(I689 &gt; 0.6,1,0)</f>
        <v>0</v>
      </c>
      <c r="O689" s="28">
        <f>IF(J689 &gt; 4.5,1,0)</f>
        <v>0</v>
      </c>
      <c r="P689" s="98">
        <f>K689+L689+M689+N689+O689</f>
        <v>0</v>
      </c>
    </row>
    <row r="690" spans="1:16" x14ac:dyDescent="0.25">
      <c r="A690" s="3" t="s">
        <v>6</v>
      </c>
      <c r="B690" s="11" t="s">
        <v>322</v>
      </c>
      <c r="C690" s="11"/>
      <c r="D690" s="60"/>
      <c r="E690" s="6"/>
      <c r="F690" s="8">
        <v>0.217</v>
      </c>
      <c r="G690" s="8">
        <v>0.373</v>
      </c>
      <c r="H690" s="8">
        <v>0.216</v>
      </c>
      <c r="I690" s="8">
        <v>4.5999999999999999E-2</v>
      </c>
      <c r="J690" s="23">
        <v>8.2000000000000003E-2</v>
      </c>
      <c r="K690" s="28">
        <f t="shared" si="10"/>
        <v>0</v>
      </c>
      <c r="L690" s="29">
        <f>IF(G690 &gt; 0.6,1,0)</f>
        <v>0</v>
      </c>
      <c r="M690" s="172">
        <f>IF(H690 &gt; 10,1,0)</f>
        <v>0</v>
      </c>
      <c r="N690" s="28">
        <f>IF(I690 &gt; 0.6,1,0)</f>
        <v>0</v>
      </c>
      <c r="O690" s="28">
        <f>IF(J690 &gt; 4.5,1,0)</f>
        <v>0</v>
      </c>
      <c r="P690" s="98">
        <f>K690+L690+M690+N690+O690</f>
        <v>0</v>
      </c>
    </row>
    <row r="691" spans="1:16" x14ac:dyDescent="0.25">
      <c r="A691" s="3" t="s">
        <v>6</v>
      </c>
      <c r="B691" s="11" t="s">
        <v>323</v>
      </c>
      <c r="C691" s="11"/>
      <c r="D691" s="60"/>
      <c r="E691" s="6"/>
      <c r="F691" s="8">
        <v>0.86599999999999999</v>
      </c>
      <c r="G691" s="8">
        <v>0.1</v>
      </c>
      <c r="H691" s="8">
        <v>0.14199999999999999</v>
      </c>
      <c r="I691" s="8">
        <v>9.0999999999999998E-2</v>
      </c>
      <c r="J691" s="23">
        <v>0.54900000000000004</v>
      </c>
      <c r="K691" s="28">
        <f t="shared" si="10"/>
        <v>0</v>
      </c>
      <c r="L691" s="29">
        <f>IF(G691 &gt; 0.6,1,0)</f>
        <v>0</v>
      </c>
      <c r="M691" s="172">
        <f>IF(H691 &gt; 10,1,0)</f>
        <v>0</v>
      </c>
      <c r="N691" s="28">
        <f>IF(I691 &gt; 0.6,1,0)</f>
        <v>0</v>
      </c>
      <c r="O691" s="28">
        <f>IF(J691 &gt; 4.5,1,0)</f>
        <v>0</v>
      </c>
      <c r="P691" s="98">
        <f>K691+L691+M691+N691+O691</f>
        <v>0</v>
      </c>
    </row>
    <row r="692" spans="1:16" x14ac:dyDescent="0.25">
      <c r="A692" s="3" t="s">
        <v>6</v>
      </c>
      <c r="B692" s="11" t="s">
        <v>324</v>
      </c>
      <c r="C692" s="11"/>
      <c r="D692" s="60"/>
      <c r="E692" s="6"/>
      <c r="F692" s="8">
        <v>0.19500000000000001</v>
      </c>
      <c r="G692" s="8">
        <v>0.14599999999999999</v>
      </c>
      <c r="H692" s="8">
        <v>6.2E-2</v>
      </c>
      <c r="I692" s="8">
        <v>0.19600000000000001</v>
      </c>
      <c r="J692" s="23">
        <v>2E-3</v>
      </c>
      <c r="K692" s="28">
        <f t="shared" si="10"/>
        <v>0</v>
      </c>
      <c r="L692" s="29">
        <f>IF(G692 &gt; 0.6,1,0)</f>
        <v>0</v>
      </c>
      <c r="M692" s="172">
        <f>IF(H692 &gt; 10,1,0)</f>
        <v>0</v>
      </c>
      <c r="N692" s="28">
        <f>IF(I692 &gt; 0.6,1,0)</f>
        <v>0</v>
      </c>
      <c r="O692" s="28">
        <f>IF(J692 &gt; 4.5,1,0)</f>
        <v>0</v>
      </c>
      <c r="P692" s="98">
        <f>K692+L692+M692+N692+O692</f>
        <v>0</v>
      </c>
    </row>
    <row r="693" spans="1:16" x14ac:dyDescent="0.25">
      <c r="A693" s="3" t="s">
        <v>6</v>
      </c>
      <c r="B693" s="11" t="s">
        <v>325</v>
      </c>
      <c r="C693" s="11"/>
      <c r="D693" s="60"/>
      <c r="E693" s="6"/>
      <c r="F693" s="8">
        <v>0.33</v>
      </c>
      <c r="G693" s="8">
        <v>7.4999999999999997E-2</v>
      </c>
      <c r="H693" s="8">
        <v>0.74099999999999999</v>
      </c>
      <c r="I693" s="8">
        <v>4.1000000000000002E-2</v>
      </c>
      <c r="J693" s="23">
        <v>0.26</v>
      </c>
      <c r="K693" s="28">
        <f t="shared" si="10"/>
        <v>0</v>
      </c>
      <c r="L693" s="29">
        <f>IF(G693 &gt; 0.6,1,0)</f>
        <v>0</v>
      </c>
      <c r="M693" s="172">
        <f>IF(H693 &gt; 10,1,0)</f>
        <v>0</v>
      </c>
      <c r="N693" s="28">
        <f>IF(I693 &gt; 0.6,1,0)</f>
        <v>0</v>
      </c>
      <c r="O693" s="28">
        <f>IF(J693 &gt; 4.5,1,0)</f>
        <v>0</v>
      </c>
      <c r="P693" s="98">
        <f>K693+L693+M693+N693+O693</f>
        <v>0</v>
      </c>
    </row>
    <row r="694" spans="1:16" x14ac:dyDescent="0.25">
      <c r="A694" s="3" t="s">
        <v>6</v>
      </c>
      <c r="B694" s="11" t="s">
        <v>326</v>
      </c>
      <c r="C694" s="11"/>
      <c r="D694" s="60"/>
      <c r="E694" s="6"/>
      <c r="F694" s="8">
        <v>0.79200000000000004</v>
      </c>
      <c r="G694" s="8">
        <v>0.94299999999999995</v>
      </c>
      <c r="H694" s="8">
        <v>0.33700000000000002</v>
      </c>
      <c r="I694" s="8">
        <v>0</v>
      </c>
      <c r="J694" s="23">
        <v>0.433</v>
      </c>
      <c r="K694" s="28">
        <f t="shared" si="10"/>
        <v>0</v>
      </c>
      <c r="L694" s="29">
        <f>IF(G694 &gt; 0.6,1,0)</f>
        <v>1</v>
      </c>
      <c r="M694" s="172">
        <f>IF(H694 &gt; 10,1,0)</f>
        <v>0</v>
      </c>
      <c r="N694" s="28">
        <f>IF(I694 &gt; 0.6,1,0)</f>
        <v>0</v>
      </c>
      <c r="O694" s="28">
        <f>IF(J694 &gt; 4.5,1,0)</f>
        <v>0</v>
      </c>
      <c r="P694" s="98">
        <f>K694+L694+M694+N694+O694</f>
        <v>1</v>
      </c>
    </row>
    <row r="695" spans="1:16" x14ac:dyDescent="0.25">
      <c r="A695" s="3" t="s">
        <v>6</v>
      </c>
      <c r="B695" s="11" t="s">
        <v>327</v>
      </c>
      <c r="C695" s="11"/>
      <c r="D695" s="60"/>
      <c r="E695" s="6"/>
      <c r="F695" s="8">
        <v>0.68500000000000005</v>
      </c>
      <c r="G695" s="8">
        <v>0.77700000000000002</v>
      </c>
      <c r="H695" s="8">
        <v>0.47</v>
      </c>
      <c r="I695" s="8">
        <v>0.111</v>
      </c>
      <c r="J695" s="23">
        <v>7.4999999999999997E-2</v>
      </c>
      <c r="K695" s="28">
        <f t="shared" si="10"/>
        <v>0</v>
      </c>
      <c r="L695" s="29">
        <f>IF(G695 &gt; 0.6,1,0)</f>
        <v>1</v>
      </c>
      <c r="M695" s="172">
        <f>IF(H695 &gt; 10,1,0)</f>
        <v>0</v>
      </c>
      <c r="N695" s="28">
        <f>IF(I695 &gt; 0.6,1,0)</f>
        <v>0</v>
      </c>
      <c r="O695" s="28">
        <f>IF(J695 &gt; 4.5,1,0)</f>
        <v>0</v>
      </c>
      <c r="P695" s="98">
        <f>K695+L695+M695+N695+O695</f>
        <v>1</v>
      </c>
    </row>
    <row r="696" spans="1:16" x14ac:dyDescent="0.25">
      <c r="A696" s="3" t="s">
        <v>6</v>
      </c>
      <c r="B696" s="11" t="s">
        <v>328</v>
      </c>
      <c r="C696" s="11"/>
      <c r="D696" s="60"/>
      <c r="E696" s="6"/>
      <c r="F696" s="8">
        <v>0.219</v>
      </c>
      <c r="G696" s="8">
        <v>18.992000000000001</v>
      </c>
      <c r="H696" s="8">
        <v>0.51400000000000001</v>
      </c>
      <c r="I696" s="8">
        <v>2.3E-2</v>
      </c>
      <c r="J696" s="23">
        <v>0.105</v>
      </c>
      <c r="K696" s="28">
        <f t="shared" si="10"/>
        <v>0</v>
      </c>
      <c r="L696" s="29">
        <f>IF(G696 &gt; 0.6,1,0)</f>
        <v>1</v>
      </c>
      <c r="M696" s="172">
        <f>IF(H696 &gt; 10,1,0)</f>
        <v>0</v>
      </c>
      <c r="N696" s="28">
        <f>IF(I696 &gt; 0.6,1,0)</f>
        <v>0</v>
      </c>
      <c r="O696" s="28">
        <f>IF(J696 &gt; 4.5,1,0)</f>
        <v>0</v>
      </c>
      <c r="P696" s="98">
        <f>K696+L696+M696+N696+O696</f>
        <v>1</v>
      </c>
    </row>
    <row r="697" spans="1:16" x14ac:dyDescent="0.25">
      <c r="A697" s="3" t="s">
        <v>6</v>
      </c>
      <c r="B697" s="11" t="s">
        <v>329</v>
      </c>
      <c r="C697" s="11"/>
      <c r="D697" s="60"/>
      <c r="E697" s="6"/>
      <c r="F697" s="8">
        <v>0.19</v>
      </c>
      <c r="G697" s="8">
        <v>0.13200000000000001</v>
      </c>
      <c r="H697" s="8">
        <v>7.907</v>
      </c>
      <c r="I697" s="8">
        <v>0.245</v>
      </c>
      <c r="J697" s="23">
        <v>0.80800000000000005</v>
      </c>
      <c r="K697" s="28">
        <f t="shared" si="10"/>
        <v>0</v>
      </c>
      <c r="L697" s="29">
        <f>IF(G697 &gt; 0.6,1,0)</f>
        <v>0</v>
      </c>
      <c r="M697" s="172">
        <f>IF(H697 &gt; 10,1,0)</f>
        <v>0</v>
      </c>
      <c r="N697" s="28">
        <f>IF(I697 &gt; 0.6,1,0)</f>
        <v>0</v>
      </c>
      <c r="O697" s="28">
        <f>IF(J697 &gt; 4.5,1,0)</f>
        <v>0</v>
      </c>
      <c r="P697" s="98">
        <f>K697+L697+M697+N697+O697</f>
        <v>0</v>
      </c>
    </row>
    <row r="698" spans="1:16" x14ac:dyDescent="0.25">
      <c r="A698" s="3" t="s">
        <v>6</v>
      </c>
      <c r="B698" s="11" t="s">
        <v>330</v>
      </c>
      <c r="C698" s="11"/>
      <c r="D698" s="60"/>
      <c r="E698" s="6"/>
      <c r="F698" s="8">
        <v>0.122</v>
      </c>
      <c r="G698" s="8">
        <v>0.16800000000000001</v>
      </c>
      <c r="H698" s="8">
        <v>0.27500000000000002</v>
      </c>
      <c r="I698" s="8">
        <v>0</v>
      </c>
      <c r="J698" s="23">
        <v>9.7000000000000003E-2</v>
      </c>
      <c r="K698" s="28">
        <f t="shared" si="10"/>
        <v>0</v>
      </c>
      <c r="L698" s="29">
        <f>IF(G698 &gt; 0.6,1,0)</f>
        <v>0</v>
      </c>
      <c r="M698" s="172">
        <f>IF(H698 &gt; 10,1,0)</f>
        <v>0</v>
      </c>
      <c r="N698" s="28">
        <f>IF(I698 &gt; 0.6,1,0)</f>
        <v>0</v>
      </c>
      <c r="O698" s="28">
        <f>IF(J698 &gt; 4.5,1,0)</f>
        <v>0</v>
      </c>
      <c r="P698" s="98">
        <f>K698+L698+M698+N698+O698</f>
        <v>0</v>
      </c>
    </row>
    <row r="699" spans="1:16" x14ac:dyDescent="0.25">
      <c r="A699" s="3" t="s">
        <v>6</v>
      </c>
      <c r="B699" s="11" t="s">
        <v>331</v>
      </c>
      <c r="C699" s="11"/>
      <c r="D699" s="60"/>
      <c r="E699" s="6"/>
      <c r="F699" s="8">
        <v>0.57399999999999995</v>
      </c>
      <c r="G699" s="8">
        <v>1.5389999999999999</v>
      </c>
      <c r="H699" s="8">
        <v>0.64900000000000002</v>
      </c>
      <c r="I699" s="8">
        <v>4.2000000000000003E-2</v>
      </c>
      <c r="J699" s="23">
        <v>5.0229999999999997</v>
      </c>
      <c r="K699" s="28">
        <f t="shared" si="10"/>
        <v>0</v>
      </c>
      <c r="L699" s="29">
        <f>IF(G699 &gt; 0.6,1,0)</f>
        <v>1</v>
      </c>
      <c r="M699" s="172">
        <f>IF(H699 &gt; 10,1,0)</f>
        <v>0</v>
      </c>
      <c r="N699" s="28">
        <f>IF(I699 &gt; 0.6,1,0)</f>
        <v>0</v>
      </c>
      <c r="O699" s="28">
        <f>IF(J699 &gt; 4.5,1,0)</f>
        <v>1</v>
      </c>
      <c r="P699" s="98">
        <f>K699+L699+M699+N699+O699</f>
        <v>2</v>
      </c>
    </row>
    <row r="700" spans="1:16" x14ac:dyDescent="0.25">
      <c r="A700" s="3" t="s">
        <v>6</v>
      </c>
      <c r="B700" s="11" t="s">
        <v>332</v>
      </c>
      <c r="C700" s="11"/>
      <c r="D700" s="60"/>
      <c r="E700" s="6"/>
      <c r="F700" s="8">
        <v>0.22600000000000001</v>
      </c>
      <c r="G700" s="8">
        <v>0.17100000000000001</v>
      </c>
      <c r="H700" s="8">
        <v>0.46800000000000003</v>
      </c>
      <c r="I700" s="8">
        <v>6.4000000000000001E-2</v>
      </c>
      <c r="J700" s="23">
        <v>0.159</v>
      </c>
      <c r="K700" s="28">
        <f t="shared" si="10"/>
        <v>0</v>
      </c>
      <c r="L700" s="29">
        <f>IF(G700 &gt; 0.6,1,0)</f>
        <v>0</v>
      </c>
      <c r="M700" s="172">
        <f>IF(H700 &gt; 10,1,0)</f>
        <v>0</v>
      </c>
      <c r="N700" s="28">
        <f>IF(I700 &gt; 0.6,1,0)</f>
        <v>0</v>
      </c>
      <c r="O700" s="28">
        <f>IF(J700 &gt; 4.5,1,0)</f>
        <v>0</v>
      </c>
      <c r="P700" s="98">
        <f>K700+L700+M700+N700+O700</f>
        <v>0</v>
      </c>
    </row>
    <row r="701" spans="1:16" x14ac:dyDescent="0.25">
      <c r="A701" s="3" t="s">
        <v>6</v>
      </c>
      <c r="B701" s="11" t="s">
        <v>333</v>
      </c>
      <c r="C701" s="11"/>
      <c r="D701" s="60"/>
      <c r="E701" s="6"/>
      <c r="F701" s="8">
        <v>0.97</v>
      </c>
      <c r="G701" s="8">
        <v>0.23499999999999999</v>
      </c>
      <c r="H701" s="8">
        <v>27.785</v>
      </c>
      <c r="I701" s="8">
        <v>6.4000000000000001E-2</v>
      </c>
      <c r="J701" s="23">
        <v>0.23899999999999999</v>
      </c>
      <c r="K701" s="28">
        <f t="shared" si="10"/>
        <v>0</v>
      </c>
      <c r="L701" s="29">
        <f>IF(G701 &gt; 0.6,1,0)</f>
        <v>0</v>
      </c>
      <c r="M701" s="172">
        <f>IF(H701 &gt; 10,1,0)</f>
        <v>1</v>
      </c>
      <c r="N701" s="28">
        <f>IF(I701 &gt; 0.6,1,0)</f>
        <v>0</v>
      </c>
      <c r="O701" s="28">
        <f>IF(J701 &gt; 4.5,1,0)</f>
        <v>0</v>
      </c>
      <c r="P701" s="98">
        <f>K701+L701+M701+N701+O701</f>
        <v>1</v>
      </c>
    </row>
    <row r="702" spans="1:16" x14ac:dyDescent="0.25">
      <c r="A702" s="3" t="s">
        <v>6</v>
      </c>
      <c r="B702" s="11" t="s">
        <v>334</v>
      </c>
      <c r="C702" s="11"/>
      <c r="D702" s="60"/>
      <c r="E702" s="6"/>
      <c r="F702" s="8">
        <v>6.8109999999999999</v>
      </c>
      <c r="G702" s="8">
        <v>4.2000000000000003E-2</v>
      </c>
      <c r="H702" s="8">
        <v>0.14199999999999999</v>
      </c>
      <c r="I702" s="8">
        <v>0.14799999999999999</v>
      </c>
      <c r="J702" s="23">
        <v>0</v>
      </c>
      <c r="K702" s="28">
        <f t="shared" si="10"/>
        <v>0</v>
      </c>
      <c r="L702" s="29">
        <f>IF(G702 &gt; 0.6,1,0)</f>
        <v>0</v>
      </c>
      <c r="M702" s="172">
        <f>IF(H702 &gt; 10,1,0)</f>
        <v>0</v>
      </c>
      <c r="N702" s="28">
        <f>IF(I702 &gt; 0.6,1,0)</f>
        <v>0</v>
      </c>
      <c r="O702" s="28">
        <f>IF(J702 &gt; 4.5,1,0)</f>
        <v>0</v>
      </c>
      <c r="P702" s="98">
        <f>K702+L702+M702+N702+O702</f>
        <v>0</v>
      </c>
    </row>
    <row r="703" spans="1:16" x14ac:dyDescent="0.25">
      <c r="A703" s="3" t="s">
        <v>6</v>
      </c>
      <c r="B703" s="11" t="s">
        <v>335</v>
      </c>
      <c r="C703" s="11"/>
      <c r="D703" s="60"/>
      <c r="E703" s="6"/>
      <c r="F703" s="8">
        <v>1.292</v>
      </c>
      <c r="G703" s="8">
        <v>0.125</v>
      </c>
      <c r="H703" s="8">
        <v>4.2000000000000003E-2</v>
      </c>
      <c r="I703" s="8">
        <v>0.28899999999999998</v>
      </c>
      <c r="J703" s="23">
        <v>0.09</v>
      </c>
      <c r="K703" s="28">
        <f t="shared" si="10"/>
        <v>0</v>
      </c>
      <c r="L703" s="29">
        <f>IF(G703 &gt; 0.6,1,0)</f>
        <v>0</v>
      </c>
      <c r="M703" s="172">
        <f>IF(H703 &gt; 10,1,0)</f>
        <v>0</v>
      </c>
      <c r="N703" s="28">
        <f>IF(I703 &gt; 0.6,1,0)</f>
        <v>0</v>
      </c>
      <c r="O703" s="28">
        <f>IF(J703 &gt; 4.5,1,0)</f>
        <v>0</v>
      </c>
      <c r="P703" s="98">
        <f>K703+L703+M703+N703+O703</f>
        <v>0</v>
      </c>
    </row>
    <row r="704" spans="1:16" x14ac:dyDescent="0.25">
      <c r="A704" s="3" t="s">
        <v>6</v>
      </c>
      <c r="B704" s="11" t="s">
        <v>336</v>
      </c>
      <c r="C704" s="11"/>
      <c r="D704" s="60"/>
      <c r="E704" s="6"/>
      <c r="F704" s="8">
        <v>1.333</v>
      </c>
      <c r="G704" s="8">
        <v>9.5000000000000001E-2</v>
      </c>
      <c r="H704" s="8">
        <v>0.23300000000000001</v>
      </c>
      <c r="I704" s="8">
        <v>1.9E-2</v>
      </c>
      <c r="J704" s="23">
        <v>0.124</v>
      </c>
      <c r="K704" s="28">
        <f t="shared" si="10"/>
        <v>0</v>
      </c>
      <c r="L704" s="29">
        <f>IF(G704 &gt; 0.6,1,0)</f>
        <v>0</v>
      </c>
      <c r="M704" s="172">
        <f>IF(H704 &gt; 10,1,0)</f>
        <v>0</v>
      </c>
      <c r="N704" s="28">
        <f>IF(I704 &gt; 0.6,1,0)</f>
        <v>0</v>
      </c>
      <c r="O704" s="28">
        <f>IF(J704 &gt; 4.5,1,0)</f>
        <v>0</v>
      </c>
      <c r="P704" s="98">
        <f>K704+L704+M704+N704+O704</f>
        <v>0</v>
      </c>
    </row>
    <row r="705" spans="1:16" x14ac:dyDescent="0.25">
      <c r="A705" s="3" t="s">
        <v>6</v>
      </c>
      <c r="B705" s="11" t="s">
        <v>337</v>
      </c>
      <c r="C705" s="11"/>
      <c r="D705" s="60"/>
      <c r="E705" s="6"/>
      <c r="F705" s="8">
        <v>6.0110000000000001</v>
      </c>
      <c r="G705" s="8">
        <v>0.33300000000000002</v>
      </c>
      <c r="H705" s="8">
        <v>3.1E-2</v>
      </c>
      <c r="I705" s="8">
        <v>7.1999999999999995E-2</v>
      </c>
      <c r="J705" s="23">
        <v>0.26300000000000001</v>
      </c>
      <c r="K705" s="28">
        <f t="shared" si="10"/>
        <v>0</v>
      </c>
      <c r="L705" s="29">
        <f>IF(G705 &gt; 0.6,1,0)</f>
        <v>0</v>
      </c>
      <c r="M705" s="172">
        <f>IF(H705 &gt; 10,1,0)</f>
        <v>0</v>
      </c>
      <c r="N705" s="28">
        <f>IF(I705 &gt; 0.6,1,0)</f>
        <v>0</v>
      </c>
      <c r="O705" s="28">
        <f>IF(J705 &gt; 4.5,1,0)</f>
        <v>0</v>
      </c>
      <c r="P705" s="98">
        <f>K705+L705+M705+N705+O705</f>
        <v>0</v>
      </c>
    </row>
    <row r="706" spans="1:16" x14ac:dyDescent="0.25">
      <c r="A706" s="3" t="s">
        <v>6</v>
      </c>
      <c r="B706" s="11" t="s">
        <v>338</v>
      </c>
      <c r="C706" s="11"/>
      <c r="D706" s="60"/>
      <c r="E706" s="6"/>
      <c r="F706" s="8">
        <v>0.45300000000000001</v>
      </c>
      <c r="G706" s="8">
        <v>0.56899999999999995</v>
      </c>
      <c r="H706" s="8">
        <v>0.158</v>
      </c>
      <c r="I706" s="8">
        <v>0</v>
      </c>
      <c r="J706" s="23">
        <v>0.22700000000000001</v>
      </c>
      <c r="K706" s="28">
        <f t="shared" ref="K706:K769" si="11">IF(F706 &gt; 9,1,0)</f>
        <v>0</v>
      </c>
      <c r="L706" s="29">
        <f>IF(G706 &gt; 0.6,1,0)</f>
        <v>0</v>
      </c>
      <c r="M706" s="172">
        <f>IF(H706 &gt; 10,1,0)</f>
        <v>0</v>
      </c>
      <c r="N706" s="28">
        <f>IF(I706 &gt; 0.6,1,0)</f>
        <v>0</v>
      </c>
      <c r="O706" s="28">
        <f>IF(J706 &gt; 4.5,1,0)</f>
        <v>0</v>
      </c>
      <c r="P706" s="98">
        <f>K706+L706+M706+N706+O706</f>
        <v>0</v>
      </c>
    </row>
    <row r="707" spans="1:16" x14ac:dyDescent="0.25">
      <c r="A707" s="3" t="s">
        <v>6</v>
      </c>
      <c r="B707" s="11" t="s">
        <v>339</v>
      </c>
      <c r="C707" s="11"/>
      <c r="D707" s="60"/>
      <c r="E707" s="6"/>
      <c r="F707" s="8">
        <v>1.5669999999999999</v>
      </c>
      <c r="G707" s="8">
        <v>7.5999999999999998E-2</v>
      </c>
      <c r="H707" s="8">
        <v>0</v>
      </c>
      <c r="I707" s="8">
        <v>8.2000000000000003E-2</v>
      </c>
      <c r="J707" s="23">
        <v>0.40600000000000003</v>
      </c>
      <c r="K707" s="28">
        <f t="shared" si="11"/>
        <v>0</v>
      </c>
      <c r="L707" s="29">
        <f>IF(G707 &gt; 0.6,1,0)</f>
        <v>0</v>
      </c>
      <c r="M707" s="172">
        <f>IF(H707 &gt; 10,1,0)</f>
        <v>0</v>
      </c>
      <c r="N707" s="28">
        <f>IF(I707 &gt; 0.6,1,0)</f>
        <v>0</v>
      </c>
      <c r="O707" s="28">
        <f>IF(J707 &gt; 4.5,1,0)</f>
        <v>0</v>
      </c>
      <c r="P707" s="98">
        <f>K707+L707+M707+N707+O707</f>
        <v>0</v>
      </c>
    </row>
    <row r="708" spans="1:16" x14ac:dyDescent="0.25">
      <c r="A708" s="3" t="s">
        <v>6</v>
      </c>
      <c r="B708" s="11" t="s">
        <v>340</v>
      </c>
      <c r="C708" s="11"/>
      <c r="D708" s="60"/>
      <c r="E708" s="6"/>
      <c r="F708" s="8">
        <v>0.82299999999999995</v>
      </c>
      <c r="G708" s="8">
        <v>0.28999999999999998</v>
      </c>
      <c r="H708" s="8">
        <v>0.65700000000000003</v>
      </c>
      <c r="I708" s="8">
        <v>0.113</v>
      </c>
      <c r="J708" s="23">
        <v>0.111</v>
      </c>
      <c r="K708" s="28">
        <f t="shared" si="11"/>
        <v>0</v>
      </c>
      <c r="L708" s="29">
        <f>IF(G708 &gt; 0.6,1,0)</f>
        <v>0</v>
      </c>
      <c r="M708" s="172">
        <f>IF(H708 &gt; 10,1,0)</f>
        <v>0</v>
      </c>
      <c r="N708" s="28">
        <f>IF(I708 &gt; 0.6,1,0)</f>
        <v>0</v>
      </c>
      <c r="O708" s="28">
        <f>IF(J708 &gt; 4.5,1,0)</f>
        <v>0</v>
      </c>
      <c r="P708" s="98">
        <f>K708+L708+M708+N708+O708</f>
        <v>0</v>
      </c>
    </row>
    <row r="709" spans="1:16" x14ac:dyDescent="0.25">
      <c r="A709" s="3" t="s">
        <v>6</v>
      </c>
      <c r="B709" s="11" t="s">
        <v>341</v>
      </c>
      <c r="C709" s="11"/>
      <c r="D709" s="60"/>
      <c r="E709" s="6"/>
      <c r="F709" s="8">
        <v>0.79800000000000004</v>
      </c>
      <c r="G709" s="8">
        <v>0.97299999999999998</v>
      </c>
      <c r="H709" s="8">
        <v>0.20300000000000001</v>
      </c>
      <c r="I709" s="8">
        <v>5.0999999999999997E-2</v>
      </c>
      <c r="J709" s="23">
        <v>0.14399999999999999</v>
      </c>
      <c r="K709" s="28">
        <f t="shared" si="11"/>
        <v>0</v>
      </c>
      <c r="L709" s="29">
        <f>IF(G709 &gt; 0.6,1,0)</f>
        <v>1</v>
      </c>
      <c r="M709" s="172">
        <f>IF(H709 &gt; 10,1,0)</f>
        <v>0</v>
      </c>
      <c r="N709" s="28">
        <f>IF(I709 &gt; 0.6,1,0)</f>
        <v>0</v>
      </c>
      <c r="O709" s="28">
        <f>IF(J709 &gt; 4.5,1,0)</f>
        <v>0</v>
      </c>
      <c r="P709" s="98">
        <f>K709+L709+M709+N709+O709</f>
        <v>1</v>
      </c>
    </row>
    <row r="710" spans="1:16" x14ac:dyDescent="0.25">
      <c r="A710" s="3" t="s">
        <v>6</v>
      </c>
      <c r="B710" s="11" t="s">
        <v>342</v>
      </c>
      <c r="C710" s="11"/>
      <c r="D710" s="60"/>
      <c r="E710" s="6"/>
      <c r="F710" s="8">
        <v>3.125</v>
      </c>
      <c r="G710" s="8">
        <v>9.7000000000000003E-2</v>
      </c>
      <c r="H710" s="8">
        <v>0.61299999999999999</v>
      </c>
      <c r="I710" s="8">
        <v>1.7000000000000001E-2</v>
      </c>
      <c r="J710" s="23">
        <v>0.441</v>
      </c>
      <c r="K710" s="28">
        <f t="shared" si="11"/>
        <v>0</v>
      </c>
      <c r="L710" s="29">
        <f>IF(G710 &gt; 0.6,1,0)</f>
        <v>0</v>
      </c>
      <c r="M710" s="172">
        <f>IF(H710 &gt; 10,1,0)</f>
        <v>0</v>
      </c>
      <c r="N710" s="28">
        <f>IF(I710 &gt; 0.6,1,0)</f>
        <v>0</v>
      </c>
      <c r="O710" s="28">
        <f>IF(J710 &gt; 4.5,1,0)</f>
        <v>0</v>
      </c>
      <c r="P710" s="98">
        <f>K710+L710+M710+N710+O710</f>
        <v>0</v>
      </c>
    </row>
    <row r="711" spans="1:16" x14ac:dyDescent="0.25">
      <c r="A711" s="3" t="s">
        <v>6</v>
      </c>
      <c r="B711" s="11" t="s">
        <v>343</v>
      </c>
      <c r="C711" s="11"/>
      <c r="D711" s="60"/>
      <c r="E711" s="6"/>
      <c r="F711" s="8">
        <v>0.63700000000000001</v>
      </c>
      <c r="G711" s="8">
        <v>4.3999999999999997E-2</v>
      </c>
      <c r="H711" s="8">
        <v>4.3230000000000004</v>
      </c>
      <c r="I711" s="8">
        <v>3.9E-2</v>
      </c>
      <c r="J711" s="23">
        <v>0.06</v>
      </c>
      <c r="K711" s="28">
        <f t="shared" si="11"/>
        <v>0</v>
      </c>
      <c r="L711" s="29">
        <f>IF(G711 &gt; 0.6,1,0)</f>
        <v>0</v>
      </c>
      <c r="M711" s="172">
        <f>IF(H711 &gt; 10,1,0)</f>
        <v>0</v>
      </c>
      <c r="N711" s="28">
        <f>IF(I711 &gt; 0.6,1,0)</f>
        <v>0</v>
      </c>
      <c r="O711" s="28">
        <f>IF(J711 &gt; 4.5,1,0)</f>
        <v>0</v>
      </c>
      <c r="P711" s="98">
        <f>K711+L711+M711+N711+O711</f>
        <v>0</v>
      </c>
    </row>
    <row r="712" spans="1:16" x14ac:dyDescent="0.25">
      <c r="A712" s="3" t="s">
        <v>6</v>
      </c>
      <c r="B712" s="11" t="s">
        <v>344</v>
      </c>
      <c r="C712" s="11"/>
      <c r="D712" s="60"/>
      <c r="E712" s="6"/>
      <c r="F712" s="8">
        <v>1.0980000000000001</v>
      </c>
      <c r="G712" s="8">
        <v>6.7000000000000004E-2</v>
      </c>
      <c r="H712" s="8">
        <v>7.3999999999999996E-2</v>
      </c>
      <c r="I712" s="8">
        <v>0.125</v>
      </c>
      <c r="J712" s="23">
        <v>0.25800000000000001</v>
      </c>
      <c r="K712" s="28">
        <f t="shared" si="11"/>
        <v>0</v>
      </c>
      <c r="L712" s="29">
        <f>IF(G712 &gt; 0.6,1,0)</f>
        <v>0</v>
      </c>
      <c r="M712" s="172">
        <f>IF(H712 &gt; 10,1,0)</f>
        <v>0</v>
      </c>
      <c r="N712" s="28">
        <f>IF(I712 &gt; 0.6,1,0)</f>
        <v>0</v>
      </c>
      <c r="O712" s="28">
        <f>IF(J712 &gt; 4.5,1,0)</f>
        <v>0</v>
      </c>
      <c r="P712" s="98">
        <f>K712+L712+M712+N712+O712</f>
        <v>0</v>
      </c>
    </row>
    <row r="713" spans="1:16" x14ac:dyDescent="0.25">
      <c r="A713" s="3" t="s">
        <v>6</v>
      </c>
      <c r="B713" s="11" t="s">
        <v>345</v>
      </c>
      <c r="C713" s="11"/>
      <c r="D713" s="60"/>
      <c r="E713" s="6"/>
      <c r="F713" s="8">
        <v>4.2030000000000003</v>
      </c>
      <c r="G713" s="8">
        <v>0.105</v>
      </c>
      <c r="H713" s="8">
        <v>0.434</v>
      </c>
      <c r="I713" s="8">
        <v>0.224</v>
      </c>
      <c r="J713" s="23">
        <v>0.21199999999999999</v>
      </c>
      <c r="K713" s="28">
        <f t="shared" si="11"/>
        <v>0</v>
      </c>
      <c r="L713" s="29">
        <f>IF(G713 &gt; 0.6,1,0)</f>
        <v>0</v>
      </c>
      <c r="M713" s="172">
        <f>IF(H713 &gt; 10,1,0)</f>
        <v>0</v>
      </c>
      <c r="N713" s="28">
        <f>IF(I713 &gt; 0.6,1,0)</f>
        <v>0</v>
      </c>
      <c r="O713" s="28">
        <f>IF(J713 &gt; 4.5,1,0)</f>
        <v>0</v>
      </c>
      <c r="P713" s="98">
        <f>K713+L713+M713+N713+O713</f>
        <v>0</v>
      </c>
    </row>
    <row r="714" spans="1:16" x14ac:dyDescent="0.25">
      <c r="A714" s="3" t="s">
        <v>6</v>
      </c>
      <c r="B714" s="11" t="s">
        <v>346</v>
      </c>
      <c r="C714" s="11"/>
      <c r="D714" s="60"/>
      <c r="E714" s="6"/>
      <c r="F714" s="8">
        <v>0.111</v>
      </c>
      <c r="G714" s="8">
        <v>0.216</v>
      </c>
      <c r="H714" s="8">
        <v>3.1E-2</v>
      </c>
      <c r="I714" s="8">
        <v>0</v>
      </c>
      <c r="J714" s="23">
        <v>0.111</v>
      </c>
      <c r="K714" s="28">
        <f t="shared" si="11"/>
        <v>0</v>
      </c>
      <c r="L714" s="29">
        <f>IF(G714 &gt; 0.6,1,0)</f>
        <v>0</v>
      </c>
      <c r="M714" s="172">
        <f>IF(H714 &gt; 10,1,0)</f>
        <v>0</v>
      </c>
      <c r="N714" s="28">
        <f>IF(I714 &gt; 0.6,1,0)</f>
        <v>0</v>
      </c>
      <c r="O714" s="28">
        <f>IF(J714 &gt; 4.5,1,0)</f>
        <v>0</v>
      </c>
      <c r="P714" s="98">
        <f>K714+L714+M714+N714+O714</f>
        <v>0</v>
      </c>
    </row>
    <row r="715" spans="1:16" x14ac:dyDescent="0.25">
      <c r="A715" s="3" t="s">
        <v>6</v>
      </c>
      <c r="B715" s="11" t="s">
        <v>347</v>
      </c>
      <c r="C715" s="11"/>
      <c r="D715" s="60"/>
      <c r="E715" s="6"/>
      <c r="F715" s="8">
        <v>0.49399999999999999</v>
      </c>
      <c r="G715" s="8">
        <v>0.86599999999999999</v>
      </c>
      <c r="H715" s="8">
        <v>0.113</v>
      </c>
      <c r="I715" s="8">
        <v>0</v>
      </c>
      <c r="J715" s="23">
        <v>0.89700000000000002</v>
      </c>
      <c r="K715" s="28">
        <f t="shared" si="11"/>
        <v>0</v>
      </c>
      <c r="L715" s="29">
        <f>IF(G715 &gt; 0.6,1,0)</f>
        <v>1</v>
      </c>
      <c r="M715" s="172">
        <f>IF(H715 &gt; 10,1,0)</f>
        <v>0</v>
      </c>
      <c r="N715" s="28">
        <f>IF(I715 &gt; 0.6,1,0)</f>
        <v>0</v>
      </c>
      <c r="O715" s="28">
        <f>IF(J715 &gt; 4.5,1,0)</f>
        <v>0</v>
      </c>
      <c r="P715" s="98">
        <f>K715+L715+M715+N715+O715</f>
        <v>1</v>
      </c>
    </row>
    <row r="716" spans="1:16" x14ac:dyDescent="0.25">
      <c r="A716" s="3" t="s">
        <v>6</v>
      </c>
      <c r="B716" s="11" t="s">
        <v>348</v>
      </c>
      <c r="C716" s="11"/>
      <c r="D716" s="60"/>
      <c r="E716" s="6"/>
      <c r="F716" s="8">
        <v>6.4189999999999996</v>
      </c>
      <c r="G716" s="8">
        <v>0.11899999999999999</v>
      </c>
      <c r="H716" s="8">
        <v>0.35099999999999998</v>
      </c>
      <c r="I716" s="8">
        <v>0.14000000000000001</v>
      </c>
      <c r="J716" s="23">
        <v>0.91700000000000004</v>
      </c>
      <c r="K716" s="28">
        <f t="shared" si="11"/>
        <v>0</v>
      </c>
      <c r="L716" s="29">
        <f>IF(G716 &gt; 0.6,1,0)</f>
        <v>0</v>
      </c>
      <c r="M716" s="172">
        <f>IF(H716 &gt; 10,1,0)</f>
        <v>0</v>
      </c>
      <c r="N716" s="28">
        <f>IF(I716 &gt; 0.6,1,0)</f>
        <v>0</v>
      </c>
      <c r="O716" s="28">
        <f>IF(J716 &gt; 4.5,1,0)</f>
        <v>0</v>
      </c>
      <c r="P716" s="98">
        <f>K716+L716+M716+N716+O716</f>
        <v>0</v>
      </c>
    </row>
    <row r="717" spans="1:16" x14ac:dyDescent="0.25">
      <c r="A717" s="3" t="s">
        <v>6</v>
      </c>
      <c r="B717" s="11" t="s">
        <v>349</v>
      </c>
      <c r="C717" s="11"/>
      <c r="D717" s="60"/>
      <c r="E717" s="6"/>
      <c r="F717" s="8">
        <v>0.41299999999999998</v>
      </c>
      <c r="G717" s="8">
        <v>0.98299999999999998</v>
      </c>
      <c r="H717" s="8">
        <v>4.4999999999999998E-2</v>
      </c>
      <c r="I717" s="8">
        <v>0.115</v>
      </c>
      <c r="J717" s="23">
        <v>0</v>
      </c>
      <c r="K717" s="28">
        <f t="shared" si="11"/>
        <v>0</v>
      </c>
      <c r="L717" s="29">
        <f>IF(G717 &gt; 0.6,1,0)</f>
        <v>1</v>
      </c>
      <c r="M717" s="172">
        <f>IF(H717 &gt; 10,1,0)</f>
        <v>0</v>
      </c>
      <c r="N717" s="28">
        <f>IF(I717 &gt; 0.6,1,0)</f>
        <v>0</v>
      </c>
      <c r="O717" s="28">
        <f>IF(J717 &gt; 4.5,1,0)</f>
        <v>0</v>
      </c>
      <c r="P717" s="98">
        <f>K717+L717+M717+N717+O717</f>
        <v>1</v>
      </c>
    </row>
    <row r="718" spans="1:16" x14ac:dyDescent="0.25">
      <c r="A718" s="3" t="s">
        <v>6</v>
      </c>
      <c r="B718" s="11" t="s">
        <v>350</v>
      </c>
      <c r="C718" s="11"/>
      <c r="D718" s="60"/>
      <c r="E718" s="6"/>
      <c r="F718" s="8">
        <v>2.1179999999999999</v>
      </c>
      <c r="G718" s="8">
        <v>0.23799999999999999</v>
      </c>
      <c r="H718" s="8">
        <v>1.1639999999999999</v>
      </c>
      <c r="I718" s="8">
        <v>0.129</v>
      </c>
      <c r="J718" s="23">
        <v>0.23699999999999999</v>
      </c>
      <c r="K718" s="28">
        <f t="shared" si="11"/>
        <v>0</v>
      </c>
      <c r="L718" s="29">
        <f>IF(G718 &gt; 0.6,1,0)</f>
        <v>0</v>
      </c>
      <c r="M718" s="172">
        <f>IF(H718 &gt; 10,1,0)</f>
        <v>0</v>
      </c>
      <c r="N718" s="28">
        <f>IF(I718 &gt; 0.6,1,0)</f>
        <v>0</v>
      </c>
      <c r="O718" s="28">
        <f>IF(J718 &gt; 4.5,1,0)</f>
        <v>0</v>
      </c>
      <c r="P718" s="98">
        <f>K718+L718+M718+N718+O718</f>
        <v>0</v>
      </c>
    </row>
    <row r="719" spans="1:16" x14ac:dyDescent="0.25">
      <c r="A719" s="3" t="s">
        <v>6</v>
      </c>
      <c r="B719" s="11" t="s">
        <v>351</v>
      </c>
      <c r="C719" s="11"/>
      <c r="D719" s="60"/>
      <c r="E719" s="6"/>
      <c r="F719" s="8">
        <v>0.27700000000000002</v>
      </c>
      <c r="G719" s="8">
        <v>0.55900000000000005</v>
      </c>
      <c r="H719" s="8">
        <v>0.26200000000000001</v>
      </c>
      <c r="I719" s="8">
        <v>0.32100000000000001</v>
      </c>
      <c r="J719" s="23">
        <v>0.14499999999999999</v>
      </c>
      <c r="K719" s="28">
        <f t="shared" si="11"/>
        <v>0</v>
      </c>
      <c r="L719" s="29">
        <f>IF(G719 &gt; 0.6,1,0)</f>
        <v>0</v>
      </c>
      <c r="M719" s="172">
        <f>IF(H719 &gt; 10,1,0)</f>
        <v>0</v>
      </c>
      <c r="N719" s="28">
        <f>IF(I719 &gt; 0.6,1,0)</f>
        <v>0</v>
      </c>
      <c r="O719" s="28">
        <f>IF(J719 &gt; 4.5,1,0)</f>
        <v>0</v>
      </c>
      <c r="P719" s="98">
        <f>K719+L719+M719+N719+O719</f>
        <v>0</v>
      </c>
    </row>
    <row r="720" spans="1:16" x14ac:dyDescent="0.25">
      <c r="A720" s="3" t="s">
        <v>6</v>
      </c>
      <c r="B720" s="11" t="s">
        <v>352</v>
      </c>
      <c r="C720" s="11"/>
      <c r="D720" s="60"/>
      <c r="E720" s="6"/>
      <c r="F720" s="8">
        <v>3.0259999999999998</v>
      </c>
      <c r="G720" s="8">
        <v>0.77400000000000002</v>
      </c>
      <c r="H720" s="8">
        <v>7.1999999999999995E-2</v>
      </c>
      <c r="I720" s="8">
        <v>0.34799999999999998</v>
      </c>
      <c r="J720" s="23">
        <v>1.6160000000000001</v>
      </c>
      <c r="K720" s="28">
        <f t="shared" si="11"/>
        <v>0</v>
      </c>
      <c r="L720" s="29">
        <f>IF(G720 &gt; 0.6,1,0)</f>
        <v>1</v>
      </c>
      <c r="M720" s="172">
        <f>IF(H720 &gt; 10,1,0)</f>
        <v>0</v>
      </c>
      <c r="N720" s="28">
        <f>IF(I720 &gt; 0.6,1,0)</f>
        <v>0</v>
      </c>
      <c r="O720" s="28">
        <f>IF(J720 &gt; 4.5,1,0)</f>
        <v>0</v>
      </c>
      <c r="P720" s="98">
        <f>K720+L720+M720+N720+O720</f>
        <v>1</v>
      </c>
    </row>
    <row r="721" spans="1:16" x14ac:dyDescent="0.25">
      <c r="A721" s="3" t="s">
        <v>6</v>
      </c>
      <c r="B721" s="11" t="s">
        <v>353</v>
      </c>
      <c r="C721" s="11"/>
      <c r="D721" s="60"/>
      <c r="E721" s="6"/>
      <c r="F721" s="8">
        <v>0.20499999999999999</v>
      </c>
      <c r="G721" s="8">
        <v>0.16500000000000001</v>
      </c>
      <c r="H721" s="8">
        <v>0.64</v>
      </c>
      <c r="I721" s="8">
        <v>0.123</v>
      </c>
      <c r="J721" s="23">
        <v>0.628</v>
      </c>
      <c r="K721" s="28">
        <f t="shared" si="11"/>
        <v>0</v>
      </c>
      <c r="L721" s="29">
        <f>IF(G721 &gt; 0.6,1,0)</f>
        <v>0</v>
      </c>
      <c r="M721" s="172">
        <f>IF(H721 &gt; 10,1,0)</f>
        <v>0</v>
      </c>
      <c r="N721" s="28">
        <f>IF(I721 &gt; 0.6,1,0)</f>
        <v>0</v>
      </c>
      <c r="O721" s="28">
        <f>IF(J721 &gt; 4.5,1,0)</f>
        <v>0</v>
      </c>
      <c r="P721" s="98">
        <f>K721+L721+M721+N721+O721</f>
        <v>0</v>
      </c>
    </row>
    <row r="722" spans="1:16" x14ac:dyDescent="0.25">
      <c r="A722" s="3" t="s">
        <v>6</v>
      </c>
      <c r="B722" s="11" t="s">
        <v>354</v>
      </c>
      <c r="C722" s="11"/>
      <c r="D722" s="60"/>
      <c r="E722" s="6"/>
      <c r="F722" s="8">
        <v>0.215</v>
      </c>
      <c r="G722" s="8">
        <v>0.19700000000000001</v>
      </c>
      <c r="H722" s="8">
        <v>0.752</v>
      </c>
      <c r="I722" s="8">
        <v>0</v>
      </c>
      <c r="J722" s="23">
        <v>0</v>
      </c>
      <c r="K722" s="28">
        <f t="shared" si="11"/>
        <v>0</v>
      </c>
      <c r="L722" s="29">
        <f>IF(G722 &gt; 0.6,1,0)</f>
        <v>0</v>
      </c>
      <c r="M722" s="172">
        <f>IF(H722 &gt; 10,1,0)</f>
        <v>0</v>
      </c>
      <c r="N722" s="28">
        <f>IF(I722 &gt; 0.6,1,0)</f>
        <v>0</v>
      </c>
      <c r="O722" s="28">
        <f>IF(J722 &gt; 4.5,1,0)</f>
        <v>0</v>
      </c>
      <c r="P722" s="98">
        <f>K722+L722+M722+N722+O722</f>
        <v>0</v>
      </c>
    </row>
    <row r="723" spans="1:16" x14ac:dyDescent="0.25">
      <c r="A723" s="3" t="s">
        <v>6</v>
      </c>
      <c r="B723" s="11" t="s">
        <v>355</v>
      </c>
      <c r="C723" s="11"/>
      <c r="D723" s="60"/>
      <c r="E723" s="6"/>
      <c r="F723" s="8">
        <v>3.1779999999999999</v>
      </c>
      <c r="G723" s="8">
        <v>0.112</v>
      </c>
      <c r="H723" s="8">
        <v>0.29199999999999998</v>
      </c>
      <c r="I723" s="8">
        <v>1.7989999999999999</v>
      </c>
      <c r="J723" s="23">
        <v>0.49199999999999999</v>
      </c>
      <c r="K723" s="28">
        <f t="shared" si="11"/>
        <v>0</v>
      </c>
      <c r="L723" s="29">
        <f>IF(G723 &gt; 0.6,1,0)</f>
        <v>0</v>
      </c>
      <c r="M723" s="172">
        <f>IF(H723 &gt; 10,1,0)</f>
        <v>0</v>
      </c>
      <c r="N723" s="28">
        <f>IF(I723 &gt; 0.6,1,0)</f>
        <v>1</v>
      </c>
      <c r="O723" s="28">
        <f>IF(J723 &gt; 4.5,1,0)</f>
        <v>0</v>
      </c>
      <c r="P723" s="98">
        <f>K723+L723+M723+N723+O723</f>
        <v>1</v>
      </c>
    </row>
    <row r="724" spans="1:16" x14ac:dyDescent="0.25">
      <c r="A724" s="3" t="s">
        <v>6</v>
      </c>
      <c r="B724" s="11" t="s">
        <v>356</v>
      </c>
      <c r="C724" s="11"/>
      <c r="D724" s="60"/>
      <c r="E724" s="6"/>
      <c r="F724" s="8">
        <v>6.8360000000000003</v>
      </c>
      <c r="G724" s="8">
        <v>7.0000000000000007E-2</v>
      </c>
      <c r="H724" s="8">
        <v>0.44400000000000001</v>
      </c>
      <c r="I724" s="8">
        <v>0.191</v>
      </c>
      <c r="J724" s="23">
        <v>6.3E-2</v>
      </c>
      <c r="K724" s="28">
        <f t="shared" si="11"/>
        <v>0</v>
      </c>
      <c r="L724" s="29">
        <f>IF(G724 &gt; 0.6,1,0)</f>
        <v>0</v>
      </c>
      <c r="M724" s="172">
        <f>IF(H724 &gt; 10,1,0)</f>
        <v>0</v>
      </c>
      <c r="N724" s="28">
        <f>IF(I724 &gt; 0.6,1,0)</f>
        <v>0</v>
      </c>
      <c r="O724" s="28">
        <f>IF(J724 &gt; 4.5,1,0)</f>
        <v>0</v>
      </c>
      <c r="P724" s="98">
        <f>K724+L724+M724+N724+O724</f>
        <v>0</v>
      </c>
    </row>
    <row r="725" spans="1:16" x14ac:dyDescent="0.25">
      <c r="A725" s="3" t="s">
        <v>6</v>
      </c>
      <c r="B725" s="11" t="s">
        <v>357</v>
      </c>
      <c r="C725" s="11"/>
      <c r="D725" s="60"/>
      <c r="E725" s="6"/>
      <c r="F725" s="8">
        <v>1.2170000000000001</v>
      </c>
      <c r="G725" s="8">
        <v>0.38400000000000001</v>
      </c>
      <c r="H725" s="8">
        <v>12.462999999999999</v>
      </c>
      <c r="I725" s="8">
        <v>7.8E-2</v>
      </c>
      <c r="J725" s="23">
        <v>22.928999999999998</v>
      </c>
      <c r="K725" s="28">
        <f t="shared" si="11"/>
        <v>0</v>
      </c>
      <c r="L725" s="29">
        <f>IF(G725 &gt; 0.6,1,0)</f>
        <v>0</v>
      </c>
      <c r="M725" s="172">
        <f>IF(H725 &gt; 10,1,0)</f>
        <v>1</v>
      </c>
      <c r="N725" s="28">
        <f>IF(I725 &gt; 0.6,1,0)</f>
        <v>0</v>
      </c>
      <c r="O725" s="28">
        <f>IF(J725 &gt; 4.5,1,0)</f>
        <v>1</v>
      </c>
      <c r="P725" s="98">
        <f>K725+L725+M725+N725+O725</f>
        <v>2</v>
      </c>
    </row>
    <row r="726" spans="1:16" x14ac:dyDescent="0.25">
      <c r="A726" s="3" t="s">
        <v>6</v>
      </c>
      <c r="B726" s="11" t="s">
        <v>358</v>
      </c>
      <c r="C726" s="11"/>
      <c r="D726" s="60"/>
      <c r="E726" s="6"/>
      <c r="F726" s="8">
        <v>0.251</v>
      </c>
      <c r="G726" s="8">
        <v>0.38200000000000001</v>
      </c>
      <c r="H726" s="8">
        <v>5.8000000000000003E-2</v>
      </c>
      <c r="I726" s="8">
        <v>0</v>
      </c>
      <c r="J726" s="23">
        <v>8.0000000000000002E-3</v>
      </c>
      <c r="K726" s="28">
        <f t="shared" si="11"/>
        <v>0</v>
      </c>
      <c r="L726" s="29">
        <f>IF(G726 &gt; 0.6,1,0)</f>
        <v>0</v>
      </c>
      <c r="M726" s="172">
        <f>IF(H726 &gt; 10,1,0)</f>
        <v>0</v>
      </c>
      <c r="N726" s="28">
        <f>IF(I726 &gt; 0.6,1,0)</f>
        <v>0</v>
      </c>
      <c r="O726" s="28">
        <f>IF(J726 &gt; 4.5,1,0)</f>
        <v>0</v>
      </c>
      <c r="P726" s="98">
        <f>K726+L726+M726+N726+O726</f>
        <v>0</v>
      </c>
    </row>
    <row r="727" spans="1:16" x14ac:dyDescent="0.25">
      <c r="A727" s="3" t="s">
        <v>6</v>
      </c>
      <c r="B727" s="11" t="s">
        <v>359</v>
      </c>
      <c r="C727" s="11"/>
      <c r="D727" s="60"/>
      <c r="E727" s="6"/>
      <c r="F727" s="8">
        <v>0.17399999999999999</v>
      </c>
      <c r="G727" s="8">
        <v>0.17</v>
      </c>
      <c r="H727" s="8">
        <v>1.4999999999999999E-2</v>
      </c>
      <c r="I727" s="8">
        <v>3.6999999999999998E-2</v>
      </c>
      <c r="J727" s="23">
        <v>7.0000000000000001E-3</v>
      </c>
      <c r="K727" s="28">
        <f t="shared" si="11"/>
        <v>0</v>
      </c>
      <c r="L727" s="29">
        <f>IF(G727 &gt; 0.6,1,0)</f>
        <v>0</v>
      </c>
      <c r="M727" s="172">
        <f>IF(H727 &gt; 10,1,0)</f>
        <v>0</v>
      </c>
      <c r="N727" s="28">
        <f>IF(I727 &gt; 0.6,1,0)</f>
        <v>0</v>
      </c>
      <c r="O727" s="28">
        <f>IF(J727 &gt; 4.5,1,0)</f>
        <v>0</v>
      </c>
      <c r="P727" s="98">
        <f>K727+L727+M727+N727+O727</f>
        <v>0</v>
      </c>
    </row>
    <row r="728" spans="1:16" x14ac:dyDescent="0.25">
      <c r="A728" s="3" t="s">
        <v>6</v>
      </c>
      <c r="B728" s="11" t="s">
        <v>360</v>
      </c>
      <c r="C728" s="11"/>
      <c r="D728" s="60"/>
      <c r="E728" s="6"/>
      <c r="F728" s="8">
        <v>1.431</v>
      </c>
      <c r="G728" s="8">
        <v>4.9000000000000002E-2</v>
      </c>
      <c r="H728" s="8">
        <v>0.109</v>
      </c>
      <c r="I728" s="8">
        <v>0.61899999999999999</v>
      </c>
      <c r="J728" s="23">
        <v>3.2000000000000001E-2</v>
      </c>
      <c r="K728" s="28">
        <f t="shared" si="11"/>
        <v>0</v>
      </c>
      <c r="L728" s="29">
        <f>IF(G728 &gt; 0.6,1,0)</f>
        <v>0</v>
      </c>
      <c r="M728" s="172">
        <f>IF(H728 &gt; 10,1,0)</f>
        <v>0</v>
      </c>
      <c r="N728" s="28">
        <f>IF(I728 &gt; 0.6,1,0)</f>
        <v>1</v>
      </c>
      <c r="O728" s="28">
        <f>IF(J728 &gt; 4.5,1,0)</f>
        <v>0</v>
      </c>
      <c r="P728" s="98">
        <f>K728+L728+M728+N728+O728</f>
        <v>1</v>
      </c>
    </row>
    <row r="729" spans="1:16" x14ac:dyDescent="0.25">
      <c r="A729" s="3" t="s">
        <v>6</v>
      </c>
      <c r="B729" s="11" t="s">
        <v>361</v>
      </c>
      <c r="C729" s="11"/>
      <c r="D729" s="60"/>
      <c r="E729" s="6"/>
      <c r="F729" s="8">
        <v>1.0049999999999999</v>
      </c>
      <c r="G729" s="8">
        <v>0.28999999999999998</v>
      </c>
      <c r="H729" s="8">
        <v>9.5000000000000001E-2</v>
      </c>
      <c r="I729" s="8">
        <v>4.7E-2</v>
      </c>
      <c r="J729" s="23">
        <v>0</v>
      </c>
      <c r="K729" s="28">
        <f t="shared" si="11"/>
        <v>0</v>
      </c>
      <c r="L729" s="29">
        <f>IF(G729 &gt; 0.6,1,0)</f>
        <v>0</v>
      </c>
      <c r="M729" s="172">
        <f>IF(H729 &gt; 10,1,0)</f>
        <v>0</v>
      </c>
      <c r="N729" s="28">
        <f>IF(I729 &gt; 0.6,1,0)</f>
        <v>0</v>
      </c>
      <c r="O729" s="28">
        <f>IF(J729 &gt; 4.5,1,0)</f>
        <v>0</v>
      </c>
      <c r="P729" s="98">
        <f>K729+L729+M729+N729+O729</f>
        <v>0</v>
      </c>
    </row>
    <row r="730" spans="1:16" x14ac:dyDescent="0.25">
      <c r="A730" s="3" t="s">
        <v>6</v>
      </c>
      <c r="B730" s="11" t="s">
        <v>362</v>
      </c>
      <c r="C730" s="11"/>
      <c r="D730" s="60"/>
      <c r="E730" s="6"/>
      <c r="F730" s="8">
        <v>0.54500000000000004</v>
      </c>
      <c r="G730" s="8">
        <v>0.23699999999999999</v>
      </c>
      <c r="H730" s="8">
        <v>3.9910000000000001</v>
      </c>
      <c r="I730" s="8">
        <v>0</v>
      </c>
      <c r="J730" s="23">
        <v>0.222</v>
      </c>
      <c r="K730" s="28">
        <f t="shared" si="11"/>
        <v>0</v>
      </c>
      <c r="L730" s="29">
        <f>IF(G730 &gt; 0.6,1,0)</f>
        <v>0</v>
      </c>
      <c r="M730" s="172">
        <f>IF(H730 &gt; 10,1,0)</f>
        <v>0</v>
      </c>
      <c r="N730" s="28">
        <f>IF(I730 &gt; 0.6,1,0)</f>
        <v>0</v>
      </c>
      <c r="O730" s="28">
        <f>IF(J730 &gt; 4.5,1,0)</f>
        <v>0</v>
      </c>
      <c r="P730" s="98">
        <f>K730+L730+M730+N730+O730</f>
        <v>0</v>
      </c>
    </row>
    <row r="731" spans="1:16" x14ac:dyDescent="0.25">
      <c r="A731" s="3" t="s">
        <v>6</v>
      </c>
      <c r="B731" s="11" t="s">
        <v>363</v>
      </c>
      <c r="C731" s="11"/>
      <c r="D731" s="60"/>
      <c r="E731" s="6"/>
      <c r="F731" s="8">
        <v>0.24399999999999999</v>
      </c>
      <c r="G731" s="8">
        <v>0.16200000000000001</v>
      </c>
      <c r="H731" s="8">
        <v>0.52700000000000002</v>
      </c>
      <c r="I731" s="8">
        <v>0.23699999999999999</v>
      </c>
      <c r="J731" s="23">
        <v>0.13100000000000001</v>
      </c>
      <c r="K731" s="28">
        <f t="shared" si="11"/>
        <v>0</v>
      </c>
      <c r="L731" s="29">
        <f>IF(G731 &gt; 0.6,1,0)</f>
        <v>0</v>
      </c>
      <c r="M731" s="172">
        <f>IF(H731 &gt; 10,1,0)</f>
        <v>0</v>
      </c>
      <c r="N731" s="28">
        <f>IF(I731 &gt; 0.6,1,0)</f>
        <v>0</v>
      </c>
      <c r="O731" s="28">
        <f>IF(J731 &gt; 4.5,1,0)</f>
        <v>0</v>
      </c>
      <c r="P731" s="98">
        <f>K731+L731+M731+N731+O731</f>
        <v>0</v>
      </c>
    </row>
    <row r="732" spans="1:16" x14ac:dyDescent="0.25">
      <c r="A732" s="3" t="s">
        <v>6</v>
      </c>
      <c r="B732" s="11" t="s">
        <v>364</v>
      </c>
      <c r="C732" s="11"/>
      <c r="D732" s="60"/>
      <c r="E732" s="6"/>
      <c r="F732" s="8">
        <v>0.10299999999999999</v>
      </c>
      <c r="G732" s="8">
        <v>0.26100000000000001</v>
      </c>
      <c r="H732" s="8">
        <v>2.871</v>
      </c>
      <c r="I732" s="8">
        <v>8.5999999999999993E-2</v>
      </c>
      <c r="J732" s="23">
        <v>1.6519999999999999</v>
      </c>
      <c r="K732" s="28">
        <f t="shared" si="11"/>
        <v>0</v>
      </c>
      <c r="L732" s="29">
        <f>IF(G732 &gt; 0.6,1,0)</f>
        <v>0</v>
      </c>
      <c r="M732" s="172">
        <f>IF(H732 &gt; 10,1,0)</f>
        <v>0</v>
      </c>
      <c r="N732" s="28">
        <f>IF(I732 &gt; 0.6,1,0)</f>
        <v>0</v>
      </c>
      <c r="O732" s="28">
        <f>IF(J732 &gt; 4.5,1,0)</f>
        <v>0</v>
      </c>
      <c r="P732" s="98">
        <f>K732+L732+M732+N732+O732</f>
        <v>0</v>
      </c>
    </row>
    <row r="733" spans="1:16" x14ac:dyDescent="0.25">
      <c r="A733" s="3" t="s">
        <v>6</v>
      </c>
      <c r="B733" s="11" t="s">
        <v>365</v>
      </c>
      <c r="C733" s="11"/>
      <c r="D733" s="60"/>
      <c r="E733" s="6"/>
      <c r="F733" s="8">
        <v>1.0660000000000001</v>
      </c>
      <c r="G733" s="8">
        <v>0.17100000000000001</v>
      </c>
      <c r="H733" s="8">
        <v>0.73499999999999999</v>
      </c>
      <c r="I733" s="8">
        <v>0.72399999999999998</v>
      </c>
      <c r="J733" s="23">
        <v>5.6429999999999998</v>
      </c>
      <c r="K733" s="28">
        <f t="shared" si="11"/>
        <v>0</v>
      </c>
      <c r="L733" s="29">
        <f>IF(G733 &gt; 0.6,1,0)</f>
        <v>0</v>
      </c>
      <c r="M733" s="172">
        <f>IF(H733 &gt; 10,1,0)</f>
        <v>0</v>
      </c>
      <c r="N733" s="28">
        <f>IF(I733 &gt; 0.6,1,0)</f>
        <v>1</v>
      </c>
      <c r="O733" s="28">
        <f>IF(J733 &gt; 4.5,1,0)</f>
        <v>1</v>
      </c>
      <c r="P733" s="98">
        <f>K733+L733+M733+N733+O733</f>
        <v>2</v>
      </c>
    </row>
    <row r="734" spans="1:16" x14ac:dyDescent="0.25">
      <c r="A734" s="3" t="s">
        <v>6</v>
      </c>
      <c r="B734" s="11" t="s">
        <v>366</v>
      </c>
      <c r="C734" s="11"/>
      <c r="D734" s="60"/>
      <c r="E734" s="6"/>
      <c r="F734" s="8">
        <v>2.1560000000000001</v>
      </c>
      <c r="G734" s="8">
        <v>0.156</v>
      </c>
      <c r="H734" s="8">
        <v>0</v>
      </c>
      <c r="I734" s="8">
        <v>0.17199999999999999</v>
      </c>
      <c r="J734" s="23">
        <v>0</v>
      </c>
      <c r="K734" s="28">
        <f t="shared" si="11"/>
        <v>0</v>
      </c>
      <c r="L734" s="29">
        <f>IF(G734 &gt; 0.6,1,0)</f>
        <v>0</v>
      </c>
      <c r="M734" s="172">
        <f>IF(H734 &gt; 10,1,0)</f>
        <v>0</v>
      </c>
      <c r="N734" s="28">
        <f>IF(I734 &gt; 0.6,1,0)</f>
        <v>0</v>
      </c>
      <c r="O734" s="28">
        <f>IF(J734 &gt; 4.5,1,0)</f>
        <v>0</v>
      </c>
      <c r="P734" s="98">
        <f>K734+L734+M734+N734+O734</f>
        <v>0</v>
      </c>
    </row>
    <row r="735" spans="1:16" x14ac:dyDescent="0.25">
      <c r="A735" s="3" t="s">
        <v>6</v>
      </c>
      <c r="B735" s="11" t="s">
        <v>367</v>
      </c>
      <c r="C735" s="11"/>
      <c r="D735" s="60"/>
      <c r="E735" s="6"/>
      <c r="F735" s="8">
        <v>0.56699999999999995</v>
      </c>
      <c r="G735" s="8">
        <v>0.185</v>
      </c>
      <c r="H735" s="8">
        <v>0.193</v>
      </c>
      <c r="I735" s="8">
        <v>4.7E-2</v>
      </c>
      <c r="J735" s="23">
        <v>8.8999999999999996E-2</v>
      </c>
      <c r="K735" s="28">
        <f t="shared" si="11"/>
        <v>0</v>
      </c>
      <c r="L735" s="29">
        <f>IF(G735 &gt; 0.6,1,0)</f>
        <v>0</v>
      </c>
      <c r="M735" s="172">
        <f>IF(H735 &gt; 10,1,0)</f>
        <v>0</v>
      </c>
      <c r="N735" s="28">
        <f>IF(I735 &gt; 0.6,1,0)</f>
        <v>0</v>
      </c>
      <c r="O735" s="28">
        <f>IF(J735 &gt; 4.5,1,0)</f>
        <v>0</v>
      </c>
      <c r="P735" s="98">
        <f>K735+L735+M735+N735+O735</f>
        <v>0</v>
      </c>
    </row>
    <row r="736" spans="1:16" x14ac:dyDescent="0.25">
      <c r="A736" s="3" t="s">
        <v>6</v>
      </c>
      <c r="B736" s="11" t="s">
        <v>368</v>
      </c>
      <c r="C736" s="11"/>
      <c r="D736" s="60"/>
      <c r="E736" s="6"/>
      <c r="F736" s="8">
        <v>0.48399999999999999</v>
      </c>
      <c r="G736" s="8">
        <v>0.11799999999999999</v>
      </c>
      <c r="H736" s="8">
        <v>0.52700000000000002</v>
      </c>
      <c r="I736" s="8">
        <v>0</v>
      </c>
      <c r="J736" s="23">
        <v>2.1999999999999999E-2</v>
      </c>
      <c r="K736" s="28">
        <f t="shared" si="11"/>
        <v>0</v>
      </c>
      <c r="L736" s="29">
        <f>IF(G736 &gt; 0.6,1,0)</f>
        <v>0</v>
      </c>
      <c r="M736" s="172">
        <f>IF(H736 &gt; 10,1,0)</f>
        <v>0</v>
      </c>
      <c r="N736" s="28">
        <f>IF(I736 &gt; 0.6,1,0)</f>
        <v>0</v>
      </c>
      <c r="O736" s="28">
        <f>IF(J736 &gt; 4.5,1,0)</f>
        <v>0</v>
      </c>
      <c r="P736" s="98">
        <f>K736+L736+M736+N736+O736</f>
        <v>0</v>
      </c>
    </row>
    <row r="737" spans="1:16" x14ac:dyDescent="0.25">
      <c r="A737" s="3" t="s">
        <v>6</v>
      </c>
      <c r="B737" s="11" t="s">
        <v>369</v>
      </c>
      <c r="C737" s="11"/>
      <c r="D737" s="60"/>
      <c r="E737" s="6"/>
      <c r="F737" s="8">
        <v>0.70299999999999996</v>
      </c>
      <c r="G737" s="8">
        <v>0.30299999999999999</v>
      </c>
      <c r="H737" s="8">
        <v>2.1360000000000001</v>
      </c>
      <c r="I737" s="8">
        <v>0</v>
      </c>
      <c r="J737" s="23">
        <v>0</v>
      </c>
      <c r="K737" s="28">
        <f t="shared" si="11"/>
        <v>0</v>
      </c>
      <c r="L737" s="29">
        <f>IF(G737 &gt; 0.6,1,0)</f>
        <v>0</v>
      </c>
      <c r="M737" s="172">
        <f>IF(H737 &gt; 10,1,0)</f>
        <v>0</v>
      </c>
      <c r="N737" s="28">
        <f>IF(I737 &gt; 0.6,1,0)</f>
        <v>0</v>
      </c>
      <c r="O737" s="28">
        <f>IF(J737 &gt; 4.5,1,0)</f>
        <v>0</v>
      </c>
      <c r="P737" s="98">
        <f>K737+L737+M737+N737+O737</f>
        <v>0</v>
      </c>
    </row>
    <row r="738" spans="1:16" x14ac:dyDescent="0.25">
      <c r="A738" s="3" t="s">
        <v>6</v>
      </c>
      <c r="B738" s="11" t="s">
        <v>370</v>
      </c>
      <c r="C738" s="11"/>
      <c r="D738" s="60"/>
      <c r="E738" s="6"/>
      <c r="F738" s="8">
        <v>0.11600000000000001</v>
      </c>
      <c r="G738" s="8">
        <v>0.20200000000000001</v>
      </c>
      <c r="H738" s="8">
        <v>0</v>
      </c>
      <c r="I738" s="8">
        <v>0.246</v>
      </c>
      <c r="J738" s="23">
        <v>0.16500000000000001</v>
      </c>
      <c r="K738" s="28">
        <f t="shared" si="11"/>
        <v>0</v>
      </c>
      <c r="L738" s="29">
        <f>IF(G738 &gt; 0.6,1,0)</f>
        <v>0</v>
      </c>
      <c r="M738" s="172">
        <f>IF(H738 &gt; 10,1,0)</f>
        <v>0</v>
      </c>
      <c r="N738" s="28">
        <f>IF(I738 &gt; 0.6,1,0)</f>
        <v>0</v>
      </c>
      <c r="O738" s="28">
        <f>IF(J738 &gt; 4.5,1,0)</f>
        <v>0</v>
      </c>
      <c r="P738" s="98">
        <f>K738+L738+M738+N738+O738</f>
        <v>0</v>
      </c>
    </row>
    <row r="739" spans="1:16" x14ac:dyDescent="0.25">
      <c r="A739" s="3" t="s">
        <v>6</v>
      </c>
      <c r="B739" s="11" t="s">
        <v>371</v>
      </c>
      <c r="C739" s="11"/>
      <c r="D739" s="60"/>
      <c r="E739" s="6"/>
      <c r="F739" s="8">
        <v>2E-3</v>
      </c>
      <c r="G739" s="8">
        <v>9.0999999999999998E-2</v>
      </c>
      <c r="H739" s="8">
        <v>0.12</v>
      </c>
      <c r="I739" s="8">
        <v>0.114</v>
      </c>
      <c r="J739" s="23">
        <v>2.3E-2</v>
      </c>
      <c r="K739" s="28">
        <f t="shared" si="11"/>
        <v>0</v>
      </c>
      <c r="L739" s="29">
        <f>IF(G739 &gt; 0.6,1,0)</f>
        <v>0</v>
      </c>
      <c r="M739" s="172">
        <f>IF(H739 &gt; 10,1,0)</f>
        <v>0</v>
      </c>
      <c r="N739" s="28">
        <f>IF(I739 &gt; 0.6,1,0)</f>
        <v>0</v>
      </c>
      <c r="O739" s="28">
        <f>IF(J739 &gt; 4.5,1,0)</f>
        <v>0</v>
      </c>
      <c r="P739" s="98">
        <f>K739+L739+M739+N739+O739</f>
        <v>0</v>
      </c>
    </row>
    <row r="740" spans="1:16" x14ac:dyDescent="0.25">
      <c r="A740" s="3" t="s">
        <v>6</v>
      </c>
      <c r="B740" s="11" t="s">
        <v>372</v>
      </c>
      <c r="C740" s="11"/>
      <c r="D740" s="60"/>
      <c r="E740" s="6"/>
      <c r="F740" s="8">
        <v>0.26100000000000001</v>
      </c>
      <c r="G740" s="8">
        <v>0.221</v>
      </c>
      <c r="H740" s="8">
        <v>0.38900000000000001</v>
      </c>
      <c r="I740" s="8">
        <v>1.9E-2</v>
      </c>
      <c r="J740" s="23">
        <v>0.98599999999999999</v>
      </c>
      <c r="K740" s="28">
        <f t="shared" si="11"/>
        <v>0</v>
      </c>
      <c r="L740" s="29">
        <f>IF(G740 &gt; 0.6,1,0)</f>
        <v>0</v>
      </c>
      <c r="M740" s="172">
        <f>IF(H740 &gt; 10,1,0)</f>
        <v>0</v>
      </c>
      <c r="N740" s="28">
        <f>IF(I740 &gt; 0.6,1,0)</f>
        <v>0</v>
      </c>
      <c r="O740" s="28">
        <f>IF(J740 &gt; 4.5,1,0)</f>
        <v>0</v>
      </c>
      <c r="P740" s="98">
        <f>K740+L740+M740+N740+O740</f>
        <v>0</v>
      </c>
    </row>
    <row r="741" spans="1:16" x14ac:dyDescent="0.25">
      <c r="A741" s="3" t="s">
        <v>6</v>
      </c>
      <c r="B741" s="11" t="s">
        <v>373</v>
      </c>
      <c r="C741" s="11"/>
      <c r="D741" s="60"/>
      <c r="E741" s="6"/>
      <c r="F741" s="8">
        <v>0.25</v>
      </c>
      <c r="G741" s="8">
        <v>0.113</v>
      </c>
      <c r="H741" s="8">
        <v>3.4279999999999999</v>
      </c>
      <c r="I741" s="8">
        <v>6.0999999999999999E-2</v>
      </c>
      <c r="J741" s="23">
        <v>8.7999999999999995E-2</v>
      </c>
      <c r="K741" s="28">
        <f t="shared" si="11"/>
        <v>0</v>
      </c>
      <c r="L741" s="29">
        <f>IF(G741 &gt; 0.6,1,0)</f>
        <v>0</v>
      </c>
      <c r="M741" s="172">
        <f>IF(H741 &gt; 10,1,0)</f>
        <v>0</v>
      </c>
      <c r="N741" s="28">
        <f>IF(I741 &gt; 0.6,1,0)</f>
        <v>0</v>
      </c>
      <c r="O741" s="28">
        <f>IF(J741 &gt; 4.5,1,0)</f>
        <v>0</v>
      </c>
      <c r="P741" s="98">
        <f>K741+L741+M741+N741+O741</f>
        <v>0</v>
      </c>
    </row>
    <row r="742" spans="1:16" x14ac:dyDescent="0.25">
      <c r="A742" s="3" t="s">
        <v>6</v>
      </c>
      <c r="B742" s="11" t="s">
        <v>374</v>
      </c>
      <c r="C742" s="11"/>
      <c r="D742" s="60"/>
      <c r="E742" s="6"/>
      <c r="F742" s="8">
        <v>0.22</v>
      </c>
      <c r="G742" s="8">
        <v>0.17899999999999999</v>
      </c>
      <c r="H742" s="8">
        <v>1.3080000000000001</v>
      </c>
      <c r="I742" s="8">
        <v>3.6999999999999998E-2</v>
      </c>
      <c r="J742" s="23">
        <v>0.12</v>
      </c>
      <c r="K742" s="28">
        <f t="shared" si="11"/>
        <v>0</v>
      </c>
      <c r="L742" s="29">
        <f>IF(G742 &gt; 0.6,1,0)</f>
        <v>0</v>
      </c>
      <c r="M742" s="172">
        <f>IF(H742 &gt; 10,1,0)</f>
        <v>0</v>
      </c>
      <c r="N742" s="28">
        <f>IF(I742 &gt; 0.6,1,0)</f>
        <v>0</v>
      </c>
      <c r="O742" s="28">
        <f>IF(J742 &gt; 4.5,1,0)</f>
        <v>0</v>
      </c>
      <c r="P742" s="98">
        <f>K742+L742+M742+N742+O742</f>
        <v>0</v>
      </c>
    </row>
    <row r="743" spans="1:16" x14ac:dyDescent="0.25">
      <c r="A743" s="3" t="s">
        <v>6</v>
      </c>
      <c r="B743" s="11" t="s">
        <v>375</v>
      </c>
      <c r="C743" s="11"/>
      <c r="D743" s="60"/>
      <c r="E743" s="6"/>
      <c r="F743" s="8">
        <v>0.108</v>
      </c>
      <c r="G743" s="8">
        <v>0.23400000000000001</v>
      </c>
      <c r="H743" s="8">
        <v>0.19800000000000001</v>
      </c>
      <c r="I743" s="8">
        <v>9.0999999999999998E-2</v>
      </c>
      <c r="J743" s="23">
        <v>0.32100000000000001</v>
      </c>
      <c r="K743" s="28">
        <f t="shared" si="11"/>
        <v>0</v>
      </c>
      <c r="L743" s="29">
        <f>IF(G743 &gt; 0.6,1,0)</f>
        <v>0</v>
      </c>
      <c r="M743" s="172">
        <f>IF(H743 &gt; 10,1,0)</f>
        <v>0</v>
      </c>
      <c r="N743" s="28">
        <f>IF(I743 &gt; 0.6,1,0)</f>
        <v>0</v>
      </c>
      <c r="O743" s="28">
        <f>IF(J743 &gt; 4.5,1,0)</f>
        <v>0</v>
      </c>
      <c r="P743" s="98">
        <f>K743+L743+M743+N743+O743</f>
        <v>0</v>
      </c>
    </row>
    <row r="744" spans="1:16" x14ac:dyDescent="0.25">
      <c r="A744" s="3" t="s">
        <v>6</v>
      </c>
      <c r="B744" s="11" t="s">
        <v>376</v>
      </c>
      <c r="C744" s="11"/>
      <c r="D744" s="60"/>
      <c r="E744" s="6"/>
      <c r="F744" s="8">
        <v>0.32200000000000001</v>
      </c>
      <c r="G744" s="8">
        <v>0.23799999999999999</v>
      </c>
      <c r="H744" s="8">
        <v>0.34399999999999997</v>
      </c>
      <c r="I744" s="8">
        <v>0.248</v>
      </c>
      <c r="J744" s="23">
        <v>6.7000000000000004E-2</v>
      </c>
      <c r="K744" s="28">
        <f t="shared" si="11"/>
        <v>0</v>
      </c>
      <c r="L744" s="29">
        <f>IF(G744 &gt; 0.6,1,0)</f>
        <v>0</v>
      </c>
      <c r="M744" s="172">
        <f>IF(H744 &gt; 10,1,0)</f>
        <v>0</v>
      </c>
      <c r="N744" s="28">
        <f>IF(I744 &gt; 0.6,1,0)</f>
        <v>0</v>
      </c>
      <c r="O744" s="28">
        <f>IF(J744 &gt; 4.5,1,0)</f>
        <v>0</v>
      </c>
      <c r="P744" s="98">
        <f>K744+L744+M744+N744+O744</f>
        <v>0</v>
      </c>
    </row>
    <row r="745" spans="1:16" x14ac:dyDescent="0.25">
      <c r="A745" s="3" t="s">
        <v>6</v>
      </c>
      <c r="B745" s="11" t="s">
        <v>377</v>
      </c>
      <c r="C745" s="11"/>
      <c r="D745" s="60"/>
      <c r="E745" s="6"/>
      <c r="F745" s="8">
        <v>0.40500000000000003</v>
      </c>
      <c r="G745" s="8">
        <v>0.246</v>
      </c>
      <c r="H745" s="8">
        <v>17.327000000000002</v>
      </c>
      <c r="I745" s="8">
        <v>8.2000000000000003E-2</v>
      </c>
      <c r="J745" s="23">
        <v>5.4720000000000004</v>
      </c>
      <c r="K745" s="28">
        <f t="shared" si="11"/>
        <v>0</v>
      </c>
      <c r="L745" s="29">
        <f>IF(G745 &gt; 0.6,1,0)</f>
        <v>0</v>
      </c>
      <c r="M745" s="172">
        <f>IF(H745 &gt; 10,1,0)</f>
        <v>1</v>
      </c>
      <c r="N745" s="28">
        <f>IF(I745 &gt; 0.6,1,0)</f>
        <v>0</v>
      </c>
      <c r="O745" s="28">
        <f>IF(J745 &gt; 4.5,1,0)</f>
        <v>1</v>
      </c>
      <c r="P745" s="98">
        <f>K745+L745+M745+N745+O745</f>
        <v>2</v>
      </c>
    </row>
    <row r="746" spans="1:16" x14ac:dyDescent="0.25">
      <c r="A746" s="3" t="s">
        <v>6</v>
      </c>
      <c r="B746" s="11" t="s">
        <v>378</v>
      </c>
      <c r="C746" s="11"/>
      <c r="D746" s="60"/>
      <c r="E746" s="6"/>
      <c r="F746" s="8">
        <v>0.105</v>
      </c>
      <c r="G746" s="8">
        <v>0.47099999999999997</v>
      </c>
      <c r="H746" s="8">
        <v>1.9550000000000001</v>
      </c>
      <c r="I746" s="8">
        <v>6.8000000000000005E-2</v>
      </c>
      <c r="J746" s="23">
        <v>0.28799999999999998</v>
      </c>
      <c r="K746" s="28">
        <f t="shared" si="11"/>
        <v>0</v>
      </c>
      <c r="L746" s="29">
        <f>IF(G746 &gt; 0.6,1,0)</f>
        <v>0</v>
      </c>
      <c r="M746" s="172">
        <f>IF(H746 &gt; 10,1,0)</f>
        <v>0</v>
      </c>
      <c r="N746" s="28">
        <f>IF(I746 &gt; 0.6,1,0)</f>
        <v>0</v>
      </c>
      <c r="O746" s="28">
        <f>IF(J746 &gt; 4.5,1,0)</f>
        <v>0</v>
      </c>
      <c r="P746" s="98">
        <f>K746+L746+M746+N746+O746</f>
        <v>0</v>
      </c>
    </row>
    <row r="747" spans="1:16" x14ac:dyDescent="0.25">
      <c r="A747" s="3" t="s">
        <v>6</v>
      </c>
      <c r="B747" s="11" t="s">
        <v>379</v>
      </c>
      <c r="C747" s="11"/>
      <c r="D747" s="60"/>
      <c r="E747" s="6"/>
      <c r="F747" s="8">
        <v>0.81899999999999995</v>
      </c>
      <c r="G747" s="8">
        <v>0.11899999999999999</v>
      </c>
      <c r="H747" s="8">
        <v>1.4490000000000001</v>
      </c>
      <c r="I747" s="8">
        <v>0</v>
      </c>
      <c r="J747" s="23">
        <v>0.73599999999999999</v>
      </c>
      <c r="K747" s="28">
        <f t="shared" si="11"/>
        <v>0</v>
      </c>
      <c r="L747" s="29">
        <f>IF(G747 &gt; 0.6,1,0)</f>
        <v>0</v>
      </c>
      <c r="M747" s="172">
        <f>IF(H747 &gt; 10,1,0)</f>
        <v>0</v>
      </c>
      <c r="N747" s="28">
        <f>IF(I747 &gt; 0.6,1,0)</f>
        <v>0</v>
      </c>
      <c r="O747" s="28">
        <f>IF(J747 &gt; 4.5,1,0)</f>
        <v>0</v>
      </c>
      <c r="P747" s="98">
        <f>K747+L747+M747+N747+O747</f>
        <v>0</v>
      </c>
    </row>
    <row r="748" spans="1:16" x14ac:dyDescent="0.25">
      <c r="A748" s="3" t="s">
        <v>6</v>
      </c>
      <c r="B748" s="11" t="s">
        <v>380</v>
      </c>
      <c r="C748" s="11"/>
      <c r="D748" s="60"/>
      <c r="E748" s="6"/>
      <c r="F748" s="8">
        <v>0.999</v>
      </c>
      <c r="G748" s="8">
        <v>0.126</v>
      </c>
      <c r="H748" s="8">
        <v>0.23899999999999999</v>
      </c>
      <c r="I748" s="8">
        <v>6.7000000000000004E-2</v>
      </c>
      <c r="J748" s="23">
        <v>4.7E-2</v>
      </c>
      <c r="K748" s="28">
        <f t="shared" si="11"/>
        <v>0</v>
      </c>
      <c r="L748" s="29">
        <f>IF(G748 &gt; 0.6,1,0)</f>
        <v>0</v>
      </c>
      <c r="M748" s="172">
        <f>IF(H748 &gt; 10,1,0)</f>
        <v>0</v>
      </c>
      <c r="N748" s="28">
        <f>IF(I748 &gt; 0.6,1,0)</f>
        <v>0</v>
      </c>
      <c r="O748" s="28">
        <f>IF(J748 &gt; 4.5,1,0)</f>
        <v>0</v>
      </c>
      <c r="P748" s="98">
        <f>K748+L748+M748+N748+O748</f>
        <v>0</v>
      </c>
    </row>
    <row r="749" spans="1:16" x14ac:dyDescent="0.25">
      <c r="A749" s="3" t="s">
        <v>6</v>
      </c>
      <c r="B749" s="11" t="s">
        <v>381</v>
      </c>
      <c r="C749" s="11"/>
      <c r="D749" s="60"/>
      <c r="E749" s="6"/>
      <c r="F749" s="8">
        <v>0.26300000000000001</v>
      </c>
      <c r="G749" s="8">
        <v>0.17499999999999999</v>
      </c>
      <c r="H749" s="8">
        <v>0.34699999999999998</v>
      </c>
      <c r="I749" s="8">
        <v>4.2999999999999997E-2</v>
      </c>
      <c r="J749" s="23">
        <v>5.8999999999999997E-2</v>
      </c>
      <c r="K749" s="28">
        <f t="shared" si="11"/>
        <v>0</v>
      </c>
      <c r="L749" s="29">
        <f>IF(G749 &gt; 0.6,1,0)</f>
        <v>0</v>
      </c>
      <c r="M749" s="172">
        <f>IF(H749 &gt; 10,1,0)</f>
        <v>0</v>
      </c>
      <c r="N749" s="28">
        <f>IF(I749 &gt; 0.6,1,0)</f>
        <v>0</v>
      </c>
      <c r="O749" s="28">
        <f>IF(J749 &gt; 4.5,1,0)</f>
        <v>0</v>
      </c>
      <c r="P749" s="98">
        <f>K749+L749+M749+N749+O749</f>
        <v>0</v>
      </c>
    </row>
    <row r="750" spans="1:16" x14ac:dyDescent="0.25">
      <c r="A750" s="3" t="s">
        <v>6</v>
      </c>
      <c r="B750" s="11" t="s">
        <v>382</v>
      </c>
      <c r="C750" s="11"/>
      <c r="D750" s="60"/>
      <c r="E750" s="6"/>
      <c r="F750" s="8">
        <v>0.374</v>
      </c>
      <c r="G750" s="8">
        <v>0.10299999999999999</v>
      </c>
      <c r="H750" s="8">
        <v>0.19</v>
      </c>
      <c r="I750" s="8">
        <v>0</v>
      </c>
      <c r="J750" s="23">
        <v>9.9000000000000005E-2</v>
      </c>
      <c r="K750" s="28">
        <f t="shared" si="11"/>
        <v>0</v>
      </c>
      <c r="L750" s="29">
        <f>IF(G750 &gt; 0.6,1,0)</f>
        <v>0</v>
      </c>
      <c r="M750" s="172">
        <f>IF(H750 &gt; 10,1,0)</f>
        <v>0</v>
      </c>
      <c r="N750" s="28">
        <f>IF(I750 &gt; 0.6,1,0)</f>
        <v>0</v>
      </c>
      <c r="O750" s="28">
        <f>IF(J750 &gt; 4.5,1,0)</f>
        <v>0</v>
      </c>
      <c r="P750" s="98">
        <f>K750+L750+M750+N750+O750</f>
        <v>0</v>
      </c>
    </row>
    <row r="751" spans="1:16" x14ac:dyDescent="0.25">
      <c r="A751" s="3" t="s">
        <v>6</v>
      </c>
      <c r="B751" s="11" t="s">
        <v>383</v>
      </c>
      <c r="C751" s="11"/>
      <c r="D751" s="60"/>
      <c r="E751" s="6"/>
      <c r="F751" s="8">
        <v>11.586</v>
      </c>
      <c r="G751" s="8">
        <v>0.14599999999999999</v>
      </c>
      <c r="H751" s="8">
        <v>0.186</v>
      </c>
      <c r="I751" s="8">
        <v>1.343</v>
      </c>
      <c r="J751" s="23">
        <v>0.16800000000000001</v>
      </c>
      <c r="K751" s="28">
        <f t="shared" si="11"/>
        <v>1</v>
      </c>
      <c r="L751" s="29">
        <f>IF(G751 &gt; 0.6,1,0)</f>
        <v>0</v>
      </c>
      <c r="M751" s="172">
        <f>IF(H751 &gt; 10,1,0)</f>
        <v>0</v>
      </c>
      <c r="N751" s="28">
        <f>IF(I751 &gt; 0.6,1,0)</f>
        <v>1</v>
      </c>
      <c r="O751" s="28">
        <f>IF(J751 &gt; 4.5,1,0)</f>
        <v>0</v>
      </c>
      <c r="P751" s="98">
        <f>K751+L751+M751+N751+O751</f>
        <v>2</v>
      </c>
    </row>
    <row r="752" spans="1:16" x14ac:dyDescent="0.25">
      <c r="A752" s="3" t="s">
        <v>6</v>
      </c>
      <c r="B752" s="11" t="s">
        <v>384</v>
      </c>
      <c r="C752" s="11"/>
      <c r="D752" s="60"/>
      <c r="E752" s="6"/>
      <c r="F752" s="8">
        <v>0.08</v>
      </c>
      <c r="G752" s="8">
        <v>0.184</v>
      </c>
      <c r="H752" s="8">
        <v>4.9000000000000002E-2</v>
      </c>
      <c r="I752" s="8">
        <v>0</v>
      </c>
      <c r="J752" s="23">
        <v>6.9000000000000006E-2</v>
      </c>
      <c r="K752" s="28">
        <f t="shared" si="11"/>
        <v>0</v>
      </c>
      <c r="L752" s="29">
        <f>IF(G752 &gt; 0.6,1,0)</f>
        <v>0</v>
      </c>
      <c r="M752" s="172">
        <f>IF(H752 &gt; 10,1,0)</f>
        <v>0</v>
      </c>
      <c r="N752" s="28">
        <f>IF(I752 &gt; 0.6,1,0)</f>
        <v>0</v>
      </c>
      <c r="O752" s="28">
        <f>IF(J752 &gt; 4.5,1,0)</f>
        <v>0</v>
      </c>
      <c r="P752" s="98">
        <f>K752+L752+M752+N752+O752</f>
        <v>0</v>
      </c>
    </row>
    <row r="753" spans="1:16" x14ac:dyDescent="0.25">
      <c r="A753" s="3" t="s">
        <v>6</v>
      </c>
      <c r="B753" s="11" t="s">
        <v>385</v>
      </c>
      <c r="C753" s="11"/>
      <c r="D753" s="60"/>
      <c r="E753" s="6"/>
      <c r="F753" s="8">
        <v>0.16</v>
      </c>
      <c r="G753" s="8">
        <v>0.08</v>
      </c>
      <c r="H753" s="8">
        <v>0.23499999999999999</v>
      </c>
      <c r="I753" s="8">
        <v>0.21099999999999999</v>
      </c>
      <c r="J753" s="23">
        <v>0.28599999999999998</v>
      </c>
      <c r="K753" s="28">
        <f t="shared" si="11"/>
        <v>0</v>
      </c>
      <c r="L753" s="29">
        <f>IF(G753 &gt; 0.6,1,0)</f>
        <v>0</v>
      </c>
      <c r="M753" s="172">
        <f>IF(H753 &gt; 10,1,0)</f>
        <v>0</v>
      </c>
      <c r="N753" s="28">
        <f>IF(I753 &gt; 0.6,1,0)</f>
        <v>0</v>
      </c>
      <c r="O753" s="28">
        <f>IF(J753 &gt; 4.5,1,0)</f>
        <v>0</v>
      </c>
      <c r="P753" s="98">
        <f>K753+L753+M753+N753+O753</f>
        <v>0</v>
      </c>
    </row>
    <row r="754" spans="1:16" x14ac:dyDescent="0.25">
      <c r="A754" s="3" t="s">
        <v>6</v>
      </c>
      <c r="B754" s="11" t="s">
        <v>386</v>
      </c>
      <c r="C754" s="11"/>
      <c r="D754" s="60"/>
      <c r="E754" s="6"/>
      <c r="F754" s="8">
        <v>2.4590000000000001</v>
      </c>
      <c r="G754" s="8">
        <v>0.79</v>
      </c>
      <c r="H754" s="8">
        <v>3.371</v>
      </c>
      <c r="I754" s="8">
        <v>0.23499999999999999</v>
      </c>
      <c r="J754" s="23">
        <v>0.379</v>
      </c>
      <c r="K754" s="28">
        <f t="shared" si="11"/>
        <v>0</v>
      </c>
      <c r="L754" s="29">
        <f>IF(G754 &gt; 0.6,1,0)</f>
        <v>1</v>
      </c>
      <c r="M754" s="172">
        <f>IF(H754 &gt; 10,1,0)</f>
        <v>0</v>
      </c>
      <c r="N754" s="28">
        <f>IF(I754 &gt; 0.6,1,0)</f>
        <v>0</v>
      </c>
      <c r="O754" s="28">
        <f>IF(J754 &gt; 4.5,1,0)</f>
        <v>0</v>
      </c>
      <c r="P754" s="98">
        <f>K754+L754+M754+N754+O754</f>
        <v>1</v>
      </c>
    </row>
    <row r="755" spans="1:16" x14ac:dyDescent="0.25">
      <c r="A755" s="3" t="s">
        <v>6</v>
      </c>
      <c r="B755" s="11" t="s">
        <v>387</v>
      </c>
      <c r="C755" s="11"/>
      <c r="D755" s="60"/>
      <c r="E755" s="6"/>
      <c r="F755" s="8">
        <v>1.343</v>
      </c>
      <c r="G755" s="8">
        <v>0.161</v>
      </c>
      <c r="H755" s="8">
        <v>0.18</v>
      </c>
      <c r="I755" s="8">
        <v>0.16700000000000001</v>
      </c>
      <c r="J755" s="23">
        <v>7.0000000000000007E-2</v>
      </c>
      <c r="K755" s="28">
        <f t="shared" si="11"/>
        <v>0</v>
      </c>
      <c r="L755" s="29">
        <f>IF(G755 &gt; 0.6,1,0)</f>
        <v>0</v>
      </c>
      <c r="M755" s="172">
        <f>IF(H755 &gt; 10,1,0)</f>
        <v>0</v>
      </c>
      <c r="N755" s="28">
        <f>IF(I755 &gt; 0.6,1,0)</f>
        <v>0</v>
      </c>
      <c r="O755" s="28">
        <f>IF(J755 &gt; 4.5,1,0)</f>
        <v>0</v>
      </c>
      <c r="P755" s="98">
        <f>K755+L755+M755+N755+O755</f>
        <v>0</v>
      </c>
    </row>
    <row r="756" spans="1:16" x14ac:dyDescent="0.25">
      <c r="A756" s="3" t="s">
        <v>6</v>
      </c>
      <c r="B756" s="11" t="s">
        <v>388</v>
      </c>
      <c r="C756" s="11"/>
      <c r="D756" s="60"/>
      <c r="E756" s="6"/>
      <c r="F756" s="8">
        <v>0.58499999999999996</v>
      </c>
      <c r="G756" s="8">
        <v>0.113</v>
      </c>
      <c r="H756" s="8">
        <v>0.59699999999999998</v>
      </c>
      <c r="I756" s="8">
        <v>0</v>
      </c>
      <c r="J756" s="23">
        <v>0.29899999999999999</v>
      </c>
      <c r="K756" s="28">
        <f t="shared" si="11"/>
        <v>0</v>
      </c>
      <c r="L756" s="29">
        <f>IF(G756 &gt; 0.6,1,0)</f>
        <v>0</v>
      </c>
      <c r="M756" s="172">
        <f>IF(H756 &gt; 10,1,0)</f>
        <v>0</v>
      </c>
      <c r="N756" s="28">
        <f>IF(I756 &gt; 0.6,1,0)</f>
        <v>0</v>
      </c>
      <c r="O756" s="28">
        <f>IF(J756 &gt; 4.5,1,0)</f>
        <v>0</v>
      </c>
      <c r="P756" s="98">
        <f>K756+L756+M756+N756+O756</f>
        <v>0</v>
      </c>
    </row>
    <row r="757" spans="1:16" x14ac:dyDescent="0.25">
      <c r="A757" s="3" t="s">
        <v>6</v>
      </c>
      <c r="B757" s="11" t="s">
        <v>389</v>
      </c>
      <c r="C757" s="11"/>
      <c r="D757" s="60"/>
      <c r="E757" s="6"/>
      <c r="F757" s="8">
        <v>0.45900000000000002</v>
      </c>
      <c r="G757" s="8">
        <v>3.5999999999999997E-2</v>
      </c>
      <c r="H757" s="8">
        <v>0</v>
      </c>
      <c r="I757" s="8">
        <v>0</v>
      </c>
      <c r="J757" s="23">
        <v>3.5999999999999997E-2</v>
      </c>
      <c r="K757" s="28">
        <f t="shared" si="11"/>
        <v>0</v>
      </c>
      <c r="L757" s="29">
        <f>IF(G757 &gt; 0.6,1,0)</f>
        <v>0</v>
      </c>
      <c r="M757" s="172">
        <f>IF(H757 &gt; 10,1,0)</f>
        <v>0</v>
      </c>
      <c r="N757" s="28">
        <f>IF(I757 &gt; 0.6,1,0)</f>
        <v>0</v>
      </c>
      <c r="O757" s="28">
        <f>IF(J757 &gt; 4.5,1,0)</f>
        <v>0</v>
      </c>
      <c r="P757" s="98">
        <f>K757+L757+M757+N757+O757</f>
        <v>0</v>
      </c>
    </row>
    <row r="758" spans="1:16" x14ac:dyDescent="0.25">
      <c r="A758" s="3" t="s">
        <v>6</v>
      </c>
      <c r="B758" s="11" t="s">
        <v>390</v>
      </c>
      <c r="C758" s="11"/>
      <c r="D758" s="60"/>
      <c r="E758" s="6"/>
      <c r="F758" s="8">
        <v>0.191</v>
      </c>
      <c r="G758" s="8">
        <v>2.5999999999999999E-2</v>
      </c>
      <c r="H758" s="8">
        <v>0.27</v>
      </c>
      <c r="I758" s="8">
        <v>5.5E-2</v>
      </c>
      <c r="J758" s="23">
        <v>0.58499999999999996</v>
      </c>
      <c r="K758" s="28">
        <f t="shared" si="11"/>
        <v>0</v>
      </c>
      <c r="L758" s="29">
        <f>IF(G758 &gt; 0.6,1,0)</f>
        <v>0</v>
      </c>
      <c r="M758" s="172">
        <f>IF(H758 &gt; 10,1,0)</f>
        <v>0</v>
      </c>
      <c r="N758" s="28">
        <f>IF(I758 &gt; 0.6,1,0)</f>
        <v>0</v>
      </c>
      <c r="O758" s="28">
        <f>IF(J758 &gt; 4.5,1,0)</f>
        <v>0</v>
      </c>
      <c r="P758" s="98">
        <f>K758+L758+M758+N758+O758</f>
        <v>0</v>
      </c>
    </row>
    <row r="759" spans="1:16" x14ac:dyDescent="0.25">
      <c r="A759" s="3" t="s">
        <v>6</v>
      </c>
      <c r="B759" s="11" t="s">
        <v>391</v>
      </c>
      <c r="C759" s="11"/>
      <c r="D759" s="60"/>
      <c r="E759" s="6"/>
      <c r="F759" s="8">
        <v>0.40300000000000002</v>
      </c>
      <c r="G759" s="8">
        <v>5.6000000000000001E-2</v>
      </c>
      <c r="H759" s="8">
        <v>0.23</v>
      </c>
      <c r="I759" s="8">
        <v>0</v>
      </c>
      <c r="J759" s="23">
        <v>1.4319999999999999</v>
      </c>
      <c r="K759" s="28">
        <f t="shared" si="11"/>
        <v>0</v>
      </c>
      <c r="L759" s="29">
        <f>IF(G759 &gt; 0.6,1,0)</f>
        <v>0</v>
      </c>
      <c r="M759" s="172">
        <f>IF(H759 &gt; 10,1,0)</f>
        <v>0</v>
      </c>
      <c r="N759" s="28">
        <f>IF(I759 &gt; 0.6,1,0)</f>
        <v>0</v>
      </c>
      <c r="O759" s="28">
        <f>IF(J759 &gt; 4.5,1,0)</f>
        <v>0</v>
      </c>
      <c r="P759" s="98">
        <f>K759+L759+M759+N759+O759</f>
        <v>0</v>
      </c>
    </row>
    <row r="760" spans="1:16" x14ac:dyDescent="0.25">
      <c r="A760" s="3" t="s">
        <v>6</v>
      </c>
      <c r="B760" s="11" t="s">
        <v>392</v>
      </c>
      <c r="C760" s="11"/>
      <c r="D760" s="60"/>
      <c r="E760" s="6"/>
      <c r="F760" s="8">
        <v>0.214</v>
      </c>
      <c r="G760" s="8">
        <v>5.6000000000000001E-2</v>
      </c>
      <c r="H760" s="8">
        <v>0.14899999999999999</v>
      </c>
      <c r="I760" s="8">
        <v>6.7000000000000004E-2</v>
      </c>
      <c r="J760" s="23">
        <v>0.32</v>
      </c>
      <c r="K760" s="28">
        <f t="shared" si="11"/>
        <v>0</v>
      </c>
      <c r="L760" s="29">
        <f>IF(G760 &gt; 0.6,1,0)</f>
        <v>0</v>
      </c>
      <c r="M760" s="172">
        <f>IF(H760 &gt; 10,1,0)</f>
        <v>0</v>
      </c>
      <c r="N760" s="28">
        <f>IF(I760 &gt; 0.6,1,0)</f>
        <v>0</v>
      </c>
      <c r="O760" s="28">
        <f>IF(J760 &gt; 4.5,1,0)</f>
        <v>0</v>
      </c>
      <c r="P760" s="98">
        <f>K760+L760+M760+N760+O760</f>
        <v>0</v>
      </c>
    </row>
    <row r="761" spans="1:16" x14ac:dyDescent="0.25">
      <c r="A761" s="3" t="s">
        <v>6</v>
      </c>
      <c r="B761" s="11" t="s">
        <v>393</v>
      </c>
      <c r="C761" s="11"/>
      <c r="D761" s="60"/>
      <c r="E761" s="6"/>
      <c r="F761" s="8">
        <v>0.13300000000000001</v>
      </c>
      <c r="G761" s="8">
        <v>6.4000000000000001E-2</v>
      </c>
      <c r="H761" s="8">
        <v>0.41799999999999998</v>
      </c>
      <c r="I761" s="8">
        <v>9.4E-2</v>
      </c>
      <c r="J761" s="23">
        <v>0.16</v>
      </c>
      <c r="K761" s="28">
        <f t="shared" si="11"/>
        <v>0</v>
      </c>
      <c r="L761" s="29">
        <f>IF(G761 &gt; 0.6,1,0)</f>
        <v>0</v>
      </c>
      <c r="M761" s="172">
        <f>IF(H761 &gt; 10,1,0)</f>
        <v>0</v>
      </c>
      <c r="N761" s="28">
        <f>IF(I761 &gt; 0.6,1,0)</f>
        <v>0</v>
      </c>
      <c r="O761" s="28">
        <f>IF(J761 &gt; 4.5,1,0)</f>
        <v>0</v>
      </c>
      <c r="P761" s="98">
        <f>K761+L761+M761+N761+O761</f>
        <v>0</v>
      </c>
    </row>
    <row r="762" spans="1:16" x14ac:dyDescent="0.25">
      <c r="A762" s="3" t="s">
        <v>6</v>
      </c>
      <c r="B762" s="11" t="s">
        <v>394</v>
      </c>
      <c r="C762" s="11"/>
      <c r="D762" s="60"/>
      <c r="E762" s="6"/>
      <c r="F762" s="8">
        <v>0.128</v>
      </c>
      <c r="G762" s="8">
        <v>5.2999999999999999E-2</v>
      </c>
      <c r="H762" s="8">
        <v>0.16300000000000001</v>
      </c>
      <c r="I762" s="8">
        <v>0</v>
      </c>
      <c r="J762" s="23">
        <v>0.23499999999999999</v>
      </c>
      <c r="K762" s="28">
        <f t="shared" si="11"/>
        <v>0</v>
      </c>
      <c r="L762" s="29">
        <f>IF(G762 &gt; 0.6,1,0)</f>
        <v>0</v>
      </c>
      <c r="M762" s="172">
        <f>IF(H762 &gt; 10,1,0)</f>
        <v>0</v>
      </c>
      <c r="N762" s="28">
        <f>IF(I762 &gt; 0.6,1,0)</f>
        <v>0</v>
      </c>
      <c r="O762" s="28">
        <f>IF(J762 &gt; 4.5,1,0)</f>
        <v>0</v>
      </c>
      <c r="P762" s="98">
        <f>K762+L762+M762+N762+O762</f>
        <v>0</v>
      </c>
    </row>
    <row r="763" spans="1:16" x14ac:dyDescent="0.25">
      <c r="A763" s="3" t="s">
        <v>6</v>
      </c>
      <c r="B763" s="11" t="s">
        <v>395</v>
      </c>
      <c r="C763" s="11"/>
      <c r="D763" s="60"/>
      <c r="E763" s="6"/>
      <c r="F763" s="8">
        <v>6.8620000000000001</v>
      </c>
      <c r="G763" s="8">
        <v>5.7000000000000002E-2</v>
      </c>
      <c r="H763" s="8">
        <v>0.157</v>
      </c>
      <c r="I763" s="8">
        <v>0</v>
      </c>
      <c r="J763" s="23">
        <v>0.75800000000000001</v>
      </c>
      <c r="K763" s="28">
        <f t="shared" si="11"/>
        <v>0</v>
      </c>
      <c r="L763" s="29">
        <f>IF(G763 &gt; 0.6,1,0)</f>
        <v>0</v>
      </c>
      <c r="M763" s="172">
        <f>IF(H763 &gt; 10,1,0)</f>
        <v>0</v>
      </c>
      <c r="N763" s="28">
        <f>IF(I763 &gt; 0.6,1,0)</f>
        <v>0</v>
      </c>
      <c r="O763" s="28">
        <f>IF(J763 &gt; 4.5,1,0)</f>
        <v>0</v>
      </c>
      <c r="P763" s="98">
        <f>K763+L763+M763+N763+O763</f>
        <v>0</v>
      </c>
    </row>
    <row r="764" spans="1:16" x14ac:dyDescent="0.25">
      <c r="A764" s="3" t="s">
        <v>6</v>
      </c>
      <c r="B764" s="11" t="s">
        <v>396</v>
      </c>
      <c r="C764" s="11"/>
      <c r="D764" s="60"/>
      <c r="E764" s="6"/>
      <c r="F764" s="8">
        <v>8.3000000000000004E-2</v>
      </c>
      <c r="G764" s="8">
        <v>4.2999999999999997E-2</v>
      </c>
      <c r="H764" s="8">
        <v>0.34200000000000003</v>
      </c>
      <c r="I764" s="8">
        <v>7.0000000000000001E-3</v>
      </c>
      <c r="J764" s="23">
        <v>0</v>
      </c>
      <c r="K764" s="28">
        <f t="shared" si="11"/>
        <v>0</v>
      </c>
      <c r="L764" s="29">
        <f>IF(G764 &gt; 0.6,1,0)</f>
        <v>0</v>
      </c>
      <c r="M764" s="172">
        <f>IF(H764 &gt; 10,1,0)</f>
        <v>0</v>
      </c>
      <c r="N764" s="28">
        <f>IF(I764 &gt; 0.6,1,0)</f>
        <v>0</v>
      </c>
      <c r="O764" s="28">
        <f>IF(J764 &gt; 4.5,1,0)</f>
        <v>0</v>
      </c>
      <c r="P764" s="98">
        <f>K764+L764+M764+N764+O764</f>
        <v>0</v>
      </c>
    </row>
    <row r="765" spans="1:16" x14ac:dyDescent="0.25">
      <c r="A765" s="3" t="s">
        <v>6</v>
      </c>
      <c r="B765" s="11" t="s">
        <v>397</v>
      </c>
      <c r="C765" s="11"/>
      <c r="D765" s="60"/>
      <c r="E765" s="6"/>
      <c r="F765" s="8">
        <v>0.505</v>
      </c>
      <c r="G765" s="8">
        <v>8.5999999999999993E-2</v>
      </c>
      <c r="H765" s="8">
        <v>0.223</v>
      </c>
      <c r="I765" s="8">
        <v>7.5999999999999998E-2</v>
      </c>
      <c r="J765" s="23">
        <v>7.5999999999999998E-2</v>
      </c>
      <c r="K765" s="28">
        <f t="shared" si="11"/>
        <v>0</v>
      </c>
      <c r="L765" s="29">
        <f>IF(G765 &gt; 0.6,1,0)</f>
        <v>0</v>
      </c>
      <c r="M765" s="172">
        <f>IF(H765 &gt; 10,1,0)</f>
        <v>0</v>
      </c>
      <c r="N765" s="28">
        <f>IF(I765 &gt; 0.6,1,0)</f>
        <v>0</v>
      </c>
      <c r="O765" s="28">
        <f>IF(J765 &gt; 4.5,1,0)</f>
        <v>0</v>
      </c>
      <c r="P765" s="98">
        <f>K765+L765+M765+N765+O765</f>
        <v>0</v>
      </c>
    </row>
    <row r="766" spans="1:16" x14ac:dyDescent="0.25">
      <c r="A766" s="3" t="s">
        <v>6</v>
      </c>
      <c r="B766" s="11" t="s">
        <v>398</v>
      </c>
      <c r="C766" s="11"/>
      <c r="D766" s="60"/>
      <c r="E766" s="6"/>
      <c r="F766" s="8">
        <v>0.06</v>
      </c>
      <c r="G766" s="8">
        <v>2.7E-2</v>
      </c>
      <c r="H766" s="8">
        <v>3.645</v>
      </c>
      <c r="I766" s="8">
        <v>9.8000000000000004E-2</v>
      </c>
      <c r="J766" s="23">
        <v>0.17899999999999999</v>
      </c>
      <c r="K766" s="28">
        <f t="shared" si="11"/>
        <v>0</v>
      </c>
      <c r="L766" s="29">
        <f>IF(G766 &gt; 0.6,1,0)</f>
        <v>0</v>
      </c>
      <c r="M766" s="172">
        <f>IF(H766 &gt; 10,1,0)</f>
        <v>0</v>
      </c>
      <c r="N766" s="28">
        <f>IF(I766 &gt; 0.6,1,0)</f>
        <v>0</v>
      </c>
      <c r="O766" s="28">
        <f>IF(J766 &gt; 4.5,1,0)</f>
        <v>0</v>
      </c>
      <c r="P766" s="98">
        <f>K766+L766+M766+N766+O766</f>
        <v>0</v>
      </c>
    </row>
    <row r="767" spans="1:16" x14ac:dyDescent="0.25">
      <c r="A767" s="3" t="s">
        <v>6</v>
      </c>
      <c r="B767" s="11" t="s">
        <v>399</v>
      </c>
      <c r="C767" s="11"/>
      <c r="D767" s="60"/>
      <c r="E767" s="6"/>
      <c r="F767" s="8">
        <v>4.9000000000000002E-2</v>
      </c>
      <c r="G767" s="8">
        <v>3.7999999999999999E-2</v>
      </c>
      <c r="H767" s="8">
        <v>0.33</v>
      </c>
      <c r="I767" s="8">
        <v>0</v>
      </c>
      <c r="J767" s="23">
        <v>8.3000000000000004E-2</v>
      </c>
      <c r="K767" s="28">
        <f t="shared" si="11"/>
        <v>0</v>
      </c>
      <c r="L767" s="29">
        <f>IF(G767 &gt; 0.6,1,0)</f>
        <v>0</v>
      </c>
      <c r="M767" s="172">
        <f>IF(H767 &gt; 10,1,0)</f>
        <v>0</v>
      </c>
      <c r="N767" s="28">
        <f>IF(I767 &gt; 0.6,1,0)</f>
        <v>0</v>
      </c>
      <c r="O767" s="28">
        <f>IF(J767 &gt; 4.5,1,0)</f>
        <v>0</v>
      </c>
      <c r="P767" s="98">
        <f>K767+L767+M767+N767+O767</f>
        <v>0</v>
      </c>
    </row>
    <row r="768" spans="1:16" x14ac:dyDescent="0.25">
      <c r="A768" s="3" t="s">
        <v>6</v>
      </c>
      <c r="B768" s="11" t="s">
        <v>400</v>
      </c>
      <c r="C768" s="11"/>
      <c r="D768" s="60"/>
      <c r="E768" s="6"/>
      <c r="F768" s="8">
        <v>8.6999999999999994E-2</v>
      </c>
      <c r="G768" s="8">
        <v>7.3999999999999996E-2</v>
      </c>
      <c r="H768" s="8">
        <v>3.1E-2</v>
      </c>
      <c r="I768" s="8">
        <v>0</v>
      </c>
      <c r="J768" s="23">
        <v>0.106</v>
      </c>
      <c r="K768" s="28">
        <f t="shared" si="11"/>
        <v>0</v>
      </c>
      <c r="L768" s="29">
        <f>IF(G768 &gt; 0.6,1,0)</f>
        <v>0</v>
      </c>
      <c r="M768" s="172">
        <f>IF(H768 &gt; 10,1,0)</f>
        <v>0</v>
      </c>
      <c r="N768" s="28">
        <f>IF(I768 &gt; 0.6,1,0)</f>
        <v>0</v>
      </c>
      <c r="O768" s="28">
        <f>IF(J768 &gt; 4.5,1,0)</f>
        <v>0</v>
      </c>
      <c r="P768" s="98">
        <f>K768+L768+M768+N768+O768</f>
        <v>0</v>
      </c>
    </row>
    <row r="769" spans="1:16" x14ac:dyDescent="0.25">
      <c r="A769" s="3" t="s">
        <v>15</v>
      </c>
      <c r="B769" s="11" t="s">
        <v>17</v>
      </c>
      <c r="C769" s="11"/>
      <c r="D769" s="60"/>
      <c r="E769" s="6"/>
      <c r="F769" s="8">
        <v>5.8000000000000003E-2</v>
      </c>
      <c r="G769" s="8">
        <v>3.1E-2</v>
      </c>
      <c r="H769" s="8">
        <v>1.4999999999999999E-2</v>
      </c>
      <c r="I769" s="8">
        <v>0</v>
      </c>
      <c r="J769" s="23">
        <v>0.114</v>
      </c>
      <c r="K769" s="28">
        <f t="shared" si="11"/>
        <v>0</v>
      </c>
      <c r="L769" s="29">
        <f>IF(G769 &gt; 0.6,1,0)</f>
        <v>0</v>
      </c>
      <c r="M769" s="172">
        <f>IF(H769 &gt; 10,1,0)</f>
        <v>0</v>
      </c>
      <c r="N769" s="28">
        <f>IF(I769 &gt; 0.6,1,0)</f>
        <v>0</v>
      </c>
      <c r="O769" s="28">
        <f>IF(J769 &gt; 4.5,1,0)</f>
        <v>0</v>
      </c>
      <c r="P769" s="33">
        <f>K769+L769+M769+N769+O769</f>
        <v>0</v>
      </c>
    </row>
    <row r="770" spans="1:16" x14ac:dyDescent="0.25">
      <c r="A770" s="3" t="s">
        <v>15</v>
      </c>
      <c r="B770" s="11" t="s">
        <v>25</v>
      </c>
      <c r="C770" s="11"/>
      <c r="D770" s="60"/>
      <c r="E770" s="6"/>
      <c r="F770" s="8">
        <v>0.121</v>
      </c>
      <c r="G770" s="8">
        <v>0.123</v>
      </c>
      <c r="H770" s="8">
        <v>1.581</v>
      </c>
      <c r="I770" s="8">
        <v>5.6000000000000001E-2</v>
      </c>
      <c r="J770" s="23">
        <v>0</v>
      </c>
      <c r="K770" s="28">
        <f t="shared" ref="K770:K833" si="12">IF(F770 &gt; 9,1,0)</f>
        <v>0</v>
      </c>
      <c r="L770" s="29">
        <f>IF(G770 &gt; 0.6,1,0)</f>
        <v>0</v>
      </c>
      <c r="M770" s="172">
        <f>IF(H770 &gt; 10,1,0)</f>
        <v>0</v>
      </c>
      <c r="N770" s="28">
        <f>IF(I770 &gt; 0.6,1,0)</f>
        <v>0</v>
      </c>
      <c r="O770" s="28">
        <f>IF(J770 &gt; 4.5,1,0)</f>
        <v>0</v>
      </c>
      <c r="P770" s="33">
        <f>K770+L770+M770+N770+O770</f>
        <v>0</v>
      </c>
    </row>
    <row r="771" spans="1:16" x14ac:dyDescent="0.25">
      <c r="A771" s="3" t="s">
        <v>15</v>
      </c>
      <c r="B771" s="11" t="s">
        <v>33</v>
      </c>
      <c r="C771" s="11"/>
      <c r="D771" s="60"/>
      <c r="E771" s="6"/>
      <c r="F771" s="8">
        <v>1.04</v>
      </c>
      <c r="G771" s="8">
        <v>0.41</v>
      </c>
      <c r="H771" s="8">
        <v>31.466999999999999</v>
      </c>
      <c r="I771" s="8">
        <v>4.2000000000000003E-2</v>
      </c>
      <c r="J771" s="23">
        <v>5.8230000000000004</v>
      </c>
      <c r="K771" s="28">
        <f t="shared" si="12"/>
        <v>0</v>
      </c>
      <c r="L771" s="29">
        <f>IF(G771 &gt; 0.6,1,0)</f>
        <v>0</v>
      </c>
      <c r="M771" s="172">
        <f>IF(H771 &gt; 10,1,0)</f>
        <v>1</v>
      </c>
      <c r="N771" s="28">
        <f>IF(I771 &gt; 0.6,1,0)</f>
        <v>0</v>
      </c>
      <c r="O771" s="28">
        <f>IF(J771 &gt; 4.5,1,0)</f>
        <v>1</v>
      </c>
      <c r="P771" s="33">
        <f>K771+L771+M771+N771+O771</f>
        <v>2</v>
      </c>
    </row>
    <row r="772" spans="1:16" x14ac:dyDescent="0.25">
      <c r="A772" s="3" t="s">
        <v>15</v>
      </c>
      <c r="B772" s="11" t="s">
        <v>41</v>
      </c>
      <c r="C772" s="11"/>
      <c r="D772" s="60"/>
      <c r="E772" s="6"/>
      <c r="F772" s="8">
        <v>3.4000000000000002E-2</v>
      </c>
      <c r="G772" s="8">
        <v>0.11600000000000001</v>
      </c>
      <c r="H772" s="8">
        <v>0.106</v>
      </c>
      <c r="I772" s="8">
        <v>5.0999999999999997E-2</v>
      </c>
      <c r="J772" s="23">
        <v>0.114</v>
      </c>
      <c r="K772" s="28">
        <f t="shared" si="12"/>
        <v>0</v>
      </c>
      <c r="L772" s="29">
        <f>IF(G772 &gt; 0.6,1,0)</f>
        <v>0</v>
      </c>
      <c r="M772" s="172">
        <f>IF(H772 &gt; 10,1,0)</f>
        <v>0</v>
      </c>
      <c r="N772" s="28">
        <f>IF(I772 &gt; 0.6,1,0)</f>
        <v>0</v>
      </c>
      <c r="O772" s="28">
        <f>IF(J772 &gt; 4.5,1,0)</f>
        <v>0</v>
      </c>
      <c r="P772" s="33">
        <f>K772+L772+M772+N772+O772</f>
        <v>0</v>
      </c>
    </row>
    <row r="773" spans="1:16" x14ac:dyDescent="0.25">
      <c r="A773" s="3" t="s">
        <v>15</v>
      </c>
      <c r="B773" s="11" t="s">
        <v>49</v>
      </c>
      <c r="C773" s="11"/>
      <c r="D773" s="60"/>
      <c r="E773" s="6"/>
      <c r="F773" s="8">
        <v>1.6E-2</v>
      </c>
      <c r="G773" s="8">
        <v>0.14699999999999999</v>
      </c>
      <c r="H773" s="8">
        <v>0.218</v>
      </c>
      <c r="I773" s="8">
        <v>9.1999999999999998E-2</v>
      </c>
      <c r="J773" s="23">
        <v>0.14499999999999999</v>
      </c>
      <c r="K773" s="28">
        <f t="shared" si="12"/>
        <v>0</v>
      </c>
      <c r="L773" s="29">
        <f>IF(G773 &gt; 0.6,1,0)</f>
        <v>0</v>
      </c>
      <c r="M773" s="172">
        <f>IF(H773 &gt; 10,1,0)</f>
        <v>0</v>
      </c>
      <c r="N773" s="28">
        <f>IF(I773 &gt; 0.6,1,0)</f>
        <v>0</v>
      </c>
      <c r="O773" s="28">
        <f>IF(J773 &gt; 4.5,1,0)</f>
        <v>0</v>
      </c>
      <c r="P773" s="33">
        <f>K773+L773+M773+N773+O773</f>
        <v>0</v>
      </c>
    </row>
    <row r="774" spans="1:16" x14ac:dyDescent="0.25">
      <c r="A774" s="3" t="s">
        <v>15</v>
      </c>
      <c r="B774" s="11" t="s">
        <v>57</v>
      </c>
      <c r="C774" s="11"/>
      <c r="D774" s="60"/>
      <c r="E774" s="6"/>
      <c r="F774" s="8">
        <v>2.9000000000000001E-2</v>
      </c>
      <c r="G774" s="8">
        <v>3.5999999999999997E-2</v>
      </c>
      <c r="H774" s="8">
        <v>0.17100000000000001</v>
      </c>
      <c r="I774" s="8">
        <v>0.1</v>
      </c>
      <c r="J774" s="23">
        <v>0.11799999999999999</v>
      </c>
      <c r="K774" s="28">
        <f t="shared" si="12"/>
        <v>0</v>
      </c>
      <c r="L774" s="29">
        <f>IF(G774 &gt; 0.6,1,0)</f>
        <v>0</v>
      </c>
      <c r="M774" s="172">
        <f>IF(H774 &gt; 10,1,0)</f>
        <v>0</v>
      </c>
      <c r="N774" s="28">
        <f>IF(I774 &gt; 0.6,1,0)</f>
        <v>0</v>
      </c>
      <c r="O774" s="28">
        <f>IF(J774 &gt; 4.5,1,0)</f>
        <v>0</v>
      </c>
      <c r="P774" s="33">
        <f>K774+L774+M774+N774+O774</f>
        <v>0</v>
      </c>
    </row>
    <row r="775" spans="1:16" x14ac:dyDescent="0.25">
      <c r="A775" s="3" t="s">
        <v>15</v>
      </c>
      <c r="B775" s="11" t="s">
        <v>65</v>
      </c>
      <c r="C775" s="11"/>
      <c r="D775" s="60"/>
      <c r="E775" s="6"/>
      <c r="F775" s="8">
        <v>0.14399999999999999</v>
      </c>
      <c r="G775" s="8">
        <v>0.105</v>
      </c>
      <c r="H775" s="8">
        <v>36.771999999999998</v>
      </c>
      <c r="I775" s="8">
        <v>0.16800000000000001</v>
      </c>
      <c r="J775" s="23">
        <v>1.2E-2</v>
      </c>
      <c r="K775" s="28">
        <f t="shared" si="12"/>
        <v>0</v>
      </c>
      <c r="L775" s="29">
        <f>IF(G775 &gt; 0.6,1,0)</f>
        <v>0</v>
      </c>
      <c r="M775" s="172">
        <f>IF(H775 &gt; 10,1,0)</f>
        <v>1</v>
      </c>
      <c r="N775" s="28">
        <f>IF(I775 &gt; 0.6,1,0)</f>
        <v>0</v>
      </c>
      <c r="O775" s="28">
        <f>IF(J775 &gt; 4.5,1,0)</f>
        <v>0</v>
      </c>
      <c r="P775" s="33">
        <f>K775+L775+M775+N775+O775</f>
        <v>1</v>
      </c>
    </row>
    <row r="776" spans="1:16" x14ac:dyDescent="0.25">
      <c r="A776" s="3" t="s">
        <v>15</v>
      </c>
      <c r="B776" s="11" t="s">
        <v>73</v>
      </c>
      <c r="C776" s="11"/>
      <c r="D776" s="60"/>
      <c r="E776" s="6"/>
      <c r="F776" s="8">
        <v>9.5000000000000001E-2</v>
      </c>
      <c r="G776" s="8">
        <v>7.1999999999999995E-2</v>
      </c>
      <c r="H776" s="8">
        <v>0</v>
      </c>
      <c r="I776" s="8">
        <v>1.0999999999999999E-2</v>
      </c>
      <c r="J776" s="23">
        <v>1E-3</v>
      </c>
      <c r="K776" s="28">
        <f t="shared" si="12"/>
        <v>0</v>
      </c>
      <c r="L776" s="29">
        <f>IF(G776 &gt; 0.6,1,0)</f>
        <v>0</v>
      </c>
      <c r="M776" s="172">
        <f>IF(H776 &gt; 10,1,0)</f>
        <v>0</v>
      </c>
      <c r="N776" s="28">
        <f>IF(I776 &gt; 0.6,1,0)</f>
        <v>0</v>
      </c>
      <c r="O776" s="28">
        <f>IF(J776 &gt; 4.5,1,0)</f>
        <v>0</v>
      </c>
      <c r="P776" s="33">
        <f>K776+L776+M776+N776+O776</f>
        <v>0</v>
      </c>
    </row>
    <row r="777" spans="1:16" x14ac:dyDescent="0.25">
      <c r="A777" s="3" t="s">
        <v>15</v>
      </c>
      <c r="B777" s="11" t="s">
        <v>81</v>
      </c>
      <c r="C777" s="11"/>
      <c r="D777" s="60"/>
      <c r="E777" s="6"/>
      <c r="F777" s="8">
        <v>0.11</v>
      </c>
      <c r="G777" s="8">
        <v>0.11899999999999999</v>
      </c>
      <c r="H777" s="8">
        <v>4.2000000000000003E-2</v>
      </c>
      <c r="I777" s="8">
        <v>0.107</v>
      </c>
      <c r="J777" s="23">
        <v>0</v>
      </c>
      <c r="K777" s="28">
        <f t="shared" si="12"/>
        <v>0</v>
      </c>
      <c r="L777" s="29">
        <f>IF(G777 &gt; 0.6,1,0)</f>
        <v>0</v>
      </c>
      <c r="M777" s="172">
        <f>IF(H777 &gt; 10,1,0)</f>
        <v>0</v>
      </c>
      <c r="N777" s="28">
        <f>IF(I777 &gt; 0.6,1,0)</f>
        <v>0</v>
      </c>
      <c r="O777" s="28">
        <f>IF(J777 &gt; 4.5,1,0)</f>
        <v>0</v>
      </c>
      <c r="P777" s="33">
        <f>K777+L777+M777+N777+O777</f>
        <v>0</v>
      </c>
    </row>
    <row r="778" spans="1:16" x14ac:dyDescent="0.25">
      <c r="A778" s="3" t="s">
        <v>15</v>
      </c>
      <c r="B778" s="11" t="s">
        <v>89</v>
      </c>
      <c r="C778" s="11"/>
      <c r="D778" s="60"/>
      <c r="E778" s="6"/>
      <c r="F778" s="8">
        <v>0.126</v>
      </c>
      <c r="G778" s="8">
        <v>6.9000000000000006E-2</v>
      </c>
      <c r="H778" s="8">
        <v>6.7000000000000004E-2</v>
      </c>
      <c r="I778" s="8">
        <v>0.218</v>
      </c>
      <c r="J778" s="23">
        <v>6.0000000000000001E-3</v>
      </c>
      <c r="K778" s="28">
        <f t="shared" si="12"/>
        <v>0</v>
      </c>
      <c r="L778" s="29">
        <f>IF(G778 &gt; 0.6,1,0)</f>
        <v>0</v>
      </c>
      <c r="M778" s="172">
        <f>IF(H778 &gt; 10,1,0)</f>
        <v>0</v>
      </c>
      <c r="N778" s="28">
        <f>IF(I778 &gt; 0.6,1,0)</f>
        <v>0</v>
      </c>
      <c r="O778" s="28">
        <f>IF(J778 &gt; 4.5,1,0)</f>
        <v>0</v>
      </c>
      <c r="P778" s="33">
        <f>K778+L778+M778+N778+O778</f>
        <v>0</v>
      </c>
    </row>
    <row r="779" spans="1:16" x14ac:dyDescent="0.25">
      <c r="A779" s="3" t="s">
        <v>15</v>
      </c>
      <c r="B779" s="11" t="s">
        <v>97</v>
      </c>
      <c r="C779" s="11"/>
      <c r="D779" s="60"/>
      <c r="E779" s="6"/>
      <c r="F779" s="8">
        <v>3.7999999999999999E-2</v>
      </c>
      <c r="G779" s="8">
        <v>21.010999999999999</v>
      </c>
      <c r="H779" s="8">
        <v>0.28399999999999997</v>
      </c>
      <c r="I779" s="8">
        <v>0.16800000000000001</v>
      </c>
      <c r="J779" s="23">
        <v>31.876000000000001</v>
      </c>
      <c r="K779" s="28">
        <f t="shared" si="12"/>
        <v>0</v>
      </c>
      <c r="L779" s="29">
        <f>IF(G779 &gt; 0.6,1,0)</f>
        <v>1</v>
      </c>
      <c r="M779" s="172">
        <f>IF(H779 &gt; 10,1,0)</f>
        <v>0</v>
      </c>
      <c r="N779" s="28">
        <f>IF(I779 &gt; 0.6,1,0)</f>
        <v>0</v>
      </c>
      <c r="O779" s="28">
        <f>IF(J779 &gt; 4.5,1,0)</f>
        <v>1</v>
      </c>
      <c r="P779" s="33">
        <f>K779+L779+M779+N779+O779</f>
        <v>2</v>
      </c>
    </row>
    <row r="780" spans="1:16" x14ac:dyDescent="0.25">
      <c r="A780" s="3" t="s">
        <v>15</v>
      </c>
      <c r="B780" s="11" t="s">
        <v>297</v>
      </c>
      <c r="C780" s="11"/>
      <c r="D780" s="60"/>
      <c r="E780" s="6"/>
      <c r="F780" s="8">
        <v>1.7000000000000001E-2</v>
      </c>
      <c r="G780" s="8">
        <v>0.124</v>
      </c>
      <c r="H780" s="8">
        <v>0.16700000000000001</v>
      </c>
      <c r="I780" s="8">
        <v>0</v>
      </c>
      <c r="J780" s="23">
        <v>2.7E-2</v>
      </c>
      <c r="K780" s="28">
        <f t="shared" si="12"/>
        <v>0</v>
      </c>
      <c r="L780" s="29">
        <f>IF(G780 &gt; 0.6,1,0)</f>
        <v>0</v>
      </c>
      <c r="M780" s="172">
        <f>IF(H780 &gt; 10,1,0)</f>
        <v>0</v>
      </c>
      <c r="N780" s="28">
        <f>IF(I780 &gt; 0.6,1,0)</f>
        <v>0</v>
      </c>
      <c r="O780" s="28">
        <f>IF(J780 &gt; 4.5,1,0)</f>
        <v>0</v>
      </c>
      <c r="P780" s="33">
        <f>K780+L780+M780+N780+O780</f>
        <v>0</v>
      </c>
    </row>
    <row r="781" spans="1:16" x14ac:dyDescent="0.25">
      <c r="A781" s="3" t="s">
        <v>15</v>
      </c>
      <c r="B781" s="11" t="s">
        <v>18</v>
      </c>
      <c r="C781" s="11"/>
      <c r="D781" s="60"/>
      <c r="E781" s="6"/>
      <c r="F781" s="8">
        <v>2.9000000000000001E-2</v>
      </c>
      <c r="G781" s="8">
        <v>8.8999999999999996E-2</v>
      </c>
      <c r="H781" s="8">
        <v>0.191</v>
      </c>
      <c r="I781" s="8">
        <v>4.0000000000000001E-3</v>
      </c>
      <c r="J781" s="23">
        <v>0</v>
      </c>
      <c r="K781" s="28">
        <f t="shared" si="12"/>
        <v>0</v>
      </c>
      <c r="L781" s="29">
        <f>IF(G781 &gt; 0.6,1,0)</f>
        <v>0</v>
      </c>
      <c r="M781" s="172">
        <f>IF(H781 &gt; 10,1,0)</f>
        <v>0</v>
      </c>
      <c r="N781" s="28">
        <f>IF(I781 &gt; 0.6,1,0)</f>
        <v>0</v>
      </c>
      <c r="O781" s="28">
        <f>IF(J781 &gt; 4.5,1,0)</f>
        <v>0</v>
      </c>
      <c r="P781" s="33">
        <f>K781+L781+M781+N781+O781</f>
        <v>0</v>
      </c>
    </row>
    <row r="782" spans="1:16" x14ac:dyDescent="0.25">
      <c r="A782" s="3" t="s">
        <v>15</v>
      </c>
      <c r="B782" s="11" t="s">
        <v>26</v>
      </c>
      <c r="C782" s="11"/>
      <c r="D782" s="60"/>
      <c r="E782" s="6"/>
      <c r="F782" s="8">
        <v>5.1999999999999998E-2</v>
      </c>
      <c r="G782" s="8">
        <v>0.14399999999999999</v>
      </c>
      <c r="H782" s="8">
        <v>6.1180000000000003</v>
      </c>
      <c r="I782" s="8">
        <v>0.08</v>
      </c>
      <c r="J782" s="23">
        <v>0.14099999999999999</v>
      </c>
      <c r="K782" s="28">
        <f t="shared" si="12"/>
        <v>0</v>
      </c>
      <c r="L782" s="29">
        <f>IF(G782 &gt; 0.6,1,0)</f>
        <v>0</v>
      </c>
      <c r="M782" s="172">
        <f>IF(H782 &gt; 10,1,0)</f>
        <v>0</v>
      </c>
      <c r="N782" s="28">
        <f>IF(I782 &gt; 0.6,1,0)</f>
        <v>0</v>
      </c>
      <c r="O782" s="28">
        <f>IF(J782 &gt; 4.5,1,0)</f>
        <v>0</v>
      </c>
      <c r="P782" s="33">
        <f>K782+L782+M782+N782+O782</f>
        <v>0</v>
      </c>
    </row>
    <row r="783" spans="1:16" x14ac:dyDescent="0.25">
      <c r="A783" s="3" t="s">
        <v>15</v>
      </c>
      <c r="B783" s="11" t="s">
        <v>34</v>
      </c>
      <c r="C783" s="11"/>
      <c r="D783" s="60"/>
      <c r="E783" s="6"/>
      <c r="F783" s="8">
        <v>0.80900000000000005</v>
      </c>
      <c r="G783" s="8">
        <v>7.1999999999999995E-2</v>
      </c>
      <c r="H783" s="8">
        <v>3.0190000000000001</v>
      </c>
      <c r="I783" s="8">
        <v>0.27800000000000002</v>
      </c>
      <c r="J783" s="23">
        <v>0.111</v>
      </c>
      <c r="K783" s="28">
        <f t="shared" si="12"/>
        <v>0</v>
      </c>
      <c r="L783" s="29">
        <f>IF(G783 &gt; 0.6,1,0)</f>
        <v>0</v>
      </c>
      <c r="M783" s="172">
        <f>IF(H783 &gt; 10,1,0)</f>
        <v>0</v>
      </c>
      <c r="N783" s="28">
        <f>IF(I783 &gt; 0.6,1,0)</f>
        <v>0</v>
      </c>
      <c r="O783" s="28">
        <f>IF(J783 &gt; 4.5,1,0)</f>
        <v>0</v>
      </c>
      <c r="P783" s="33">
        <f>K783+L783+M783+N783+O783</f>
        <v>0</v>
      </c>
    </row>
    <row r="784" spans="1:16" x14ac:dyDescent="0.25">
      <c r="A784" s="3" t="s">
        <v>15</v>
      </c>
      <c r="B784" s="11" t="s">
        <v>42</v>
      </c>
      <c r="C784" s="11"/>
      <c r="D784" s="60"/>
      <c r="E784" s="6"/>
      <c r="F784" s="8">
        <v>0.1</v>
      </c>
      <c r="G784" s="8">
        <v>4.9000000000000002E-2</v>
      </c>
      <c r="H784" s="8">
        <v>0.33300000000000002</v>
      </c>
      <c r="I784" s="8">
        <v>9.8000000000000004E-2</v>
      </c>
      <c r="J784" s="23">
        <v>0</v>
      </c>
      <c r="K784" s="28">
        <f t="shared" si="12"/>
        <v>0</v>
      </c>
      <c r="L784" s="29">
        <f>IF(G784 &gt; 0.6,1,0)</f>
        <v>0</v>
      </c>
      <c r="M784" s="172">
        <f>IF(H784 &gt; 10,1,0)</f>
        <v>0</v>
      </c>
      <c r="N784" s="28">
        <f>IF(I784 &gt; 0.6,1,0)</f>
        <v>0</v>
      </c>
      <c r="O784" s="28">
        <f>IF(J784 &gt; 4.5,1,0)</f>
        <v>0</v>
      </c>
      <c r="P784" s="33">
        <f>K784+L784+M784+N784+O784</f>
        <v>0</v>
      </c>
    </row>
    <row r="785" spans="1:16" x14ac:dyDescent="0.25">
      <c r="A785" s="3" t="s">
        <v>15</v>
      </c>
      <c r="B785" s="11" t="s">
        <v>50</v>
      </c>
      <c r="C785" s="11"/>
      <c r="D785" s="60"/>
      <c r="E785" s="6"/>
      <c r="F785" s="8">
        <v>0.06</v>
      </c>
      <c r="G785" s="8">
        <v>0.14899999999999999</v>
      </c>
      <c r="H785" s="8">
        <v>0.47199999999999998</v>
      </c>
      <c r="I785" s="8">
        <v>3.1E-2</v>
      </c>
      <c r="J785" s="23">
        <v>0</v>
      </c>
      <c r="K785" s="28">
        <f t="shared" si="12"/>
        <v>0</v>
      </c>
      <c r="L785" s="29">
        <f>IF(G785 &gt; 0.6,1,0)</f>
        <v>0</v>
      </c>
      <c r="M785" s="172">
        <f>IF(H785 &gt; 10,1,0)</f>
        <v>0</v>
      </c>
      <c r="N785" s="28">
        <f>IF(I785 &gt; 0.6,1,0)</f>
        <v>0</v>
      </c>
      <c r="O785" s="28">
        <f>IF(J785 &gt; 4.5,1,0)</f>
        <v>0</v>
      </c>
      <c r="P785" s="33">
        <f>K785+L785+M785+N785+O785</f>
        <v>0</v>
      </c>
    </row>
    <row r="786" spans="1:16" x14ac:dyDescent="0.25">
      <c r="A786" s="3" t="s">
        <v>15</v>
      </c>
      <c r="B786" s="11" t="s">
        <v>58</v>
      </c>
      <c r="C786" s="11"/>
      <c r="D786" s="60"/>
      <c r="E786" s="6"/>
      <c r="F786" s="8">
        <v>3.6999999999999998E-2</v>
      </c>
      <c r="G786" s="8">
        <v>6.8000000000000005E-2</v>
      </c>
      <c r="H786" s="8">
        <v>0.46</v>
      </c>
      <c r="I786" s="8">
        <v>0.108</v>
      </c>
      <c r="J786" s="23">
        <v>0.105</v>
      </c>
      <c r="K786" s="28">
        <f t="shared" si="12"/>
        <v>0</v>
      </c>
      <c r="L786" s="29">
        <f>IF(G786 &gt; 0.6,1,0)</f>
        <v>0</v>
      </c>
      <c r="M786" s="172">
        <f>IF(H786 &gt; 10,1,0)</f>
        <v>0</v>
      </c>
      <c r="N786" s="28">
        <f>IF(I786 &gt; 0.6,1,0)</f>
        <v>0</v>
      </c>
      <c r="O786" s="28">
        <f>IF(J786 &gt; 4.5,1,0)</f>
        <v>0</v>
      </c>
      <c r="P786" s="33">
        <f>K786+L786+M786+N786+O786</f>
        <v>0</v>
      </c>
    </row>
    <row r="787" spans="1:16" x14ac:dyDescent="0.25">
      <c r="A787" s="3" t="s">
        <v>15</v>
      </c>
      <c r="B787" s="11" t="s">
        <v>66</v>
      </c>
      <c r="C787" s="11"/>
      <c r="D787" s="60"/>
      <c r="E787" s="6"/>
      <c r="F787" s="8">
        <v>5.7000000000000002E-2</v>
      </c>
      <c r="G787" s="8">
        <v>0.06</v>
      </c>
      <c r="H787" s="8">
        <v>38.180999999999997</v>
      </c>
      <c r="I787" s="8">
        <v>0.17</v>
      </c>
      <c r="J787" s="23">
        <v>0.13500000000000001</v>
      </c>
      <c r="K787" s="28">
        <f t="shared" si="12"/>
        <v>0</v>
      </c>
      <c r="L787" s="29">
        <f>IF(G787 &gt; 0.6,1,0)</f>
        <v>0</v>
      </c>
      <c r="M787" s="172">
        <f>IF(H787 &gt; 10,1,0)</f>
        <v>1</v>
      </c>
      <c r="N787" s="28">
        <f>IF(I787 &gt; 0.6,1,0)</f>
        <v>0</v>
      </c>
      <c r="O787" s="28">
        <f>IF(J787 &gt; 4.5,1,0)</f>
        <v>0</v>
      </c>
      <c r="P787" s="33">
        <f>K787+L787+M787+N787+O787</f>
        <v>1</v>
      </c>
    </row>
    <row r="788" spans="1:16" x14ac:dyDescent="0.25">
      <c r="A788" s="3" t="s">
        <v>15</v>
      </c>
      <c r="B788" s="11" t="s">
        <v>74</v>
      </c>
      <c r="C788" s="11"/>
      <c r="D788" s="60"/>
      <c r="E788" s="6"/>
      <c r="F788" s="8">
        <v>0.10100000000000001</v>
      </c>
      <c r="G788" s="8">
        <v>0.106</v>
      </c>
      <c r="H788" s="8">
        <v>4.2000000000000003E-2</v>
      </c>
      <c r="I788" s="8">
        <v>6.2E-2</v>
      </c>
      <c r="J788" s="23">
        <v>8.9999999999999993E-3</v>
      </c>
      <c r="K788" s="28">
        <f t="shared" si="12"/>
        <v>0</v>
      </c>
      <c r="L788" s="29">
        <f>IF(G788 &gt; 0.6,1,0)</f>
        <v>0</v>
      </c>
      <c r="M788" s="172">
        <f>IF(H788 &gt; 10,1,0)</f>
        <v>0</v>
      </c>
      <c r="N788" s="28">
        <f>IF(I788 &gt; 0.6,1,0)</f>
        <v>0</v>
      </c>
      <c r="O788" s="28">
        <f>IF(J788 &gt; 4.5,1,0)</f>
        <v>0</v>
      </c>
      <c r="P788" s="33">
        <f>K788+L788+M788+N788+O788</f>
        <v>0</v>
      </c>
    </row>
    <row r="789" spans="1:16" x14ac:dyDescent="0.25">
      <c r="A789" s="3" t="s">
        <v>15</v>
      </c>
      <c r="B789" s="11" t="s">
        <v>82</v>
      </c>
      <c r="C789" s="11"/>
      <c r="D789" s="60"/>
      <c r="E789" s="6"/>
      <c r="F789" s="8">
        <v>6.5000000000000002E-2</v>
      </c>
      <c r="G789" s="8">
        <v>0.77500000000000002</v>
      </c>
      <c r="H789" s="8">
        <v>8.1000000000000003E-2</v>
      </c>
      <c r="I789" s="8">
        <v>0.05</v>
      </c>
      <c r="J789" s="23">
        <v>0</v>
      </c>
      <c r="K789" s="28">
        <f t="shared" si="12"/>
        <v>0</v>
      </c>
      <c r="L789" s="29">
        <f>IF(G789 &gt; 0.6,1,0)</f>
        <v>1</v>
      </c>
      <c r="M789" s="172">
        <f>IF(H789 &gt; 10,1,0)</f>
        <v>0</v>
      </c>
      <c r="N789" s="28">
        <f>IF(I789 &gt; 0.6,1,0)</f>
        <v>0</v>
      </c>
      <c r="O789" s="28">
        <f>IF(J789 &gt; 4.5,1,0)</f>
        <v>0</v>
      </c>
      <c r="P789" s="33">
        <f>K789+L789+M789+N789+O789</f>
        <v>1</v>
      </c>
    </row>
    <row r="790" spans="1:16" x14ac:dyDescent="0.25">
      <c r="A790" s="3" t="s">
        <v>15</v>
      </c>
      <c r="B790" s="11" t="s">
        <v>90</v>
      </c>
      <c r="C790" s="11"/>
      <c r="D790" s="60"/>
      <c r="E790" s="6"/>
      <c r="F790" s="8">
        <v>3.6999999999999998E-2</v>
      </c>
      <c r="G790" s="8">
        <v>4.4999999999999998E-2</v>
      </c>
      <c r="H790" s="8">
        <v>0.17699999999999999</v>
      </c>
      <c r="I790" s="8">
        <v>1.2E-2</v>
      </c>
      <c r="J790" s="23">
        <v>5.0000000000000001E-3</v>
      </c>
      <c r="K790" s="28">
        <f t="shared" si="12"/>
        <v>0</v>
      </c>
      <c r="L790" s="29">
        <f>IF(G790 &gt; 0.6,1,0)</f>
        <v>0</v>
      </c>
      <c r="M790" s="172">
        <f>IF(H790 &gt; 10,1,0)</f>
        <v>0</v>
      </c>
      <c r="N790" s="28">
        <f>IF(I790 &gt; 0.6,1,0)</f>
        <v>0</v>
      </c>
      <c r="O790" s="28">
        <f>IF(J790 &gt; 4.5,1,0)</f>
        <v>0</v>
      </c>
      <c r="P790" s="33">
        <f>K790+L790+M790+N790+O790</f>
        <v>0</v>
      </c>
    </row>
    <row r="791" spans="1:16" x14ac:dyDescent="0.25">
      <c r="A791" s="3" t="s">
        <v>15</v>
      </c>
      <c r="B791" s="11" t="s">
        <v>98</v>
      </c>
      <c r="C791" s="11"/>
      <c r="D791" s="60"/>
      <c r="E791" s="6"/>
      <c r="F791" s="8">
        <v>1.6E-2</v>
      </c>
      <c r="G791" s="8">
        <v>8.9359999999999999</v>
      </c>
      <c r="H791" s="8">
        <v>0.36599999999999999</v>
      </c>
      <c r="I791" s="8">
        <v>1.7070000000000001</v>
      </c>
      <c r="J791" s="23">
        <v>31.844000000000001</v>
      </c>
      <c r="K791" s="28">
        <f t="shared" si="12"/>
        <v>0</v>
      </c>
      <c r="L791" s="29">
        <f>IF(G791 &gt; 0.6,1,0)</f>
        <v>1</v>
      </c>
      <c r="M791" s="172">
        <f>IF(H791 &gt; 10,1,0)</f>
        <v>0</v>
      </c>
      <c r="N791" s="28">
        <f>IF(I791 &gt; 0.6,1,0)</f>
        <v>1</v>
      </c>
      <c r="O791" s="28">
        <f>IF(J791 &gt; 4.5,1,0)</f>
        <v>1</v>
      </c>
      <c r="P791" s="33">
        <f>K791+L791+M791+N791+O791</f>
        <v>3</v>
      </c>
    </row>
    <row r="792" spans="1:16" x14ac:dyDescent="0.25">
      <c r="A792" s="3" t="s">
        <v>15</v>
      </c>
      <c r="B792" s="11" t="s">
        <v>298</v>
      </c>
      <c r="C792" s="11"/>
      <c r="D792" s="60"/>
      <c r="E792" s="6"/>
      <c r="F792" s="8">
        <v>1.7000000000000001E-2</v>
      </c>
      <c r="G792" s="8">
        <v>4.9000000000000002E-2</v>
      </c>
      <c r="H792" s="8">
        <v>0.39800000000000002</v>
      </c>
      <c r="I792" s="8">
        <v>0</v>
      </c>
      <c r="J792" s="23">
        <v>0.11600000000000001</v>
      </c>
      <c r="K792" s="28">
        <f t="shared" si="12"/>
        <v>0</v>
      </c>
      <c r="L792" s="29">
        <f>IF(G792 &gt; 0.6,1,0)</f>
        <v>0</v>
      </c>
      <c r="M792" s="172">
        <f>IF(H792 &gt; 10,1,0)</f>
        <v>0</v>
      </c>
      <c r="N792" s="28">
        <f>IF(I792 &gt; 0.6,1,0)</f>
        <v>0</v>
      </c>
      <c r="O792" s="28">
        <f>IF(J792 &gt; 4.5,1,0)</f>
        <v>0</v>
      </c>
      <c r="P792" s="33">
        <f>K792+L792+M792+N792+O792</f>
        <v>0</v>
      </c>
    </row>
    <row r="793" spans="1:16" x14ac:dyDescent="0.25">
      <c r="A793" s="3" t="s">
        <v>15</v>
      </c>
      <c r="B793" s="11" t="s">
        <v>19</v>
      </c>
      <c r="C793" s="11"/>
      <c r="D793" s="60"/>
      <c r="E793" s="6"/>
      <c r="F793" s="8">
        <v>46.837000000000003</v>
      </c>
      <c r="G793" s="8">
        <v>0.377</v>
      </c>
      <c r="H793" s="8">
        <v>36.088000000000001</v>
      </c>
      <c r="I793" s="8">
        <v>5.2030000000000003</v>
      </c>
      <c r="J793" s="23">
        <v>3.4000000000000002E-2</v>
      </c>
      <c r="K793" s="28">
        <f t="shared" si="12"/>
        <v>1</v>
      </c>
      <c r="L793" s="29">
        <f>IF(G793 &gt; 0.6,1,0)</f>
        <v>0</v>
      </c>
      <c r="M793" s="172">
        <f>IF(H793 &gt; 10,1,0)</f>
        <v>1</v>
      </c>
      <c r="N793" s="28">
        <f>IF(I793 &gt; 0.6,1,0)</f>
        <v>1</v>
      </c>
      <c r="O793" s="28">
        <f>IF(J793 &gt; 4.5,1,0)</f>
        <v>0</v>
      </c>
      <c r="P793" s="33">
        <f>K793+L793+M793+N793+O793</f>
        <v>3</v>
      </c>
    </row>
    <row r="794" spans="1:16" x14ac:dyDescent="0.25">
      <c r="A794" s="3" t="s">
        <v>15</v>
      </c>
      <c r="B794" s="11" t="s">
        <v>27</v>
      </c>
      <c r="C794" s="11"/>
      <c r="D794" s="60"/>
      <c r="E794" s="6"/>
      <c r="F794" s="8">
        <v>4.7E-2</v>
      </c>
      <c r="G794" s="8">
        <v>4.2000000000000003E-2</v>
      </c>
      <c r="H794" s="8">
        <v>9.7000000000000003E-2</v>
      </c>
      <c r="I794" s="8">
        <v>0.112</v>
      </c>
      <c r="J794" s="23">
        <v>0</v>
      </c>
      <c r="K794" s="28">
        <f t="shared" si="12"/>
        <v>0</v>
      </c>
      <c r="L794" s="29">
        <f>IF(G794 &gt; 0.6,1,0)</f>
        <v>0</v>
      </c>
      <c r="M794" s="172">
        <f>IF(H794 &gt; 10,1,0)</f>
        <v>0</v>
      </c>
      <c r="N794" s="28">
        <f>IF(I794 &gt; 0.6,1,0)</f>
        <v>0</v>
      </c>
      <c r="O794" s="28">
        <f>IF(J794 &gt; 4.5,1,0)</f>
        <v>0</v>
      </c>
      <c r="P794" s="33">
        <f>K794+L794+M794+N794+O794</f>
        <v>0</v>
      </c>
    </row>
    <row r="795" spans="1:16" x14ac:dyDescent="0.25">
      <c r="A795" s="3" t="s">
        <v>15</v>
      </c>
      <c r="B795" s="11" t="s">
        <v>35</v>
      </c>
      <c r="C795" s="11"/>
      <c r="D795" s="60"/>
      <c r="E795" s="6"/>
      <c r="F795" s="8">
        <v>0.14299999999999999</v>
      </c>
      <c r="G795" s="8">
        <v>4.4999999999999998E-2</v>
      </c>
      <c r="H795" s="8">
        <v>0.2</v>
      </c>
      <c r="I795" s="8">
        <v>0</v>
      </c>
      <c r="J795" s="23">
        <v>0</v>
      </c>
      <c r="K795" s="28">
        <f t="shared" si="12"/>
        <v>0</v>
      </c>
      <c r="L795" s="29">
        <f>IF(G795 &gt; 0.6,1,0)</f>
        <v>0</v>
      </c>
      <c r="M795" s="172">
        <f>IF(H795 &gt; 10,1,0)</f>
        <v>0</v>
      </c>
      <c r="N795" s="28">
        <f>IF(I795 &gt; 0.6,1,0)</f>
        <v>0</v>
      </c>
      <c r="O795" s="28">
        <f>IF(J795 &gt; 4.5,1,0)</f>
        <v>0</v>
      </c>
      <c r="P795" s="33">
        <f>K795+L795+M795+N795+O795</f>
        <v>0</v>
      </c>
    </row>
    <row r="796" spans="1:16" x14ac:dyDescent="0.25">
      <c r="A796" s="3" t="s">
        <v>15</v>
      </c>
      <c r="B796" s="11" t="s">
        <v>43</v>
      </c>
      <c r="C796" s="11"/>
      <c r="D796" s="60"/>
      <c r="E796" s="6"/>
      <c r="F796" s="8">
        <v>3.3000000000000002E-2</v>
      </c>
      <c r="G796" s="8">
        <v>5.2999999999999999E-2</v>
      </c>
      <c r="H796" s="8">
        <v>0.14299999999999999</v>
      </c>
      <c r="I796" s="8">
        <v>0</v>
      </c>
      <c r="J796" s="23">
        <v>7.6999999999999999E-2</v>
      </c>
      <c r="K796" s="28">
        <f t="shared" si="12"/>
        <v>0</v>
      </c>
      <c r="L796" s="29">
        <f>IF(G796 &gt; 0.6,1,0)</f>
        <v>0</v>
      </c>
      <c r="M796" s="172">
        <f>IF(H796 &gt; 10,1,0)</f>
        <v>0</v>
      </c>
      <c r="N796" s="28">
        <f>IF(I796 &gt; 0.6,1,0)</f>
        <v>0</v>
      </c>
      <c r="O796" s="28">
        <f>IF(J796 &gt; 4.5,1,0)</f>
        <v>0</v>
      </c>
      <c r="P796" s="33">
        <f>K796+L796+M796+N796+O796</f>
        <v>0</v>
      </c>
    </row>
    <row r="797" spans="1:16" x14ac:dyDescent="0.25">
      <c r="A797" s="3" t="s">
        <v>15</v>
      </c>
      <c r="B797" s="11" t="s">
        <v>51</v>
      </c>
      <c r="C797" s="11"/>
      <c r="D797" s="60"/>
      <c r="E797" s="6"/>
      <c r="F797" s="8">
        <v>5.7000000000000002E-2</v>
      </c>
      <c r="G797" s="8">
        <v>7.3999999999999996E-2</v>
      </c>
      <c r="H797" s="8">
        <v>6.4000000000000001E-2</v>
      </c>
      <c r="I797" s="8">
        <v>5.3999999999999999E-2</v>
      </c>
      <c r="J797" s="23">
        <v>0</v>
      </c>
      <c r="K797" s="28">
        <f t="shared" si="12"/>
        <v>0</v>
      </c>
      <c r="L797" s="29">
        <f>IF(G797 &gt; 0.6,1,0)</f>
        <v>0</v>
      </c>
      <c r="M797" s="172">
        <f>IF(H797 &gt; 10,1,0)</f>
        <v>0</v>
      </c>
      <c r="N797" s="28">
        <f>IF(I797 &gt; 0.6,1,0)</f>
        <v>0</v>
      </c>
      <c r="O797" s="28">
        <f>IF(J797 &gt; 4.5,1,0)</f>
        <v>0</v>
      </c>
      <c r="P797" s="33">
        <f>K797+L797+M797+N797+O797</f>
        <v>0</v>
      </c>
    </row>
    <row r="798" spans="1:16" x14ac:dyDescent="0.25">
      <c r="A798" s="3" t="s">
        <v>15</v>
      </c>
      <c r="B798" s="11" t="s">
        <v>59</v>
      </c>
      <c r="C798" s="11"/>
      <c r="D798" s="60"/>
      <c r="E798" s="6"/>
      <c r="F798" s="8">
        <v>1.7030000000000001</v>
      </c>
      <c r="G798" s="8">
        <v>2.0369999999999999</v>
      </c>
      <c r="H798" s="8">
        <v>10.037000000000001</v>
      </c>
      <c r="I798" s="8">
        <v>0.122</v>
      </c>
      <c r="J798" s="23">
        <v>4.6539999999999999</v>
      </c>
      <c r="K798" s="28">
        <f t="shared" si="12"/>
        <v>0</v>
      </c>
      <c r="L798" s="29">
        <f>IF(G798 &gt; 0.6,1,0)</f>
        <v>1</v>
      </c>
      <c r="M798" s="172">
        <f>IF(H798 &gt; 10,1,0)</f>
        <v>1</v>
      </c>
      <c r="N798" s="28">
        <f>IF(I798 &gt; 0.6,1,0)</f>
        <v>0</v>
      </c>
      <c r="O798" s="28">
        <f>IF(J798 &gt; 4.5,1,0)</f>
        <v>1</v>
      </c>
      <c r="P798" s="33">
        <f>K798+L798+M798+N798+O798</f>
        <v>3</v>
      </c>
    </row>
    <row r="799" spans="1:16" x14ac:dyDescent="0.25">
      <c r="A799" s="3" t="s">
        <v>15</v>
      </c>
      <c r="B799" s="11" t="s">
        <v>67</v>
      </c>
      <c r="C799" s="11"/>
      <c r="D799" s="60"/>
      <c r="E799" s="6"/>
      <c r="F799" s="8">
        <v>7.5999999999999998E-2</v>
      </c>
      <c r="G799" s="8">
        <v>3.2000000000000001E-2</v>
      </c>
      <c r="H799" s="8">
        <v>0.156</v>
      </c>
      <c r="I799" s="8">
        <v>0</v>
      </c>
      <c r="J799" s="23">
        <v>0</v>
      </c>
      <c r="K799" s="28">
        <f t="shared" si="12"/>
        <v>0</v>
      </c>
      <c r="L799" s="29">
        <f>IF(G799 &gt; 0.6,1,0)</f>
        <v>0</v>
      </c>
      <c r="M799" s="172">
        <f>IF(H799 &gt; 10,1,0)</f>
        <v>0</v>
      </c>
      <c r="N799" s="28">
        <f>IF(I799 &gt; 0.6,1,0)</f>
        <v>0</v>
      </c>
      <c r="O799" s="28">
        <f>IF(J799 &gt; 4.5,1,0)</f>
        <v>0</v>
      </c>
      <c r="P799" s="33">
        <f>K799+L799+M799+N799+O799</f>
        <v>0</v>
      </c>
    </row>
    <row r="800" spans="1:16" x14ac:dyDescent="0.25">
      <c r="A800" s="3" t="s">
        <v>15</v>
      </c>
      <c r="B800" s="11" t="s">
        <v>75</v>
      </c>
      <c r="C800" s="11"/>
      <c r="D800" s="60"/>
      <c r="E800" s="6"/>
      <c r="F800" s="8">
        <v>0.05</v>
      </c>
      <c r="G800" s="8">
        <v>9.0999999999999998E-2</v>
      </c>
      <c r="H800" s="8">
        <v>0.16600000000000001</v>
      </c>
      <c r="I800" s="8">
        <v>2.1000000000000001E-2</v>
      </c>
      <c r="J800" s="23">
        <v>1.4E-2</v>
      </c>
      <c r="K800" s="28">
        <f t="shared" si="12"/>
        <v>0</v>
      </c>
      <c r="L800" s="29">
        <f>IF(G800 &gt; 0.6,1,0)</f>
        <v>0</v>
      </c>
      <c r="M800" s="172">
        <f>IF(H800 &gt; 10,1,0)</f>
        <v>0</v>
      </c>
      <c r="N800" s="28">
        <f>IF(I800 &gt; 0.6,1,0)</f>
        <v>0</v>
      </c>
      <c r="O800" s="28">
        <f>IF(J800 &gt; 4.5,1,0)</f>
        <v>0</v>
      </c>
      <c r="P800" s="33">
        <f>K800+L800+M800+N800+O800</f>
        <v>0</v>
      </c>
    </row>
    <row r="801" spans="1:16" x14ac:dyDescent="0.25">
      <c r="A801" s="3" t="s">
        <v>15</v>
      </c>
      <c r="B801" s="11" t="s">
        <v>83</v>
      </c>
      <c r="C801" s="11"/>
      <c r="D801" s="60"/>
      <c r="E801" s="6"/>
      <c r="F801" s="8">
        <v>3.7999999999999999E-2</v>
      </c>
      <c r="G801" s="8">
        <v>0.14099999999999999</v>
      </c>
      <c r="H801" s="8">
        <v>0.28599999999999998</v>
      </c>
      <c r="I801" s="8">
        <v>1E-3</v>
      </c>
      <c r="J801" s="23">
        <v>7.8E-2</v>
      </c>
      <c r="K801" s="28">
        <f t="shared" si="12"/>
        <v>0</v>
      </c>
      <c r="L801" s="29">
        <f>IF(G801 &gt; 0.6,1,0)</f>
        <v>0</v>
      </c>
      <c r="M801" s="172">
        <f>IF(H801 &gt; 10,1,0)</f>
        <v>0</v>
      </c>
      <c r="N801" s="28">
        <f>IF(I801 &gt; 0.6,1,0)</f>
        <v>0</v>
      </c>
      <c r="O801" s="28">
        <f>IF(J801 &gt; 4.5,1,0)</f>
        <v>0</v>
      </c>
      <c r="P801" s="33">
        <f>K801+L801+M801+N801+O801</f>
        <v>0</v>
      </c>
    </row>
    <row r="802" spans="1:16" x14ac:dyDescent="0.25">
      <c r="A802" s="3" t="s">
        <v>15</v>
      </c>
      <c r="B802" s="11" t="s">
        <v>91</v>
      </c>
      <c r="C802" s="11"/>
      <c r="D802" s="60"/>
      <c r="E802" s="6"/>
      <c r="F802" s="8">
        <v>8.3000000000000004E-2</v>
      </c>
      <c r="G802" s="8">
        <v>1.9E-2</v>
      </c>
      <c r="H802" s="8">
        <v>0.33900000000000002</v>
      </c>
      <c r="I802" s="8">
        <v>0.14499999999999999</v>
      </c>
      <c r="J802" s="23">
        <v>0.17599999999999999</v>
      </c>
      <c r="K802" s="28">
        <f t="shared" si="12"/>
        <v>0</v>
      </c>
      <c r="L802" s="29">
        <f>IF(G802 &gt; 0.6,1,0)</f>
        <v>0</v>
      </c>
      <c r="M802" s="172">
        <f>IF(H802 &gt; 10,1,0)</f>
        <v>0</v>
      </c>
      <c r="N802" s="28">
        <f>IF(I802 &gt; 0.6,1,0)</f>
        <v>0</v>
      </c>
      <c r="O802" s="28">
        <f>IF(J802 &gt; 4.5,1,0)</f>
        <v>0</v>
      </c>
      <c r="P802" s="33">
        <f>K802+L802+M802+N802+O802</f>
        <v>0</v>
      </c>
    </row>
    <row r="803" spans="1:16" x14ac:dyDescent="0.25">
      <c r="A803" s="3" t="s">
        <v>15</v>
      </c>
      <c r="B803" s="11" t="s">
        <v>99</v>
      </c>
      <c r="C803" s="11"/>
      <c r="D803" s="60"/>
      <c r="E803" s="6"/>
      <c r="F803" s="8">
        <v>0.223</v>
      </c>
      <c r="G803" s="8">
        <v>5.2999999999999999E-2</v>
      </c>
      <c r="H803" s="8">
        <v>69.686000000000007</v>
      </c>
      <c r="I803" s="8">
        <v>1.4999999999999999E-2</v>
      </c>
      <c r="J803" s="23">
        <v>0.16900000000000001</v>
      </c>
      <c r="K803" s="28">
        <f t="shared" si="12"/>
        <v>0</v>
      </c>
      <c r="L803" s="29">
        <f>IF(G803 &gt; 0.6,1,0)</f>
        <v>0</v>
      </c>
      <c r="M803" s="172">
        <f>IF(H803 &gt; 10,1,0)</f>
        <v>1</v>
      </c>
      <c r="N803" s="28">
        <f>IF(I803 &gt; 0.6,1,0)</f>
        <v>0</v>
      </c>
      <c r="O803" s="28">
        <f>IF(J803 &gt; 4.5,1,0)</f>
        <v>0</v>
      </c>
      <c r="P803" s="33">
        <f>K803+L803+M803+N803+O803</f>
        <v>1</v>
      </c>
    </row>
    <row r="804" spans="1:16" x14ac:dyDescent="0.25">
      <c r="A804" s="3" t="s">
        <v>15</v>
      </c>
      <c r="B804" s="11" t="s">
        <v>299</v>
      </c>
      <c r="C804" s="11"/>
      <c r="D804" s="60"/>
      <c r="E804" s="6"/>
      <c r="F804" s="8">
        <v>6.7000000000000004E-2</v>
      </c>
      <c r="G804" s="8">
        <v>2.9000000000000001E-2</v>
      </c>
      <c r="H804" s="8">
        <v>0.48099999999999998</v>
      </c>
      <c r="I804" s="8">
        <v>2.1760000000000002</v>
      </c>
      <c r="J804" s="23">
        <v>11.07</v>
      </c>
      <c r="K804" s="28">
        <f t="shared" si="12"/>
        <v>0</v>
      </c>
      <c r="L804" s="29">
        <f>IF(G804 &gt; 0.6,1,0)</f>
        <v>0</v>
      </c>
      <c r="M804" s="172">
        <f>IF(H804 &gt; 10,1,0)</f>
        <v>0</v>
      </c>
      <c r="N804" s="28">
        <f>IF(I804 &gt; 0.6,1,0)</f>
        <v>1</v>
      </c>
      <c r="O804" s="28">
        <f>IF(J804 &gt; 4.5,1,0)</f>
        <v>1</v>
      </c>
      <c r="P804" s="33">
        <f>K804+L804+M804+N804+O804</f>
        <v>2</v>
      </c>
    </row>
    <row r="805" spans="1:16" x14ac:dyDescent="0.25">
      <c r="A805" s="3" t="s">
        <v>15</v>
      </c>
      <c r="B805" s="11" t="s">
        <v>20</v>
      </c>
      <c r="C805" s="11"/>
      <c r="D805" s="60"/>
      <c r="E805" s="6"/>
      <c r="F805" s="8">
        <v>35.311999999999998</v>
      </c>
      <c r="G805" s="8">
        <v>0.40500000000000003</v>
      </c>
      <c r="H805" s="8">
        <v>20.663</v>
      </c>
      <c r="I805" s="8">
        <v>2.5619999999999998</v>
      </c>
      <c r="J805" s="23">
        <v>5.0999999999999997E-2</v>
      </c>
      <c r="K805" s="28">
        <f t="shared" si="12"/>
        <v>1</v>
      </c>
      <c r="L805" s="29">
        <f>IF(G805 &gt; 0.6,1,0)</f>
        <v>0</v>
      </c>
      <c r="M805" s="172">
        <f>IF(H805 &gt; 10,1,0)</f>
        <v>1</v>
      </c>
      <c r="N805" s="28">
        <f>IF(I805 &gt; 0.6,1,0)</f>
        <v>1</v>
      </c>
      <c r="O805" s="28">
        <f>IF(J805 &gt; 4.5,1,0)</f>
        <v>0</v>
      </c>
      <c r="P805" s="33">
        <f>K805+L805+M805+N805+O805</f>
        <v>3</v>
      </c>
    </row>
    <row r="806" spans="1:16" x14ac:dyDescent="0.25">
      <c r="A806" s="3" t="s">
        <v>15</v>
      </c>
      <c r="B806" s="11" t="s">
        <v>28</v>
      </c>
      <c r="C806" s="11"/>
      <c r="D806" s="60"/>
      <c r="E806" s="6"/>
      <c r="F806" s="8">
        <v>0.44</v>
      </c>
      <c r="G806" s="8">
        <v>0.108</v>
      </c>
      <c r="H806" s="8">
        <v>7.4999999999999997E-2</v>
      </c>
      <c r="I806" s="8">
        <v>0.185</v>
      </c>
      <c r="J806" s="23">
        <v>0.03</v>
      </c>
      <c r="K806" s="28">
        <f t="shared" si="12"/>
        <v>0</v>
      </c>
      <c r="L806" s="29">
        <f>IF(G806 &gt; 0.6,1,0)</f>
        <v>0</v>
      </c>
      <c r="M806" s="172">
        <f>IF(H806 &gt; 10,1,0)</f>
        <v>0</v>
      </c>
      <c r="N806" s="28">
        <f>IF(I806 &gt; 0.6,1,0)</f>
        <v>0</v>
      </c>
      <c r="O806" s="28">
        <f>IF(J806 &gt; 4.5,1,0)</f>
        <v>0</v>
      </c>
      <c r="P806" s="33">
        <f>K806+L806+M806+N806+O806</f>
        <v>0</v>
      </c>
    </row>
    <row r="807" spans="1:16" x14ac:dyDescent="0.25">
      <c r="A807" s="3" t="s">
        <v>15</v>
      </c>
      <c r="B807" s="11" t="s">
        <v>36</v>
      </c>
      <c r="C807" s="11"/>
      <c r="D807" s="60"/>
      <c r="E807" s="6"/>
      <c r="F807" s="8">
        <v>7.2999999999999995E-2</v>
      </c>
      <c r="G807" s="8">
        <v>6.7000000000000004E-2</v>
      </c>
      <c r="H807" s="8">
        <v>7.6999999999999999E-2</v>
      </c>
      <c r="I807" s="8">
        <v>0.94399999999999995</v>
      </c>
      <c r="J807" s="23">
        <v>5.8000000000000003E-2</v>
      </c>
      <c r="K807" s="28">
        <f t="shared" si="12"/>
        <v>0</v>
      </c>
      <c r="L807" s="29">
        <f>IF(G807 &gt; 0.6,1,0)</f>
        <v>0</v>
      </c>
      <c r="M807" s="172">
        <f>IF(H807 &gt; 10,1,0)</f>
        <v>0</v>
      </c>
      <c r="N807" s="28">
        <f>IF(I807 &gt; 0.6,1,0)</f>
        <v>1</v>
      </c>
      <c r="O807" s="28">
        <f>IF(J807 &gt; 4.5,1,0)</f>
        <v>0</v>
      </c>
      <c r="P807" s="33">
        <f>K807+L807+M807+N807+O807</f>
        <v>1</v>
      </c>
    </row>
    <row r="808" spans="1:16" x14ac:dyDescent="0.25">
      <c r="A808" s="3" t="s">
        <v>15</v>
      </c>
      <c r="B808" s="11" t="s">
        <v>44</v>
      </c>
      <c r="C808" s="11"/>
      <c r="D808" s="60"/>
      <c r="E808" s="6"/>
      <c r="F808" s="8">
        <v>6.7000000000000004E-2</v>
      </c>
      <c r="G808" s="8">
        <v>4.3999999999999997E-2</v>
      </c>
      <c r="H808" s="8">
        <v>0.89900000000000002</v>
      </c>
      <c r="I808" s="8">
        <v>4.7E-2</v>
      </c>
      <c r="J808" s="23">
        <v>6.0999999999999999E-2</v>
      </c>
      <c r="K808" s="28">
        <f t="shared" si="12"/>
        <v>0</v>
      </c>
      <c r="L808" s="29">
        <f>IF(G808 &gt; 0.6,1,0)</f>
        <v>0</v>
      </c>
      <c r="M808" s="172">
        <f>IF(H808 &gt; 10,1,0)</f>
        <v>0</v>
      </c>
      <c r="N808" s="28">
        <f>IF(I808 &gt; 0.6,1,0)</f>
        <v>0</v>
      </c>
      <c r="O808" s="28">
        <f>IF(J808 &gt; 4.5,1,0)</f>
        <v>0</v>
      </c>
      <c r="P808" s="33">
        <f>K808+L808+M808+N808+O808</f>
        <v>0</v>
      </c>
    </row>
    <row r="809" spans="1:16" x14ac:dyDescent="0.25">
      <c r="A809" s="3" t="s">
        <v>15</v>
      </c>
      <c r="B809" s="11" t="s">
        <v>52</v>
      </c>
      <c r="C809" s="11"/>
      <c r="D809" s="60"/>
      <c r="E809" s="6"/>
      <c r="F809" s="8">
        <v>2.3E-2</v>
      </c>
      <c r="G809" s="8">
        <v>6.9000000000000006E-2</v>
      </c>
      <c r="H809" s="8">
        <v>0.185</v>
      </c>
      <c r="I809" s="8">
        <v>0.32200000000000001</v>
      </c>
      <c r="J809" s="23">
        <v>3.0000000000000001E-3</v>
      </c>
      <c r="K809" s="28">
        <f t="shared" si="12"/>
        <v>0</v>
      </c>
      <c r="L809" s="29">
        <f>IF(G809 &gt; 0.6,1,0)</f>
        <v>0</v>
      </c>
      <c r="M809" s="172">
        <f>IF(H809 &gt; 10,1,0)</f>
        <v>0</v>
      </c>
      <c r="N809" s="28">
        <f>IF(I809 &gt; 0.6,1,0)</f>
        <v>0</v>
      </c>
      <c r="O809" s="28">
        <f>IF(J809 &gt; 4.5,1,0)</f>
        <v>0</v>
      </c>
      <c r="P809" s="33">
        <f>K809+L809+M809+N809+O809</f>
        <v>0</v>
      </c>
    </row>
    <row r="810" spans="1:16" x14ac:dyDescent="0.25">
      <c r="A810" s="3" t="s">
        <v>15</v>
      </c>
      <c r="B810" s="11" t="s">
        <v>60</v>
      </c>
      <c r="C810" s="11"/>
      <c r="D810" s="60"/>
      <c r="E810" s="6"/>
      <c r="F810" s="8">
        <v>0.154</v>
      </c>
      <c r="G810" s="8">
        <v>0.16900000000000001</v>
      </c>
      <c r="H810" s="8">
        <v>2.048</v>
      </c>
      <c r="I810" s="8">
        <v>0</v>
      </c>
      <c r="J810" s="23">
        <v>8.4000000000000005E-2</v>
      </c>
      <c r="K810" s="28">
        <f t="shared" si="12"/>
        <v>0</v>
      </c>
      <c r="L810" s="29">
        <f>IF(G810 &gt; 0.6,1,0)</f>
        <v>0</v>
      </c>
      <c r="M810" s="172">
        <f>IF(H810 &gt; 10,1,0)</f>
        <v>0</v>
      </c>
      <c r="N810" s="28">
        <f>IF(I810 &gt; 0.6,1,0)</f>
        <v>0</v>
      </c>
      <c r="O810" s="28">
        <f>IF(J810 &gt; 4.5,1,0)</f>
        <v>0</v>
      </c>
      <c r="P810" s="33">
        <f>K810+L810+M810+N810+O810</f>
        <v>0</v>
      </c>
    </row>
    <row r="811" spans="1:16" x14ac:dyDescent="0.25">
      <c r="A811" s="3" t="s">
        <v>15</v>
      </c>
      <c r="B811" s="11" t="s">
        <v>68</v>
      </c>
      <c r="C811" s="11"/>
      <c r="D811" s="60"/>
      <c r="E811" s="6"/>
      <c r="F811" s="8">
        <v>0.11600000000000001</v>
      </c>
      <c r="G811" s="8">
        <v>3.9E-2</v>
      </c>
      <c r="H811" s="8">
        <v>0.36399999999999999</v>
      </c>
      <c r="I811" s="8">
        <v>6.9000000000000006E-2</v>
      </c>
      <c r="J811" s="23">
        <v>2.5999999999999999E-2</v>
      </c>
      <c r="K811" s="28">
        <f t="shared" si="12"/>
        <v>0</v>
      </c>
      <c r="L811" s="29">
        <f>IF(G811 &gt; 0.6,1,0)</f>
        <v>0</v>
      </c>
      <c r="M811" s="172">
        <f>IF(H811 &gt; 10,1,0)</f>
        <v>0</v>
      </c>
      <c r="N811" s="28">
        <f>IF(I811 &gt; 0.6,1,0)</f>
        <v>0</v>
      </c>
      <c r="O811" s="28">
        <f>IF(J811 &gt; 4.5,1,0)</f>
        <v>0</v>
      </c>
      <c r="P811" s="33">
        <f>K811+L811+M811+N811+O811</f>
        <v>0</v>
      </c>
    </row>
    <row r="812" spans="1:16" x14ac:dyDescent="0.25">
      <c r="A812" s="3" t="s">
        <v>15</v>
      </c>
      <c r="B812" s="11" t="s">
        <v>76</v>
      </c>
      <c r="C812" s="11"/>
      <c r="D812" s="60"/>
      <c r="E812" s="6"/>
      <c r="F812" s="8">
        <v>3.9E-2</v>
      </c>
      <c r="G812" s="8">
        <v>0.114</v>
      </c>
      <c r="H812" s="8">
        <v>2.5999999999999999E-2</v>
      </c>
      <c r="I812" s="8">
        <v>5.0000000000000001E-3</v>
      </c>
      <c r="J812" s="23">
        <v>0.122</v>
      </c>
      <c r="K812" s="28">
        <f t="shared" si="12"/>
        <v>0</v>
      </c>
      <c r="L812" s="29">
        <f>IF(G812 &gt; 0.6,1,0)</f>
        <v>0</v>
      </c>
      <c r="M812" s="172">
        <f>IF(H812 &gt; 10,1,0)</f>
        <v>0</v>
      </c>
      <c r="N812" s="28">
        <f>IF(I812 &gt; 0.6,1,0)</f>
        <v>0</v>
      </c>
      <c r="O812" s="28">
        <f>IF(J812 &gt; 4.5,1,0)</f>
        <v>0</v>
      </c>
      <c r="P812" s="33">
        <f>K812+L812+M812+N812+O812</f>
        <v>0</v>
      </c>
    </row>
    <row r="813" spans="1:16" x14ac:dyDescent="0.25">
      <c r="A813" s="3" t="s">
        <v>15</v>
      </c>
      <c r="B813" s="11" t="s">
        <v>84</v>
      </c>
      <c r="C813" s="11"/>
      <c r="D813" s="60"/>
      <c r="E813" s="6"/>
      <c r="F813" s="8">
        <v>0.16500000000000001</v>
      </c>
      <c r="G813" s="8">
        <v>8.1000000000000003E-2</v>
      </c>
      <c r="H813" s="8">
        <v>2E-3</v>
      </c>
      <c r="I813" s="8">
        <v>0.22</v>
      </c>
      <c r="J813" s="23">
        <v>0</v>
      </c>
      <c r="K813" s="28">
        <f t="shared" si="12"/>
        <v>0</v>
      </c>
      <c r="L813" s="29">
        <f>IF(G813 &gt; 0.6,1,0)</f>
        <v>0</v>
      </c>
      <c r="M813" s="172">
        <f>IF(H813 &gt; 10,1,0)</f>
        <v>0</v>
      </c>
      <c r="N813" s="28">
        <f>IF(I813 &gt; 0.6,1,0)</f>
        <v>0</v>
      </c>
      <c r="O813" s="28">
        <f>IF(J813 &gt; 4.5,1,0)</f>
        <v>0</v>
      </c>
      <c r="P813" s="33">
        <f>K813+L813+M813+N813+O813</f>
        <v>0</v>
      </c>
    </row>
    <row r="814" spans="1:16" x14ac:dyDescent="0.25">
      <c r="A814" s="3" t="s">
        <v>15</v>
      </c>
      <c r="B814" s="11" t="s">
        <v>92</v>
      </c>
      <c r="C814" s="11"/>
      <c r="D814" s="60"/>
      <c r="E814" s="6"/>
      <c r="F814" s="8">
        <v>9.5000000000000001E-2</v>
      </c>
      <c r="G814" s="8">
        <v>0.125</v>
      </c>
      <c r="H814" s="8">
        <v>0.184</v>
      </c>
      <c r="I814" s="8">
        <v>0.13600000000000001</v>
      </c>
      <c r="J814" s="23">
        <v>0.155</v>
      </c>
      <c r="K814" s="28">
        <f t="shared" si="12"/>
        <v>0</v>
      </c>
      <c r="L814" s="29">
        <f>IF(G814 &gt; 0.6,1,0)</f>
        <v>0</v>
      </c>
      <c r="M814" s="172">
        <f>IF(H814 &gt; 10,1,0)</f>
        <v>0</v>
      </c>
      <c r="N814" s="28">
        <f>IF(I814 &gt; 0.6,1,0)</f>
        <v>0</v>
      </c>
      <c r="O814" s="28">
        <f>IF(J814 &gt; 4.5,1,0)</f>
        <v>0</v>
      </c>
      <c r="P814" s="33">
        <f>K814+L814+M814+N814+O814</f>
        <v>0</v>
      </c>
    </row>
    <row r="815" spans="1:16" x14ac:dyDescent="0.25">
      <c r="A815" s="3" t="s">
        <v>15</v>
      </c>
      <c r="B815" s="11" t="s">
        <v>100</v>
      </c>
      <c r="C815" s="11"/>
      <c r="D815" s="60"/>
      <c r="E815" s="6"/>
      <c r="F815" s="8">
        <v>7.0000000000000007E-2</v>
      </c>
      <c r="G815" s="8">
        <v>0.13800000000000001</v>
      </c>
      <c r="H815" s="8">
        <v>72.974000000000004</v>
      </c>
      <c r="I815" s="8">
        <v>7.0000000000000001E-3</v>
      </c>
      <c r="J815" s="23">
        <v>9.6000000000000002E-2</v>
      </c>
      <c r="K815" s="28">
        <f t="shared" si="12"/>
        <v>0</v>
      </c>
      <c r="L815" s="29">
        <f>IF(G815 &gt; 0.6,1,0)</f>
        <v>0</v>
      </c>
      <c r="M815" s="172">
        <f>IF(H815 &gt; 10,1,0)</f>
        <v>1</v>
      </c>
      <c r="N815" s="28">
        <f>IF(I815 &gt; 0.6,1,0)</f>
        <v>0</v>
      </c>
      <c r="O815" s="28">
        <f>IF(J815 &gt; 4.5,1,0)</f>
        <v>0</v>
      </c>
      <c r="P815" s="33">
        <f>K815+L815+M815+N815+O815</f>
        <v>1</v>
      </c>
    </row>
    <row r="816" spans="1:16" x14ac:dyDescent="0.25">
      <c r="A816" s="3" t="s">
        <v>15</v>
      </c>
      <c r="B816" s="11" t="s">
        <v>300</v>
      </c>
      <c r="C816" s="11"/>
      <c r="D816" s="60"/>
      <c r="E816" s="6"/>
      <c r="F816" s="8">
        <v>8.1000000000000003E-2</v>
      </c>
      <c r="G816" s="8">
        <v>7.2999999999999995E-2</v>
      </c>
      <c r="H816" s="8">
        <v>3.1160000000000001</v>
      </c>
      <c r="I816" s="8">
        <v>7.0000000000000007E-2</v>
      </c>
      <c r="J816" s="23">
        <v>12.792999999999999</v>
      </c>
      <c r="K816" s="28">
        <f t="shared" si="12"/>
        <v>0</v>
      </c>
      <c r="L816" s="29">
        <f>IF(G816 &gt; 0.6,1,0)</f>
        <v>0</v>
      </c>
      <c r="M816" s="172">
        <f>IF(H816 &gt; 10,1,0)</f>
        <v>0</v>
      </c>
      <c r="N816" s="28">
        <f>IF(I816 &gt; 0.6,1,0)</f>
        <v>0</v>
      </c>
      <c r="O816" s="28">
        <f>IF(J816 &gt; 4.5,1,0)</f>
        <v>1</v>
      </c>
      <c r="P816" s="33">
        <f>K816+L816+M816+N816+O816</f>
        <v>1</v>
      </c>
    </row>
    <row r="817" spans="1:16" x14ac:dyDescent="0.25">
      <c r="A817" s="3" t="s">
        <v>15</v>
      </c>
      <c r="B817" s="11" t="s">
        <v>21</v>
      </c>
      <c r="C817" s="11"/>
      <c r="D817" s="60"/>
      <c r="E817" s="6"/>
      <c r="F817" s="8">
        <v>0.13600000000000001</v>
      </c>
      <c r="G817" s="8">
        <v>9.7000000000000003E-2</v>
      </c>
      <c r="H817" s="8">
        <v>0.29599999999999999</v>
      </c>
      <c r="I817" s="8">
        <v>0.158</v>
      </c>
      <c r="J817" s="23">
        <v>0.13400000000000001</v>
      </c>
      <c r="K817" s="28">
        <f t="shared" si="12"/>
        <v>0</v>
      </c>
      <c r="L817" s="29">
        <f>IF(G817 &gt; 0.6,1,0)</f>
        <v>0</v>
      </c>
      <c r="M817" s="172">
        <f>IF(H817 &gt; 10,1,0)</f>
        <v>0</v>
      </c>
      <c r="N817" s="28">
        <f>IF(I817 &gt; 0.6,1,0)</f>
        <v>0</v>
      </c>
      <c r="O817" s="28">
        <f>IF(J817 &gt; 4.5,1,0)</f>
        <v>0</v>
      </c>
      <c r="P817" s="33">
        <f>K817+L817+M817+N817+O817</f>
        <v>0</v>
      </c>
    </row>
    <row r="818" spans="1:16" x14ac:dyDescent="0.25">
      <c r="A818" s="3" t="s">
        <v>15</v>
      </c>
      <c r="B818" s="11" t="s">
        <v>29</v>
      </c>
      <c r="C818" s="11"/>
      <c r="D818" s="60"/>
      <c r="E818" s="6"/>
      <c r="F818" s="8">
        <v>0.16600000000000001</v>
      </c>
      <c r="G818" s="8">
        <v>4.8000000000000001E-2</v>
      </c>
      <c r="H818" s="8">
        <v>3.05</v>
      </c>
      <c r="I818" s="8">
        <v>5.2999999999999999E-2</v>
      </c>
      <c r="J818" s="23">
        <v>1E-3</v>
      </c>
      <c r="K818" s="28">
        <f t="shared" si="12"/>
        <v>0</v>
      </c>
      <c r="L818" s="29">
        <f>IF(G818 &gt; 0.6,1,0)</f>
        <v>0</v>
      </c>
      <c r="M818" s="172">
        <f>IF(H818 &gt; 10,1,0)</f>
        <v>0</v>
      </c>
      <c r="N818" s="28">
        <f>IF(I818 &gt; 0.6,1,0)</f>
        <v>0</v>
      </c>
      <c r="O818" s="28">
        <f>IF(J818 &gt; 4.5,1,0)</f>
        <v>0</v>
      </c>
      <c r="P818" s="33">
        <f>K818+L818+M818+N818+O818</f>
        <v>0</v>
      </c>
    </row>
    <row r="819" spans="1:16" x14ac:dyDescent="0.25">
      <c r="A819" s="3" t="s">
        <v>15</v>
      </c>
      <c r="B819" s="11" t="s">
        <v>37</v>
      </c>
      <c r="C819" s="11"/>
      <c r="D819" s="60"/>
      <c r="E819" s="6"/>
      <c r="F819" s="8">
        <v>0.128</v>
      </c>
      <c r="G819" s="8">
        <v>3.1E-2</v>
      </c>
      <c r="H819" s="8">
        <v>0.26500000000000001</v>
      </c>
      <c r="I819" s="8">
        <v>0</v>
      </c>
      <c r="J819" s="23">
        <v>6.9000000000000006E-2</v>
      </c>
      <c r="K819" s="28">
        <f t="shared" si="12"/>
        <v>0</v>
      </c>
      <c r="L819" s="29">
        <f>IF(G819 &gt; 0.6,1,0)</f>
        <v>0</v>
      </c>
      <c r="M819" s="172">
        <f>IF(H819 &gt; 10,1,0)</f>
        <v>0</v>
      </c>
      <c r="N819" s="28">
        <f>IF(I819 &gt; 0.6,1,0)</f>
        <v>0</v>
      </c>
      <c r="O819" s="28">
        <f>IF(J819 &gt; 4.5,1,0)</f>
        <v>0</v>
      </c>
      <c r="P819" s="33">
        <f>K819+L819+M819+N819+O819</f>
        <v>0</v>
      </c>
    </row>
    <row r="820" spans="1:16" x14ac:dyDescent="0.25">
      <c r="A820" s="3" t="s">
        <v>15</v>
      </c>
      <c r="B820" s="11" t="s">
        <v>45</v>
      </c>
      <c r="C820" s="11"/>
      <c r="D820" s="60"/>
      <c r="E820" s="6"/>
      <c r="F820" s="8">
        <v>0.39100000000000001</v>
      </c>
      <c r="G820" s="8">
        <v>7.0999999999999994E-2</v>
      </c>
      <c r="H820" s="8">
        <v>5.7000000000000002E-2</v>
      </c>
      <c r="I820" s="8">
        <v>2.0979999999999999</v>
      </c>
      <c r="J820" s="23">
        <v>0.114</v>
      </c>
      <c r="K820" s="28">
        <f t="shared" si="12"/>
        <v>0</v>
      </c>
      <c r="L820" s="29">
        <f>IF(G820 &gt; 0.6,1,0)</f>
        <v>0</v>
      </c>
      <c r="M820" s="172">
        <f>IF(H820 &gt; 10,1,0)</f>
        <v>0</v>
      </c>
      <c r="N820" s="28">
        <f>IF(I820 &gt; 0.6,1,0)</f>
        <v>1</v>
      </c>
      <c r="O820" s="28">
        <f>IF(J820 &gt; 4.5,1,0)</f>
        <v>0</v>
      </c>
      <c r="P820" s="33">
        <f>K820+L820+M820+N820+O820</f>
        <v>1</v>
      </c>
    </row>
    <row r="821" spans="1:16" x14ac:dyDescent="0.25">
      <c r="A821" s="3" t="s">
        <v>15</v>
      </c>
      <c r="B821" s="11" t="s">
        <v>53</v>
      </c>
      <c r="C821" s="11"/>
      <c r="D821" s="60"/>
      <c r="E821" s="6"/>
      <c r="F821" s="8">
        <v>5.8000000000000003E-2</v>
      </c>
      <c r="G821" s="8">
        <v>9.1999999999999998E-2</v>
      </c>
      <c r="H821" s="8">
        <v>0</v>
      </c>
      <c r="I821" s="8">
        <v>0</v>
      </c>
      <c r="J821" s="23">
        <v>0</v>
      </c>
      <c r="K821" s="28">
        <f t="shared" si="12"/>
        <v>0</v>
      </c>
      <c r="L821" s="29">
        <f>IF(G821 &gt; 0.6,1,0)</f>
        <v>0</v>
      </c>
      <c r="M821" s="172">
        <f>IF(H821 &gt; 10,1,0)</f>
        <v>0</v>
      </c>
      <c r="N821" s="28">
        <f>IF(I821 &gt; 0.6,1,0)</f>
        <v>0</v>
      </c>
      <c r="O821" s="28">
        <f>IF(J821 &gt; 4.5,1,0)</f>
        <v>0</v>
      </c>
      <c r="P821" s="33">
        <f>K821+L821+M821+N821+O821</f>
        <v>0</v>
      </c>
    </row>
    <row r="822" spans="1:16" x14ac:dyDescent="0.25">
      <c r="A822" s="3" t="s">
        <v>15</v>
      </c>
      <c r="B822" s="11" t="s">
        <v>61</v>
      </c>
      <c r="C822" s="11"/>
      <c r="D822" s="60"/>
      <c r="E822" s="6"/>
      <c r="F822" s="8">
        <v>2.7E-2</v>
      </c>
      <c r="G822" s="8">
        <v>2.9000000000000001E-2</v>
      </c>
      <c r="H822" s="8">
        <v>0.22700000000000001</v>
      </c>
      <c r="I822" s="8">
        <v>0</v>
      </c>
      <c r="J822" s="23">
        <v>0.1</v>
      </c>
      <c r="K822" s="28">
        <f t="shared" si="12"/>
        <v>0</v>
      </c>
      <c r="L822" s="29">
        <f>IF(G822 &gt; 0.6,1,0)</f>
        <v>0</v>
      </c>
      <c r="M822" s="172">
        <f>IF(H822 &gt; 10,1,0)</f>
        <v>0</v>
      </c>
      <c r="N822" s="28">
        <f>IF(I822 &gt; 0.6,1,0)</f>
        <v>0</v>
      </c>
      <c r="O822" s="28">
        <f>IF(J822 &gt; 4.5,1,0)</f>
        <v>0</v>
      </c>
      <c r="P822" s="33">
        <f>K822+L822+M822+N822+O822</f>
        <v>0</v>
      </c>
    </row>
    <row r="823" spans="1:16" x14ac:dyDescent="0.25">
      <c r="A823" s="3" t="s">
        <v>15</v>
      </c>
      <c r="B823" s="11" t="s">
        <v>69</v>
      </c>
      <c r="C823" s="11"/>
      <c r="D823" s="60"/>
      <c r="E823" s="6"/>
      <c r="F823" s="8">
        <v>7.1999999999999995E-2</v>
      </c>
      <c r="G823" s="8">
        <v>7.3999999999999996E-2</v>
      </c>
      <c r="H823" s="8">
        <v>0.122</v>
      </c>
      <c r="I823" s="8">
        <v>0.06</v>
      </c>
      <c r="J823" s="23">
        <v>0</v>
      </c>
      <c r="K823" s="28">
        <f t="shared" si="12"/>
        <v>0</v>
      </c>
      <c r="L823" s="29">
        <f>IF(G823 &gt; 0.6,1,0)</f>
        <v>0</v>
      </c>
      <c r="M823" s="172">
        <f>IF(H823 &gt; 10,1,0)</f>
        <v>0</v>
      </c>
      <c r="N823" s="28">
        <f>IF(I823 &gt; 0.6,1,0)</f>
        <v>0</v>
      </c>
      <c r="O823" s="28">
        <f>IF(J823 &gt; 4.5,1,0)</f>
        <v>0</v>
      </c>
      <c r="P823" s="33">
        <f>K823+L823+M823+N823+O823</f>
        <v>0</v>
      </c>
    </row>
    <row r="824" spans="1:16" x14ac:dyDescent="0.25">
      <c r="A824" s="3" t="s">
        <v>15</v>
      </c>
      <c r="B824" s="11" t="s">
        <v>77</v>
      </c>
      <c r="C824" s="11"/>
      <c r="D824" s="60"/>
      <c r="E824" s="6"/>
      <c r="F824" s="8">
        <v>0.77600000000000002</v>
      </c>
      <c r="G824" s="8">
        <v>7.6999999999999999E-2</v>
      </c>
      <c r="H824" s="8">
        <v>0</v>
      </c>
      <c r="I824" s="8">
        <v>6.7000000000000004E-2</v>
      </c>
      <c r="J824" s="23">
        <v>0.11899999999999999</v>
      </c>
      <c r="K824" s="28">
        <f t="shared" si="12"/>
        <v>0</v>
      </c>
      <c r="L824" s="29">
        <f>IF(G824 &gt; 0.6,1,0)</f>
        <v>0</v>
      </c>
      <c r="M824" s="172">
        <f>IF(H824 &gt; 10,1,0)</f>
        <v>0</v>
      </c>
      <c r="N824" s="28">
        <f>IF(I824 &gt; 0.6,1,0)</f>
        <v>0</v>
      </c>
      <c r="O824" s="28">
        <f>IF(J824 &gt; 4.5,1,0)</f>
        <v>0</v>
      </c>
      <c r="P824" s="33">
        <f>K824+L824+M824+N824+O824</f>
        <v>0</v>
      </c>
    </row>
    <row r="825" spans="1:16" x14ac:dyDescent="0.25">
      <c r="A825" s="3" t="s">
        <v>15</v>
      </c>
      <c r="B825" s="11" t="s">
        <v>85</v>
      </c>
      <c r="C825" s="11"/>
      <c r="D825" s="60"/>
      <c r="E825" s="6"/>
      <c r="F825" s="8">
        <v>8.7999999999999995E-2</v>
      </c>
      <c r="G825" s="8">
        <v>4.7E-2</v>
      </c>
      <c r="H825" s="8">
        <v>0.21299999999999999</v>
      </c>
      <c r="I825" s="8">
        <v>4.4999999999999998E-2</v>
      </c>
      <c r="J825" s="23">
        <v>8.9999999999999993E-3</v>
      </c>
      <c r="K825" s="28">
        <f t="shared" si="12"/>
        <v>0</v>
      </c>
      <c r="L825" s="29">
        <f>IF(G825 &gt; 0.6,1,0)</f>
        <v>0</v>
      </c>
      <c r="M825" s="172">
        <f>IF(H825 &gt; 10,1,0)</f>
        <v>0</v>
      </c>
      <c r="N825" s="28">
        <f>IF(I825 &gt; 0.6,1,0)</f>
        <v>0</v>
      </c>
      <c r="O825" s="28">
        <f>IF(J825 &gt; 4.5,1,0)</f>
        <v>0</v>
      </c>
      <c r="P825" s="33">
        <f>K825+L825+M825+N825+O825</f>
        <v>0</v>
      </c>
    </row>
    <row r="826" spans="1:16" x14ac:dyDescent="0.25">
      <c r="A826" s="3" t="s">
        <v>15</v>
      </c>
      <c r="B826" s="11" t="s">
        <v>93</v>
      </c>
      <c r="C826" s="11"/>
      <c r="D826" s="60"/>
      <c r="E826" s="6"/>
      <c r="F826" s="8">
        <v>0.14099999999999999</v>
      </c>
      <c r="G826" s="8">
        <v>0.123</v>
      </c>
      <c r="H826" s="8">
        <v>0.11600000000000001</v>
      </c>
      <c r="I826" s="8">
        <v>5.6000000000000001E-2</v>
      </c>
      <c r="J826" s="23">
        <v>9.4E-2</v>
      </c>
      <c r="K826" s="28">
        <f t="shared" si="12"/>
        <v>0</v>
      </c>
      <c r="L826" s="29">
        <f>IF(G826 &gt; 0.6,1,0)</f>
        <v>0</v>
      </c>
      <c r="M826" s="172">
        <f>IF(H826 &gt; 10,1,0)</f>
        <v>0</v>
      </c>
      <c r="N826" s="28">
        <f>IF(I826 &gt; 0.6,1,0)</f>
        <v>0</v>
      </c>
      <c r="O826" s="28">
        <f>IF(J826 &gt; 4.5,1,0)</f>
        <v>0</v>
      </c>
      <c r="P826" s="33">
        <f>K826+L826+M826+N826+O826</f>
        <v>0</v>
      </c>
    </row>
    <row r="827" spans="1:16" x14ac:dyDescent="0.25">
      <c r="A827" s="3" t="s">
        <v>15</v>
      </c>
      <c r="B827" s="11" t="s">
        <v>101</v>
      </c>
      <c r="C827" s="11"/>
      <c r="D827" s="60"/>
      <c r="E827" s="6"/>
      <c r="F827" s="8">
        <v>4.8000000000000001E-2</v>
      </c>
      <c r="G827" s="8">
        <v>4.4999999999999998E-2</v>
      </c>
      <c r="H827" s="8">
        <v>4.8150000000000004</v>
      </c>
      <c r="I827" s="8">
        <v>0.14899999999999999</v>
      </c>
      <c r="J827" s="23">
        <v>0.2</v>
      </c>
      <c r="K827" s="28">
        <f t="shared" si="12"/>
        <v>0</v>
      </c>
      <c r="L827" s="29">
        <f>IF(G827 &gt; 0.6,1,0)</f>
        <v>0</v>
      </c>
      <c r="M827" s="172">
        <f>IF(H827 &gt; 10,1,0)</f>
        <v>0</v>
      </c>
      <c r="N827" s="28">
        <f>IF(I827 &gt; 0.6,1,0)</f>
        <v>0</v>
      </c>
      <c r="O827" s="28">
        <f>IF(J827 &gt; 4.5,1,0)</f>
        <v>0</v>
      </c>
      <c r="P827" s="33">
        <f>K827+L827+M827+N827+O827</f>
        <v>0</v>
      </c>
    </row>
    <row r="828" spans="1:16" x14ac:dyDescent="0.25">
      <c r="A828" s="3" t="s">
        <v>15</v>
      </c>
      <c r="B828" s="11" t="s">
        <v>301</v>
      </c>
      <c r="C828" s="11"/>
      <c r="D828" s="60"/>
      <c r="E828" s="6"/>
      <c r="F828" s="8">
        <v>0.111</v>
      </c>
      <c r="G828" s="8">
        <v>0.38900000000000001</v>
      </c>
      <c r="H828" s="8">
        <v>9.6300000000000008</v>
      </c>
      <c r="I828" s="8">
        <v>16.006</v>
      </c>
      <c r="J828" s="23">
        <v>2E-3</v>
      </c>
      <c r="K828" s="28">
        <f t="shared" si="12"/>
        <v>0</v>
      </c>
      <c r="L828" s="29">
        <f>IF(G828 &gt; 0.6,1,0)</f>
        <v>0</v>
      </c>
      <c r="M828" s="172">
        <f>IF(H828 &gt; 10,1,0)</f>
        <v>0</v>
      </c>
      <c r="N828" s="28">
        <f>IF(I828 &gt; 0.6,1,0)</f>
        <v>1</v>
      </c>
      <c r="O828" s="28">
        <f>IF(J828 &gt; 4.5,1,0)</f>
        <v>0</v>
      </c>
      <c r="P828" s="33">
        <f>K828+L828+M828+N828+O828</f>
        <v>1</v>
      </c>
    </row>
    <row r="829" spans="1:16" x14ac:dyDescent="0.25">
      <c r="A829" s="3" t="s">
        <v>15</v>
      </c>
      <c r="B829" s="11" t="s">
        <v>22</v>
      </c>
      <c r="C829" s="11"/>
      <c r="D829" s="60"/>
      <c r="E829" s="6"/>
      <c r="F829" s="8">
        <v>0.40899999999999997</v>
      </c>
      <c r="G829" s="8">
        <v>0.121</v>
      </c>
      <c r="H829" s="8">
        <v>1.4370000000000001</v>
      </c>
      <c r="I829" s="8">
        <v>5.0000000000000001E-3</v>
      </c>
      <c r="J829" s="23">
        <v>0.153</v>
      </c>
      <c r="K829" s="28">
        <f t="shared" si="12"/>
        <v>0</v>
      </c>
      <c r="L829" s="29">
        <f>IF(G829 &gt; 0.6,1,0)</f>
        <v>0</v>
      </c>
      <c r="M829" s="172">
        <f>IF(H829 &gt; 10,1,0)</f>
        <v>0</v>
      </c>
      <c r="N829" s="28">
        <f>IF(I829 &gt; 0.6,1,0)</f>
        <v>0</v>
      </c>
      <c r="O829" s="28">
        <f>IF(J829 &gt; 4.5,1,0)</f>
        <v>0</v>
      </c>
      <c r="P829" s="33">
        <f>K829+L829+M829+N829+O829</f>
        <v>0</v>
      </c>
    </row>
    <row r="830" spans="1:16" x14ac:dyDescent="0.25">
      <c r="A830" s="3" t="s">
        <v>15</v>
      </c>
      <c r="B830" s="11" t="s">
        <v>30</v>
      </c>
      <c r="C830" s="11"/>
      <c r="D830" s="60"/>
      <c r="E830" s="6"/>
      <c r="F830" s="8">
        <v>4.2000000000000003E-2</v>
      </c>
      <c r="G830" s="8">
        <v>3.7999999999999999E-2</v>
      </c>
      <c r="H830" s="8">
        <v>1.115</v>
      </c>
      <c r="I830" s="8">
        <v>1.7000000000000001E-2</v>
      </c>
      <c r="J830" s="23">
        <v>0.122</v>
      </c>
      <c r="K830" s="28">
        <f t="shared" si="12"/>
        <v>0</v>
      </c>
      <c r="L830" s="29">
        <f>IF(G830 &gt; 0.6,1,0)</f>
        <v>0</v>
      </c>
      <c r="M830" s="172">
        <f>IF(H830 &gt; 10,1,0)</f>
        <v>0</v>
      </c>
      <c r="N830" s="28">
        <f>IF(I830 &gt; 0.6,1,0)</f>
        <v>0</v>
      </c>
      <c r="O830" s="28">
        <f>IF(J830 &gt; 4.5,1,0)</f>
        <v>0</v>
      </c>
      <c r="P830" s="33">
        <f>K830+L830+M830+N830+O830</f>
        <v>0</v>
      </c>
    </row>
    <row r="831" spans="1:16" x14ac:dyDescent="0.25">
      <c r="A831" s="3" t="s">
        <v>15</v>
      </c>
      <c r="B831" s="11" t="s">
        <v>38</v>
      </c>
      <c r="C831" s="11"/>
      <c r="D831" s="60"/>
      <c r="E831" s="6"/>
      <c r="F831" s="8">
        <v>8.5999999999999993E-2</v>
      </c>
      <c r="G831" s="8">
        <v>2.5999999999999999E-2</v>
      </c>
      <c r="H831" s="8">
        <v>2.4849999999999999</v>
      </c>
      <c r="I831" s="8">
        <v>6.2E-2</v>
      </c>
      <c r="J831" s="23">
        <v>6.6000000000000003E-2</v>
      </c>
      <c r="K831" s="28">
        <f t="shared" si="12"/>
        <v>0</v>
      </c>
      <c r="L831" s="29">
        <f>IF(G831 &gt; 0.6,1,0)</f>
        <v>0</v>
      </c>
      <c r="M831" s="172">
        <f>IF(H831 &gt; 10,1,0)</f>
        <v>0</v>
      </c>
      <c r="N831" s="28">
        <f>IF(I831 &gt; 0.6,1,0)</f>
        <v>0</v>
      </c>
      <c r="O831" s="28">
        <f>IF(J831 &gt; 4.5,1,0)</f>
        <v>0</v>
      </c>
      <c r="P831" s="33">
        <f>K831+L831+M831+N831+O831</f>
        <v>0</v>
      </c>
    </row>
    <row r="832" spans="1:16" x14ac:dyDescent="0.25">
      <c r="A832" s="3" t="s">
        <v>15</v>
      </c>
      <c r="B832" s="11" t="s">
        <v>46</v>
      </c>
      <c r="C832" s="11"/>
      <c r="D832" s="60"/>
      <c r="E832" s="6"/>
      <c r="F832" s="8">
        <v>4.2000000000000003E-2</v>
      </c>
      <c r="G832" s="8">
        <v>0.109</v>
      </c>
      <c r="H832" s="8">
        <v>7.6999999999999999E-2</v>
      </c>
      <c r="I832" s="8">
        <v>6.9000000000000006E-2</v>
      </c>
      <c r="J832" s="23">
        <v>9.8000000000000004E-2</v>
      </c>
      <c r="K832" s="28">
        <f t="shared" si="12"/>
        <v>0</v>
      </c>
      <c r="L832" s="29">
        <f>IF(G832 &gt; 0.6,1,0)</f>
        <v>0</v>
      </c>
      <c r="M832" s="172">
        <f>IF(H832 &gt; 10,1,0)</f>
        <v>0</v>
      </c>
      <c r="N832" s="28">
        <f>IF(I832 &gt; 0.6,1,0)</f>
        <v>0</v>
      </c>
      <c r="O832" s="28">
        <f>IF(J832 &gt; 4.5,1,0)</f>
        <v>0</v>
      </c>
      <c r="P832" s="33">
        <f>K832+L832+M832+N832+O832</f>
        <v>0</v>
      </c>
    </row>
    <row r="833" spans="1:16" x14ac:dyDescent="0.25">
      <c r="A833" s="3" t="s">
        <v>15</v>
      </c>
      <c r="B833" s="11" t="s">
        <v>54</v>
      </c>
      <c r="C833" s="11"/>
      <c r="D833" s="60"/>
      <c r="E833" s="6"/>
      <c r="F833" s="8">
        <v>3.5999999999999997E-2</v>
      </c>
      <c r="G833" s="8">
        <v>0.13800000000000001</v>
      </c>
      <c r="H833" s="8">
        <v>7.8E-2</v>
      </c>
      <c r="I833" s="8">
        <v>2.3E-2</v>
      </c>
      <c r="J833" s="23">
        <v>2.5000000000000001E-2</v>
      </c>
      <c r="K833" s="28">
        <f t="shared" si="12"/>
        <v>0</v>
      </c>
      <c r="L833" s="29">
        <f>IF(G833 &gt; 0.6,1,0)</f>
        <v>0</v>
      </c>
      <c r="M833" s="172">
        <f>IF(H833 &gt; 10,1,0)</f>
        <v>0</v>
      </c>
      <c r="N833" s="28">
        <f>IF(I833 &gt; 0.6,1,0)</f>
        <v>0</v>
      </c>
      <c r="O833" s="28">
        <f>IF(J833 &gt; 4.5,1,0)</f>
        <v>0</v>
      </c>
      <c r="P833" s="33">
        <f>K833+L833+M833+N833+O833</f>
        <v>0</v>
      </c>
    </row>
    <row r="834" spans="1:16" x14ac:dyDescent="0.25">
      <c r="A834" s="3" t="s">
        <v>15</v>
      </c>
      <c r="B834" s="11" t="s">
        <v>62</v>
      </c>
      <c r="C834" s="11"/>
      <c r="D834" s="60"/>
      <c r="E834" s="6"/>
      <c r="F834" s="8">
        <v>2.5000000000000001E-2</v>
      </c>
      <c r="G834" s="8">
        <v>6.4000000000000001E-2</v>
      </c>
      <c r="H834" s="8">
        <v>0.35299999999999998</v>
      </c>
      <c r="I834" s="8">
        <v>0.19600000000000001</v>
      </c>
      <c r="J834" s="23">
        <v>2.8000000000000001E-2</v>
      </c>
      <c r="K834" s="28">
        <f t="shared" ref="K834:K897" si="13">IF(F834 &gt; 9,1,0)</f>
        <v>0</v>
      </c>
      <c r="L834" s="29">
        <f>IF(G834 &gt; 0.6,1,0)</f>
        <v>0</v>
      </c>
      <c r="M834" s="172">
        <f>IF(H834 &gt; 10,1,0)</f>
        <v>0</v>
      </c>
      <c r="N834" s="28">
        <f>IF(I834 &gt; 0.6,1,0)</f>
        <v>0</v>
      </c>
      <c r="O834" s="28">
        <f>IF(J834 &gt; 4.5,1,0)</f>
        <v>0</v>
      </c>
      <c r="P834" s="33">
        <f>K834+L834+M834+N834+O834</f>
        <v>0</v>
      </c>
    </row>
    <row r="835" spans="1:16" x14ac:dyDescent="0.25">
      <c r="A835" s="3" t="s">
        <v>15</v>
      </c>
      <c r="B835" s="11" t="s">
        <v>70</v>
      </c>
      <c r="C835" s="11"/>
      <c r="D835" s="60"/>
      <c r="E835" s="6"/>
      <c r="F835" s="8">
        <v>6.0999999999999999E-2</v>
      </c>
      <c r="G835" s="8">
        <v>0.105</v>
      </c>
      <c r="H835" s="8">
        <v>0</v>
      </c>
      <c r="I835" s="8">
        <v>0.13900000000000001</v>
      </c>
      <c r="J835" s="23">
        <v>0.13700000000000001</v>
      </c>
      <c r="K835" s="28">
        <f t="shared" si="13"/>
        <v>0</v>
      </c>
      <c r="L835" s="29">
        <f>IF(G835 &gt; 0.6,1,0)</f>
        <v>0</v>
      </c>
      <c r="M835" s="172">
        <f>IF(H835 &gt; 10,1,0)</f>
        <v>0</v>
      </c>
      <c r="N835" s="28">
        <f>IF(I835 &gt; 0.6,1,0)</f>
        <v>0</v>
      </c>
      <c r="O835" s="28">
        <f>IF(J835 &gt; 4.5,1,0)</f>
        <v>0</v>
      </c>
      <c r="P835" s="33">
        <f>K835+L835+M835+N835+O835</f>
        <v>0</v>
      </c>
    </row>
    <row r="836" spans="1:16" x14ac:dyDescent="0.25">
      <c r="A836" s="3" t="s">
        <v>15</v>
      </c>
      <c r="B836" s="11" t="s">
        <v>78</v>
      </c>
      <c r="C836" s="11"/>
      <c r="D836" s="60"/>
      <c r="E836" s="6"/>
      <c r="F836" s="8">
        <v>9.8160000000000007</v>
      </c>
      <c r="G836" s="8">
        <v>0.42199999999999999</v>
      </c>
      <c r="H836" s="8">
        <v>0.186</v>
      </c>
      <c r="I836" s="8">
        <v>2.2440000000000002</v>
      </c>
      <c r="J836" s="23">
        <v>8.0000000000000002E-3</v>
      </c>
      <c r="K836" s="28">
        <f t="shared" si="13"/>
        <v>1</v>
      </c>
      <c r="L836" s="29">
        <f>IF(G836 &gt; 0.6,1,0)</f>
        <v>0</v>
      </c>
      <c r="M836" s="172">
        <f>IF(H836 &gt; 10,1,0)</f>
        <v>0</v>
      </c>
      <c r="N836" s="28">
        <f>IF(I836 &gt; 0.6,1,0)</f>
        <v>1</v>
      </c>
      <c r="O836" s="28">
        <f>IF(J836 &gt; 4.5,1,0)</f>
        <v>0</v>
      </c>
      <c r="P836" s="33">
        <f>K836+L836+M836+N836+O836</f>
        <v>2</v>
      </c>
    </row>
    <row r="837" spans="1:16" x14ac:dyDescent="0.25">
      <c r="A837" s="3" t="s">
        <v>15</v>
      </c>
      <c r="B837" s="11" t="s">
        <v>86</v>
      </c>
      <c r="C837" s="11"/>
      <c r="D837" s="60"/>
      <c r="E837" s="6"/>
      <c r="F837" s="8">
        <v>7.5999999999999998E-2</v>
      </c>
      <c r="G837" s="8">
        <v>5.2999999999999999E-2</v>
      </c>
      <c r="H837" s="8">
        <v>8.9999999999999993E-3</v>
      </c>
      <c r="I837" s="8">
        <v>0</v>
      </c>
      <c r="J837" s="23">
        <v>0.182</v>
      </c>
      <c r="K837" s="28">
        <f t="shared" si="13"/>
        <v>0</v>
      </c>
      <c r="L837" s="29">
        <f>IF(G837 &gt; 0.6,1,0)</f>
        <v>0</v>
      </c>
      <c r="M837" s="172">
        <f>IF(H837 &gt; 10,1,0)</f>
        <v>0</v>
      </c>
      <c r="N837" s="28">
        <f>IF(I837 &gt; 0.6,1,0)</f>
        <v>0</v>
      </c>
      <c r="O837" s="28">
        <f>IF(J837 &gt; 4.5,1,0)</f>
        <v>0</v>
      </c>
      <c r="P837" s="33">
        <f>K837+L837+M837+N837+O837</f>
        <v>0</v>
      </c>
    </row>
    <row r="838" spans="1:16" x14ac:dyDescent="0.25">
      <c r="A838" s="3" t="s">
        <v>15</v>
      </c>
      <c r="B838" s="11" t="s">
        <v>94</v>
      </c>
      <c r="C838" s="11"/>
      <c r="D838" s="60"/>
      <c r="E838" s="6"/>
      <c r="F838" s="8">
        <v>1.7999999999999999E-2</v>
      </c>
      <c r="G838" s="8">
        <v>6.4000000000000001E-2</v>
      </c>
      <c r="H838" s="8">
        <v>0.52400000000000002</v>
      </c>
      <c r="I838" s="8">
        <v>0.17599999999999999</v>
      </c>
      <c r="J838" s="23">
        <v>3.5999999999999997E-2</v>
      </c>
      <c r="K838" s="28">
        <f t="shared" si="13"/>
        <v>0</v>
      </c>
      <c r="L838" s="29">
        <f>IF(G838 &gt; 0.6,1,0)</f>
        <v>0</v>
      </c>
      <c r="M838" s="172">
        <f>IF(H838 &gt; 10,1,0)</f>
        <v>0</v>
      </c>
      <c r="N838" s="28">
        <f>IF(I838 &gt; 0.6,1,0)</f>
        <v>0</v>
      </c>
      <c r="O838" s="28">
        <f>IF(J838 &gt; 4.5,1,0)</f>
        <v>0</v>
      </c>
      <c r="P838" s="33">
        <f>K838+L838+M838+N838+O838</f>
        <v>0</v>
      </c>
    </row>
    <row r="839" spans="1:16" x14ac:dyDescent="0.25">
      <c r="A839" s="3" t="s">
        <v>15</v>
      </c>
      <c r="B839" s="11" t="s">
        <v>102</v>
      </c>
      <c r="C839" s="11"/>
      <c r="D839" s="60"/>
      <c r="E839" s="6"/>
      <c r="F839" s="8">
        <v>3.5999999999999997E-2</v>
      </c>
      <c r="G839" s="8">
        <v>1.48</v>
      </c>
      <c r="H839" s="8">
        <v>4.5529999999999999</v>
      </c>
      <c r="I839" s="8">
        <v>3.6999999999999998E-2</v>
      </c>
      <c r="J839" s="23">
        <v>0.246</v>
      </c>
      <c r="K839" s="28">
        <f t="shared" si="13"/>
        <v>0</v>
      </c>
      <c r="L839" s="29">
        <f>IF(G839 &gt; 0.6,1,0)</f>
        <v>1</v>
      </c>
      <c r="M839" s="172">
        <f>IF(H839 &gt; 10,1,0)</f>
        <v>0</v>
      </c>
      <c r="N839" s="28">
        <f>IF(I839 &gt; 0.6,1,0)</f>
        <v>0</v>
      </c>
      <c r="O839" s="28">
        <f>IF(J839 &gt; 4.5,1,0)</f>
        <v>0</v>
      </c>
      <c r="P839" s="33">
        <f>K839+L839+M839+N839+O839</f>
        <v>1</v>
      </c>
    </row>
    <row r="840" spans="1:16" x14ac:dyDescent="0.25">
      <c r="A840" s="3" t="s">
        <v>15</v>
      </c>
      <c r="B840" s="11" t="s">
        <v>302</v>
      </c>
      <c r="C840" s="11"/>
      <c r="D840" s="60"/>
      <c r="E840" s="6"/>
      <c r="F840" s="8">
        <v>1.4E-2</v>
      </c>
      <c r="G840" s="8">
        <v>0.17100000000000001</v>
      </c>
      <c r="H840" s="8">
        <v>12.117000000000001</v>
      </c>
      <c r="I840" s="8">
        <v>18.097999999999999</v>
      </c>
      <c r="J840" s="23">
        <v>0.317</v>
      </c>
      <c r="K840" s="28">
        <f t="shared" si="13"/>
        <v>0</v>
      </c>
      <c r="L840" s="29">
        <f>IF(G840 &gt; 0.6,1,0)</f>
        <v>0</v>
      </c>
      <c r="M840" s="172">
        <f>IF(H840 &gt; 10,1,0)</f>
        <v>1</v>
      </c>
      <c r="N840" s="28">
        <f>IF(I840 &gt; 0.6,1,0)</f>
        <v>1</v>
      </c>
      <c r="O840" s="28">
        <f>IF(J840 &gt; 4.5,1,0)</f>
        <v>0</v>
      </c>
      <c r="P840" s="33">
        <f>K840+L840+M840+N840+O840</f>
        <v>2</v>
      </c>
    </row>
    <row r="841" spans="1:16" x14ac:dyDescent="0.25">
      <c r="A841" s="3" t="s">
        <v>15</v>
      </c>
      <c r="B841" s="11" t="s">
        <v>23</v>
      </c>
      <c r="C841" s="11"/>
      <c r="D841" s="60"/>
      <c r="E841" s="6"/>
      <c r="F841" s="8">
        <v>5.37</v>
      </c>
      <c r="G841" s="8">
        <v>0.126</v>
      </c>
      <c r="H841" s="8">
        <v>26.402000000000001</v>
      </c>
      <c r="I841" s="8">
        <v>0.20599999999999999</v>
      </c>
      <c r="J841" s="23">
        <v>8.3000000000000004E-2</v>
      </c>
      <c r="K841" s="28">
        <f t="shared" si="13"/>
        <v>0</v>
      </c>
      <c r="L841" s="29">
        <f>IF(G841 &gt; 0.6,1,0)</f>
        <v>0</v>
      </c>
      <c r="M841" s="172">
        <f>IF(H841 &gt; 10,1,0)</f>
        <v>1</v>
      </c>
      <c r="N841" s="28">
        <f>IF(I841 &gt; 0.6,1,0)</f>
        <v>0</v>
      </c>
      <c r="O841" s="28">
        <f>IF(J841 &gt; 4.5,1,0)</f>
        <v>0</v>
      </c>
      <c r="P841" s="33">
        <f>K841+L841+M841+N841+O841</f>
        <v>1</v>
      </c>
    </row>
    <row r="842" spans="1:16" x14ac:dyDescent="0.25">
      <c r="A842" s="3" t="s">
        <v>15</v>
      </c>
      <c r="B842" s="11" t="s">
        <v>31</v>
      </c>
      <c r="C842" s="11"/>
      <c r="D842" s="60"/>
      <c r="E842" s="6"/>
      <c r="F842" s="8">
        <v>0.109</v>
      </c>
      <c r="G842" s="8">
        <v>8.2000000000000003E-2</v>
      </c>
      <c r="H842" s="8">
        <v>0.65</v>
      </c>
      <c r="I842" s="8">
        <v>3.3000000000000002E-2</v>
      </c>
      <c r="J842" s="23">
        <v>2.9000000000000001E-2</v>
      </c>
      <c r="K842" s="28">
        <f t="shared" si="13"/>
        <v>0</v>
      </c>
      <c r="L842" s="29">
        <f>IF(G842 &gt; 0.6,1,0)</f>
        <v>0</v>
      </c>
      <c r="M842" s="172">
        <f>IF(H842 &gt; 10,1,0)</f>
        <v>0</v>
      </c>
      <c r="N842" s="28">
        <f>IF(I842 &gt; 0.6,1,0)</f>
        <v>0</v>
      </c>
      <c r="O842" s="28">
        <f>IF(J842 &gt; 4.5,1,0)</f>
        <v>0</v>
      </c>
      <c r="P842" s="33">
        <f>K842+L842+M842+N842+O842</f>
        <v>0</v>
      </c>
    </row>
    <row r="843" spans="1:16" x14ac:dyDescent="0.25">
      <c r="A843" s="3" t="s">
        <v>15</v>
      </c>
      <c r="B843" s="11" t="s">
        <v>39</v>
      </c>
      <c r="C843" s="11"/>
      <c r="D843" s="60"/>
      <c r="E843" s="6"/>
      <c r="F843" s="8">
        <v>7.8E-2</v>
      </c>
      <c r="G843" s="8">
        <v>0.159</v>
      </c>
      <c r="H843" s="8">
        <v>1.996</v>
      </c>
      <c r="I843" s="8">
        <v>0.11700000000000001</v>
      </c>
      <c r="J843" s="23">
        <v>4.9000000000000002E-2</v>
      </c>
      <c r="K843" s="28">
        <f t="shared" si="13"/>
        <v>0</v>
      </c>
      <c r="L843" s="29">
        <f>IF(G843 &gt; 0.6,1,0)</f>
        <v>0</v>
      </c>
      <c r="M843" s="172">
        <f>IF(H843 &gt; 10,1,0)</f>
        <v>0</v>
      </c>
      <c r="N843" s="28">
        <f>IF(I843 &gt; 0.6,1,0)</f>
        <v>0</v>
      </c>
      <c r="O843" s="28">
        <f>IF(J843 &gt; 4.5,1,0)</f>
        <v>0</v>
      </c>
      <c r="P843" s="33">
        <f>K843+L843+M843+N843+O843</f>
        <v>0</v>
      </c>
    </row>
    <row r="844" spans="1:16" x14ac:dyDescent="0.25">
      <c r="A844" s="3" t="s">
        <v>15</v>
      </c>
      <c r="B844" s="11" t="s">
        <v>47</v>
      </c>
      <c r="C844" s="11"/>
      <c r="D844" s="60"/>
      <c r="E844" s="6"/>
      <c r="F844" s="8">
        <v>2.9000000000000001E-2</v>
      </c>
      <c r="G844" s="8">
        <v>9.4E-2</v>
      </c>
      <c r="H844" s="8">
        <v>0.01</v>
      </c>
      <c r="I844" s="8">
        <v>0.17199999999999999</v>
      </c>
      <c r="J844" s="23">
        <v>1.7999999999999999E-2</v>
      </c>
      <c r="K844" s="28">
        <f t="shared" si="13"/>
        <v>0</v>
      </c>
      <c r="L844" s="29">
        <f>IF(G844 &gt; 0.6,1,0)</f>
        <v>0</v>
      </c>
      <c r="M844" s="172">
        <f>IF(H844 &gt; 10,1,0)</f>
        <v>0</v>
      </c>
      <c r="N844" s="28">
        <f>IF(I844 &gt; 0.6,1,0)</f>
        <v>0</v>
      </c>
      <c r="O844" s="28">
        <f>IF(J844 &gt; 4.5,1,0)</f>
        <v>0</v>
      </c>
      <c r="P844" s="33">
        <f>K844+L844+M844+N844+O844</f>
        <v>0</v>
      </c>
    </row>
    <row r="845" spans="1:16" x14ac:dyDescent="0.25">
      <c r="A845" s="3" t="s">
        <v>15</v>
      </c>
      <c r="B845" s="11" t="s">
        <v>55</v>
      </c>
      <c r="C845" s="11"/>
      <c r="D845" s="60"/>
      <c r="E845" s="6"/>
      <c r="F845" s="8">
        <v>5.3999999999999999E-2</v>
      </c>
      <c r="G845" s="8">
        <v>0.128</v>
      </c>
      <c r="H845" s="8">
        <v>0.13400000000000001</v>
      </c>
      <c r="I845" s="8">
        <v>0.152</v>
      </c>
      <c r="J845" s="23">
        <v>9.9000000000000005E-2</v>
      </c>
      <c r="K845" s="28">
        <f t="shared" si="13"/>
        <v>0</v>
      </c>
      <c r="L845" s="29">
        <f>IF(G845 &gt; 0.6,1,0)</f>
        <v>0</v>
      </c>
      <c r="M845" s="172">
        <f>IF(H845 &gt; 10,1,0)</f>
        <v>0</v>
      </c>
      <c r="N845" s="28">
        <f>IF(I845 &gt; 0.6,1,0)</f>
        <v>0</v>
      </c>
      <c r="O845" s="28">
        <f>IF(J845 &gt; 4.5,1,0)</f>
        <v>0</v>
      </c>
      <c r="P845" s="33">
        <f>K845+L845+M845+N845+O845</f>
        <v>0</v>
      </c>
    </row>
    <row r="846" spans="1:16" x14ac:dyDescent="0.25">
      <c r="A846" s="3" t="s">
        <v>15</v>
      </c>
      <c r="B846" s="11" t="s">
        <v>63</v>
      </c>
      <c r="C846" s="11"/>
      <c r="D846" s="60"/>
      <c r="E846" s="6"/>
      <c r="F846" s="8">
        <v>0.11</v>
      </c>
      <c r="G846" s="8">
        <v>2.7E-2</v>
      </c>
      <c r="H846" s="8">
        <v>0.67100000000000004</v>
      </c>
      <c r="I846" s="8">
        <v>0</v>
      </c>
      <c r="J846" s="23">
        <v>0.20899999999999999</v>
      </c>
      <c r="K846" s="28">
        <f t="shared" si="13"/>
        <v>0</v>
      </c>
      <c r="L846" s="29">
        <f>IF(G846 &gt; 0.6,1,0)</f>
        <v>0</v>
      </c>
      <c r="M846" s="172">
        <f>IF(H846 &gt; 10,1,0)</f>
        <v>0</v>
      </c>
      <c r="N846" s="28">
        <f>IF(I846 &gt; 0.6,1,0)</f>
        <v>0</v>
      </c>
      <c r="O846" s="28">
        <f>IF(J846 &gt; 4.5,1,0)</f>
        <v>0</v>
      </c>
      <c r="P846" s="33">
        <f>K846+L846+M846+N846+O846</f>
        <v>0</v>
      </c>
    </row>
    <row r="847" spans="1:16" x14ac:dyDescent="0.25">
      <c r="A847" s="3" t="s">
        <v>15</v>
      </c>
      <c r="B847" s="11" t="s">
        <v>71</v>
      </c>
      <c r="C847" s="11"/>
      <c r="D847" s="60"/>
      <c r="E847" s="6"/>
      <c r="F847" s="8">
        <v>0.1</v>
      </c>
      <c r="G847" s="8">
        <v>0.156</v>
      </c>
      <c r="H847" s="8">
        <v>0</v>
      </c>
      <c r="I847" s="8">
        <v>7.1999999999999995E-2</v>
      </c>
      <c r="J847" s="23">
        <v>0.112</v>
      </c>
      <c r="K847" s="28">
        <f t="shared" si="13"/>
        <v>0</v>
      </c>
      <c r="L847" s="29">
        <f>IF(G847 &gt; 0.6,1,0)</f>
        <v>0</v>
      </c>
      <c r="M847" s="172">
        <f>IF(H847 &gt; 10,1,0)</f>
        <v>0</v>
      </c>
      <c r="N847" s="28">
        <f>IF(I847 &gt; 0.6,1,0)</f>
        <v>0</v>
      </c>
      <c r="O847" s="28">
        <f>IF(J847 &gt; 4.5,1,0)</f>
        <v>0</v>
      </c>
      <c r="P847" s="33">
        <f>K847+L847+M847+N847+O847</f>
        <v>0</v>
      </c>
    </row>
    <row r="848" spans="1:16" x14ac:dyDescent="0.25">
      <c r="A848" s="3" t="s">
        <v>15</v>
      </c>
      <c r="B848" s="11" t="s">
        <v>79</v>
      </c>
      <c r="C848" s="11"/>
      <c r="D848" s="60"/>
      <c r="E848" s="6"/>
      <c r="F848" s="8">
        <v>7.0999999999999994E-2</v>
      </c>
      <c r="G848" s="8">
        <v>4.2999999999999997E-2</v>
      </c>
      <c r="H848" s="8">
        <v>4.7919999999999998</v>
      </c>
      <c r="I848" s="8">
        <v>0</v>
      </c>
      <c r="J848" s="23">
        <v>8.7999999999999995E-2</v>
      </c>
      <c r="K848" s="28">
        <f t="shared" si="13"/>
        <v>0</v>
      </c>
      <c r="L848" s="29">
        <f>IF(G848 &gt; 0.6,1,0)</f>
        <v>0</v>
      </c>
      <c r="M848" s="172">
        <f>IF(H848 &gt; 10,1,0)</f>
        <v>0</v>
      </c>
      <c r="N848" s="28">
        <f>IF(I848 &gt; 0.6,1,0)</f>
        <v>0</v>
      </c>
      <c r="O848" s="28">
        <f>IF(J848 &gt; 4.5,1,0)</f>
        <v>0</v>
      </c>
      <c r="P848" s="33">
        <f>K848+L848+M848+N848+O848</f>
        <v>0</v>
      </c>
    </row>
    <row r="849" spans="1:16" x14ac:dyDescent="0.25">
      <c r="A849" s="3" t="s">
        <v>15</v>
      </c>
      <c r="B849" s="11" t="s">
        <v>87</v>
      </c>
      <c r="C849" s="11"/>
      <c r="D849" s="60"/>
      <c r="E849" s="6"/>
      <c r="F849" s="8">
        <v>7.3999999999999996E-2</v>
      </c>
      <c r="G849" s="8">
        <v>0.159</v>
      </c>
      <c r="H849" s="8">
        <v>0.45900000000000002</v>
      </c>
      <c r="I849" s="8">
        <v>0</v>
      </c>
      <c r="J849" s="23">
        <v>5.5E-2</v>
      </c>
      <c r="K849" s="28">
        <f t="shared" si="13"/>
        <v>0</v>
      </c>
      <c r="L849" s="29">
        <f>IF(G849 &gt; 0.6,1,0)</f>
        <v>0</v>
      </c>
      <c r="M849" s="172">
        <f>IF(H849 &gt; 10,1,0)</f>
        <v>0</v>
      </c>
      <c r="N849" s="28">
        <f>IF(I849 &gt; 0.6,1,0)</f>
        <v>0</v>
      </c>
      <c r="O849" s="28">
        <f>IF(J849 &gt; 4.5,1,0)</f>
        <v>0</v>
      </c>
      <c r="P849" s="33">
        <f>K849+L849+M849+N849+O849</f>
        <v>0</v>
      </c>
    </row>
    <row r="850" spans="1:16" x14ac:dyDescent="0.25">
      <c r="A850" s="3" t="s">
        <v>15</v>
      </c>
      <c r="B850" s="11" t="s">
        <v>95</v>
      </c>
      <c r="C850" s="11"/>
      <c r="D850" s="60"/>
      <c r="E850" s="6"/>
      <c r="F850" s="8">
        <v>1.2E-2</v>
      </c>
      <c r="G850" s="8">
        <v>5.8999999999999997E-2</v>
      </c>
      <c r="H850" s="8">
        <v>8.9459999999999997</v>
      </c>
      <c r="I850" s="8">
        <v>0</v>
      </c>
      <c r="J850" s="23">
        <v>0.16800000000000001</v>
      </c>
      <c r="K850" s="28">
        <f t="shared" si="13"/>
        <v>0</v>
      </c>
      <c r="L850" s="29">
        <f>IF(G850 &gt; 0.6,1,0)</f>
        <v>0</v>
      </c>
      <c r="M850" s="172">
        <f>IF(H850 &gt; 10,1,0)</f>
        <v>0</v>
      </c>
      <c r="N850" s="28">
        <f>IF(I850 &gt; 0.6,1,0)</f>
        <v>0</v>
      </c>
      <c r="O850" s="28">
        <f>IF(J850 &gt; 4.5,1,0)</f>
        <v>0</v>
      </c>
      <c r="P850" s="33">
        <f>K850+L850+M850+N850+O850</f>
        <v>0</v>
      </c>
    </row>
    <row r="851" spans="1:16" x14ac:dyDescent="0.25">
      <c r="A851" s="3" t="s">
        <v>15</v>
      </c>
      <c r="B851" s="11" t="s">
        <v>103</v>
      </c>
      <c r="C851" s="11"/>
      <c r="D851" s="60"/>
      <c r="E851" s="6"/>
      <c r="F851" s="8">
        <v>0.06</v>
      </c>
      <c r="G851" s="8">
        <v>5.8000000000000003E-2</v>
      </c>
      <c r="H851" s="8">
        <v>0.75900000000000001</v>
      </c>
      <c r="I851" s="8">
        <v>0.03</v>
      </c>
      <c r="J851" s="23">
        <v>8.3000000000000004E-2</v>
      </c>
      <c r="K851" s="28">
        <f t="shared" si="13"/>
        <v>0</v>
      </c>
      <c r="L851" s="29">
        <f>IF(G851 &gt; 0.6,1,0)</f>
        <v>0</v>
      </c>
      <c r="M851" s="172">
        <f>IF(H851 &gt; 10,1,0)</f>
        <v>0</v>
      </c>
      <c r="N851" s="28">
        <f>IF(I851 &gt; 0.6,1,0)</f>
        <v>0</v>
      </c>
      <c r="O851" s="28">
        <f>IF(J851 &gt; 4.5,1,0)</f>
        <v>0</v>
      </c>
      <c r="P851" s="33">
        <f>K851+L851+M851+N851+O851</f>
        <v>0</v>
      </c>
    </row>
    <row r="852" spans="1:16" x14ac:dyDescent="0.25">
      <c r="A852" s="3" t="s">
        <v>15</v>
      </c>
      <c r="B852" s="11" t="s">
        <v>303</v>
      </c>
      <c r="C852" s="11"/>
      <c r="D852" s="60"/>
      <c r="E852" s="6"/>
      <c r="F852" s="8">
        <v>3.6999999999999998E-2</v>
      </c>
      <c r="G852" s="8">
        <v>8.1000000000000003E-2</v>
      </c>
      <c r="H852" s="8">
        <v>0.49</v>
      </c>
      <c r="I852" s="8">
        <v>0</v>
      </c>
      <c r="J852" s="23">
        <v>5.5E-2</v>
      </c>
      <c r="K852" s="28">
        <f t="shared" si="13"/>
        <v>0</v>
      </c>
      <c r="L852" s="29">
        <f>IF(G852 &gt; 0.6,1,0)</f>
        <v>0</v>
      </c>
      <c r="M852" s="172">
        <f>IF(H852 &gt; 10,1,0)</f>
        <v>0</v>
      </c>
      <c r="N852" s="28">
        <f>IF(I852 &gt; 0.6,1,0)</f>
        <v>0</v>
      </c>
      <c r="O852" s="28">
        <f>IF(J852 &gt; 4.5,1,0)</f>
        <v>0</v>
      </c>
      <c r="P852" s="33">
        <f>K852+L852+M852+N852+O852</f>
        <v>0</v>
      </c>
    </row>
    <row r="853" spans="1:16" x14ac:dyDescent="0.25">
      <c r="A853" s="3" t="s">
        <v>15</v>
      </c>
      <c r="B853" s="11" t="s">
        <v>24</v>
      </c>
      <c r="C853" s="11"/>
      <c r="D853" s="60"/>
      <c r="E853" s="6"/>
      <c r="F853" s="8">
        <v>0.113</v>
      </c>
      <c r="G853" s="8">
        <v>0.12</v>
      </c>
      <c r="H853" s="8">
        <v>28.45</v>
      </c>
      <c r="I853" s="8">
        <v>0.09</v>
      </c>
      <c r="J853" s="23">
        <v>0.189</v>
      </c>
      <c r="K853" s="28">
        <f t="shared" si="13"/>
        <v>0</v>
      </c>
      <c r="L853" s="29">
        <f>IF(G853 &gt; 0.6,1,0)</f>
        <v>0</v>
      </c>
      <c r="M853" s="172">
        <f>IF(H853 &gt; 10,1,0)</f>
        <v>1</v>
      </c>
      <c r="N853" s="28">
        <f>IF(I853 &gt; 0.6,1,0)</f>
        <v>0</v>
      </c>
      <c r="O853" s="28">
        <f>IF(J853 &gt; 4.5,1,0)</f>
        <v>0</v>
      </c>
      <c r="P853" s="33">
        <f>K853+L853+M853+N853+O853</f>
        <v>1</v>
      </c>
    </row>
    <row r="854" spans="1:16" x14ac:dyDescent="0.25">
      <c r="A854" s="3" t="s">
        <v>15</v>
      </c>
      <c r="B854" s="11" t="s">
        <v>32</v>
      </c>
      <c r="C854" s="11"/>
      <c r="D854" s="60"/>
      <c r="E854" s="6"/>
      <c r="F854" s="8">
        <v>7.0999999999999994E-2</v>
      </c>
      <c r="G854" s="8">
        <v>5.2999999999999999E-2</v>
      </c>
      <c r="H854" s="8">
        <v>0.254</v>
      </c>
      <c r="I854" s="8">
        <v>0.217</v>
      </c>
      <c r="J854" s="23">
        <v>0</v>
      </c>
      <c r="K854" s="28">
        <f t="shared" si="13"/>
        <v>0</v>
      </c>
      <c r="L854" s="29">
        <f>IF(G854 &gt; 0.6,1,0)</f>
        <v>0</v>
      </c>
      <c r="M854" s="172">
        <f>IF(H854 &gt; 10,1,0)</f>
        <v>0</v>
      </c>
      <c r="N854" s="28">
        <f>IF(I854 &gt; 0.6,1,0)</f>
        <v>0</v>
      </c>
      <c r="O854" s="28">
        <f>IF(J854 &gt; 4.5,1,0)</f>
        <v>0</v>
      </c>
      <c r="P854" s="33">
        <f>K854+L854+M854+N854+O854</f>
        <v>0</v>
      </c>
    </row>
    <row r="855" spans="1:16" x14ac:dyDescent="0.25">
      <c r="A855" s="3" t="s">
        <v>15</v>
      </c>
      <c r="B855" s="11" t="s">
        <v>40</v>
      </c>
      <c r="C855" s="11"/>
      <c r="D855" s="60"/>
      <c r="E855" s="6"/>
      <c r="F855" s="8">
        <v>2.1000000000000001E-2</v>
      </c>
      <c r="G855" s="8">
        <v>5.8000000000000003E-2</v>
      </c>
      <c r="H855" s="8">
        <v>0.24199999999999999</v>
      </c>
      <c r="I855" s="8">
        <v>9.6000000000000002E-2</v>
      </c>
      <c r="J855" s="23">
        <v>7.1999999999999995E-2</v>
      </c>
      <c r="K855" s="28">
        <f t="shared" si="13"/>
        <v>0</v>
      </c>
      <c r="L855" s="29">
        <f>IF(G855 &gt; 0.6,1,0)</f>
        <v>0</v>
      </c>
      <c r="M855" s="172">
        <f>IF(H855 &gt; 10,1,0)</f>
        <v>0</v>
      </c>
      <c r="N855" s="28">
        <f>IF(I855 &gt; 0.6,1,0)</f>
        <v>0</v>
      </c>
      <c r="O855" s="28">
        <f>IF(J855 &gt; 4.5,1,0)</f>
        <v>0</v>
      </c>
      <c r="P855" s="33">
        <f>K855+L855+M855+N855+O855</f>
        <v>0</v>
      </c>
    </row>
    <row r="856" spans="1:16" x14ac:dyDescent="0.25">
      <c r="A856" s="3" t="s">
        <v>15</v>
      </c>
      <c r="B856" s="11" t="s">
        <v>48</v>
      </c>
      <c r="C856" s="11"/>
      <c r="D856" s="60"/>
      <c r="E856" s="6"/>
      <c r="F856" s="8">
        <v>5.0999999999999997E-2</v>
      </c>
      <c r="G856" s="8">
        <v>5.8999999999999997E-2</v>
      </c>
      <c r="H856" s="8">
        <v>0.23300000000000001</v>
      </c>
      <c r="I856" s="8">
        <v>4.9000000000000002E-2</v>
      </c>
      <c r="J856" s="23">
        <v>9.4E-2</v>
      </c>
      <c r="K856" s="28">
        <f t="shared" si="13"/>
        <v>0</v>
      </c>
      <c r="L856" s="29">
        <f>IF(G856 &gt; 0.6,1,0)</f>
        <v>0</v>
      </c>
      <c r="M856" s="172">
        <f>IF(H856 &gt; 10,1,0)</f>
        <v>0</v>
      </c>
      <c r="N856" s="28">
        <f>IF(I856 &gt; 0.6,1,0)</f>
        <v>0</v>
      </c>
      <c r="O856" s="28">
        <f>IF(J856 &gt; 4.5,1,0)</f>
        <v>0</v>
      </c>
      <c r="P856" s="33">
        <f>K856+L856+M856+N856+O856</f>
        <v>0</v>
      </c>
    </row>
    <row r="857" spans="1:16" x14ac:dyDescent="0.25">
      <c r="A857" s="3" t="s">
        <v>15</v>
      </c>
      <c r="B857" s="11" t="s">
        <v>56</v>
      </c>
      <c r="C857" s="11"/>
      <c r="D857" s="60"/>
      <c r="E857" s="6"/>
      <c r="F857" s="8">
        <v>0.10299999999999999</v>
      </c>
      <c r="G857" s="8">
        <v>8.3000000000000004E-2</v>
      </c>
      <c r="H857" s="8">
        <v>9.5000000000000001E-2</v>
      </c>
      <c r="I857" s="8">
        <v>0.02</v>
      </c>
      <c r="J857" s="23">
        <v>0.11</v>
      </c>
      <c r="K857" s="28">
        <f t="shared" si="13"/>
        <v>0</v>
      </c>
      <c r="L857" s="29">
        <f>IF(G857 &gt; 0.6,1,0)</f>
        <v>0</v>
      </c>
      <c r="M857" s="172">
        <f>IF(H857 &gt; 10,1,0)</f>
        <v>0</v>
      </c>
      <c r="N857" s="28">
        <f>IF(I857 &gt; 0.6,1,0)</f>
        <v>0</v>
      </c>
      <c r="O857" s="28">
        <f>IF(J857 &gt; 4.5,1,0)</f>
        <v>0</v>
      </c>
      <c r="P857" s="33">
        <f>K857+L857+M857+N857+O857</f>
        <v>0</v>
      </c>
    </row>
    <row r="858" spans="1:16" x14ac:dyDescent="0.25">
      <c r="A858" s="3" t="s">
        <v>15</v>
      </c>
      <c r="B858" s="11" t="s">
        <v>64</v>
      </c>
      <c r="C858" s="11"/>
      <c r="D858" s="60"/>
      <c r="E858" s="6"/>
      <c r="F858" s="8">
        <v>0.222</v>
      </c>
      <c r="G858" s="8">
        <v>8.2000000000000003E-2</v>
      </c>
      <c r="H858" s="8">
        <v>4.3999999999999997E-2</v>
      </c>
      <c r="I858" s="8">
        <v>0.219</v>
      </c>
      <c r="J858" s="23">
        <v>0.19500000000000001</v>
      </c>
      <c r="K858" s="28">
        <f t="shared" si="13"/>
        <v>0</v>
      </c>
      <c r="L858" s="29">
        <f>IF(G858 &gt; 0.6,1,0)</f>
        <v>0</v>
      </c>
      <c r="M858" s="172">
        <f>IF(H858 &gt; 10,1,0)</f>
        <v>0</v>
      </c>
      <c r="N858" s="28">
        <f>IF(I858 &gt; 0.6,1,0)</f>
        <v>0</v>
      </c>
      <c r="O858" s="28">
        <f>IF(J858 &gt; 4.5,1,0)</f>
        <v>0</v>
      </c>
      <c r="P858" s="33">
        <f>K858+L858+M858+N858+O858</f>
        <v>0</v>
      </c>
    </row>
    <row r="859" spans="1:16" x14ac:dyDescent="0.25">
      <c r="A859" s="3" t="s">
        <v>15</v>
      </c>
      <c r="B859" s="11" t="s">
        <v>72</v>
      </c>
      <c r="C859" s="11"/>
      <c r="D859" s="60"/>
      <c r="E859" s="6"/>
      <c r="F859" s="8">
        <v>7.9000000000000001E-2</v>
      </c>
      <c r="G859" s="8">
        <v>3.1E-2</v>
      </c>
      <c r="H859" s="8">
        <v>5.3999999999999999E-2</v>
      </c>
      <c r="I859" s="8">
        <v>0.03</v>
      </c>
      <c r="J859" s="23">
        <v>0.154</v>
      </c>
      <c r="K859" s="28">
        <f t="shared" si="13"/>
        <v>0</v>
      </c>
      <c r="L859" s="29">
        <f>IF(G859 &gt; 0.6,1,0)</f>
        <v>0</v>
      </c>
      <c r="M859" s="172">
        <f>IF(H859 &gt; 10,1,0)</f>
        <v>0</v>
      </c>
      <c r="N859" s="28">
        <f>IF(I859 &gt; 0.6,1,0)</f>
        <v>0</v>
      </c>
      <c r="O859" s="28">
        <f>IF(J859 &gt; 4.5,1,0)</f>
        <v>0</v>
      </c>
      <c r="P859" s="33">
        <f>K859+L859+M859+N859+O859</f>
        <v>0</v>
      </c>
    </row>
    <row r="860" spans="1:16" x14ac:dyDescent="0.25">
      <c r="A860" s="3" t="s">
        <v>15</v>
      </c>
      <c r="B860" s="11" t="s">
        <v>80</v>
      </c>
      <c r="C860" s="11"/>
      <c r="D860" s="60"/>
      <c r="E860" s="6"/>
      <c r="F860" s="8">
        <v>3.5000000000000003E-2</v>
      </c>
      <c r="G860" s="8">
        <v>5.8000000000000003E-2</v>
      </c>
      <c r="H860" s="8">
        <v>7.0000000000000001E-3</v>
      </c>
      <c r="I860" s="8">
        <v>0</v>
      </c>
      <c r="J860" s="23">
        <v>0.13800000000000001</v>
      </c>
      <c r="K860" s="28">
        <f t="shared" si="13"/>
        <v>0</v>
      </c>
      <c r="L860" s="29">
        <f>IF(G860 &gt; 0.6,1,0)</f>
        <v>0</v>
      </c>
      <c r="M860" s="172">
        <f>IF(H860 &gt; 10,1,0)</f>
        <v>0</v>
      </c>
      <c r="N860" s="28">
        <f>IF(I860 &gt; 0.6,1,0)</f>
        <v>0</v>
      </c>
      <c r="O860" s="28">
        <f>IF(J860 &gt; 4.5,1,0)</f>
        <v>0</v>
      </c>
      <c r="P860" s="33">
        <f>K860+L860+M860+N860+O860</f>
        <v>0</v>
      </c>
    </row>
    <row r="861" spans="1:16" x14ac:dyDescent="0.25">
      <c r="A861" s="3" t="s">
        <v>15</v>
      </c>
      <c r="B861" s="11" t="s">
        <v>88</v>
      </c>
      <c r="C861" s="11"/>
      <c r="D861" s="60"/>
      <c r="E861" s="6"/>
      <c r="F861" s="8">
        <v>7.4999999999999997E-2</v>
      </c>
      <c r="G861" s="8">
        <v>8.5000000000000006E-2</v>
      </c>
      <c r="H861" s="8">
        <v>6.7000000000000004E-2</v>
      </c>
      <c r="I861" s="8">
        <v>0.127</v>
      </c>
      <c r="J861" s="23">
        <v>0.13</v>
      </c>
      <c r="K861" s="28">
        <f t="shared" si="13"/>
        <v>0</v>
      </c>
      <c r="L861" s="29">
        <f>IF(G861 &gt; 0.6,1,0)</f>
        <v>0</v>
      </c>
      <c r="M861" s="172">
        <f>IF(H861 &gt; 10,1,0)</f>
        <v>0</v>
      </c>
      <c r="N861" s="28">
        <f>IF(I861 &gt; 0.6,1,0)</f>
        <v>0</v>
      </c>
      <c r="O861" s="28">
        <f>IF(J861 &gt; 4.5,1,0)</f>
        <v>0</v>
      </c>
      <c r="P861" s="33">
        <f>K861+L861+M861+N861+O861</f>
        <v>0</v>
      </c>
    </row>
    <row r="862" spans="1:16" x14ac:dyDescent="0.25">
      <c r="A862" s="3" t="s">
        <v>15</v>
      </c>
      <c r="B862" s="11" t="s">
        <v>96</v>
      </c>
      <c r="C862" s="11"/>
      <c r="D862" s="60"/>
      <c r="E862" s="6"/>
      <c r="F862" s="8">
        <v>4.4999999999999998E-2</v>
      </c>
      <c r="G862" s="8">
        <v>5.7000000000000002E-2</v>
      </c>
      <c r="H862" s="8">
        <v>3.399</v>
      </c>
      <c r="I862" s="8">
        <v>0</v>
      </c>
      <c r="J862" s="23">
        <v>0</v>
      </c>
      <c r="K862" s="28">
        <f t="shared" si="13"/>
        <v>0</v>
      </c>
      <c r="L862" s="29">
        <f>IF(G862 &gt; 0.6,1,0)</f>
        <v>0</v>
      </c>
      <c r="M862" s="172">
        <f>IF(H862 &gt; 10,1,0)</f>
        <v>0</v>
      </c>
      <c r="N862" s="28">
        <f>IF(I862 &gt; 0.6,1,0)</f>
        <v>0</v>
      </c>
      <c r="O862" s="28">
        <f>IF(J862 &gt; 4.5,1,0)</f>
        <v>0</v>
      </c>
      <c r="P862" s="33">
        <f>K862+L862+M862+N862+O862</f>
        <v>0</v>
      </c>
    </row>
    <row r="863" spans="1:16" x14ac:dyDescent="0.25">
      <c r="A863" s="3" t="s">
        <v>15</v>
      </c>
      <c r="B863" s="11" t="s">
        <v>104</v>
      </c>
      <c r="C863" s="11"/>
      <c r="D863" s="60"/>
      <c r="E863" s="6"/>
      <c r="F863" s="8">
        <v>4.4999999999999998E-2</v>
      </c>
      <c r="G863" s="8">
        <v>5.3999999999999999E-2</v>
      </c>
      <c r="H863" s="8">
        <v>0.17100000000000001</v>
      </c>
      <c r="I863" s="8">
        <v>4.9000000000000002E-2</v>
      </c>
      <c r="J863" s="23">
        <v>2.5999999999999999E-2</v>
      </c>
      <c r="K863" s="28">
        <f t="shared" si="13"/>
        <v>0</v>
      </c>
      <c r="L863" s="29">
        <f>IF(G863 &gt; 0.6,1,0)</f>
        <v>0</v>
      </c>
      <c r="M863" s="172">
        <f>IF(H863 &gt; 10,1,0)</f>
        <v>0</v>
      </c>
      <c r="N863" s="28">
        <f>IF(I863 &gt; 0.6,1,0)</f>
        <v>0</v>
      </c>
      <c r="O863" s="28">
        <f>IF(J863 &gt; 4.5,1,0)</f>
        <v>0</v>
      </c>
      <c r="P863" s="33">
        <f>K863+L863+M863+N863+O863</f>
        <v>0</v>
      </c>
    </row>
    <row r="864" spans="1:16" x14ac:dyDescent="0.25">
      <c r="A864" s="3" t="s">
        <v>15</v>
      </c>
      <c r="B864" s="11" t="s">
        <v>304</v>
      </c>
      <c r="C864" s="11"/>
      <c r="D864" s="60"/>
      <c r="E864" s="6"/>
      <c r="F864" s="8">
        <v>6.7000000000000004E-2</v>
      </c>
      <c r="G864" s="8">
        <v>2.8000000000000001E-2</v>
      </c>
      <c r="H864" s="8">
        <v>6.8000000000000005E-2</v>
      </c>
      <c r="I864" s="8">
        <v>6.3E-2</v>
      </c>
      <c r="J864" s="23">
        <v>4.5999999999999999E-2</v>
      </c>
      <c r="K864" s="28">
        <f t="shared" si="13"/>
        <v>0</v>
      </c>
      <c r="L864" s="29">
        <f>IF(G864 &gt; 0.6,1,0)</f>
        <v>0</v>
      </c>
      <c r="M864" s="172">
        <f>IF(H864 &gt; 10,1,0)</f>
        <v>0</v>
      </c>
      <c r="N864" s="28">
        <f>IF(I864 &gt; 0.6,1,0)</f>
        <v>0</v>
      </c>
      <c r="O864" s="28">
        <f>IF(J864 &gt; 4.5,1,0)</f>
        <v>0</v>
      </c>
      <c r="P864" s="33">
        <f>K864+L864+M864+N864+O864</f>
        <v>0</v>
      </c>
    </row>
    <row r="865" spans="1:16" x14ac:dyDescent="0.25">
      <c r="A865" s="3" t="s">
        <v>15</v>
      </c>
      <c r="B865" s="11" t="s">
        <v>105</v>
      </c>
      <c r="C865" s="11"/>
      <c r="D865" s="60"/>
      <c r="E865" s="6"/>
      <c r="F865" s="8">
        <v>0.189</v>
      </c>
      <c r="G865" s="8">
        <v>0.11799999999999999</v>
      </c>
      <c r="H865" s="8">
        <v>0.72199999999999998</v>
      </c>
      <c r="I865" s="8">
        <v>0.13</v>
      </c>
      <c r="J865" s="23">
        <v>8.6999999999999994E-2</v>
      </c>
      <c r="K865" s="28">
        <f t="shared" si="13"/>
        <v>0</v>
      </c>
      <c r="L865" s="29">
        <f>IF(G865 &gt; 0.6,1,0)</f>
        <v>0</v>
      </c>
      <c r="M865" s="172">
        <f>IF(H865 &gt; 10,1,0)</f>
        <v>0</v>
      </c>
      <c r="N865" s="28">
        <f>IF(I865 &gt; 0.6,1,0)</f>
        <v>0</v>
      </c>
      <c r="O865" s="28">
        <f>IF(J865 &gt; 4.5,1,0)</f>
        <v>0</v>
      </c>
      <c r="P865" s="33">
        <f>K865+L865+M865+N865+O865</f>
        <v>0</v>
      </c>
    </row>
    <row r="866" spans="1:16" x14ac:dyDescent="0.25">
      <c r="A866" s="3" t="s">
        <v>15</v>
      </c>
      <c r="B866" s="11" t="s">
        <v>113</v>
      </c>
      <c r="C866" s="11"/>
      <c r="D866" s="60"/>
      <c r="E866" s="6"/>
      <c r="F866" s="8">
        <v>10.842000000000001</v>
      </c>
      <c r="G866" s="8">
        <v>0.13300000000000001</v>
      </c>
      <c r="H866" s="8">
        <v>13.384</v>
      </c>
      <c r="I866" s="8">
        <v>7.9000000000000001E-2</v>
      </c>
      <c r="J866" s="23">
        <v>0.67700000000000005</v>
      </c>
      <c r="K866" s="28">
        <f t="shared" si="13"/>
        <v>1</v>
      </c>
      <c r="L866" s="29">
        <f>IF(G866 &gt; 0.6,1,0)</f>
        <v>0</v>
      </c>
      <c r="M866" s="172">
        <f>IF(H866 &gt; 10,1,0)</f>
        <v>1</v>
      </c>
      <c r="N866" s="28">
        <f>IF(I866 &gt; 0.6,1,0)</f>
        <v>0</v>
      </c>
      <c r="O866" s="28">
        <f>IF(J866 &gt; 4.5,1,0)</f>
        <v>0</v>
      </c>
      <c r="P866" s="33">
        <f>K866+L866+M866+N866+O866</f>
        <v>2</v>
      </c>
    </row>
    <row r="867" spans="1:16" x14ac:dyDescent="0.25">
      <c r="A867" s="3" t="s">
        <v>15</v>
      </c>
      <c r="B867" s="11" t="s">
        <v>121</v>
      </c>
      <c r="C867" s="11"/>
      <c r="D867" s="60"/>
      <c r="E867" s="6"/>
      <c r="F867" s="8">
        <v>40.686999999999998</v>
      </c>
      <c r="G867" s="8">
        <v>0.26200000000000001</v>
      </c>
      <c r="H867" s="8">
        <v>22.943999999999999</v>
      </c>
      <c r="I867" s="8">
        <v>1.591</v>
      </c>
      <c r="J867" s="23">
        <v>0.41199999999999998</v>
      </c>
      <c r="K867" s="28">
        <f t="shared" si="13"/>
        <v>1</v>
      </c>
      <c r="L867" s="29">
        <f>IF(G867 &gt; 0.6,1,0)</f>
        <v>0</v>
      </c>
      <c r="M867" s="172">
        <f>IF(H867 &gt; 10,1,0)</f>
        <v>1</v>
      </c>
      <c r="N867" s="28">
        <f>IF(I867 &gt; 0.6,1,0)</f>
        <v>1</v>
      </c>
      <c r="O867" s="28">
        <f>IF(J867 &gt; 4.5,1,0)</f>
        <v>0</v>
      </c>
      <c r="P867" s="33">
        <f>K867+L867+M867+N867+O867</f>
        <v>3</v>
      </c>
    </row>
    <row r="868" spans="1:16" x14ac:dyDescent="0.25">
      <c r="A868" s="3" t="s">
        <v>15</v>
      </c>
      <c r="B868" s="11" t="s">
        <v>129</v>
      </c>
      <c r="C868" s="11"/>
      <c r="D868" s="60"/>
      <c r="E868" s="6"/>
      <c r="F868" s="8">
        <v>9.0999999999999998E-2</v>
      </c>
      <c r="G868" s="8">
        <v>7.0000000000000007E-2</v>
      </c>
      <c r="H868" s="8">
        <v>0.55900000000000005</v>
      </c>
      <c r="I868" s="8">
        <v>0</v>
      </c>
      <c r="J868" s="23">
        <v>0.13</v>
      </c>
      <c r="K868" s="28">
        <f t="shared" si="13"/>
        <v>0</v>
      </c>
      <c r="L868" s="29">
        <f>IF(G868 &gt; 0.6,1,0)</f>
        <v>0</v>
      </c>
      <c r="M868" s="172">
        <f>IF(H868 &gt; 10,1,0)</f>
        <v>0</v>
      </c>
      <c r="N868" s="28">
        <f>IF(I868 &gt; 0.6,1,0)</f>
        <v>0</v>
      </c>
      <c r="O868" s="28">
        <f>IF(J868 &gt; 4.5,1,0)</f>
        <v>0</v>
      </c>
      <c r="P868" s="33">
        <f>K868+L868+M868+N868+O868</f>
        <v>0</v>
      </c>
    </row>
    <row r="869" spans="1:16" x14ac:dyDescent="0.25">
      <c r="A869" s="3" t="s">
        <v>15</v>
      </c>
      <c r="B869" s="11" t="s">
        <v>137</v>
      </c>
      <c r="C869" s="11"/>
      <c r="D869" s="60"/>
      <c r="E869" s="6"/>
      <c r="F869" s="8">
        <v>2.2400000000000002</v>
      </c>
      <c r="G869" s="8">
        <v>1.4999999999999999E-2</v>
      </c>
      <c r="H869" s="8">
        <v>0.13400000000000001</v>
      </c>
      <c r="I869" s="8">
        <v>1.7000000000000001E-2</v>
      </c>
      <c r="J869" s="23">
        <v>0.11</v>
      </c>
      <c r="K869" s="28">
        <f t="shared" si="13"/>
        <v>0</v>
      </c>
      <c r="L869" s="29">
        <f>IF(G869 &gt; 0.6,1,0)</f>
        <v>0</v>
      </c>
      <c r="M869" s="172">
        <f>IF(H869 &gt; 10,1,0)</f>
        <v>0</v>
      </c>
      <c r="N869" s="28">
        <f>IF(I869 &gt; 0.6,1,0)</f>
        <v>0</v>
      </c>
      <c r="O869" s="28">
        <f>IF(J869 &gt; 4.5,1,0)</f>
        <v>0</v>
      </c>
      <c r="P869" s="33">
        <f>K869+L869+M869+N869+O869</f>
        <v>0</v>
      </c>
    </row>
    <row r="870" spans="1:16" x14ac:dyDescent="0.25">
      <c r="A870" s="3" t="s">
        <v>15</v>
      </c>
      <c r="B870" s="11" t="s">
        <v>145</v>
      </c>
      <c r="C870" s="11"/>
      <c r="D870" s="60"/>
      <c r="E870" s="6"/>
      <c r="F870" s="8">
        <v>4.1000000000000002E-2</v>
      </c>
      <c r="G870" s="8">
        <v>0.11899999999999999</v>
      </c>
      <c r="H870" s="8">
        <v>71.111000000000004</v>
      </c>
      <c r="I870" s="8">
        <v>0</v>
      </c>
      <c r="J870" s="23">
        <v>0.13100000000000001</v>
      </c>
      <c r="K870" s="28">
        <f t="shared" si="13"/>
        <v>0</v>
      </c>
      <c r="L870" s="29">
        <f>IF(G870 &gt; 0.6,1,0)</f>
        <v>0</v>
      </c>
      <c r="M870" s="172">
        <f>IF(H870 &gt; 10,1,0)</f>
        <v>1</v>
      </c>
      <c r="N870" s="28">
        <f>IF(I870 &gt; 0.6,1,0)</f>
        <v>0</v>
      </c>
      <c r="O870" s="28">
        <f>IF(J870 &gt; 4.5,1,0)</f>
        <v>0</v>
      </c>
      <c r="P870" s="33">
        <f>K870+L870+M870+N870+O870</f>
        <v>1</v>
      </c>
    </row>
    <row r="871" spans="1:16" x14ac:dyDescent="0.25">
      <c r="A871" s="3" t="s">
        <v>15</v>
      </c>
      <c r="B871" s="11" t="s">
        <v>153</v>
      </c>
      <c r="C871" s="11"/>
      <c r="D871" s="60"/>
      <c r="E871" s="6"/>
      <c r="F871" s="8">
        <v>9.0999999999999998E-2</v>
      </c>
      <c r="G871" s="8">
        <v>3.7999999999999999E-2</v>
      </c>
      <c r="H871" s="8">
        <v>0.249</v>
      </c>
      <c r="I871" s="8">
        <v>4.9000000000000002E-2</v>
      </c>
      <c r="J871" s="23">
        <v>5.1999999999999998E-2</v>
      </c>
      <c r="K871" s="28">
        <f t="shared" si="13"/>
        <v>0</v>
      </c>
      <c r="L871" s="29">
        <f>IF(G871 &gt; 0.6,1,0)</f>
        <v>0</v>
      </c>
      <c r="M871" s="172">
        <f>IF(H871 &gt; 10,1,0)</f>
        <v>0</v>
      </c>
      <c r="N871" s="28">
        <f>IF(I871 &gt; 0.6,1,0)</f>
        <v>0</v>
      </c>
      <c r="O871" s="28">
        <f>IF(J871 &gt; 4.5,1,0)</f>
        <v>0</v>
      </c>
      <c r="P871" s="33">
        <f>K871+L871+M871+N871+O871</f>
        <v>0</v>
      </c>
    </row>
    <row r="872" spans="1:16" x14ac:dyDescent="0.25">
      <c r="A872" s="3" t="s">
        <v>15</v>
      </c>
      <c r="B872" s="11" t="s">
        <v>106</v>
      </c>
      <c r="C872" s="11"/>
      <c r="D872" s="60"/>
      <c r="E872" s="6"/>
      <c r="F872" s="8">
        <v>0.17899999999999999</v>
      </c>
      <c r="G872" s="8">
        <v>8.5999999999999993E-2</v>
      </c>
      <c r="H872" s="8">
        <v>5.2140000000000004</v>
      </c>
      <c r="I872" s="8">
        <v>0.19400000000000001</v>
      </c>
      <c r="J872" s="23">
        <v>0.16800000000000001</v>
      </c>
      <c r="K872" s="28">
        <f t="shared" si="13"/>
        <v>0</v>
      </c>
      <c r="L872" s="29">
        <f>IF(G872 &gt; 0.6,1,0)</f>
        <v>0</v>
      </c>
      <c r="M872" s="172">
        <f>IF(H872 &gt; 10,1,0)</f>
        <v>0</v>
      </c>
      <c r="N872" s="28">
        <f>IF(I872 &gt; 0.6,1,0)</f>
        <v>0</v>
      </c>
      <c r="O872" s="28">
        <f>IF(J872 &gt; 4.5,1,0)</f>
        <v>0</v>
      </c>
      <c r="P872" s="33">
        <f>K872+L872+M872+N872+O872</f>
        <v>0</v>
      </c>
    </row>
    <row r="873" spans="1:16" x14ac:dyDescent="0.25">
      <c r="A873" s="3" t="s">
        <v>15</v>
      </c>
      <c r="B873" s="11" t="s">
        <v>114</v>
      </c>
      <c r="C873" s="11"/>
      <c r="D873" s="60"/>
      <c r="E873" s="6"/>
      <c r="F873" s="8">
        <v>10.452999999999999</v>
      </c>
      <c r="G873" s="8">
        <v>8.8999999999999996E-2</v>
      </c>
      <c r="H873" s="8">
        <v>18.965</v>
      </c>
      <c r="I873" s="8">
        <v>7.0000000000000001E-3</v>
      </c>
      <c r="J873" s="23">
        <v>1.298</v>
      </c>
      <c r="K873" s="28">
        <f t="shared" si="13"/>
        <v>1</v>
      </c>
      <c r="L873" s="29">
        <f>IF(G873 &gt; 0.6,1,0)</f>
        <v>0</v>
      </c>
      <c r="M873" s="172">
        <f>IF(H873 &gt; 10,1,0)</f>
        <v>1</v>
      </c>
      <c r="N873" s="28">
        <f>IF(I873 &gt; 0.6,1,0)</f>
        <v>0</v>
      </c>
      <c r="O873" s="28">
        <f>IF(J873 &gt; 4.5,1,0)</f>
        <v>0</v>
      </c>
      <c r="P873" s="33">
        <f>K873+L873+M873+N873+O873</f>
        <v>2</v>
      </c>
    </row>
    <row r="874" spans="1:16" x14ac:dyDescent="0.25">
      <c r="A874" s="3" t="s">
        <v>15</v>
      </c>
      <c r="B874" s="11" t="s">
        <v>122</v>
      </c>
      <c r="C874" s="11"/>
      <c r="D874" s="60"/>
      <c r="E874" s="6"/>
      <c r="F874" s="8">
        <v>34.667000000000002</v>
      </c>
      <c r="G874" s="8">
        <v>3.726</v>
      </c>
      <c r="H874" s="8">
        <v>29.303000000000001</v>
      </c>
      <c r="I874" s="8">
        <v>3.7120000000000002</v>
      </c>
      <c r="J874" s="23">
        <v>0.28799999999999998</v>
      </c>
      <c r="K874" s="28">
        <f t="shared" si="13"/>
        <v>1</v>
      </c>
      <c r="L874" s="29">
        <f>IF(G874 &gt; 0.6,1,0)</f>
        <v>1</v>
      </c>
      <c r="M874" s="172">
        <f>IF(H874 &gt; 10,1,0)</f>
        <v>1</v>
      </c>
      <c r="N874" s="28">
        <f>IF(I874 &gt; 0.6,1,0)</f>
        <v>1</v>
      </c>
      <c r="O874" s="28">
        <f>IF(J874 &gt; 4.5,1,0)</f>
        <v>0</v>
      </c>
      <c r="P874" s="33">
        <f>K874+L874+M874+N874+O874</f>
        <v>4</v>
      </c>
    </row>
    <row r="875" spans="1:16" x14ac:dyDescent="0.25">
      <c r="A875" s="3" t="s">
        <v>15</v>
      </c>
      <c r="B875" s="11" t="s">
        <v>130</v>
      </c>
      <c r="C875" s="11"/>
      <c r="D875" s="60"/>
      <c r="E875" s="6"/>
      <c r="F875" s="8">
        <v>4.5999999999999999E-2</v>
      </c>
      <c r="G875" s="8">
        <v>9.9000000000000005E-2</v>
      </c>
      <c r="H875" s="8">
        <v>0.16200000000000001</v>
      </c>
      <c r="I875" s="8">
        <v>0.08</v>
      </c>
      <c r="J875" s="23">
        <v>3.0000000000000001E-3</v>
      </c>
      <c r="K875" s="28">
        <f t="shared" si="13"/>
        <v>0</v>
      </c>
      <c r="L875" s="29">
        <f>IF(G875 &gt; 0.6,1,0)</f>
        <v>0</v>
      </c>
      <c r="M875" s="172">
        <f>IF(H875 &gt; 10,1,0)</f>
        <v>0</v>
      </c>
      <c r="N875" s="28">
        <f>IF(I875 &gt; 0.6,1,0)</f>
        <v>0</v>
      </c>
      <c r="O875" s="28">
        <f>IF(J875 &gt; 4.5,1,0)</f>
        <v>0</v>
      </c>
      <c r="P875" s="33">
        <f>K875+L875+M875+N875+O875</f>
        <v>0</v>
      </c>
    </row>
    <row r="876" spans="1:16" x14ac:dyDescent="0.25">
      <c r="A876" s="3" t="s">
        <v>15</v>
      </c>
      <c r="B876" s="11" t="s">
        <v>138</v>
      </c>
      <c r="C876" s="11"/>
      <c r="D876" s="60"/>
      <c r="E876" s="6"/>
      <c r="F876" s="8">
        <v>7.6999999999999999E-2</v>
      </c>
      <c r="G876" s="8">
        <v>9.6000000000000002E-2</v>
      </c>
      <c r="H876" s="8">
        <v>0.115</v>
      </c>
      <c r="I876" s="8">
        <v>0</v>
      </c>
      <c r="J876" s="23">
        <v>0.21099999999999999</v>
      </c>
      <c r="K876" s="28">
        <f t="shared" si="13"/>
        <v>0</v>
      </c>
      <c r="L876" s="29">
        <f>IF(G876 &gt; 0.6,1,0)</f>
        <v>0</v>
      </c>
      <c r="M876" s="172">
        <f>IF(H876 &gt; 10,1,0)</f>
        <v>0</v>
      </c>
      <c r="N876" s="28">
        <f>IF(I876 &gt; 0.6,1,0)</f>
        <v>0</v>
      </c>
      <c r="O876" s="28">
        <f>IF(J876 &gt; 4.5,1,0)</f>
        <v>0</v>
      </c>
      <c r="P876" s="33">
        <f>K876+L876+M876+N876+O876</f>
        <v>0</v>
      </c>
    </row>
    <row r="877" spans="1:16" x14ac:dyDescent="0.25">
      <c r="A877" s="3" t="s">
        <v>15</v>
      </c>
      <c r="B877" s="11" t="s">
        <v>146</v>
      </c>
      <c r="C877" s="11"/>
      <c r="D877" s="60"/>
      <c r="E877" s="6"/>
      <c r="F877" s="8">
        <v>6.8000000000000005E-2</v>
      </c>
      <c r="G877" s="8">
        <v>3.6999999999999998E-2</v>
      </c>
      <c r="H877" s="8">
        <v>67.691999999999993</v>
      </c>
      <c r="I877" s="8">
        <v>5.8999999999999997E-2</v>
      </c>
      <c r="J877" s="23">
        <v>0.19</v>
      </c>
      <c r="K877" s="28">
        <f t="shared" si="13"/>
        <v>0</v>
      </c>
      <c r="L877" s="29">
        <f>IF(G877 &gt; 0.6,1,0)</f>
        <v>0</v>
      </c>
      <c r="M877" s="172">
        <f>IF(H877 &gt; 10,1,0)</f>
        <v>1</v>
      </c>
      <c r="N877" s="28">
        <f>IF(I877 &gt; 0.6,1,0)</f>
        <v>0</v>
      </c>
      <c r="O877" s="28">
        <f>IF(J877 &gt; 4.5,1,0)</f>
        <v>0</v>
      </c>
      <c r="P877" s="33">
        <f>K877+L877+M877+N877+O877</f>
        <v>1</v>
      </c>
    </row>
    <row r="878" spans="1:16" x14ac:dyDescent="0.25">
      <c r="A878" s="3" t="s">
        <v>15</v>
      </c>
      <c r="B878" s="11" t="s">
        <v>154</v>
      </c>
      <c r="C878" s="11"/>
      <c r="D878" s="60"/>
      <c r="E878" s="6"/>
      <c r="F878" s="8">
        <v>3.9E-2</v>
      </c>
      <c r="G878" s="8">
        <v>5.5E-2</v>
      </c>
      <c r="H878" s="8">
        <v>0.10199999999999999</v>
      </c>
      <c r="I878" s="8">
        <v>0.14199999999999999</v>
      </c>
      <c r="J878" s="23">
        <v>5.0999999999999997E-2</v>
      </c>
      <c r="K878" s="28">
        <f t="shared" si="13"/>
        <v>0</v>
      </c>
      <c r="L878" s="29">
        <f>IF(G878 &gt; 0.6,1,0)</f>
        <v>0</v>
      </c>
      <c r="M878" s="172">
        <f>IF(H878 &gt; 10,1,0)</f>
        <v>0</v>
      </c>
      <c r="N878" s="28">
        <f>IF(I878 &gt; 0.6,1,0)</f>
        <v>0</v>
      </c>
      <c r="O878" s="28">
        <f>IF(J878 &gt; 4.5,1,0)</f>
        <v>0</v>
      </c>
      <c r="P878" s="33">
        <f>K878+L878+M878+N878+O878</f>
        <v>0</v>
      </c>
    </row>
    <row r="879" spans="1:16" x14ac:dyDescent="0.25">
      <c r="A879" s="3" t="s">
        <v>15</v>
      </c>
      <c r="B879" s="11" t="s">
        <v>107</v>
      </c>
      <c r="C879" s="11"/>
      <c r="D879" s="60"/>
      <c r="E879" s="6"/>
      <c r="F879" s="8">
        <v>22.577999999999999</v>
      </c>
      <c r="G879" s="8">
        <v>0.47699999999999998</v>
      </c>
      <c r="H879" s="8">
        <v>0.28299999999999997</v>
      </c>
      <c r="I879" s="8">
        <v>4.4009999999999998</v>
      </c>
      <c r="J879" s="23">
        <v>0</v>
      </c>
      <c r="K879" s="28">
        <f t="shared" si="13"/>
        <v>1</v>
      </c>
      <c r="L879" s="29">
        <f>IF(G879 &gt; 0.6,1,0)</f>
        <v>0</v>
      </c>
      <c r="M879" s="172">
        <f>IF(H879 &gt; 10,1,0)</f>
        <v>0</v>
      </c>
      <c r="N879" s="28">
        <f>IF(I879 &gt; 0.6,1,0)</f>
        <v>1</v>
      </c>
      <c r="O879" s="28">
        <f>IF(J879 &gt; 4.5,1,0)</f>
        <v>0</v>
      </c>
      <c r="P879" s="33">
        <f>K879+L879+M879+N879+O879</f>
        <v>2</v>
      </c>
    </row>
    <row r="880" spans="1:16" x14ac:dyDescent="0.25">
      <c r="A880" s="3" t="s">
        <v>15</v>
      </c>
      <c r="B880" s="11" t="s">
        <v>115</v>
      </c>
      <c r="C880" s="11"/>
      <c r="D880" s="60"/>
      <c r="E880" s="6"/>
      <c r="F880" s="8">
        <v>0.34499999999999997</v>
      </c>
      <c r="G880" s="8">
        <v>6.8000000000000005E-2</v>
      </c>
      <c r="H880" s="8">
        <v>31.850999999999999</v>
      </c>
      <c r="I880" s="8">
        <v>3.9E-2</v>
      </c>
      <c r="J880" s="23">
        <v>0.50600000000000001</v>
      </c>
      <c r="K880" s="28">
        <f t="shared" si="13"/>
        <v>0</v>
      </c>
      <c r="L880" s="29">
        <f>IF(G880 &gt; 0.6,1,0)</f>
        <v>0</v>
      </c>
      <c r="M880" s="172">
        <f>IF(H880 &gt; 10,1,0)</f>
        <v>1</v>
      </c>
      <c r="N880" s="28">
        <f>IF(I880 &gt; 0.6,1,0)</f>
        <v>0</v>
      </c>
      <c r="O880" s="28">
        <f>IF(J880 &gt; 4.5,1,0)</f>
        <v>0</v>
      </c>
      <c r="P880" s="33">
        <f>K880+L880+M880+N880+O880</f>
        <v>1</v>
      </c>
    </row>
    <row r="881" spans="1:16" x14ac:dyDescent="0.25">
      <c r="A881" s="3" t="s">
        <v>15</v>
      </c>
      <c r="B881" s="11" t="s">
        <v>123</v>
      </c>
      <c r="C881" s="11"/>
      <c r="D881" s="60"/>
      <c r="E881" s="6"/>
      <c r="F881" s="8">
        <v>2.141</v>
      </c>
      <c r="G881" s="8">
        <v>0.23400000000000001</v>
      </c>
      <c r="H881" s="8">
        <v>35.439</v>
      </c>
      <c r="I881" s="8">
        <v>2.7E-2</v>
      </c>
      <c r="J881" s="23">
        <v>5.2999999999999999E-2</v>
      </c>
      <c r="K881" s="28">
        <f t="shared" si="13"/>
        <v>0</v>
      </c>
      <c r="L881" s="29">
        <f>IF(G881 &gt; 0.6,1,0)</f>
        <v>0</v>
      </c>
      <c r="M881" s="172">
        <f>IF(H881 &gt; 10,1,0)</f>
        <v>1</v>
      </c>
      <c r="N881" s="28">
        <f>IF(I881 &gt; 0.6,1,0)</f>
        <v>0</v>
      </c>
      <c r="O881" s="28">
        <f>IF(J881 &gt; 4.5,1,0)</f>
        <v>0</v>
      </c>
      <c r="P881" s="33">
        <f>K881+L881+M881+N881+O881</f>
        <v>1</v>
      </c>
    </row>
    <row r="882" spans="1:16" x14ac:dyDescent="0.25">
      <c r="A882" s="3" t="s">
        <v>15</v>
      </c>
      <c r="B882" s="11" t="s">
        <v>131</v>
      </c>
      <c r="C882" s="11"/>
      <c r="D882" s="60"/>
      <c r="E882" s="6"/>
      <c r="F882" s="8">
        <v>13.169</v>
      </c>
      <c r="G882" s="8">
        <v>0.56799999999999995</v>
      </c>
      <c r="H882" s="8">
        <v>0.18099999999999999</v>
      </c>
      <c r="I882" s="8">
        <v>0.63</v>
      </c>
      <c r="J882" s="23">
        <v>0</v>
      </c>
      <c r="K882" s="28">
        <f t="shared" si="13"/>
        <v>1</v>
      </c>
      <c r="L882" s="29">
        <f>IF(G882 &gt; 0.6,1,0)</f>
        <v>0</v>
      </c>
      <c r="M882" s="172">
        <f>IF(H882 &gt; 10,1,0)</f>
        <v>0</v>
      </c>
      <c r="N882" s="28">
        <f>IF(I882 &gt; 0.6,1,0)</f>
        <v>1</v>
      </c>
      <c r="O882" s="28">
        <f>IF(J882 &gt; 4.5,1,0)</f>
        <v>0</v>
      </c>
      <c r="P882" s="33">
        <f>K882+L882+M882+N882+O882</f>
        <v>2</v>
      </c>
    </row>
    <row r="883" spans="1:16" x14ac:dyDescent="0.25">
      <c r="A883" s="3" t="s">
        <v>15</v>
      </c>
      <c r="B883" s="11" t="s">
        <v>139</v>
      </c>
      <c r="C883" s="11"/>
      <c r="D883" s="60"/>
      <c r="E883" s="6"/>
      <c r="F883" s="8">
        <v>0.22800000000000001</v>
      </c>
      <c r="G883" s="8">
        <v>5.8999999999999997E-2</v>
      </c>
      <c r="H883" s="8">
        <v>0.32800000000000001</v>
      </c>
      <c r="I883" s="8">
        <v>4.1000000000000002E-2</v>
      </c>
      <c r="J883" s="23">
        <v>1.4E-2</v>
      </c>
      <c r="K883" s="28">
        <f t="shared" si="13"/>
        <v>0</v>
      </c>
      <c r="L883" s="29">
        <f>IF(G883 &gt; 0.6,1,0)</f>
        <v>0</v>
      </c>
      <c r="M883" s="172">
        <f>IF(H883 &gt; 10,1,0)</f>
        <v>0</v>
      </c>
      <c r="N883" s="28">
        <f>IF(I883 &gt; 0.6,1,0)</f>
        <v>0</v>
      </c>
      <c r="O883" s="28">
        <f>IF(J883 &gt; 4.5,1,0)</f>
        <v>0</v>
      </c>
      <c r="P883" s="33">
        <f>K883+L883+M883+N883+O883</f>
        <v>0</v>
      </c>
    </row>
    <row r="884" spans="1:16" x14ac:dyDescent="0.25">
      <c r="A884" s="3" t="s">
        <v>15</v>
      </c>
      <c r="B884" s="11" t="s">
        <v>147</v>
      </c>
      <c r="C884" s="11"/>
      <c r="D884" s="60"/>
      <c r="E884" s="6"/>
      <c r="F884" s="8">
        <v>0.14599999999999999</v>
      </c>
      <c r="G884" s="8">
        <v>0.13300000000000001</v>
      </c>
      <c r="H884" s="8">
        <v>0.14299999999999999</v>
      </c>
      <c r="I884" s="8">
        <v>8.8999999999999996E-2</v>
      </c>
      <c r="J884" s="23">
        <v>0.33400000000000002</v>
      </c>
      <c r="K884" s="28">
        <f t="shared" si="13"/>
        <v>0</v>
      </c>
      <c r="L884" s="29">
        <f>IF(G884 &gt; 0.6,1,0)</f>
        <v>0</v>
      </c>
      <c r="M884" s="172">
        <f>IF(H884 &gt; 10,1,0)</f>
        <v>0</v>
      </c>
      <c r="N884" s="28">
        <f>IF(I884 &gt; 0.6,1,0)</f>
        <v>0</v>
      </c>
      <c r="O884" s="28">
        <f>IF(J884 &gt; 4.5,1,0)</f>
        <v>0</v>
      </c>
      <c r="P884" s="33">
        <f>K884+L884+M884+N884+O884</f>
        <v>0</v>
      </c>
    </row>
    <row r="885" spans="1:16" x14ac:dyDescent="0.25">
      <c r="A885" s="3" t="s">
        <v>15</v>
      </c>
      <c r="B885" s="11" t="s">
        <v>155</v>
      </c>
      <c r="C885" s="11"/>
      <c r="D885" s="60"/>
      <c r="E885" s="6"/>
      <c r="F885" s="8">
        <v>0.16500000000000001</v>
      </c>
      <c r="G885" s="8">
        <v>0.192</v>
      </c>
      <c r="H885" s="8">
        <v>6.6000000000000003E-2</v>
      </c>
      <c r="I885" s="8">
        <v>5.3999999999999999E-2</v>
      </c>
      <c r="J885" s="23">
        <v>2.6859999999999999</v>
      </c>
      <c r="K885" s="28">
        <f t="shared" si="13"/>
        <v>0</v>
      </c>
      <c r="L885" s="29">
        <f>IF(G885 &gt; 0.6,1,0)</f>
        <v>0</v>
      </c>
      <c r="M885" s="172">
        <f>IF(H885 &gt; 10,1,0)</f>
        <v>0</v>
      </c>
      <c r="N885" s="28">
        <f>IF(I885 &gt; 0.6,1,0)</f>
        <v>0</v>
      </c>
      <c r="O885" s="28">
        <f>IF(J885 &gt; 4.5,1,0)</f>
        <v>0</v>
      </c>
      <c r="P885" s="33">
        <f>K885+L885+M885+N885+O885</f>
        <v>0</v>
      </c>
    </row>
    <row r="886" spans="1:16" x14ac:dyDescent="0.25">
      <c r="A886" s="3" t="s">
        <v>15</v>
      </c>
      <c r="B886" s="11" t="s">
        <v>108</v>
      </c>
      <c r="C886" s="11"/>
      <c r="D886" s="60"/>
      <c r="E886" s="6"/>
      <c r="F886" s="8">
        <v>6.4649999999999999</v>
      </c>
      <c r="G886" s="8">
        <v>5.6000000000000001E-2</v>
      </c>
      <c r="H886" s="8">
        <v>0</v>
      </c>
      <c r="I886" s="8">
        <v>2.4279999999999999</v>
      </c>
      <c r="J886" s="23">
        <v>0</v>
      </c>
      <c r="K886" s="28">
        <f t="shared" si="13"/>
        <v>0</v>
      </c>
      <c r="L886" s="29">
        <f>IF(G886 &gt; 0.6,1,0)</f>
        <v>0</v>
      </c>
      <c r="M886" s="172">
        <f>IF(H886 &gt; 10,1,0)</f>
        <v>0</v>
      </c>
      <c r="N886" s="28">
        <f>IF(I886 &gt; 0.6,1,0)</f>
        <v>1</v>
      </c>
      <c r="O886" s="28">
        <f>IF(J886 &gt; 4.5,1,0)</f>
        <v>0</v>
      </c>
      <c r="P886" s="33">
        <f>K886+L886+M886+N886+O886</f>
        <v>1</v>
      </c>
    </row>
    <row r="887" spans="1:16" x14ac:dyDescent="0.25">
      <c r="A887" s="3" t="s">
        <v>15</v>
      </c>
      <c r="B887" s="11" t="s">
        <v>116</v>
      </c>
      <c r="C887" s="11"/>
      <c r="D887" s="60"/>
      <c r="E887" s="6"/>
      <c r="F887" s="8">
        <v>0.08</v>
      </c>
      <c r="G887" s="8">
        <v>0.13400000000000001</v>
      </c>
      <c r="H887" s="8">
        <v>38.17</v>
      </c>
      <c r="I887" s="8">
        <v>0.13100000000000001</v>
      </c>
      <c r="J887" s="23">
        <v>0.46200000000000002</v>
      </c>
      <c r="K887" s="28">
        <f t="shared" si="13"/>
        <v>0</v>
      </c>
      <c r="L887" s="29">
        <f>IF(G887 &gt; 0.6,1,0)</f>
        <v>0</v>
      </c>
      <c r="M887" s="172">
        <f>IF(H887 &gt; 10,1,0)</f>
        <v>1</v>
      </c>
      <c r="N887" s="28">
        <f>IF(I887 &gt; 0.6,1,0)</f>
        <v>0</v>
      </c>
      <c r="O887" s="28">
        <f>IF(J887 &gt; 4.5,1,0)</f>
        <v>0</v>
      </c>
      <c r="P887" s="33">
        <f>K887+L887+M887+N887+O887</f>
        <v>1</v>
      </c>
    </row>
    <row r="888" spans="1:16" x14ac:dyDescent="0.25">
      <c r="A888" s="3" t="s">
        <v>15</v>
      </c>
      <c r="B888" s="11" t="s">
        <v>124</v>
      </c>
      <c r="C888" s="11"/>
      <c r="D888" s="60"/>
      <c r="E888" s="6"/>
      <c r="F888" s="8">
        <v>1.95</v>
      </c>
      <c r="G888" s="8">
        <v>3.9E-2</v>
      </c>
      <c r="H888" s="8">
        <v>30.222999999999999</v>
      </c>
      <c r="I888" s="8">
        <v>0.14899999999999999</v>
      </c>
      <c r="J888" s="23">
        <v>3.5999999999999997E-2</v>
      </c>
      <c r="K888" s="28">
        <f t="shared" si="13"/>
        <v>0</v>
      </c>
      <c r="L888" s="29">
        <f>IF(G888 &gt; 0.6,1,0)</f>
        <v>0</v>
      </c>
      <c r="M888" s="172">
        <f>IF(H888 &gt; 10,1,0)</f>
        <v>1</v>
      </c>
      <c r="N888" s="28">
        <f>IF(I888 &gt; 0.6,1,0)</f>
        <v>0</v>
      </c>
      <c r="O888" s="28">
        <f>IF(J888 &gt; 4.5,1,0)</f>
        <v>0</v>
      </c>
      <c r="P888" s="33">
        <f>K888+L888+M888+N888+O888</f>
        <v>1</v>
      </c>
    </row>
    <row r="889" spans="1:16" x14ac:dyDescent="0.25">
      <c r="A889" s="3" t="s">
        <v>15</v>
      </c>
      <c r="B889" s="11" t="s">
        <v>132</v>
      </c>
      <c r="C889" s="11"/>
      <c r="D889" s="60"/>
      <c r="E889" s="6"/>
      <c r="F889" s="8">
        <v>14.492000000000001</v>
      </c>
      <c r="G889" s="8">
        <v>0.55800000000000005</v>
      </c>
      <c r="H889" s="8">
        <v>0</v>
      </c>
      <c r="I889" s="8">
        <v>0.20899999999999999</v>
      </c>
      <c r="J889" s="23">
        <v>2.1999999999999999E-2</v>
      </c>
      <c r="K889" s="28">
        <f t="shared" si="13"/>
        <v>1</v>
      </c>
      <c r="L889" s="29">
        <f>IF(G889 &gt; 0.6,1,0)</f>
        <v>0</v>
      </c>
      <c r="M889" s="172">
        <f>IF(H889 &gt; 10,1,0)</f>
        <v>0</v>
      </c>
      <c r="N889" s="28">
        <f>IF(I889 &gt; 0.6,1,0)</f>
        <v>0</v>
      </c>
      <c r="O889" s="28">
        <f>IF(J889 &gt; 4.5,1,0)</f>
        <v>0</v>
      </c>
      <c r="P889" s="33">
        <f>K889+L889+M889+N889+O889</f>
        <v>1</v>
      </c>
    </row>
    <row r="890" spans="1:16" x14ac:dyDescent="0.25">
      <c r="A890" s="3" t="s">
        <v>15</v>
      </c>
      <c r="B890" s="11" t="s">
        <v>140</v>
      </c>
      <c r="C890" s="11"/>
      <c r="D890" s="60"/>
      <c r="E890" s="6"/>
      <c r="F890" s="8">
        <v>0.13600000000000001</v>
      </c>
      <c r="G890" s="8">
        <v>0.09</v>
      </c>
      <c r="H890" s="8">
        <v>0.80300000000000005</v>
      </c>
      <c r="I890" s="8">
        <v>9.1999999999999998E-2</v>
      </c>
      <c r="J890" s="23">
        <v>0</v>
      </c>
      <c r="K890" s="28">
        <f t="shared" si="13"/>
        <v>0</v>
      </c>
      <c r="L890" s="29">
        <f>IF(G890 &gt; 0.6,1,0)</f>
        <v>0</v>
      </c>
      <c r="M890" s="172">
        <f>IF(H890 &gt; 10,1,0)</f>
        <v>0</v>
      </c>
      <c r="N890" s="28">
        <f>IF(I890 &gt; 0.6,1,0)</f>
        <v>0</v>
      </c>
      <c r="O890" s="28">
        <f>IF(J890 &gt; 4.5,1,0)</f>
        <v>0</v>
      </c>
      <c r="P890" s="33">
        <f>K890+L890+M890+N890+O890</f>
        <v>0</v>
      </c>
    </row>
    <row r="891" spans="1:16" x14ac:dyDescent="0.25">
      <c r="A891" s="3" t="s">
        <v>15</v>
      </c>
      <c r="B891" s="11" t="s">
        <v>148</v>
      </c>
      <c r="C891" s="11"/>
      <c r="D891" s="60"/>
      <c r="E891" s="6"/>
      <c r="F891" s="8">
        <v>7.1999999999999995E-2</v>
      </c>
      <c r="G891" s="8">
        <v>9.4E-2</v>
      </c>
      <c r="H891" s="8">
        <v>0.73799999999999999</v>
      </c>
      <c r="I891" s="8">
        <v>0.151</v>
      </c>
      <c r="J891" s="23">
        <v>5.5369999999999999</v>
      </c>
      <c r="K891" s="28">
        <f t="shared" si="13"/>
        <v>0</v>
      </c>
      <c r="L891" s="29">
        <f>IF(G891 &gt; 0.6,1,0)</f>
        <v>0</v>
      </c>
      <c r="M891" s="172">
        <f>IF(H891 &gt; 10,1,0)</f>
        <v>0</v>
      </c>
      <c r="N891" s="28">
        <f>IF(I891 &gt; 0.6,1,0)</f>
        <v>0</v>
      </c>
      <c r="O891" s="28">
        <f>IF(J891 &gt; 4.5,1,0)</f>
        <v>1</v>
      </c>
      <c r="P891" s="33">
        <f>K891+L891+M891+N891+O891</f>
        <v>1</v>
      </c>
    </row>
    <row r="892" spans="1:16" x14ac:dyDescent="0.25">
      <c r="A892" s="3" t="s">
        <v>15</v>
      </c>
      <c r="B892" s="11" t="s">
        <v>156</v>
      </c>
      <c r="C892" s="11"/>
      <c r="D892" s="60"/>
      <c r="E892" s="6"/>
      <c r="F892" s="8">
        <v>0.111</v>
      </c>
      <c r="G892" s="8">
        <v>1.4E-2</v>
      </c>
      <c r="H892" s="8">
        <v>1.0509999999999999</v>
      </c>
      <c r="I892" s="8">
        <v>2.9000000000000001E-2</v>
      </c>
      <c r="J892" s="23">
        <v>0.19</v>
      </c>
      <c r="K892" s="28">
        <f t="shared" si="13"/>
        <v>0</v>
      </c>
      <c r="L892" s="29">
        <f>IF(G892 &gt; 0.6,1,0)</f>
        <v>0</v>
      </c>
      <c r="M892" s="172">
        <f>IF(H892 &gt; 10,1,0)</f>
        <v>0</v>
      </c>
      <c r="N892" s="28">
        <f>IF(I892 &gt; 0.6,1,0)</f>
        <v>0</v>
      </c>
      <c r="O892" s="28">
        <f>IF(J892 &gt; 4.5,1,0)</f>
        <v>0</v>
      </c>
      <c r="P892" s="33">
        <f>K892+L892+M892+N892+O892</f>
        <v>0</v>
      </c>
    </row>
    <row r="893" spans="1:16" x14ac:dyDescent="0.25">
      <c r="A893" s="3" t="s">
        <v>15</v>
      </c>
      <c r="B893" s="11" t="s">
        <v>109</v>
      </c>
      <c r="C893" s="11"/>
      <c r="D893" s="60"/>
      <c r="E893" s="6"/>
      <c r="F893" s="8">
        <v>0.40500000000000003</v>
      </c>
      <c r="G893" s="8">
        <v>6.8000000000000005E-2</v>
      </c>
      <c r="H893" s="8">
        <v>13.766</v>
      </c>
      <c r="I893" s="8">
        <v>0</v>
      </c>
      <c r="J893" s="23">
        <v>3.9049999999999998</v>
      </c>
      <c r="K893" s="28">
        <f t="shared" si="13"/>
        <v>0</v>
      </c>
      <c r="L893" s="29">
        <f>IF(G893 &gt; 0.6,1,0)</f>
        <v>0</v>
      </c>
      <c r="M893" s="172">
        <f>IF(H893 &gt; 10,1,0)</f>
        <v>1</v>
      </c>
      <c r="N893" s="28">
        <f>IF(I893 &gt; 0.6,1,0)</f>
        <v>0</v>
      </c>
      <c r="O893" s="28">
        <f>IF(J893 &gt; 4.5,1,0)</f>
        <v>0</v>
      </c>
      <c r="P893" s="33">
        <f>K893+L893+M893+N893+O893</f>
        <v>1</v>
      </c>
    </row>
    <row r="894" spans="1:16" x14ac:dyDescent="0.25">
      <c r="A894" s="3" t="s">
        <v>15</v>
      </c>
      <c r="B894" s="11" t="s">
        <v>117</v>
      </c>
      <c r="C894" s="11"/>
      <c r="D894" s="60"/>
      <c r="E894" s="6"/>
      <c r="F894" s="8">
        <v>0.34300000000000003</v>
      </c>
      <c r="G894" s="8">
        <v>6.0999999999999999E-2</v>
      </c>
      <c r="H894" s="8">
        <v>1.599</v>
      </c>
      <c r="I894" s="8">
        <v>6.4000000000000001E-2</v>
      </c>
      <c r="J894" s="23">
        <v>2.4E-2</v>
      </c>
      <c r="K894" s="28">
        <f t="shared" si="13"/>
        <v>0</v>
      </c>
      <c r="L894" s="29">
        <f>IF(G894 &gt; 0.6,1,0)</f>
        <v>0</v>
      </c>
      <c r="M894" s="172">
        <f>IF(H894 &gt; 10,1,0)</f>
        <v>0</v>
      </c>
      <c r="N894" s="28">
        <f>IF(I894 &gt; 0.6,1,0)</f>
        <v>0</v>
      </c>
      <c r="O894" s="28">
        <f>IF(J894 &gt; 4.5,1,0)</f>
        <v>0</v>
      </c>
      <c r="P894" s="33">
        <f>K894+L894+M894+N894+O894</f>
        <v>0</v>
      </c>
    </row>
    <row r="895" spans="1:16" x14ac:dyDescent="0.25">
      <c r="A895" s="3" t="s">
        <v>15</v>
      </c>
      <c r="B895" s="11" t="s">
        <v>125</v>
      </c>
      <c r="C895" s="11"/>
      <c r="D895" s="60"/>
      <c r="E895" s="6"/>
      <c r="F895" s="8">
        <v>5.8000000000000003E-2</v>
      </c>
      <c r="G895" s="8">
        <v>4.1000000000000002E-2</v>
      </c>
      <c r="H895" s="8">
        <v>0.61899999999999999</v>
      </c>
      <c r="I895" s="8">
        <v>0.187</v>
      </c>
      <c r="J895" s="23">
        <v>0.26200000000000001</v>
      </c>
      <c r="K895" s="28">
        <f t="shared" si="13"/>
        <v>0</v>
      </c>
      <c r="L895" s="29">
        <f>IF(G895 &gt; 0.6,1,0)</f>
        <v>0</v>
      </c>
      <c r="M895" s="172">
        <f>IF(H895 &gt; 10,1,0)</f>
        <v>0</v>
      </c>
      <c r="N895" s="28">
        <f>IF(I895 &gt; 0.6,1,0)</f>
        <v>0</v>
      </c>
      <c r="O895" s="28">
        <f>IF(J895 &gt; 4.5,1,0)</f>
        <v>0</v>
      </c>
      <c r="P895" s="33">
        <f>K895+L895+M895+N895+O895</f>
        <v>0</v>
      </c>
    </row>
    <row r="896" spans="1:16" x14ac:dyDescent="0.25">
      <c r="A896" s="3" t="s">
        <v>15</v>
      </c>
      <c r="B896" s="11" t="s">
        <v>133</v>
      </c>
      <c r="C896" s="11"/>
      <c r="D896" s="60"/>
      <c r="E896" s="6"/>
      <c r="F896" s="8">
        <v>8.4000000000000005E-2</v>
      </c>
      <c r="G896" s="8">
        <v>9.0999999999999998E-2</v>
      </c>
      <c r="H896" s="8">
        <v>0.33200000000000002</v>
      </c>
      <c r="I896" s="8">
        <v>0.14499999999999999</v>
      </c>
      <c r="J896" s="23">
        <v>0.125</v>
      </c>
      <c r="K896" s="28">
        <f t="shared" si="13"/>
        <v>0</v>
      </c>
      <c r="L896" s="29">
        <f>IF(G896 &gt; 0.6,1,0)</f>
        <v>0</v>
      </c>
      <c r="M896" s="172">
        <f>IF(H896 &gt; 10,1,0)</f>
        <v>0</v>
      </c>
      <c r="N896" s="28">
        <f>IF(I896 &gt; 0.6,1,0)</f>
        <v>0</v>
      </c>
      <c r="O896" s="28">
        <f>IF(J896 &gt; 4.5,1,0)</f>
        <v>0</v>
      </c>
      <c r="P896" s="33">
        <f>K896+L896+M896+N896+O896</f>
        <v>0</v>
      </c>
    </row>
    <row r="897" spans="1:16" x14ac:dyDescent="0.25">
      <c r="A897" s="3" t="s">
        <v>15</v>
      </c>
      <c r="B897" s="11" t="s">
        <v>141</v>
      </c>
      <c r="C897" s="11"/>
      <c r="D897" s="60"/>
      <c r="E897" s="6"/>
      <c r="F897" s="8">
        <v>0.111</v>
      </c>
      <c r="G897" s="8">
        <v>3.6999999999999998E-2</v>
      </c>
      <c r="H897" s="8">
        <v>0.153</v>
      </c>
      <c r="I897" s="8">
        <v>0</v>
      </c>
      <c r="J897" s="23">
        <v>0</v>
      </c>
      <c r="K897" s="28">
        <f t="shared" si="13"/>
        <v>0</v>
      </c>
      <c r="L897" s="29">
        <f>IF(G897 &gt; 0.6,1,0)</f>
        <v>0</v>
      </c>
      <c r="M897" s="172">
        <f>IF(H897 &gt; 10,1,0)</f>
        <v>0</v>
      </c>
      <c r="N897" s="28">
        <f>IF(I897 &gt; 0.6,1,0)</f>
        <v>0</v>
      </c>
      <c r="O897" s="28">
        <f>IF(J897 &gt; 4.5,1,0)</f>
        <v>0</v>
      </c>
      <c r="P897" s="33">
        <f>K897+L897+M897+N897+O897</f>
        <v>0</v>
      </c>
    </row>
    <row r="898" spans="1:16" x14ac:dyDescent="0.25">
      <c r="A898" s="3" t="s">
        <v>15</v>
      </c>
      <c r="B898" s="11" t="s">
        <v>149</v>
      </c>
      <c r="C898" s="11"/>
      <c r="D898" s="60"/>
      <c r="E898" s="6"/>
      <c r="F898" s="8">
        <v>0.158</v>
      </c>
      <c r="G898" s="8">
        <v>8.7999999999999995E-2</v>
      </c>
      <c r="H898" s="8">
        <v>9.4019999999999992</v>
      </c>
      <c r="I898" s="8">
        <v>0.42399999999999999</v>
      </c>
      <c r="J898" s="23">
        <v>0.27500000000000002</v>
      </c>
      <c r="K898" s="28">
        <f t="shared" ref="K898:K961" si="14">IF(F898 &gt; 9,1,0)</f>
        <v>0</v>
      </c>
      <c r="L898" s="29">
        <f>IF(G898 &gt; 0.6,1,0)</f>
        <v>0</v>
      </c>
      <c r="M898" s="172">
        <f>IF(H898 &gt; 10,1,0)</f>
        <v>0</v>
      </c>
      <c r="N898" s="28">
        <f>IF(I898 &gt; 0.6,1,0)</f>
        <v>0</v>
      </c>
      <c r="O898" s="28">
        <f>IF(J898 &gt; 4.5,1,0)</f>
        <v>0</v>
      </c>
      <c r="P898" s="33">
        <f>K898+L898+M898+N898+O898</f>
        <v>0</v>
      </c>
    </row>
    <row r="899" spans="1:16" x14ac:dyDescent="0.25">
      <c r="A899" s="3" t="s">
        <v>15</v>
      </c>
      <c r="B899" s="11" t="s">
        <v>157</v>
      </c>
      <c r="C899" s="11"/>
      <c r="D899" s="60"/>
      <c r="E899" s="6"/>
      <c r="F899" s="8">
        <v>0.10199999999999999</v>
      </c>
      <c r="G899" s="8">
        <v>0.04</v>
      </c>
      <c r="H899" s="8">
        <v>27.448</v>
      </c>
      <c r="I899" s="8">
        <v>9.5000000000000001E-2</v>
      </c>
      <c r="J899" s="23">
        <v>0.25800000000000001</v>
      </c>
      <c r="K899" s="28">
        <f t="shared" si="14"/>
        <v>0</v>
      </c>
      <c r="L899" s="29">
        <f>IF(G899 &gt; 0.6,1,0)</f>
        <v>0</v>
      </c>
      <c r="M899" s="172">
        <f>IF(H899 &gt; 10,1,0)</f>
        <v>1</v>
      </c>
      <c r="N899" s="28">
        <f>IF(I899 &gt; 0.6,1,0)</f>
        <v>0</v>
      </c>
      <c r="O899" s="28">
        <f>IF(J899 &gt; 4.5,1,0)</f>
        <v>0</v>
      </c>
      <c r="P899" s="33">
        <f>K899+L899+M899+N899+O899</f>
        <v>1</v>
      </c>
    </row>
    <row r="900" spans="1:16" x14ac:dyDescent="0.25">
      <c r="A900" s="3" t="s">
        <v>15</v>
      </c>
      <c r="B900" s="11" t="s">
        <v>110</v>
      </c>
      <c r="C900" s="11"/>
      <c r="D900" s="60"/>
      <c r="E900" s="6"/>
      <c r="F900" s="8">
        <v>0.22600000000000001</v>
      </c>
      <c r="G900" s="8">
        <v>0.06</v>
      </c>
      <c r="H900" s="8">
        <v>11.343999999999999</v>
      </c>
      <c r="I900" s="8">
        <v>6.3E-2</v>
      </c>
      <c r="J900" s="23">
        <v>3.044</v>
      </c>
      <c r="K900" s="28">
        <f t="shared" si="14"/>
        <v>0</v>
      </c>
      <c r="L900" s="29">
        <f>IF(G900 &gt; 0.6,1,0)</f>
        <v>0</v>
      </c>
      <c r="M900" s="172">
        <f>IF(H900 &gt; 10,1,0)</f>
        <v>1</v>
      </c>
      <c r="N900" s="28">
        <f>IF(I900 &gt; 0.6,1,0)</f>
        <v>0</v>
      </c>
      <c r="O900" s="28">
        <f>IF(J900 &gt; 4.5,1,0)</f>
        <v>0</v>
      </c>
      <c r="P900" s="33">
        <f>K900+L900+M900+N900+O900</f>
        <v>1</v>
      </c>
    </row>
    <row r="901" spans="1:16" x14ac:dyDescent="0.25">
      <c r="A901" s="3" t="s">
        <v>15</v>
      </c>
      <c r="B901" s="11" t="s">
        <v>118</v>
      </c>
      <c r="C901" s="11"/>
      <c r="D901" s="60"/>
      <c r="E901" s="6"/>
      <c r="F901" s="8">
        <v>1.3280000000000001</v>
      </c>
      <c r="G901" s="8">
        <v>3.9E-2</v>
      </c>
      <c r="H901" s="8">
        <v>2.3959999999999999</v>
      </c>
      <c r="I901" s="8">
        <v>4.0000000000000001E-3</v>
      </c>
      <c r="J901" s="23">
        <v>0.26300000000000001</v>
      </c>
      <c r="K901" s="28">
        <f t="shared" si="14"/>
        <v>0</v>
      </c>
      <c r="L901" s="29">
        <f>IF(G901 &gt; 0.6,1,0)</f>
        <v>0</v>
      </c>
      <c r="M901" s="172">
        <f>IF(H901 &gt; 10,1,0)</f>
        <v>0</v>
      </c>
      <c r="N901" s="28">
        <f>IF(I901 &gt; 0.6,1,0)</f>
        <v>0</v>
      </c>
      <c r="O901" s="28">
        <f>IF(J901 &gt; 4.5,1,0)</f>
        <v>0</v>
      </c>
      <c r="P901" s="33">
        <f>K901+L901+M901+N901+O901</f>
        <v>0</v>
      </c>
    </row>
    <row r="902" spans="1:16" x14ac:dyDescent="0.25">
      <c r="A902" s="3" t="s">
        <v>15</v>
      </c>
      <c r="B902" s="11" t="s">
        <v>126</v>
      </c>
      <c r="C902" s="11"/>
      <c r="D902" s="60"/>
      <c r="E902" s="6"/>
      <c r="F902" s="8">
        <v>7.0000000000000007E-2</v>
      </c>
      <c r="G902" s="8">
        <v>0.114</v>
      </c>
      <c r="H902" s="8">
        <v>0.63800000000000001</v>
      </c>
      <c r="I902" s="8">
        <v>2.3E-2</v>
      </c>
      <c r="J902" s="23">
        <v>0.123</v>
      </c>
      <c r="K902" s="28">
        <f t="shared" si="14"/>
        <v>0</v>
      </c>
      <c r="L902" s="29">
        <f>IF(G902 &gt; 0.6,1,0)</f>
        <v>0</v>
      </c>
      <c r="M902" s="172">
        <f>IF(H902 &gt; 10,1,0)</f>
        <v>0</v>
      </c>
      <c r="N902" s="28">
        <f>IF(I902 &gt; 0.6,1,0)</f>
        <v>0</v>
      </c>
      <c r="O902" s="28">
        <f>IF(J902 &gt; 4.5,1,0)</f>
        <v>0</v>
      </c>
      <c r="P902" s="33">
        <f>K902+L902+M902+N902+O902</f>
        <v>0</v>
      </c>
    </row>
    <row r="903" spans="1:16" x14ac:dyDescent="0.25">
      <c r="A903" s="3" t="s">
        <v>15</v>
      </c>
      <c r="B903" s="11" t="s">
        <v>134</v>
      </c>
      <c r="C903" s="11"/>
      <c r="D903" s="60"/>
      <c r="E903" s="6"/>
      <c r="F903" s="8">
        <v>3.5999999999999997E-2</v>
      </c>
      <c r="G903" s="8">
        <v>4.1000000000000002E-2</v>
      </c>
      <c r="H903" s="8">
        <v>0.10199999999999999</v>
      </c>
      <c r="I903" s="8">
        <v>7.1999999999999995E-2</v>
      </c>
      <c r="J903" s="23">
        <v>0</v>
      </c>
      <c r="K903" s="28">
        <f t="shared" si="14"/>
        <v>0</v>
      </c>
      <c r="L903" s="29">
        <f>IF(G903 &gt; 0.6,1,0)</f>
        <v>0</v>
      </c>
      <c r="M903" s="172">
        <f>IF(H903 &gt; 10,1,0)</f>
        <v>0</v>
      </c>
      <c r="N903" s="28">
        <f>IF(I903 &gt; 0.6,1,0)</f>
        <v>0</v>
      </c>
      <c r="O903" s="28">
        <f>IF(J903 &gt; 4.5,1,0)</f>
        <v>0</v>
      </c>
      <c r="P903" s="33">
        <f>K903+L903+M903+N903+O903</f>
        <v>0</v>
      </c>
    </row>
    <row r="904" spans="1:16" x14ac:dyDescent="0.25">
      <c r="A904" s="3" t="s">
        <v>15</v>
      </c>
      <c r="B904" s="11" t="s">
        <v>142</v>
      </c>
      <c r="C904" s="11"/>
      <c r="D904" s="60"/>
      <c r="E904" s="6"/>
      <c r="F904" s="8">
        <v>0.04</v>
      </c>
      <c r="G904" s="8">
        <v>9.0999999999999998E-2</v>
      </c>
      <c r="H904" s="8">
        <v>3.9E-2</v>
      </c>
      <c r="I904" s="8">
        <v>0</v>
      </c>
      <c r="J904" s="23">
        <v>5.7000000000000002E-2</v>
      </c>
      <c r="K904" s="28">
        <f t="shared" si="14"/>
        <v>0</v>
      </c>
      <c r="L904" s="29">
        <f>IF(G904 &gt; 0.6,1,0)</f>
        <v>0</v>
      </c>
      <c r="M904" s="172">
        <f>IF(H904 &gt; 10,1,0)</f>
        <v>0</v>
      </c>
      <c r="N904" s="28">
        <f>IF(I904 &gt; 0.6,1,0)</f>
        <v>0</v>
      </c>
      <c r="O904" s="28">
        <f>IF(J904 &gt; 4.5,1,0)</f>
        <v>0</v>
      </c>
      <c r="P904" s="33">
        <f>K904+L904+M904+N904+O904</f>
        <v>0</v>
      </c>
    </row>
    <row r="905" spans="1:16" x14ac:dyDescent="0.25">
      <c r="A905" s="3" t="s">
        <v>15</v>
      </c>
      <c r="B905" s="11" t="s">
        <v>150</v>
      </c>
      <c r="C905" s="11"/>
      <c r="D905" s="60"/>
      <c r="E905" s="6"/>
      <c r="F905" s="8">
        <v>8.1000000000000003E-2</v>
      </c>
      <c r="G905" s="8">
        <v>3.5999999999999997E-2</v>
      </c>
      <c r="H905" s="8">
        <v>6.4370000000000003</v>
      </c>
      <c r="I905" s="8">
        <v>1.036</v>
      </c>
      <c r="J905" s="23">
        <v>0</v>
      </c>
      <c r="K905" s="28">
        <f t="shared" si="14"/>
        <v>0</v>
      </c>
      <c r="L905" s="29">
        <f>IF(G905 &gt; 0.6,1,0)</f>
        <v>0</v>
      </c>
      <c r="M905" s="172">
        <f>IF(H905 &gt; 10,1,0)</f>
        <v>0</v>
      </c>
      <c r="N905" s="28">
        <f>IF(I905 &gt; 0.6,1,0)</f>
        <v>1</v>
      </c>
      <c r="O905" s="28">
        <f>IF(J905 &gt; 4.5,1,0)</f>
        <v>0</v>
      </c>
      <c r="P905" s="33">
        <f>K905+L905+M905+N905+O905</f>
        <v>1</v>
      </c>
    </row>
    <row r="906" spans="1:16" x14ac:dyDescent="0.25">
      <c r="A906" s="3" t="s">
        <v>15</v>
      </c>
      <c r="B906" s="11" t="s">
        <v>158</v>
      </c>
      <c r="C906" s="11"/>
      <c r="D906" s="60"/>
      <c r="E906" s="6"/>
      <c r="F906" s="8">
        <v>0.29599999999999999</v>
      </c>
      <c r="G906" s="8">
        <v>0.121</v>
      </c>
      <c r="H906" s="8">
        <v>27.777999999999999</v>
      </c>
      <c r="I906" s="8">
        <v>6.6000000000000003E-2</v>
      </c>
      <c r="J906" s="23">
        <v>0.32900000000000001</v>
      </c>
      <c r="K906" s="28">
        <f t="shared" si="14"/>
        <v>0</v>
      </c>
      <c r="L906" s="29">
        <f>IF(G906 &gt; 0.6,1,0)</f>
        <v>0</v>
      </c>
      <c r="M906" s="172">
        <f>IF(H906 &gt; 10,1,0)</f>
        <v>1</v>
      </c>
      <c r="N906" s="28">
        <f>IF(I906 &gt; 0.6,1,0)</f>
        <v>0</v>
      </c>
      <c r="O906" s="28">
        <f>IF(J906 &gt; 4.5,1,0)</f>
        <v>0</v>
      </c>
      <c r="P906" s="33">
        <f>K906+L906+M906+N906+O906</f>
        <v>1</v>
      </c>
    </row>
    <row r="907" spans="1:16" x14ac:dyDescent="0.25">
      <c r="A907" s="3" t="s">
        <v>15</v>
      </c>
      <c r="B907" s="11" t="s">
        <v>111</v>
      </c>
      <c r="C907" s="11"/>
      <c r="D907" s="60"/>
      <c r="E907" s="6"/>
      <c r="F907" s="8">
        <v>0</v>
      </c>
      <c r="G907" s="8">
        <v>1.7529999999999999</v>
      </c>
      <c r="H907" s="8">
        <v>4.24</v>
      </c>
      <c r="I907" s="8">
        <v>3.0880000000000001</v>
      </c>
      <c r="J907" s="23">
        <v>0</v>
      </c>
      <c r="K907" s="28">
        <f t="shared" si="14"/>
        <v>0</v>
      </c>
      <c r="L907" s="29">
        <f>IF(G907 &gt; 0.6,1,0)</f>
        <v>1</v>
      </c>
      <c r="M907" s="172">
        <f>IF(H907 &gt; 10,1,0)</f>
        <v>0</v>
      </c>
      <c r="N907" s="28">
        <f>IF(I907 &gt; 0.6,1,0)</f>
        <v>1</v>
      </c>
      <c r="O907" s="28">
        <f>IF(J907 &gt; 4.5,1,0)</f>
        <v>0</v>
      </c>
      <c r="P907" s="33">
        <f>K907+L907+M907+N907+O907</f>
        <v>2</v>
      </c>
    </row>
    <row r="908" spans="1:16" x14ac:dyDescent="0.25">
      <c r="A908" s="3" t="s">
        <v>15</v>
      </c>
      <c r="B908" s="11" t="s">
        <v>119</v>
      </c>
      <c r="C908" s="11"/>
      <c r="D908" s="60"/>
      <c r="E908" s="6"/>
      <c r="F908" s="8">
        <v>0.73099999999999998</v>
      </c>
      <c r="G908" s="8">
        <v>0.104</v>
      </c>
      <c r="H908" s="8">
        <v>5.077</v>
      </c>
      <c r="I908" s="8">
        <v>0.23</v>
      </c>
      <c r="J908" s="23">
        <v>0.04</v>
      </c>
      <c r="K908" s="28">
        <f t="shared" si="14"/>
        <v>0</v>
      </c>
      <c r="L908" s="29">
        <f>IF(G908 &gt; 0.6,1,0)</f>
        <v>0</v>
      </c>
      <c r="M908" s="172">
        <f>IF(H908 &gt; 10,1,0)</f>
        <v>0</v>
      </c>
      <c r="N908" s="28">
        <f>IF(I908 &gt; 0.6,1,0)</f>
        <v>0</v>
      </c>
      <c r="O908" s="28">
        <f>IF(J908 &gt; 4.5,1,0)</f>
        <v>0</v>
      </c>
      <c r="P908" s="33">
        <f>K908+L908+M908+N908+O908</f>
        <v>0</v>
      </c>
    </row>
    <row r="909" spans="1:16" x14ac:dyDescent="0.25">
      <c r="A909" s="3" t="s">
        <v>15</v>
      </c>
      <c r="B909" s="11" t="s">
        <v>127</v>
      </c>
      <c r="C909" s="11"/>
      <c r="D909" s="60"/>
      <c r="E909" s="6"/>
      <c r="F909" s="8">
        <v>1.38</v>
      </c>
      <c r="G909" s="8">
        <v>5.7000000000000002E-2</v>
      </c>
      <c r="H909" s="8">
        <v>54.758000000000003</v>
      </c>
      <c r="I909" s="8">
        <v>0.27300000000000002</v>
      </c>
      <c r="J909" s="23">
        <v>0</v>
      </c>
      <c r="K909" s="28">
        <f t="shared" si="14"/>
        <v>0</v>
      </c>
      <c r="L909" s="29">
        <f>IF(G909 &gt; 0.6,1,0)</f>
        <v>0</v>
      </c>
      <c r="M909" s="172">
        <f>IF(H909 &gt; 10,1,0)</f>
        <v>1</v>
      </c>
      <c r="N909" s="28">
        <f>IF(I909 &gt; 0.6,1,0)</f>
        <v>0</v>
      </c>
      <c r="O909" s="28">
        <f>IF(J909 &gt; 4.5,1,0)</f>
        <v>0</v>
      </c>
      <c r="P909" s="33">
        <f>K909+L909+M909+N909+O909</f>
        <v>1</v>
      </c>
    </row>
    <row r="910" spans="1:16" x14ac:dyDescent="0.25">
      <c r="A910" s="3" t="s">
        <v>15</v>
      </c>
      <c r="B910" s="11" t="s">
        <v>135</v>
      </c>
      <c r="C910" s="11"/>
      <c r="D910" s="60"/>
      <c r="E910" s="6"/>
      <c r="F910" s="8">
        <v>9.0999999999999998E-2</v>
      </c>
      <c r="G910" s="8">
        <v>8.7999999999999995E-2</v>
      </c>
      <c r="H910" s="8">
        <v>0.13200000000000001</v>
      </c>
      <c r="I910" s="8">
        <v>2.5999999999999999E-2</v>
      </c>
      <c r="J910" s="23">
        <v>1.7999999999999999E-2</v>
      </c>
      <c r="K910" s="28">
        <f t="shared" si="14"/>
        <v>0</v>
      </c>
      <c r="L910" s="29">
        <f>IF(G910 &gt; 0.6,1,0)</f>
        <v>0</v>
      </c>
      <c r="M910" s="172">
        <f>IF(H910 &gt; 10,1,0)</f>
        <v>0</v>
      </c>
      <c r="N910" s="28">
        <f>IF(I910 &gt; 0.6,1,0)</f>
        <v>0</v>
      </c>
      <c r="O910" s="28">
        <f>IF(J910 &gt; 4.5,1,0)</f>
        <v>0</v>
      </c>
      <c r="P910" s="33">
        <f>K910+L910+M910+N910+O910</f>
        <v>0</v>
      </c>
    </row>
    <row r="911" spans="1:16" x14ac:dyDescent="0.25">
      <c r="A911" s="3" t="s">
        <v>15</v>
      </c>
      <c r="B911" s="11" t="s">
        <v>143</v>
      </c>
      <c r="C911" s="11"/>
      <c r="D911" s="60"/>
      <c r="E911" s="6"/>
      <c r="F911" s="8">
        <v>0.16500000000000001</v>
      </c>
      <c r="G911" s="8">
        <v>19.614000000000001</v>
      </c>
      <c r="H911" s="8">
        <v>0.23599999999999999</v>
      </c>
      <c r="I911" s="8">
        <v>0</v>
      </c>
      <c r="J911" s="23">
        <v>37.26</v>
      </c>
      <c r="K911" s="28">
        <f t="shared" si="14"/>
        <v>0</v>
      </c>
      <c r="L911" s="29">
        <f>IF(G911 &gt; 0.6,1,0)</f>
        <v>1</v>
      </c>
      <c r="M911" s="172">
        <f>IF(H911 &gt; 10,1,0)</f>
        <v>0</v>
      </c>
      <c r="N911" s="28">
        <f>IF(I911 &gt; 0.6,1,0)</f>
        <v>0</v>
      </c>
      <c r="O911" s="28">
        <f>IF(J911 &gt; 4.5,1,0)</f>
        <v>1</v>
      </c>
      <c r="P911" s="33">
        <f>K911+L911+M911+N911+O911</f>
        <v>2</v>
      </c>
    </row>
    <row r="912" spans="1:16" x14ac:dyDescent="0.25">
      <c r="A912" s="3" t="s">
        <v>15</v>
      </c>
      <c r="B912" s="11" t="s">
        <v>151</v>
      </c>
      <c r="C912" s="11"/>
      <c r="D912" s="60"/>
      <c r="E912" s="6"/>
      <c r="F912" s="8">
        <v>9.7449999999999992</v>
      </c>
      <c r="G912" s="8">
        <v>0.223</v>
      </c>
      <c r="H912" s="8">
        <v>0</v>
      </c>
      <c r="I912" s="8">
        <v>1.9139999999999999</v>
      </c>
      <c r="J912" s="23">
        <v>0</v>
      </c>
      <c r="K912" s="28">
        <f t="shared" si="14"/>
        <v>1</v>
      </c>
      <c r="L912" s="29">
        <f>IF(G912 &gt; 0.6,1,0)</f>
        <v>0</v>
      </c>
      <c r="M912" s="172">
        <f>IF(H912 &gt; 10,1,0)</f>
        <v>0</v>
      </c>
      <c r="N912" s="28">
        <f>IF(I912 &gt; 0.6,1,0)</f>
        <v>1</v>
      </c>
      <c r="O912" s="28">
        <f>IF(J912 &gt; 4.5,1,0)</f>
        <v>0</v>
      </c>
      <c r="P912" s="33">
        <f>K912+L912+M912+N912+O912</f>
        <v>2</v>
      </c>
    </row>
    <row r="913" spans="1:16" x14ac:dyDescent="0.25">
      <c r="A913" s="3" t="s">
        <v>15</v>
      </c>
      <c r="B913" s="11" t="s">
        <v>159</v>
      </c>
      <c r="C913" s="11"/>
      <c r="D913" s="60"/>
      <c r="E913" s="6"/>
      <c r="F913" s="8">
        <v>3.7999999999999999E-2</v>
      </c>
      <c r="G913" s="8">
        <v>6.8000000000000005E-2</v>
      </c>
      <c r="H913" s="8">
        <v>0.16500000000000001</v>
      </c>
      <c r="I913" s="8">
        <v>8.3000000000000004E-2</v>
      </c>
      <c r="J913" s="23">
        <v>5.8000000000000003E-2</v>
      </c>
      <c r="K913" s="28">
        <f t="shared" si="14"/>
        <v>0</v>
      </c>
      <c r="L913" s="29">
        <f>IF(G913 &gt; 0.6,1,0)</f>
        <v>0</v>
      </c>
      <c r="M913" s="172">
        <f>IF(H913 &gt; 10,1,0)</f>
        <v>0</v>
      </c>
      <c r="N913" s="28">
        <f>IF(I913 &gt; 0.6,1,0)</f>
        <v>0</v>
      </c>
      <c r="O913" s="28">
        <f>IF(J913 &gt; 4.5,1,0)</f>
        <v>0</v>
      </c>
      <c r="P913" s="33">
        <f>K913+L913+M913+N913+O913</f>
        <v>0</v>
      </c>
    </row>
    <row r="914" spans="1:16" x14ac:dyDescent="0.25">
      <c r="A914" s="3" t="s">
        <v>15</v>
      </c>
      <c r="B914" s="11" t="s">
        <v>112</v>
      </c>
      <c r="C914" s="11"/>
      <c r="D914" s="60"/>
      <c r="E914" s="6"/>
      <c r="F914" s="8">
        <v>4.2999999999999997E-2</v>
      </c>
      <c r="G914" s="8">
        <v>0.38600000000000001</v>
      </c>
      <c r="H914" s="8">
        <v>1.827</v>
      </c>
      <c r="I914" s="8">
        <v>0.96099999999999997</v>
      </c>
      <c r="J914" s="23">
        <v>0</v>
      </c>
      <c r="K914" s="28">
        <f t="shared" si="14"/>
        <v>0</v>
      </c>
      <c r="L914" s="29">
        <f>IF(G914 &gt; 0.6,1,0)</f>
        <v>0</v>
      </c>
      <c r="M914" s="172">
        <f>IF(H914 &gt; 10,1,0)</f>
        <v>0</v>
      </c>
      <c r="N914" s="28">
        <f>IF(I914 &gt; 0.6,1,0)</f>
        <v>1</v>
      </c>
      <c r="O914" s="28">
        <f>IF(J914 &gt; 4.5,1,0)</f>
        <v>0</v>
      </c>
      <c r="P914" s="33">
        <f>K914+L914+M914+N914+O914</f>
        <v>1</v>
      </c>
    </row>
    <row r="915" spans="1:16" x14ac:dyDescent="0.25">
      <c r="A915" s="3" t="s">
        <v>15</v>
      </c>
      <c r="B915" s="11" t="s">
        <v>120</v>
      </c>
      <c r="C915" s="11"/>
      <c r="D915" s="60"/>
      <c r="E915" s="6"/>
      <c r="F915" s="8">
        <v>9.4E-2</v>
      </c>
      <c r="G915" s="8">
        <v>3.5999999999999997E-2</v>
      </c>
      <c r="H915" s="8">
        <v>3.052</v>
      </c>
      <c r="I915" s="8">
        <v>0</v>
      </c>
      <c r="J915" s="23">
        <v>1.9E-2</v>
      </c>
      <c r="K915" s="28">
        <f t="shared" si="14"/>
        <v>0</v>
      </c>
      <c r="L915" s="29">
        <f>IF(G915 &gt; 0.6,1,0)</f>
        <v>0</v>
      </c>
      <c r="M915" s="172">
        <f>IF(H915 &gt; 10,1,0)</f>
        <v>0</v>
      </c>
      <c r="N915" s="28">
        <f>IF(I915 &gt; 0.6,1,0)</f>
        <v>0</v>
      </c>
      <c r="O915" s="28">
        <f>IF(J915 &gt; 4.5,1,0)</f>
        <v>0</v>
      </c>
      <c r="P915" s="33">
        <f>K915+L915+M915+N915+O915</f>
        <v>0</v>
      </c>
    </row>
    <row r="916" spans="1:16" x14ac:dyDescent="0.25">
      <c r="A916" s="3" t="s">
        <v>15</v>
      </c>
      <c r="B916" s="11" t="s">
        <v>128</v>
      </c>
      <c r="C916" s="11"/>
      <c r="D916" s="60"/>
      <c r="E916" s="6"/>
      <c r="F916" s="8">
        <v>0.48299999999999998</v>
      </c>
      <c r="G916" s="8">
        <v>0.16700000000000001</v>
      </c>
      <c r="H916" s="8">
        <v>48.948999999999998</v>
      </c>
      <c r="I916" s="8">
        <v>2.8000000000000001E-2</v>
      </c>
      <c r="J916" s="23">
        <v>0.24099999999999999</v>
      </c>
      <c r="K916" s="28">
        <f t="shared" si="14"/>
        <v>0</v>
      </c>
      <c r="L916" s="29">
        <f>IF(G916 &gt; 0.6,1,0)</f>
        <v>0</v>
      </c>
      <c r="M916" s="172">
        <f>IF(H916 &gt; 10,1,0)</f>
        <v>1</v>
      </c>
      <c r="N916" s="28">
        <f>IF(I916 &gt; 0.6,1,0)</f>
        <v>0</v>
      </c>
      <c r="O916" s="28">
        <f>IF(J916 &gt; 4.5,1,0)</f>
        <v>0</v>
      </c>
      <c r="P916" s="33">
        <f>K916+L916+M916+N916+O916</f>
        <v>1</v>
      </c>
    </row>
    <row r="917" spans="1:16" x14ac:dyDescent="0.25">
      <c r="A917" s="3" t="s">
        <v>15</v>
      </c>
      <c r="B917" s="11" t="s">
        <v>136</v>
      </c>
      <c r="C917" s="11"/>
      <c r="D917" s="60"/>
      <c r="E917" s="6"/>
      <c r="F917" s="8">
        <v>0.114</v>
      </c>
      <c r="G917" s="8">
        <v>7.0999999999999994E-2</v>
      </c>
      <c r="H917" s="8">
        <v>0.159</v>
      </c>
      <c r="I917" s="8">
        <v>0</v>
      </c>
      <c r="J917" s="23">
        <v>0.10199999999999999</v>
      </c>
      <c r="K917" s="28">
        <f t="shared" si="14"/>
        <v>0</v>
      </c>
      <c r="L917" s="29">
        <f>IF(G917 &gt; 0.6,1,0)</f>
        <v>0</v>
      </c>
      <c r="M917" s="172">
        <f>IF(H917 &gt; 10,1,0)</f>
        <v>0</v>
      </c>
      <c r="N917" s="28">
        <f>IF(I917 &gt; 0.6,1,0)</f>
        <v>0</v>
      </c>
      <c r="O917" s="28">
        <f>IF(J917 &gt; 4.5,1,0)</f>
        <v>0</v>
      </c>
      <c r="P917" s="33">
        <f>K917+L917+M917+N917+O917</f>
        <v>0</v>
      </c>
    </row>
    <row r="918" spans="1:16" x14ac:dyDescent="0.25">
      <c r="A918" s="3" t="s">
        <v>15</v>
      </c>
      <c r="B918" s="11" t="s">
        <v>144</v>
      </c>
      <c r="C918" s="11"/>
      <c r="D918" s="60"/>
      <c r="E918" s="6"/>
      <c r="F918" s="8">
        <v>4.9000000000000002E-2</v>
      </c>
      <c r="G918" s="8">
        <v>24.86</v>
      </c>
      <c r="H918" s="8">
        <v>0.32700000000000001</v>
      </c>
      <c r="I918" s="8">
        <v>0.09</v>
      </c>
      <c r="J918" s="23">
        <v>38.298000000000002</v>
      </c>
      <c r="K918" s="28">
        <f t="shared" si="14"/>
        <v>0</v>
      </c>
      <c r="L918" s="29">
        <f>IF(G918 &gt; 0.6,1,0)</f>
        <v>1</v>
      </c>
      <c r="M918" s="172">
        <f>IF(H918 &gt; 10,1,0)</f>
        <v>0</v>
      </c>
      <c r="N918" s="28">
        <f>IF(I918 &gt; 0.6,1,0)</f>
        <v>0</v>
      </c>
      <c r="O918" s="28">
        <f>IF(J918 &gt; 4.5,1,0)</f>
        <v>1</v>
      </c>
      <c r="P918" s="33">
        <f>K918+L918+M918+N918+O918</f>
        <v>2</v>
      </c>
    </row>
    <row r="919" spans="1:16" x14ac:dyDescent="0.25">
      <c r="A919" s="3" t="s">
        <v>15</v>
      </c>
      <c r="B919" s="11" t="s">
        <v>152</v>
      </c>
      <c r="C919" s="11"/>
      <c r="D919" s="60"/>
      <c r="E919" s="6"/>
      <c r="F919" s="8">
        <v>10.625999999999999</v>
      </c>
      <c r="G919" s="8">
        <v>0.31</v>
      </c>
      <c r="H919" s="8">
        <v>8.7999999999999995E-2</v>
      </c>
      <c r="I919" s="8">
        <v>1.194</v>
      </c>
      <c r="J919" s="23">
        <v>0.125</v>
      </c>
      <c r="K919" s="28">
        <f t="shared" si="14"/>
        <v>1</v>
      </c>
      <c r="L919" s="29">
        <f>IF(G919 &gt; 0.6,1,0)</f>
        <v>0</v>
      </c>
      <c r="M919" s="172">
        <f>IF(H919 &gt; 10,1,0)</f>
        <v>0</v>
      </c>
      <c r="N919" s="28">
        <f>IF(I919 &gt; 0.6,1,0)</f>
        <v>1</v>
      </c>
      <c r="O919" s="28">
        <f>IF(J919 &gt; 4.5,1,0)</f>
        <v>0</v>
      </c>
      <c r="P919" s="33">
        <f>K919+L919+M919+N919+O919</f>
        <v>2</v>
      </c>
    </row>
    <row r="920" spans="1:16" x14ac:dyDescent="0.25">
      <c r="A920" s="3" t="s">
        <v>15</v>
      </c>
      <c r="B920" s="11" t="s">
        <v>160</v>
      </c>
      <c r="C920" s="11"/>
      <c r="D920" s="60"/>
      <c r="E920" s="6"/>
      <c r="F920" s="8">
        <v>0.30099999999999999</v>
      </c>
      <c r="G920" s="8">
        <v>0.121</v>
      </c>
      <c r="H920" s="8">
        <v>4.8000000000000001E-2</v>
      </c>
      <c r="I920" s="8">
        <v>0</v>
      </c>
      <c r="J920" s="23">
        <v>0.14099999999999999</v>
      </c>
      <c r="K920" s="28">
        <f t="shared" si="14"/>
        <v>0</v>
      </c>
      <c r="L920" s="29">
        <f>IF(G920 &gt; 0.6,1,0)</f>
        <v>0</v>
      </c>
      <c r="M920" s="172">
        <f>IF(H920 &gt; 10,1,0)</f>
        <v>0</v>
      </c>
      <c r="N920" s="28">
        <f>IF(I920 &gt; 0.6,1,0)</f>
        <v>0</v>
      </c>
      <c r="O920" s="28">
        <f>IF(J920 &gt; 4.5,1,0)</f>
        <v>0</v>
      </c>
      <c r="P920" s="33">
        <f>K920+L920+M920+N920+O920</f>
        <v>0</v>
      </c>
    </row>
    <row r="921" spans="1:16" x14ac:dyDescent="0.25">
      <c r="A921" s="3" t="s">
        <v>7</v>
      </c>
      <c r="B921" s="11" t="s">
        <v>17</v>
      </c>
      <c r="C921" s="157" t="s">
        <v>980</v>
      </c>
      <c r="D921" s="48">
        <v>35</v>
      </c>
      <c r="E921" s="53" t="s">
        <v>793</v>
      </c>
      <c r="F921" s="8">
        <v>8.4000000000000005E-2</v>
      </c>
      <c r="G921" s="8">
        <v>6.3E-2</v>
      </c>
      <c r="H921" s="8">
        <v>0.76800000000000002</v>
      </c>
      <c r="I921" s="8">
        <v>0</v>
      </c>
      <c r="J921" s="23">
        <v>0.371</v>
      </c>
      <c r="K921" s="28">
        <f t="shared" si="14"/>
        <v>0</v>
      </c>
      <c r="L921" s="29">
        <f>IF(G921 &gt; 0.6,1,0)</f>
        <v>0</v>
      </c>
      <c r="M921" s="172">
        <f>IF(H921 &gt; 10,1,0)</f>
        <v>0</v>
      </c>
      <c r="N921" s="28">
        <f>IF(I921 &gt; 0.6,1,0)</f>
        <v>0</v>
      </c>
      <c r="O921" s="28">
        <f>IF(J921 &gt; 4.5,1,0)</f>
        <v>0</v>
      </c>
      <c r="P921" s="98">
        <f>K921+L921+M921+N921+O921</f>
        <v>0</v>
      </c>
    </row>
    <row r="922" spans="1:16" x14ac:dyDescent="0.25">
      <c r="A922" s="3" t="s">
        <v>7</v>
      </c>
      <c r="B922" s="11" t="s">
        <v>25</v>
      </c>
      <c r="C922" s="157" t="s">
        <v>980</v>
      </c>
      <c r="D922" s="48">
        <v>44</v>
      </c>
      <c r="E922" s="54" t="s">
        <v>793</v>
      </c>
      <c r="F922" s="8">
        <v>5.1909999999999998</v>
      </c>
      <c r="G922" s="8">
        <v>4.3</v>
      </c>
      <c r="H922" s="8">
        <v>5.4050000000000002</v>
      </c>
      <c r="I922" s="8">
        <v>0.25</v>
      </c>
      <c r="J922" s="23">
        <v>0.72</v>
      </c>
      <c r="K922" s="28">
        <f t="shared" si="14"/>
        <v>0</v>
      </c>
      <c r="L922" s="29">
        <f>IF(G922 &gt; 0.6,1,0)</f>
        <v>1</v>
      </c>
      <c r="M922" s="172">
        <f>IF(H922 &gt; 10,1,0)</f>
        <v>0</v>
      </c>
      <c r="N922" s="28">
        <f>IF(I922 &gt; 0.6,1,0)</f>
        <v>0</v>
      </c>
      <c r="O922" s="28">
        <f>IF(J922 &gt; 4.5,1,0)</f>
        <v>0</v>
      </c>
      <c r="P922" s="98">
        <f>K922+L922+M922+N922+O922</f>
        <v>1</v>
      </c>
    </row>
    <row r="923" spans="1:16" x14ac:dyDescent="0.25">
      <c r="A923" s="3" t="s">
        <v>7</v>
      </c>
      <c r="B923" s="11" t="s">
        <v>33</v>
      </c>
      <c r="C923" s="157" t="s">
        <v>980</v>
      </c>
      <c r="D923" s="48">
        <v>10</v>
      </c>
      <c r="E923" s="53" t="s">
        <v>794</v>
      </c>
      <c r="F923" s="8">
        <v>0.06</v>
      </c>
      <c r="G923" s="8">
        <v>4.3999999999999997E-2</v>
      </c>
      <c r="H923" s="8">
        <v>0.54400000000000004</v>
      </c>
      <c r="I923" s="8">
        <v>0</v>
      </c>
      <c r="J923" s="23">
        <v>1.395</v>
      </c>
      <c r="K923" s="28">
        <f t="shared" si="14"/>
        <v>0</v>
      </c>
      <c r="L923" s="29">
        <f>IF(G923 &gt; 0.6,1,0)</f>
        <v>0</v>
      </c>
      <c r="M923" s="172">
        <f>IF(H923 &gt; 10,1,0)</f>
        <v>0</v>
      </c>
      <c r="N923" s="28">
        <f>IF(I923 &gt; 0.6,1,0)</f>
        <v>0</v>
      </c>
      <c r="O923" s="28">
        <f>IF(J923 &gt; 4.5,1,0)</f>
        <v>0</v>
      </c>
      <c r="P923" s="98">
        <f>K923+L923+M923+N923+O923</f>
        <v>0</v>
      </c>
    </row>
    <row r="924" spans="1:16" x14ac:dyDescent="0.25">
      <c r="A924" s="3" t="s">
        <v>7</v>
      </c>
      <c r="B924" s="11" t="s">
        <v>41</v>
      </c>
      <c r="C924" s="157" t="s">
        <v>980</v>
      </c>
      <c r="D924" s="49">
        <v>32</v>
      </c>
      <c r="E924" s="54" t="s">
        <v>793</v>
      </c>
      <c r="F924" s="8">
        <v>0.44900000000000001</v>
      </c>
      <c r="G924" s="8">
        <v>5.8000000000000003E-2</v>
      </c>
      <c r="H924" s="8">
        <v>0.20499999999999999</v>
      </c>
      <c r="I924" s="8">
        <v>3.2000000000000001E-2</v>
      </c>
      <c r="J924" s="23">
        <v>0</v>
      </c>
      <c r="K924" s="28">
        <f t="shared" si="14"/>
        <v>0</v>
      </c>
      <c r="L924" s="29">
        <f>IF(G924 &gt; 0.6,1,0)</f>
        <v>0</v>
      </c>
      <c r="M924" s="172">
        <f>IF(H924 &gt; 10,1,0)</f>
        <v>0</v>
      </c>
      <c r="N924" s="28">
        <f>IF(I924 &gt; 0.6,1,0)</f>
        <v>0</v>
      </c>
      <c r="O924" s="28">
        <f>IF(J924 &gt; 4.5,1,0)</f>
        <v>0</v>
      </c>
      <c r="P924" s="98">
        <f>K924+L924+M924+N924+O924</f>
        <v>0</v>
      </c>
    </row>
    <row r="925" spans="1:16" x14ac:dyDescent="0.25">
      <c r="A925" s="3" t="s">
        <v>7</v>
      </c>
      <c r="B925" s="11" t="s">
        <v>49</v>
      </c>
      <c r="C925" s="157" t="s">
        <v>980</v>
      </c>
      <c r="D925" s="48">
        <v>33</v>
      </c>
      <c r="E925" s="55" t="s">
        <v>793</v>
      </c>
      <c r="F925" s="8">
        <v>0.28000000000000003</v>
      </c>
      <c r="G925" s="8">
        <v>0.13100000000000001</v>
      </c>
      <c r="H925" s="8">
        <v>0.65800000000000003</v>
      </c>
      <c r="I925" s="8">
        <v>0.245</v>
      </c>
      <c r="J925" s="23">
        <v>0.38700000000000001</v>
      </c>
      <c r="K925" s="28">
        <f t="shared" si="14"/>
        <v>0</v>
      </c>
      <c r="L925" s="29">
        <f>IF(G925 &gt; 0.6,1,0)</f>
        <v>0</v>
      </c>
      <c r="M925" s="172">
        <f>IF(H925 &gt; 10,1,0)</f>
        <v>0</v>
      </c>
      <c r="N925" s="28">
        <f>IF(I925 &gt; 0.6,1,0)</f>
        <v>0</v>
      </c>
      <c r="O925" s="28">
        <f>IF(J925 &gt; 4.5,1,0)</f>
        <v>0</v>
      </c>
      <c r="P925" s="98">
        <f>K925+L925+M925+N925+O925</f>
        <v>0</v>
      </c>
    </row>
    <row r="926" spans="1:16" x14ac:dyDescent="0.25">
      <c r="A926" s="3" t="s">
        <v>7</v>
      </c>
      <c r="B926" s="11" t="s">
        <v>57</v>
      </c>
      <c r="C926" s="157" t="s">
        <v>980</v>
      </c>
      <c r="D926" s="48">
        <v>48</v>
      </c>
      <c r="E926" s="53" t="s">
        <v>793</v>
      </c>
      <c r="F926" s="8">
        <v>1.409</v>
      </c>
      <c r="G926" s="8">
        <v>3.4000000000000002E-2</v>
      </c>
      <c r="H926" s="8">
        <v>4.4870000000000001</v>
      </c>
      <c r="I926" s="8">
        <v>0</v>
      </c>
      <c r="J926" s="23">
        <v>2.6150000000000002</v>
      </c>
      <c r="K926" s="28">
        <f t="shared" si="14"/>
        <v>0</v>
      </c>
      <c r="L926" s="29">
        <f>IF(G926 &gt; 0.6,1,0)</f>
        <v>0</v>
      </c>
      <c r="M926" s="172">
        <f>IF(H926 &gt; 10,1,0)</f>
        <v>0</v>
      </c>
      <c r="N926" s="28">
        <f>IF(I926 &gt; 0.6,1,0)</f>
        <v>0</v>
      </c>
      <c r="O926" s="28">
        <f>IF(J926 &gt; 4.5,1,0)</f>
        <v>0</v>
      </c>
      <c r="P926" s="98">
        <f>K926+L926+M926+N926+O926</f>
        <v>0</v>
      </c>
    </row>
    <row r="927" spans="1:16" x14ac:dyDescent="0.25">
      <c r="A927" s="3" t="s">
        <v>7</v>
      </c>
      <c r="B927" s="11" t="s">
        <v>65</v>
      </c>
      <c r="C927" s="157" t="s">
        <v>980</v>
      </c>
      <c r="D927" s="48">
        <v>12</v>
      </c>
      <c r="E927" s="53" t="s">
        <v>793</v>
      </c>
      <c r="F927" s="8">
        <v>5.7000000000000002E-2</v>
      </c>
      <c r="G927" s="8">
        <v>7.2999999999999995E-2</v>
      </c>
      <c r="H927" s="8">
        <v>1.917</v>
      </c>
      <c r="I927" s="8">
        <v>0</v>
      </c>
      <c r="J927" s="23">
        <v>1.579</v>
      </c>
      <c r="K927" s="28">
        <f t="shared" si="14"/>
        <v>0</v>
      </c>
      <c r="L927" s="29">
        <f>IF(G927 &gt; 0.6,1,0)</f>
        <v>0</v>
      </c>
      <c r="M927" s="172">
        <f>IF(H927 &gt; 10,1,0)</f>
        <v>0</v>
      </c>
      <c r="N927" s="28">
        <f>IF(I927 &gt; 0.6,1,0)</f>
        <v>0</v>
      </c>
      <c r="O927" s="28">
        <f>IF(J927 &gt; 4.5,1,0)</f>
        <v>0</v>
      </c>
      <c r="P927" s="98">
        <f>K927+L927+M927+N927+O927</f>
        <v>0</v>
      </c>
    </row>
    <row r="928" spans="1:16" x14ac:dyDescent="0.25">
      <c r="A928" s="3" t="s">
        <v>7</v>
      </c>
      <c r="B928" s="11" t="s">
        <v>73</v>
      </c>
      <c r="C928" s="157" t="s">
        <v>980</v>
      </c>
      <c r="D928" s="48">
        <v>13</v>
      </c>
      <c r="E928" s="54" t="s">
        <v>794</v>
      </c>
      <c r="F928" s="8">
        <v>7.5999999999999998E-2</v>
      </c>
      <c r="G928" s="8">
        <v>1.647</v>
      </c>
      <c r="H928" s="8">
        <v>0.16</v>
      </c>
      <c r="I928" s="8">
        <v>0</v>
      </c>
      <c r="J928" s="23">
        <v>8.2000000000000003E-2</v>
      </c>
      <c r="K928" s="28">
        <f t="shared" si="14"/>
        <v>0</v>
      </c>
      <c r="L928" s="29">
        <f>IF(G928 &gt; 0.6,1,0)</f>
        <v>1</v>
      </c>
      <c r="M928" s="172">
        <f>IF(H928 &gt; 10,1,0)</f>
        <v>0</v>
      </c>
      <c r="N928" s="28">
        <f>IF(I928 &gt; 0.6,1,0)</f>
        <v>0</v>
      </c>
      <c r="O928" s="28">
        <f>IF(J928 &gt; 4.5,1,0)</f>
        <v>0</v>
      </c>
      <c r="P928" s="98">
        <f>K928+L928+M928+N928+O928</f>
        <v>1</v>
      </c>
    </row>
    <row r="929" spans="1:16" x14ac:dyDescent="0.25">
      <c r="A929" s="3" t="s">
        <v>7</v>
      </c>
      <c r="B929" s="11" t="s">
        <v>81</v>
      </c>
      <c r="C929" s="157" t="s">
        <v>980</v>
      </c>
      <c r="D929" s="48">
        <v>12</v>
      </c>
      <c r="E929" s="53" t="s">
        <v>793</v>
      </c>
      <c r="F929" s="8">
        <v>0.19700000000000001</v>
      </c>
      <c r="G929" s="8">
        <v>0.14499999999999999</v>
      </c>
      <c r="H929" s="8">
        <v>0.224</v>
      </c>
      <c r="I929" s="8">
        <v>0</v>
      </c>
      <c r="J929" s="23">
        <v>0</v>
      </c>
      <c r="K929" s="28">
        <f t="shared" si="14"/>
        <v>0</v>
      </c>
      <c r="L929" s="29">
        <f>IF(G929 &gt; 0.6,1,0)</f>
        <v>0</v>
      </c>
      <c r="M929" s="172">
        <f>IF(H929 &gt; 10,1,0)</f>
        <v>0</v>
      </c>
      <c r="N929" s="28">
        <f>IF(I929 &gt; 0.6,1,0)</f>
        <v>0</v>
      </c>
      <c r="O929" s="28">
        <f>IF(J929 &gt; 4.5,1,0)</f>
        <v>0</v>
      </c>
      <c r="P929" s="98">
        <f>K929+L929+M929+N929+O929</f>
        <v>0</v>
      </c>
    </row>
    <row r="930" spans="1:16" x14ac:dyDescent="0.25">
      <c r="A930" s="3" t="s">
        <v>7</v>
      </c>
      <c r="B930" s="11" t="s">
        <v>89</v>
      </c>
      <c r="C930" s="157" t="s">
        <v>980</v>
      </c>
      <c r="D930" s="48">
        <v>11</v>
      </c>
      <c r="E930" s="53" t="s">
        <v>793</v>
      </c>
      <c r="F930" s="8">
        <v>6.3E-2</v>
      </c>
      <c r="G930" s="8">
        <v>0.14399999999999999</v>
      </c>
      <c r="H930" s="8">
        <v>2.4500000000000002</v>
      </c>
      <c r="I930" s="8">
        <v>5.7000000000000002E-2</v>
      </c>
      <c r="J930" s="23">
        <v>0.16700000000000001</v>
      </c>
      <c r="K930" s="28">
        <f t="shared" si="14"/>
        <v>0</v>
      </c>
      <c r="L930" s="29">
        <f>IF(G930 &gt; 0.6,1,0)</f>
        <v>0</v>
      </c>
      <c r="M930" s="172">
        <f>IF(H930 &gt; 10,1,0)</f>
        <v>0</v>
      </c>
      <c r="N930" s="28">
        <f>IF(I930 &gt; 0.6,1,0)</f>
        <v>0</v>
      </c>
      <c r="O930" s="28">
        <f>IF(J930 &gt; 4.5,1,0)</f>
        <v>0</v>
      </c>
      <c r="P930" s="98">
        <f>K930+L930+M930+N930+O930</f>
        <v>0</v>
      </c>
    </row>
    <row r="931" spans="1:16" x14ac:dyDescent="0.25">
      <c r="A931" s="3" t="s">
        <v>7</v>
      </c>
      <c r="B931" s="11" t="s">
        <v>97</v>
      </c>
      <c r="C931" s="157" t="s">
        <v>980</v>
      </c>
      <c r="D931" s="50">
        <v>38</v>
      </c>
      <c r="E931" s="54" t="s">
        <v>793</v>
      </c>
      <c r="F931" s="8">
        <v>0.159</v>
      </c>
      <c r="G931" s="8">
        <v>5.1999999999999998E-2</v>
      </c>
      <c r="H931" s="8">
        <v>0.47399999999999998</v>
      </c>
      <c r="I931" s="8">
        <v>6.9000000000000006E-2</v>
      </c>
      <c r="J931" s="23">
        <v>0.17599999999999999</v>
      </c>
      <c r="K931" s="28">
        <f t="shared" si="14"/>
        <v>0</v>
      </c>
      <c r="L931" s="29">
        <f>IF(G931 &gt; 0.6,1,0)</f>
        <v>0</v>
      </c>
      <c r="M931" s="172">
        <f>IF(H931 &gt; 10,1,0)</f>
        <v>0</v>
      </c>
      <c r="N931" s="28">
        <f>IF(I931 &gt; 0.6,1,0)</f>
        <v>0</v>
      </c>
      <c r="O931" s="28">
        <f>IF(J931 &gt; 4.5,1,0)</f>
        <v>0</v>
      </c>
      <c r="P931" s="98">
        <f>K931+L931+M931+N931+O931</f>
        <v>0</v>
      </c>
    </row>
    <row r="932" spans="1:16" x14ac:dyDescent="0.25">
      <c r="A932" s="3" t="s">
        <v>7</v>
      </c>
      <c r="B932" s="11" t="s">
        <v>18</v>
      </c>
      <c r="C932" s="157" t="s">
        <v>980</v>
      </c>
      <c r="D932" s="48">
        <v>61</v>
      </c>
      <c r="E932" s="53" t="s">
        <v>794</v>
      </c>
      <c r="F932" s="8">
        <v>8.4000000000000005E-2</v>
      </c>
      <c r="G932" s="8">
        <v>0.56599999999999995</v>
      </c>
      <c r="H932" s="8">
        <v>0.151</v>
      </c>
      <c r="I932" s="8">
        <v>0.20599999999999999</v>
      </c>
      <c r="J932" s="23">
        <v>0.70399999999999996</v>
      </c>
      <c r="K932" s="28">
        <f t="shared" si="14"/>
        <v>0</v>
      </c>
      <c r="L932" s="29">
        <f>IF(G932 &gt; 0.6,1,0)</f>
        <v>0</v>
      </c>
      <c r="M932" s="172">
        <f>IF(H932 &gt; 10,1,0)</f>
        <v>0</v>
      </c>
      <c r="N932" s="28">
        <f>IF(I932 &gt; 0.6,1,0)</f>
        <v>0</v>
      </c>
      <c r="O932" s="28">
        <f>IF(J932 &gt; 4.5,1,0)</f>
        <v>0</v>
      </c>
      <c r="P932" s="98">
        <f>K932+L932+M932+N932+O932</f>
        <v>0</v>
      </c>
    </row>
    <row r="933" spans="1:16" x14ac:dyDescent="0.25">
      <c r="A933" s="3" t="s">
        <v>7</v>
      </c>
      <c r="B933" s="11" t="s">
        <v>26</v>
      </c>
      <c r="C933" s="157" t="s">
        <v>980</v>
      </c>
      <c r="D933" s="48">
        <v>61</v>
      </c>
      <c r="E933" s="53" t="s">
        <v>794</v>
      </c>
      <c r="F933" s="8">
        <v>0.13500000000000001</v>
      </c>
      <c r="G933" s="8">
        <v>9.4E-2</v>
      </c>
      <c r="H933" s="8">
        <v>3.0739999999999998</v>
      </c>
      <c r="I933" s="8">
        <v>0.06</v>
      </c>
      <c r="J933" s="23">
        <v>0.85099999999999998</v>
      </c>
      <c r="K933" s="28">
        <f t="shared" si="14"/>
        <v>0</v>
      </c>
      <c r="L933" s="29">
        <f>IF(G933 &gt; 0.6,1,0)</f>
        <v>0</v>
      </c>
      <c r="M933" s="172">
        <f>IF(H933 &gt; 10,1,0)</f>
        <v>0</v>
      </c>
      <c r="N933" s="28">
        <f>IF(I933 &gt; 0.6,1,0)</f>
        <v>0</v>
      </c>
      <c r="O933" s="28">
        <f>IF(J933 &gt; 4.5,1,0)</f>
        <v>0</v>
      </c>
      <c r="P933" s="98">
        <f>K933+L933+M933+N933+O933</f>
        <v>0</v>
      </c>
    </row>
    <row r="934" spans="1:16" x14ac:dyDescent="0.25">
      <c r="A934" s="3" t="s">
        <v>7</v>
      </c>
      <c r="B934" s="11" t="s">
        <v>34</v>
      </c>
      <c r="C934" s="157" t="s">
        <v>980</v>
      </c>
      <c r="D934" s="48">
        <v>11</v>
      </c>
      <c r="E934" s="53" t="s">
        <v>793</v>
      </c>
      <c r="F934" s="8">
        <v>0.121</v>
      </c>
      <c r="G934" s="8">
        <v>2.3E-2</v>
      </c>
      <c r="H934" s="8">
        <v>8.3089999999999993</v>
      </c>
      <c r="I934" s="8">
        <v>7.6999999999999999E-2</v>
      </c>
      <c r="J934" s="23">
        <v>8.7999999999999995E-2</v>
      </c>
      <c r="K934" s="28">
        <f t="shared" si="14"/>
        <v>0</v>
      </c>
      <c r="L934" s="29">
        <f>IF(G934 &gt; 0.6,1,0)</f>
        <v>0</v>
      </c>
      <c r="M934" s="172">
        <f>IF(H934 &gt; 10,1,0)</f>
        <v>0</v>
      </c>
      <c r="N934" s="28">
        <f>IF(I934 &gt; 0.6,1,0)</f>
        <v>0</v>
      </c>
      <c r="O934" s="28">
        <f>IF(J934 &gt; 4.5,1,0)</f>
        <v>0</v>
      </c>
      <c r="P934" s="98">
        <f>K934+L934+M934+N934+O934</f>
        <v>0</v>
      </c>
    </row>
    <row r="935" spans="1:16" x14ac:dyDescent="0.25">
      <c r="A935" s="3" t="s">
        <v>7</v>
      </c>
      <c r="B935" s="11" t="s">
        <v>42</v>
      </c>
      <c r="C935" s="157" t="s">
        <v>980</v>
      </c>
      <c r="D935" s="48">
        <v>28</v>
      </c>
      <c r="E935" s="55" t="s">
        <v>793</v>
      </c>
      <c r="F935" s="8">
        <v>0.11700000000000001</v>
      </c>
      <c r="G935" s="8">
        <v>3.7999999999999999E-2</v>
      </c>
      <c r="H935" s="8">
        <v>0.79200000000000004</v>
      </c>
      <c r="I935" s="8">
        <v>0</v>
      </c>
      <c r="J935" s="23">
        <v>0.224</v>
      </c>
      <c r="K935" s="28">
        <f t="shared" si="14"/>
        <v>0</v>
      </c>
      <c r="L935" s="29">
        <f>IF(G935 &gt; 0.6,1,0)</f>
        <v>0</v>
      </c>
      <c r="M935" s="172">
        <f>IF(H935 &gt; 10,1,0)</f>
        <v>0</v>
      </c>
      <c r="N935" s="28">
        <f>IF(I935 &gt; 0.6,1,0)</f>
        <v>0</v>
      </c>
      <c r="O935" s="28">
        <f>IF(J935 &gt; 4.5,1,0)</f>
        <v>0</v>
      </c>
      <c r="P935" s="98">
        <f>K935+L935+M935+N935+O935</f>
        <v>0</v>
      </c>
    </row>
    <row r="936" spans="1:16" x14ac:dyDescent="0.25">
      <c r="A936" s="3" t="s">
        <v>7</v>
      </c>
      <c r="B936" s="11" t="s">
        <v>50</v>
      </c>
      <c r="C936" s="157" t="s">
        <v>980</v>
      </c>
      <c r="D936" s="48">
        <v>30</v>
      </c>
      <c r="E936" s="54" t="s">
        <v>793</v>
      </c>
      <c r="F936" s="8">
        <v>0.52400000000000002</v>
      </c>
      <c r="G936" s="8">
        <v>5.1999999999999998E-2</v>
      </c>
      <c r="H936" s="8">
        <v>0.39800000000000002</v>
      </c>
      <c r="I936" s="8">
        <v>0</v>
      </c>
      <c r="J936" s="23">
        <v>0.27500000000000002</v>
      </c>
      <c r="K936" s="28">
        <f t="shared" si="14"/>
        <v>0</v>
      </c>
      <c r="L936" s="29">
        <f>IF(G936 &gt; 0.6,1,0)</f>
        <v>0</v>
      </c>
      <c r="M936" s="172">
        <f>IF(H936 &gt; 10,1,0)</f>
        <v>0</v>
      </c>
      <c r="N936" s="28">
        <f>IF(I936 &gt; 0.6,1,0)</f>
        <v>0</v>
      </c>
      <c r="O936" s="28">
        <f>IF(J936 &gt; 4.5,1,0)</f>
        <v>0</v>
      </c>
      <c r="P936" s="98">
        <f>K936+L936+M936+N936+O936</f>
        <v>0</v>
      </c>
    </row>
    <row r="937" spans="1:16" x14ac:dyDescent="0.25">
      <c r="A937" s="3" t="s">
        <v>7</v>
      </c>
      <c r="B937" s="11" t="s">
        <v>58</v>
      </c>
      <c r="C937" s="157" t="s">
        <v>980</v>
      </c>
      <c r="D937" s="48">
        <v>24</v>
      </c>
      <c r="E937" s="54" t="s">
        <v>793</v>
      </c>
      <c r="F937" s="8">
        <v>0.107</v>
      </c>
      <c r="G937" s="8">
        <v>0.11</v>
      </c>
      <c r="H937" s="8">
        <v>0.25900000000000001</v>
      </c>
      <c r="I937" s="8">
        <v>0.31</v>
      </c>
      <c r="J937" s="23">
        <v>0.18099999999999999</v>
      </c>
      <c r="K937" s="28">
        <f t="shared" si="14"/>
        <v>0</v>
      </c>
      <c r="L937" s="29">
        <f>IF(G937 &gt; 0.6,1,0)</f>
        <v>0</v>
      </c>
      <c r="M937" s="172">
        <f>IF(H937 &gt; 10,1,0)</f>
        <v>0</v>
      </c>
      <c r="N937" s="28">
        <f>IF(I937 &gt; 0.6,1,0)</f>
        <v>0</v>
      </c>
      <c r="O937" s="28">
        <f>IF(J937 &gt; 4.5,1,0)</f>
        <v>0</v>
      </c>
      <c r="P937" s="98">
        <f>K937+L937+M937+N937+O937</f>
        <v>0</v>
      </c>
    </row>
    <row r="938" spans="1:16" x14ac:dyDescent="0.25">
      <c r="A938" s="3" t="s">
        <v>7</v>
      </c>
      <c r="B938" s="11" t="s">
        <v>66</v>
      </c>
      <c r="C938" s="157" t="s">
        <v>980</v>
      </c>
      <c r="D938" s="48">
        <v>17</v>
      </c>
      <c r="E938" s="54" t="s">
        <v>793</v>
      </c>
      <c r="F938" s="8">
        <v>0.39300000000000002</v>
      </c>
      <c r="G938" s="8">
        <v>5.6000000000000001E-2</v>
      </c>
      <c r="H938" s="8">
        <v>2.198</v>
      </c>
      <c r="I938" s="8">
        <v>7.1999999999999995E-2</v>
      </c>
      <c r="J938" s="23">
        <v>0.68200000000000005</v>
      </c>
      <c r="K938" s="28">
        <f t="shared" si="14"/>
        <v>0</v>
      </c>
      <c r="L938" s="29">
        <f>IF(G938 &gt; 0.6,1,0)</f>
        <v>0</v>
      </c>
      <c r="M938" s="172">
        <f>IF(H938 &gt; 10,1,0)</f>
        <v>0</v>
      </c>
      <c r="N938" s="28">
        <f>IF(I938 &gt; 0.6,1,0)</f>
        <v>0</v>
      </c>
      <c r="O938" s="28">
        <f>IF(J938 &gt; 4.5,1,0)</f>
        <v>0</v>
      </c>
      <c r="P938" s="98">
        <f>K938+L938+M938+N938+O938</f>
        <v>0</v>
      </c>
    </row>
    <row r="939" spans="1:16" x14ac:dyDescent="0.25">
      <c r="A939" s="3" t="s">
        <v>7</v>
      </c>
      <c r="B939" s="11" t="s">
        <v>74</v>
      </c>
      <c r="C939" s="157" t="s">
        <v>980</v>
      </c>
      <c r="D939" s="48">
        <v>25</v>
      </c>
      <c r="E939" s="54" t="s">
        <v>794</v>
      </c>
      <c r="F939" s="8">
        <v>9.1999999999999998E-2</v>
      </c>
      <c r="G939" s="8">
        <v>2.5000000000000001E-2</v>
      </c>
      <c r="H939" s="8">
        <v>0.19500000000000001</v>
      </c>
      <c r="I939" s="8">
        <v>3.4000000000000002E-2</v>
      </c>
      <c r="J939" s="23">
        <v>2.5999999999999999E-2</v>
      </c>
      <c r="K939" s="28">
        <f t="shared" si="14"/>
        <v>0</v>
      </c>
      <c r="L939" s="29">
        <f>IF(G939 &gt; 0.6,1,0)</f>
        <v>0</v>
      </c>
      <c r="M939" s="172">
        <f>IF(H939 &gt; 10,1,0)</f>
        <v>0</v>
      </c>
      <c r="N939" s="28">
        <f>IF(I939 &gt; 0.6,1,0)</f>
        <v>0</v>
      </c>
      <c r="O939" s="28">
        <f>IF(J939 &gt; 4.5,1,0)</f>
        <v>0</v>
      </c>
      <c r="P939" s="98">
        <f>K939+L939+M939+N939+O939</f>
        <v>0</v>
      </c>
    </row>
    <row r="940" spans="1:16" x14ac:dyDescent="0.25">
      <c r="A940" s="3" t="s">
        <v>7</v>
      </c>
      <c r="B940" s="11" t="s">
        <v>82</v>
      </c>
      <c r="C940" s="157" t="s">
        <v>980</v>
      </c>
      <c r="D940" s="48">
        <v>8</v>
      </c>
      <c r="E940" s="53" t="s">
        <v>793</v>
      </c>
      <c r="F940" s="8">
        <v>8.8999999999999996E-2</v>
      </c>
      <c r="G940" s="8">
        <v>7.3999999999999996E-2</v>
      </c>
      <c r="H940" s="8">
        <v>3.2240000000000002</v>
      </c>
      <c r="I940" s="8">
        <v>0</v>
      </c>
      <c r="J940" s="23">
        <v>0.85299999999999998</v>
      </c>
      <c r="K940" s="28">
        <f t="shared" si="14"/>
        <v>0</v>
      </c>
      <c r="L940" s="29">
        <f>IF(G940 &gt; 0.6,1,0)</f>
        <v>0</v>
      </c>
      <c r="M940" s="172">
        <f>IF(H940 &gt; 10,1,0)</f>
        <v>0</v>
      </c>
      <c r="N940" s="28">
        <f>IF(I940 &gt; 0.6,1,0)</f>
        <v>0</v>
      </c>
      <c r="O940" s="28">
        <f>IF(J940 &gt; 4.5,1,0)</f>
        <v>0</v>
      </c>
      <c r="P940" s="98">
        <f>K940+L940+M940+N940+O940</f>
        <v>0</v>
      </c>
    </row>
    <row r="941" spans="1:16" x14ac:dyDescent="0.25">
      <c r="A941" s="3" t="s">
        <v>7</v>
      </c>
      <c r="B941" s="11" t="s">
        <v>90</v>
      </c>
      <c r="C941" s="157" t="s">
        <v>980</v>
      </c>
      <c r="D941" s="48">
        <v>17</v>
      </c>
      <c r="E941" s="53" t="s">
        <v>793</v>
      </c>
      <c r="F941" s="8">
        <v>0.80900000000000005</v>
      </c>
      <c r="G941" s="8">
        <v>7.2999999999999995E-2</v>
      </c>
      <c r="H941" s="8">
        <v>3.294</v>
      </c>
      <c r="I941" s="8">
        <v>6.2E-2</v>
      </c>
      <c r="J941" s="23">
        <v>1.044</v>
      </c>
      <c r="K941" s="28">
        <f t="shared" si="14"/>
        <v>0</v>
      </c>
      <c r="L941" s="29">
        <f>IF(G941 &gt; 0.6,1,0)</f>
        <v>0</v>
      </c>
      <c r="M941" s="172">
        <f>IF(H941 &gt; 10,1,0)</f>
        <v>0</v>
      </c>
      <c r="N941" s="28">
        <f>IF(I941 &gt; 0.6,1,0)</f>
        <v>0</v>
      </c>
      <c r="O941" s="28">
        <f>IF(J941 &gt; 4.5,1,0)</f>
        <v>0</v>
      </c>
      <c r="P941" s="98">
        <f>K941+L941+M941+N941+O941</f>
        <v>0</v>
      </c>
    </row>
    <row r="942" spans="1:16" x14ac:dyDescent="0.25">
      <c r="A942" s="3" t="s">
        <v>7</v>
      </c>
      <c r="B942" s="11" t="s">
        <v>98</v>
      </c>
      <c r="C942" s="157" t="s">
        <v>980</v>
      </c>
      <c r="D942" s="50">
        <v>24</v>
      </c>
      <c r="E942" s="54" t="s">
        <v>793</v>
      </c>
      <c r="F942" s="8">
        <v>0.113</v>
      </c>
      <c r="G942" s="8">
        <v>8.1000000000000003E-2</v>
      </c>
      <c r="H942" s="8">
        <v>5.7000000000000002E-2</v>
      </c>
      <c r="I942" s="8">
        <v>1.583</v>
      </c>
      <c r="J942" s="23">
        <v>0.126</v>
      </c>
      <c r="K942" s="28">
        <f t="shared" si="14"/>
        <v>0</v>
      </c>
      <c r="L942" s="29">
        <f>IF(G942 &gt; 0.6,1,0)</f>
        <v>0</v>
      </c>
      <c r="M942" s="172">
        <f>IF(H942 &gt; 10,1,0)</f>
        <v>0</v>
      </c>
      <c r="N942" s="28">
        <f>IF(I942 &gt; 0.6,1,0)</f>
        <v>1</v>
      </c>
      <c r="O942" s="28">
        <f>IF(J942 &gt; 4.5,1,0)</f>
        <v>0</v>
      </c>
      <c r="P942" s="98">
        <f>K942+L942+M942+N942+O942</f>
        <v>1</v>
      </c>
    </row>
    <row r="943" spans="1:16" x14ac:dyDescent="0.25">
      <c r="A943" s="3" t="s">
        <v>7</v>
      </c>
      <c r="B943" s="11" t="s">
        <v>19</v>
      </c>
      <c r="C943" s="157" t="s">
        <v>980</v>
      </c>
      <c r="D943" s="48">
        <v>44</v>
      </c>
      <c r="E943" s="53" t="s">
        <v>793</v>
      </c>
      <c r="F943" s="8">
        <v>0.27900000000000003</v>
      </c>
      <c r="G943" s="8">
        <v>9.8000000000000004E-2</v>
      </c>
      <c r="H943" s="8">
        <v>4.5890000000000004</v>
      </c>
      <c r="I943" s="8">
        <v>0</v>
      </c>
      <c r="J943" s="23">
        <v>0.19600000000000001</v>
      </c>
      <c r="K943" s="28">
        <f t="shared" si="14"/>
        <v>0</v>
      </c>
      <c r="L943" s="29">
        <f>IF(G943 &gt; 0.6,1,0)</f>
        <v>0</v>
      </c>
      <c r="M943" s="172">
        <f>IF(H943 &gt; 10,1,0)</f>
        <v>0</v>
      </c>
      <c r="N943" s="28">
        <f>IF(I943 &gt; 0.6,1,0)</f>
        <v>0</v>
      </c>
      <c r="O943" s="28">
        <f>IF(J943 &gt; 4.5,1,0)</f>
        <v>0</v>
      </c>
      <c r="P943" s="98">
        <f>K943+L943+M943+N943+O943</f>
        <v>0</v>
      </c>
    </row>
    <row r="944" spans="1:16" x14ac:dyDescent="0.25">
      <c r="A944" s="3" t="s">
        <v>7</v>
      </c>
      <c r="B944" s="11" t="s">
        <v>27</v>
      </c>
      <c r="C944" s="157" t="s">
        <v>980</v>
      </c>
      <c r="D944" s="48">
        <v>11</v>
      </c>
      <c r="E944" s="53" t="s">
        <v>794</v>
      </c>
      <c r="F944" s="8">
        <v>9.7059999999999995</v>
      </c>
      <c r="G944" s="8">
        <v>0.10299999999999999</v>
      </c>
      <c r="H944" s="8">
        <v>2.069</v>
      </c>
      <c r="I944" s="8">
        <v>2.1999999999999999E-2</v>
      </c>
      <c r="J944" s="23">
        <v>2.8000000000000001E-2</v>
      </c>
      <c r="K944" s="28">
        <f t="shared" si="14"/>
        <v>1</v>
      </c>
      <c r="L944" s="29">
        <f>IF(G944 &gt; 0.6,1,0)</f>
        <v>0</v>
      </c>
      <c r="M944" s="172">
        <f>IF(H944 &gt; 10,1,0)</f>
        <v>0</v>
      </c>
      <c r="N944" s="28">
        <f>IF(I944 &gt; 0.6,1,0)</f>
        <v>0</v>
      </c>
      <c r="O944" s="28">
        <f>IF(J944 &gt; 4.5,1,0)</f>
        <v>0</v>
      </c>
      <c r="P944" s="98">
        <f>K944+L944+M944+N944+O944</f>
        <v>1</v>
      </c>
    </row>
    <row r="945" spans="1:16" x14ac:dyDescent="0.25">
      <c r="A945" s="3" t="s">
        <v>7</v>
      </c>
      <c r="B945" s="11" t="s">
        <v>35</v>
      </c>
      <c r="C945" s="157" t="s">
        <v>980</v>
      </c>
      <c r="D945" s="48">
        <v>32</v>
      </c>
      <c r="E945" s="55" t="s">
        <v>794</v>
      </c>
      <c r="F945" s="8">
        <v>45.478000000000002</v>
      </c>
      <c r="G945" s="8">
        <v>46.642000000000003</v>
      </c>
      <c r="H945" s="8">
        <v>57.113999999999997</v>
      </c>
      <c r="I945" s="8">
        <v>42.170999999999999</v>
      </c>
      <c r="J945" s="23">
        <v>38.176000000000002</v>
      </c>
      <c r="K945" s="28">
        <f t="shared" si="14"/>
        <v>1</v>
      </c>
      <c r="L945" s="29">
        <f>IF(G945 &gt; 0.6,1,0)</f>
        <v>1</v>
      </c>
      <c r="M945" s="172">
        <f>IF(H945 &gt; 10,1,0)</f>
        <v>1</v>
      </c>
      <c r="N945" s="28">
        <f>IF(I945 &gt; 0.6,1,0)</f>
        <v>1</v>
      </c>
      <c r="O945" s="28">
        <f>IF(J945 &gt; 4.5,1,0)</f>
        <v>1</v>
      </c>
      <c r="P945" s="98">
        <f>K945+L945+M945+N945+O945</f>
        <v>5</v>
      </c>
    </row>
    <row r="946" spans="1:16" x14ac:dyDescent="0.25">
      <c r="A946" s="3" t="s">
        <v>7</v>
      </c>
      <c r="B946" s="11" t="s">
        <v>43</v>
      </c>
      <c r="C946" s="157" t="s">
        <v>980</v>
      </c>
      <c r="D946" s="48">
        <v>34</v>
      </c>
      <c r="E946" s="55" t="s">
        <v>793</v>
      </c>
      <c r="F946" s="8">
        <v>0.114</v>
      </c>
      <c r="G946" s="8">
        <v>8.6999999999999994E-2</v>
      </c>
      <c r="H946" s="8">
        <v>0.26100000000000001</v>
      </c>
      <c r="I946" s="8">
        <v>0</v>
      </c>
      <c r="J946" s="23">
        <v>0.20499999999999999</v>
      </c>
      <c r="K946" s="28">
        <f t="shared" si="14"/>
        <v>0</v>
      </c>
      <c r="L946" s="29">
        <f>IF(G946 &gt; 0.6,1,0)</f>
        <v>0</v>
      </c>
      <c r="M946" s="172">
        <f>IF(H946 &gt; 10,1,0)</f>
        <v>0</v>
      </c>
      <c r="N946" s="28">
        <f>IF(I946 &gt; 0.6,1,0)</f>
        <v>0</v>
      </c>
      <c r="O946" s="28">
        <f>IF(J946 &gt; 4.5,1,0)</f>
        <v>0</v>
      </c>
      <c r="P946" s="98">
        <f>K946+L946+M946+N946+O946</f>
        <v>0</v>
      </c>
    </row>
    <row r="947" spans="1:16" x14ac:dyDescent="0.25">
      <c r="A947" s="3" t="s">
        <v>7</v>
      </c>
      <c r="B947" s="11" t="s">
        <v>51</v>
      </c>
      <c r="C947" s="157" t="s">
        <v>980</v>
      </c>
      <c r="D947" s="48">
        <v>29</v>
      </c>
      <c r="E947" s="55" t="s">
        <v>793</v>
      </c>
      <c r="F947" s="8">
        <v>9.4E-2</v>
      </c>
      <c r="G947" s="8">
        <v>0.33</v>
      </c>
      <c r="H947" s="8">
        <v>0.109</v>
      </c>
      <c r="I947" s="8">
        <v>6.3E-2</v>
      </c>
      <c r="J947" s="23">
        <v>3.7999999999999999E-2</v>
      </c>
      <c r="K947" s="28">
        <f t="shared" si="14"/>
        <v>0</v>
      </c>
      <c r="L947" s="29">
        <f>IF(G947 &gt; 0.6,1,0)</f>
        <v>0</v>
      </c>
      <c r="M947" s="172">
        <f>IF(H947 &gt; 10,1,0)</f>
        <v>0</v>
      </c>
      <c r="N947" s="28">
        <f>IF(I947 &gt; 0.6,1,0)</f>
        <v>0</v>
      </c>
      <c r="O947" s="28">
        <f>IF(J947 &gt; 4.5,1,0)</f>
        <v>0</v>
      </c>
      <c r="P947" s="98">
        <f>K947+L947+M947+N947+O947</f>
        <v>0</v>
      </c>
    </row>
    <row r="948" spans="1:16" x14ac:dyDescent="0.25">
      <c r="A948" s="3" t="s">
        <v>7</v>
      </c>
      <c r="B948" s="11" t="s">
        <v>59</v>
      </c>
      <c r="C948" s="157" t="s">
        <v>980</v>
      </c>
      <c r="D948" s="48">
        <v>24</v>
      </c>
      <c r="E948" s="54" t="s">
        <v>793</v>
      </c>
      <c r="F948" s="8">
        <v>0.11799999999999999</v>
      </c>
      <c r="G948" s="8">
        <v>0.245</v>
      </c>
      <c r="H948" s="8">
        <v>0.434</v>
      </c>
      <c r="I948" s="8">
        <v>0.55700000000000005</v>
      </c>
      <c r="J948" s="23">
        <v>0.48</v>
      </c>
      <c r="K948" s="28">
        <f t="shared" si="14"/>
        <v>0</v>
      </c>
      <c r="L948" s="29">
        <f>IF(G948 &gt; 0.6,1,0)</f>
        <v>0</v>
      </c>
      <c r="M948" s="172">
        <f>IF(H948 &gt; 10,1,0)</f>
        <v>0</v>
      </c>
      <c r="N948" s="28">
        <f>IF(I948 &gt; 0.6,1,0)</f>
        <v>0</v>
      </c>
      <c r="O948" s="28">
        <f>IF(J948 &gt; 4.5,1,0)</f>
        <v>0</v>
      </c>
      <c r="P948" s="98">
        <f>K948+L948+M948+N948+O948</f>
        <v>0</v>
      </c>
    </row>
    <row r="949" spans="1:16" x14ac:dyDescent="0.25">
      <c r="A949" s="3" t="s">
        <v>7</v>
      </c>
      <c r="B949" s="11" t="s">
        <v>67</v>
      </c>
      <c r="C949" s="157" t="s">
        <v>980</v>
      </c>
      <c r="D949" s="48">
        <v>19</v>
      </c>
      <c r="E949" s="53" t="s">
        <v>793</v>
      </c>
      <c r="F949" s="8">
        <v>0.03</v>
      </c>
      <c r="G949" s="8">
        <v>4.2000000000000003E-2</v>
      </c>
      <c r="H949" s="8">
        <v>7.6999999999999999E-2</v>
      </c>
      <c r="I949" s="8">
        <v>0</v>
      </c>
      <c r="J949" s="23">
        <v>7.6999999999999999E-2</v>
      </c>
      <c r="K949" s="28">
        <f t="shared" si="14"/>
        <v>0</v>
      </c>
      <c r="L949" s="29">
        <f>IF(G949 &gt; 0.6,1,0)</f>
        <v>0</v>
      </c>
      <c r="M949" s="172">
        <f>IF(H949 &gt; 10,1,0)</f>
        <v>0</v>
      </c>
      <c r="N949" s="28">
        <f>IF(I949 &gt; 0.6,1,0)</f>
        <v>0</v>
      </c>
      <c r="O949" s="28">
        <f>IF(J949 &gt; 4.5,1,0)</f>
        <v>0</v>
      </c>
      <c r="P949" s="98">
        <f>K949+L949+M949+N949+O949</f>
        <v>0</v>
      </c>
    </row>
    <row r="950" spans="1:16" x14ac:dyDescent="0.25">
      <c r="A950" s="3" t="s">
        <v>7</v>
      </c>
      <c r="B950" s="11" t="s">
        <v>75</v>
      </c>
      <c r="C950" s="157" t="s">
        <v>980</v>
      </c>
      <c r="D950" s="48">
        <v>12</v>
      </c>
      <c r="E950" s="53" t="s">
        <v>793</v>
      </c>
      <c r="F950" s="8">
        <v>0.183</v>
      </c>
      <c r="G950" s="8">
        <v>7.1999999999999995E-2</v>
      </c>
      <c r="H950" s="8">
        <v>0.247</v>
      </c>
      <c r="I950" s="8">
        <v>0</v>
      </c>
      <c r="J950" s="23">
        <v>0.34899999999999998</v>
      </c>
      <c r="K950" s="28">
        <f t="shared" si="14"/>
        <v>0</v>
      </c>
      <c r="L950" s="29">
        <f>IF(G950 &gt; 0.6,1,0)</f>
        <v>0</v>
      </c>
      <c r="M950" s="172">
        <f>IF(H950 &gt; 10,1,0)</f>
        <v>0</v>
      </c>
      <c r="N950" s="28">
        <f>IF(I950 &gt; 0.6,1,0)</f>
        <v>0</v>
      </c>
      <c r="O950" s="28">
        <f>IF(J950 &gt; 4.5,1,0)</f>
        <v>0</v>
      </c>
      <c r="P950" s="98">
        <f>K950+L950+M950+N950+O950</f>
        <v>0</v>
      </c>
    </row>
    <row r="951" spans="1:16" x14ac:dyDescent="0.25">
      <c r="A951" s="3" t="s">
        <v>7</v>
      </c>
      <c r="B951" s="11" t="s">
        <v>83</v>
      </c>
      <c r="C951" s="157" t="s">
        <v>980</v>
      </c>
      <c r="D951" s="48">
        <v>7</v>
      </c>
      <c r="E951" s="53" t="s">
        <v>793</v>
      </c>
      <c r="F951" s="8">
        <v>0.58199999999999996</v>
      </c>
      <c r="G951" s="8">
        <v>7.2999999999999995E-2</v>
      </c>
      <c r="H951" s="8">
        <v>1.895</v>
      </c>
      <c r="I951" s="8">
        <v>0.08</v>
      </c>
      <c r="J951" s="23">
        <v>1.036</v>
      </c>
      <c r="K951" s="28">
        <f t="shared" si="14"/>
        <v>0</v>
      </c>
      <c r="L951" s="29">
        <f>IF(G951 &gt; 0.6,1,0)</f>
        <v>0</v>
      </c>
      <c r="M951" s="172">
        <f>IF(H951 &gt; 10,1,0)</f>
        <v>0</v>
      </c>
      <c r="N951" s="28">
        <f>IF(I951 &gt; 0.6,1,0)</f>
        <v>0</v>
      </c>
      <c r="O951" s="28">
        <f>IF(J951 &gt; 4.5,1,0)</f>
        <v>0</v>
      </c>
      <c r="P951" s="98">
        <f>K951+L951+M951+N951+O951</f>
        <v>0</v>
      </c>
    </row>
    <row r="952" spans="1:16" x14ac:dyDescent="0.25">
      <c r="A952" s="3" t="s">
        <v>7</v>
      </c>
      <c r="B952" s="11" t="s">
        <v>91</v>
      </c>
      <c r="C952" s="157" t="s">
        <v>980</v>
      </c>
      <c r="D952" s="48">
        <v>16</v>
      </c>
      <c r="E952" s="53" t="s">
        <v>794</v>
      </c>
      <c r="F952" s="8">
        <v>0.14000000000000001</v>
      </c>
      <c r="G952" s="8">
        <v>0.69799999999999995</v>
      </c>
      <c r="H952" s="8">
        <v>3.7999999999999999E-2</v>
      </c>
      <c r="I952" s="8">
        <v>0.06</v>
      </c>
      <c r="J952" s="23">
        <v>6.3E-2</v>
      </c>
      <c r="K952" s="28">
        <f t="shared" si="14"/>
        <v>0</v>
      </c>
      <c r="L952" s="29">
        <f>IF(G952 &gt; 0.6,1,0)</f>
        <v>1</v>
      </c>
      <c r="M952" s="172">
        <f>IF(H952 &gt; 10,1,0)</f>
        <v>0</v>
      </c>
      <c r="N952" s="28">
        <f>IF(I952 &gt; 0.6,1,0)</f>
        <v>0</v>
      </c>
      <c r="O952" s="28">
        <f>IF(J952 &gt; 4.5,1,0)</f>
        <v>0</v>
      </c>
      <c r="P952" s="98">
        <f>K952+L952+M952+N952+O952</f>
        <v>1</v>
      </c>
    </row>
    <row r="953" spans="1:16" x14ac:dyDescent="0.25">
      <c r="A953" s="3" t="s">
        <v>7</v>
      </c>
      <c r="B953" s="11" t="s">
        <v>99</v>
      </c>
      <c r="C953" s="157" t="s">
        <v>980</v>
      </c>
      <c r="D953" s="50">
        <v>25</v>
      </c>
      <c r="E953" s="54" t="s">
        <v>794</v>
      </c>
      <c r="F953" s="8">
        <v>0.38300000000000001</v>
      </c>
      <c r="G953" s="8">
        <v>0.04</v>
      </c>
      <c r="H953" s="8">
        <v>1.5820000000000001</v>
      </c>
      <c r="I953" s="8">
        <v>0</v>
      </c>
      <c r="J953" s="23">
        <v>1.498</v>
      </c>
      <c r="K953" s="28">
        <f t="shared" si="14"/>
        <v>0</v>
      </c>
      <c r="L953" s="29">
        <f>IF(G953 &gt; 0.6,1,0)</f>
        <v>0</v>
      </c>
      <c r="M953" s="172">
        <f>IF(H953 &gt; 10,1,0)</f>
        <v>0</v>
      </c>
      <c r="N953" s="28">
        <f>IF(I953 &gt; 0.6,1,0)</f>
        <v>0</v>
      </c>
      <c r="O953" s="28">
        <f>IF(J953 &gt; 4.5,1,0)</f>
        <v>0</v>
      </c>
      <c r="P953" s="98">
        <f>K953+L953+M953+N953+O953</f>
        <v>0</v>
      </c>
    </row>
    <row r="954" spans="1:16" x14ac:dyDescent="0.25">
      <c r="A954" s="3" t="s">
        <v>7</v>
      </c>
      <c r="B954" s="11" t="s">
        <v>20</v>
      </c>
      <c r="C954" s="157" t="s">
        <v>980</v>
      </c>
      <c r="D954" s="48">
        <v>35</v>
      </c>
      <c r="E954" s="53" t="s">
        <v>793</v>
      </c>
      <c r="F954" s="8">
        <v>0.69299999999999995</v>
      </c>
      <c r="G954" s="8">
        <v>7.6999999999999999E-2</v>
      </c>
      <c r="H954" s="8">
        <v>1.681</v>
      </c>
      <c r="I954" s="8">
        <v>6.7000000000000004E-2</v>
      </c>
      <c r="J954" s="23">
        <v>0.104</v>
      </c>
      <c r="K954" s="28">
        <f t="shared" si="14"/>
        <v>0</v>
      </c>
      <c r="L954" s="29">
        <f>IF(G954 &gt; 0.6,1,0)</f>
        <v>0</v>
      </c>
      <c r="M954" s="172">
        <f>IF(H954 &gt; 10,1,0)</f>
        <v>0</v>
      </c>
      <c r="N954" s="28">
        <f>IF(I954 &gt; 0.6,1,0)</f>
        <v>0</v>
      </c>
      <c r="O954" s="28">
        <f>IF(J954 &gt; 4.5,1,0)</f>
        <v>0</v>
      </c>
      <c r="P954" s="98">
        <f>K954+L954+M954+N954+O954</f>
        <v>0</v>
      </c>
    </row>
    <row r="955" spans="1:16" x14ac:dyDescent="0.25">
      <c r="A955" s="3" t="s">
        <v>7</v>
      </c>
      <c r="B955" s="11" t="s">
        <v>28</v>
      </c>
      <c r="C955" s="157" t="s">
        <v>980</v>
      </c>
      <c r="D955" s="48">
        <v>16</v>
      </c>
      <c r="E955" s="53" t="s">
        <v>793</v>
      </c>
      <c r="F955" s="8">
        <v>32.151000000000003</v>
      </c>
      <c r="G955" s="8">
        <v>1.5</v>
      </c>
      <c r="H955" s="8">
        <v>2.504</v>
      </c>
      <c r="I955" s="8">
        <v>0.11799999999999999</v>
      </c>
      <c r="J955" s="23">
        <v>2.9249999999999998</v>
      </c>
      <c r="K955" s="28">
        <f t="shared" si="14"/>
        <v>1</v>
      </c>
      <c r="L955" s="29">
        <f>IF(G955 &gt; 0.6,1,0)</f>
        <v>1</v>
      </c>
      <c r="M955" s="172">
        <f>IF(H955 &gt; 10,1,0)</f>
        <v>0</v>
      </c>
      <c r="N955" s="28">
        <f>IF(I955 &gt; 0.6,1,0)</f>
        <v>0</v>
      </c>
      <c r="O955" s="28">
        <f>IF(J955 &gt; 4.5,1,0)</f>
        <v>0</v>
      </c>
      <c r="P955" s="98">
        <f>K955+L955+M955+N955+O955</f>
        <v>2</v>
      </c>
    </row>
    <row r="956" spans="1:16" x14ac:dyDescent="0.25">
      <c r="A956" s="3" t="s">
        <v>7</v>
      </c>
      <c r="B956" s="11" t="s">
        <v>36</v>
      </c>
      <c r="C956" s="157" t="s">
        <v>980</v>
      </c>
      <c r="D956" s="48">
        <v>13</v>
      </c>
      <c r="E956" s="53" t="s">
        <v>793</v>
      </c>
      <c r="F956" s="8">
        <v>6.2E-2</v>
      </c>
      <c r="G956" s="8">
        <v>0.10100000000000001</v>
      </c>
      <c r="H956" s="8">
        <v>0.71</v>
      </c>
      <c r="I956" s="8">
        <v>9.5000000000000001E-2</v>
      </c>
      <c r="J956" s="23">
        <v>0.32700000000000001</v>
      </c>
      <c r="K956" s="28">
        <f t="shared" si="14"/>
        <v>0</v>
      </c>
      <c r="L956" s="29">
        <f>IF(G956 &gt; 0.6,1,0)</f>
        <v>0</v>
      </c>
      <c r="M956" s="172">
        <f>IF(H956 &gt; 10,1,0)</f>
        <v>0</v>
      </c>
      <c r="N956" s="28">
        <f>IF(I956 &gt; 0.6,1,0)</f>
        <v>0</v>
      </c>
      <c r="O956" s="28">
        <f>IF(J956 &gt; 4.5,1,0)</f>
        <v>0</v>
      </c>
      <c r="P956" s="98">
        <f>K956+L956+M956+N956+O956</f>
        <v>0</v>
      </c>
    </row>
    <row r="957" spans="1:16" x14ac:dyDescent="0.25">
      <c r="A957" s="3" t="s">
        <v>7</v>
      </c>
      <c r="B957" s="11" t="s">
        <v>44</v>
      </c>
      <c r="C957" s="157" t="s">
        <v>980</v>
      </c>
      <c r="D957" s="48">
        <v>34</v>
      </c>
      <c r="E957" s="55" t="s">
        <v>793</v>
      </c>
      <c r="F957" s="8">
        <v>0.121</v>
      </c>
      <c r="G957" s="8">
        <v>8.4000000000000005E-2</v>
      </c>
      <c r="H957" s="8">
        <v>2.052</v>
      </c>
      <c r="I957" s="8">
        <v>7.2999999999999995E-2</v>
      </c>
      <c r="J957" s="23">
        <v>1.901</v>
      </c>
      <c r="K957" s="28">
        <f t="shared" si="14"/>
        <v>0</v>
      </c>
      <c r="L957" s="29">
        <f>IF(G957 &gt; 0.6,1,0)</f>
        <v>0</v>
      </c>
      <c r="M957" s="172">
        <f>IF(H957 &gt; 10,1,0)</f>
        <v>0</v>
      </c>
      <c r="N957" s="28">
        <f>IF(I957 &gt; 0.6,1,0)</f>
        <v>0</v>
      </c>
      <c r="O957" s="28">
        <f>IF(J957 &gt; 4.5,1,0)</f>
        <v>0</v>
      </c>
      <c r="P957" s="98">
        <f>K957+L957+M957+N957+O957</f>
        <v>0</v>
      </c>
    </row>
    <row r="958" spans="1:16" x14ac:dyDescent="0.25">
      <c r="A958" s="3" t="s">
        <v>7</v>
      </c>
      <c r="B958" s="11" t="s">
        <v>52</v>
      </c>
      <c r="C958" s="157" t="s">
        <v>980</v>
      </c>
      <c r="D958" s="48">
        <v>67</v>
      </c>
      <c r="E958" s="55" t="s">
        <v>793</v>
      </c>
      <c r="F958" s="8">
        <v>0.126</v>
      </c>
      <c r="G958" s="8">
        <v>0.56200000000000006</v>
      </c>
      <c r="H958" s="8">
        <v>1.895</v>
      </c>
      <c r="I958" s="8">
        <v>5.7000000000000002E-2</v>
      </c>
      <c r="J958" s="23">
        <v>0.24099999999999999</v>
      </c>
      <c r="K958" s="28">
        <f t="shared" si="14"/>
        <v>0</v>
      </c>
      <c r="L958" s="29">
        <f>IF(G958 &gt; 0.6,1,0)</f>
        <v>0</v>
      </c>
      <c r="M958" s="172">
        <f>IF(H958 &gt; 10,1,0)</f>
        <v>0</v>
      </c>
      <c r="N958" s="28">
        <f>IF(I958 &gt; 0.6,1,0)</f>
        <v>0</v>
      </c>
      <c r="O958" s="28">
        <f>IF(J958 &gt; 4.5,1,0)</f>
        <v>0</v>
      </c>
      <c r="P958" s="98">
        <f>K958+L958+M958+N958+O958</f>
        <v>0</v>
      </c>
    </row>
    <row r="959" spans="1:16" ht="15.75" thickBot="1" x14ac:dyDescent="0.3">
      <c r="A959" s="14" t="s">
        <v>7</v>
      </c>
      <c r="B959" s="16" t="s">
        <v>60</v>
      </c>
      <c r="C959" s="157" t="s">
        <v>980</v>
      </c>
      <c r="D959" s="122">
        <v>26</v>
      </c>
      <c r="E959" s="127" t="s">
        <v>793</v>
      </c>
      <c r="F959" s="15">
        <v>0.13100000000000001</v>
      </c>
      <c r="G959" s="15">
        <v>7.0000000000000007E-2</v>
      </c>
      <c r="H959" s="15">
        <v>0.17799999999999999</v>
      </c>
      <c r="I959" s="15">
        <v>0</v>
      </c>
      <c r="J959" s="24">
        <v>0.32600000000000001</v>
      </c>
      <c r="K959" s="41">
        <f t="shared" si="14"/>
        <v>0</v>
      </c>
      <c r="L959" s="42">
        <f>IF(G959 &gt; 0.6,1,0)</f>
        <v>0</v>
      </c>
      <c r="M959" s="174">
        <f>IF(H959 &gt; 10,1,0)</f>
        <v>0</v>
      </c>
      <c r="N959" s="41">
        <f>IF(I959 &gt; 0.6,1,0)</f>
        <v>0</v>
      </c>
      <c r="O959" s="41">
        <f>IF(J959 &gt; 4.5,1,0)</f>
        <v>0</v>
      </c>
      <c r="P959" s="99">
        <f>K959+L959+M959+N959+O959</f>
        <v>0</v>
      </c>
    </row>
    <row r="960" spans="1:16" x14ac:dyDescent="0.25">
      <c r="A960" s="3" t="s">
        <v>7</v>
      </c>
      <c r="B960" s="11" t="s">
        <v>68</v>
      </c>
      <c r="C960" s="157" t="s">
        <v>980</v>
      </c>
      <c r="D960" s="47">
        <v>9</v>
      </c>
      <c r="E960" s="52" t="s">
        <v>794</v>
      </c>
      <c r="F960" s="23">
        <v>6.5000000000000002E-2</v>
      </c>
      <c r="G960" s="8">
        <v>1.6E-2</v>
      </c>
      <c r="H960" s="8">
        <v>0.248</v>
      </c>
      <c r="I960" s="8">
        <v>0.247</v>
      </c>
      <c r="J960" s="30">
        <v>0.11799999999999999</v>
      </c>
      <c r="K960" s="28">
        <f t="shared" si="14"/>
        <v>0</v>
      </c>
      <c r="L960" s="29">
        <f>IF(G960 &gt; 0.6,1,0)</f>
        <v>0</v>
      </c>
      <c r="M960" s="172">
        <f>IF(H960 &gt; 10,1,0)</f>
        <v>0</v>
      </c>
      <c r="N960" s="28">
        <f>IF(I960 &gt; 0.6,1,0)</f>
        <v>0</v>
      </c>
      <c r="O960" s="28">
        <f>IF(J960 &gt; 4.5,1,0)</f>
        <v>0</v>
      </c>
      <c r="P960" s="98">
        <f>K960+L960+M960+N960+O960</f>
        <v>0</v>
      </c>
    </row>
    <row r="961" spans="1:16" x14ac:dyDescent="0.25">
      <c r="A961" s="3" t="s">
        <v>7</v>
      </c>
      <c r="B961" s="11" t="s">
        <v>76</v>
      </c>
      <c r="C961" s="157" t="s">
        <v>980</v>
      </c>
      <c r="D961" s="48">
        <v>15</v>
      </c>
      <c r="E961" s="54" t="s">
        <v>794</v>
      </c>
      <c r="F961" s="23">
        <v>4.6989999999999998</v>
      </c>
      <c r="G961" s="8">
        <v>12.532</v>
      </c>
      <c r="H961" s="8">
        <v>2.7730000000000001</v>
      </c>
      <c r="I961" s="8">
        <v>0</v>
      </c>
      <c r="J961" s="30">
        <v>1.2010000000000001</v>
      </c>
      <c r="K961" s="28">
        <f t="shared" si="14"/>
        <v>0</v>
      </c>
      <c r="L961" s="29">
        <f>IF(G961 &gt; 0.6,1,0)</f>
        <v>1</v>
      </c>
      <c r="M961" s="172">
        <f>IF(H961 &gt; 10,1,0)</f>
        <v>0</v>
      </c>
      <c r="N961" s="28">
        <f>IF(I961 &gt; 0.6,1,0)</f>
        <v>0</v>
      </c>
      <c r="O961" s="28">
        <f>IF(J961 &gt; 4.5,1,0)</f>
        <v>0</v>
      </c>
      <c r="P961" s="98">
        <f>K961+L961+M961+N961+O961</f>
        <v>1</v>
      </c>
    </row>
    <row r="962" spans="1:16" x14ac:dyDescent="0.25">
      <c r="A962" s="3" t="s">
        <v>7</v>
      </c>
      <c r="B962" s="11" t="s">
        <v>84</v>
      </c>
      <c r="C962" s="157" t="s">
        <v>980</v>
      </c>
      <c r="D962" s="48">
        <v>9</v>
      </c>
      <c r="E962" s="53" t="s">
        <v>793</v>
      </c>
      <c r="F962" s="23">
        <v>14.276</v>
      </c>
      <c r="G962" s="8">
        <v>0.158</v>
      </c>
      <c r="H962" s="8">
        <v>1.792</v>
      </c>
      <c r="I962" s="8">
        <v>0.06</v>
      </c>
      <c r="J962" s="30">
        <v>0.32500000000000001</v>
      </c>
      <c r="K962" s="28">
        <f t="shared" ref="K962:K1025" si="15">IF(F962 &gt; 9,1,0)</f>
        <v>1</v>
      </c>
      <c r="L962" s="29">
        <f>IF(G962 &gt; 0.6,1,0)</f>
        <v>0</v>
      </c>
      <c r="M962" s="172">
        <f>IF(H962 &gt; 10,1,0)</f>
        <v>0</v>
      </c>
      <c r="N962" s="28">
        <f>IF(I962 &gt; 0.6,1,0)</f>
        <v>0</v>
      </c>
      <c r="O962" s="28">
        <f>IF(J962 &gt; 4.5,1,0)</f>
        <v>0</v>
      </c>
      <c r="P962" s="98">
        <f>K962+L962+M962+N962+O962</f>
        <v>1</v>
      </c>
    </row>
    <row r="963" spans="1:16" x14ac:dyDescent="0.25">
      <c r="A963" s="3" t="s">
        <v>7</v>
      </c>
      <c r="B963" s="11" t="s">
        <v>92</v>
      </c>
      <c r="C963" s="157" t="s">
        <v>980</v>
      </c>
      <c r="D963" s="48">
        <v>12</v>
      </c>
      <c r="E963" s="53" t="s">
        <v>793</v>
      </c>
      <c r="F963" s="23">
        <v>0.113</v>
      </c>
      <c r="G963" s="8">
        <v>0.111</v>
      </c>
      <c r="H963" s="8">
        <v>7.5999999999999998E-2</v>
      </c>
      <c r="I963" s="8">
        <v>0.122</v>
      </c>
      <c r="J963" s="30">
        <v>0.24</v>
      </c>
      <c r="K963" s="28">
        <f t="shared" si="15"/>
        <v>0</v>
      </c>
      <c r="L963" s="29">
        <f>IF(G963 &gt; 0.6,1,0)</f>
        <v>0</v>
      </c>
      <c r="M963" s="172">
        <f>IF(H963 &gt; 10,1,0)</f>
        <v>0</v>
      </c>
      <c r="N963" s="28">
        <f>IF(I963 &gt; 0.6,1,0)</f>
        <v>0</v>
      </c>
      <c r="O963" s="28">
        <f>IF(J963 &gt; 4.5,1,0)</f>
        <v>0</v>
      </c>
      <c r="P963" s="98">
        <f>K963+L963+M963+N963+O963</f>
        <v>0</v>
      </c>
    </row>
    <row r="964" spans="1:16" x14ac:dyDescent="0.25">
      <c r="A964" s="3" t="s">
        <v>7</v>
      </c>
      <c r="B964" s="11" t="s">
        <v>100</v>
      </c>
      <c r="C964" s="157" t="s">
        <v>980</v>
      </c>
      <c r="D964" s="50">
        <v>39</v>
      </c>
      <c r="E964" s="54" t="s">
        <v>794</v>
      </c>
      <c r="F964" s="23">
        <v>1.302</v>
      </c>
      <c r="G964" s="8">
        <v>0.505</v>
      </c>
      <c r="H964" s="8">
        <v>0.39100000000000001</v>
      </c>
      <c r="I964" s="8">
        <v>0.253</v>
      </c>
      <c r="J964" s="30">
        <v>0.95099999999999996</v>
      </c>
      <c r="K964" s="28">
        <f t="shared" si="15"/>
        <v>0</v>
      </c>
      <c r="L964" s="29">
        <f>IF(G964 &gt; 0.6,1,0)</f>
        <v>0</v>
      </c>
      <c r="M964" s="172">
        <f>IF(H964 &gt; 10,1,0)</f>
        <v>0</v>
      </c>
      <c r="N964" s="28">
        <f>IF(I964 &gt; 0.6,1,0)</f>
        <v>0</v>
      </c>
      <c r="O964" s="28">
        <f>IF(J964 &gt; 4.5,1,0)</f>
        <v>0</v>
      </c>
      <c r="P964" s="98">
        <f>K964+L964+M964+N964+O964</f>
        <v>0</v>
      </c>
    </row>
    <row r="965" spans="1:16" x14ac:dyDescent="0.25">
      <c r="A965" s="3" t="s">
        <v>7</v>
      </c>
      <c r="B965" s="11" t="s">
        <v>21</v>
      </c>
      <c r="C965" s="157" t="s">
        <v>980</v>
      </c>
      <c r="D965" s="48">
        <v>22</v>
      </c>
      <c r="E965" s="54" t="s">
        <v>793</v>
      </c>
      <c r="F965" s="23">
        <v>0.57299999999999995</v>
      </c>
      <c r="G965" s="8">
        <v>0</v>
      </c>
      <c r="H965" s="8">
        <v>0.56200000000000006</v>
      </c>
      <c r="I965" s="8">
        <v>0.31</v>
      </c>
      <c r="J965" s="30">
        <v>1.2889999999999999</v>
      </c>
      <c r="K965" s="28">
        <f t="shared" si="15"/>
        <v>0</v>
      </c>
      <c r="L965" s="29">
        <f>IF(G965 &gt; 0.6,1,0)</f>
        <v>0</v>
      </c>
      <c r="M965" s="172">
        <f>IF(H965 &gt; 10,1,0)</f>
        <v>0</v>
      </c>
      <c r="N965" s="28">
        <f>IF(I965 &gt; 0.6,1,0)</f>
        <v>0</v>
      </c>
      <c r="O965" s="28">
        <f>IF(J965 &gt; 4.5,1,0)</f>
        <v>0</v>
      </c>
      <c r="P965" s="98">
        <f>K965+L965+M965+N965+O965</f>
        <v>0</v>
      </c>
    </row>
    <row r="966" spans="1:16" x14ac:dyDescent="0.25">
      <c r="A966" s="3" t="s">
        <v>7</v>
      </c>
      <c r="B966" s="11" t="s">
        <v>29</v>
      </c>
      <c r="C966" s="157" t="s">
        <v>980</v>
      </c>
      <c r="D966" s="48">
        <v>12</v>
      </c>
      <c r="E966" s="54" t="s">
        <v>794</v>
      </c>
      <c r="F966" s="23">
        <v>1.123</v>
      </c>
      <c r="G966" s="8">
        <v>0.432</v>
      </c>
      <c r="H966" s="8">
        <v>0</v>
      </c>
      <c r="I966" s="8">
        <v>0.125</v>
      </c>
      <c r="J966" s="30">
        <v>1.8779999999999999</v>
      </c>
      <c r="K966" s="28">
        <f t="shared" si="15"/>
        <v>0</v>
      </c>
      <c r="L966" s="29">
        <f>IF(G966 &gt; 0.6,1,0)</f>
        <v>0</v>
      </c>
      <c r="M966" s="172">
        <f>IF(H966 &gt; 10,1,0)</f>
        <v>0</v>
      </c>
      <c r="N966" s="28">
        <f>IF(I966 &gt; 0.6,1,0)</f>
        <v>0</v>
      </c>
      <c r="O966" s="28">
        <f>IF(J966 &gt; 4.5,1,0)</f>
        <v>0</v>
      </c>
      <c r="P966" s="98">
        <f>K966+L966+M966+N966+O966</f>
        <v>0</v>
      </c>
    </row>
    <row r="967" spans="1:16" x14ac:dyDescent="0.25">
      <c r="A967" s="3" t="s">
        <v>7</v>
      </c>
      <c r="B967" s="11" t="s">
        <v>37</v>
      </c>
      <c r="C967" s="157" t="s">
        <v>980</v>
      </c>
      <c r="D967" s="48">
        <v>7</v>
      </c>
      <c r="E967" s="53" t="s">
        <v>793</v>
      </c>
      <c r="F967" s="23">
        <v>29.783000000000001</v>
      </c>
      <c r="G967" s="8">
        <v>11.53</v>
      </c>
      <c r="H967" s="8">
        <v>0.70399999999999996</v>
      </c>
      <c r="I967" s="8">
        <v>0.40799999999999997</v>
      </c>
      <c r="J967" s="30">
        <v>0.72599999999999998</v>
      </c>
      <c r="K967" s="28">
        <f t="shared" si="15"/>
        <v>1</v>
      </c>
      <c r="L967" s="29">
        <f>IF(G967 &gt; 0.6,1,0)</f>
        <v>1</v>
      </c>
      <c r="M967" s="172">
        <f>IF(H967 &gt; 10,1,0)</f>
        <v>0</v>
      </c>
      <c r="N967" s="28">
        <f>IF(I967 &gt; 0.6,1,0)</f>
        <v>0</v>
      </c>
      <c r="O967" s="28">
        <f>IF(J967 &gt; 4.5,1,0)</f>
        <v>0</v>
      </c>
      <c r="P967" s="98">
        <f>K967+L967+M967+N967+O967</f>
        <v>2</v>
      </c>
    </row>
    <row r="968" spans="1:16" x14ac:dyDescent="0.25">
      <c r="A968" s="3" t="s">
        <v>7</v>
      </c>
      <c r="B968" s="11" t="s">
        <v>45</v>
      </c>
      <c r="C968" s="157" t="s">
        <v>980</v>
      </c>
      <c r="D968" s="48">
        <v>22</v>
      </c>
      <c r="E968" s="54" t="s">
        <v>793</v>
      </c>
      <c r="F968" s="23">
        <v>1.7000000000000001E-2</v>
      </c>
      <c r="G968" s="8">
        <v>0</v>
      </c>
      <c r="H968" s="8">
        <v>0</v>
      </c>
      <c r="I968" s="8">
        <v>0</v>
      </c>
      <c r="J968" s="30">
        <v>0.93700000000000006</v>
      </c>
      <c r="K968" s="28">
        <f t="shared" si="15"/>
        <v>0</v>
      </c>
      <c r="L968" s="29">
        <f>IF(G968 &gt; 0.6,1,0)</f>
        <v>0</v>
      </c>
      <c r="M968" s="172">
        <f>IF(H968 &gt; 10,1,0)</f>
        <v>0</v>
      </c>
      <c r="N968" s="28">
        <f>IF(I968 &gt; 0.6,1,0)</f>
        <v>0</v>
      </c>
      <c r="O968" s="28">
        <f>IF(J968 &gt; 4.5,1,0)</f>
        <v>0</v>
      </c>
      <c r="P968" s="98">
        <f>K968+L968+M968+N968+O968</f>
        <v>0</v>
      </c>
    </row>
    <row r="969" spans="1:16" x14ac:dyDescent="0.25">
      <c r="A969" s="3" t="s">
        <v>7</v>
      </c>
      <c r="B969" s="11" t="s">
        <v>53</v>
      </c>
      <c r="C969" s="157" t="s">
        <v>980</v>
      </c>
      <c r="D969" s="48">
        <v>22</v>
      </c>
      <c r="E969" s="54" t="s">
        <v>793</v>
      </c>
      <c r="F969" s="23">
        <v>0.17100000000000001</v>
      </c>
      <c r="G969" s="8">
        <v>0.17299999999999999</v>
      </c>
      <c r="H969" s="8">
        <v>0.71599999999999997</v>
      </c>
      <c r="I969" s="8">
        <v>5.0999999999999997E-2</v>
      </c>
      <c r="J969" s="30">
        <v>0.996</v>
      </c>
      <c r="K969" s="28">
        <f t="shared" si="15"/>
        <v>0</v>
      </c>
      <c r="L969" s="29">
        <f>IF(G969 &gt; 0.6,1,0)</f>
        <v>0</v>
      </c>
      <c r="M969" s="172">
        <f>IF(H969 &gt; 10,1,0)</f>
        <v>0</v>
      </c>
      <c r="N969" s="28">
        <f>IF(I969 &gt; 0.6,1,0)</f>
        <v>0</v>
      </c>
      <c r="O969" s="28">
        <f>IF(J969 &gt; 4.5,1,0)</f>
        <v>0</v>
      </c>
      <c r="P969" s="98">
        <f>K969+L969+M969+N969+O969</f>
        <v>0</v>
      </c>
    </row>
    <row r="970" spans="1:16" x14ac:dyDescent="0.25">
      <c r="A970" s="3" t="s">
        <v>7</v>
      </c>
      <c r="B970" s="11" t="s">
        <v>61</v>
      </c>
      <c r="C970" s="157" t="s">
        <v>980</v>
      </c>
      <c r="D970" s="48">
        <v>33</v>
      </c>
      <c r="E970" s="55" t="s">
        <v>793</v>
      </c>
      <c r="F970" s="23">
        <v>8.4000000000000005E-2</v>
      </c>
      <c r="G970" s="8">
        <v>0.63800000000000001</v>
      </c>
      <c r="H970" s="8">
        <v>1.9510000000000001</v>
      </c>
      <c r="I970" s="8">
        <v>0</v>
      </c>
      <c r="J970" s="30">
        <v>1.5429999999999999</v>
      </c>
      <c r="K970" s="28">
        <f t="shared" si="15"/>
        <v>0</v>
      </c>
      <c r="L970" s="29">
        <f>IF(G970 &gt; 0.6,1,0)</f>
        <v>1</v>
      </c>
      <c r="M970" s="172">
        <f>IF(H970 &gt; 10,1,0)</f>
        <v>0</v>
      </c>
      <c r="N970" s="28">
        <f>IF(I970 &gt; 0.6,1,0)</f>
        <v>0</v>
      </c>
      <c r="O970" s="28">
        <f>IF(J970 &gt; 4.5,1,0)</f>
        <v>0</v>
      </c>
      <c r="P970" s="98">
        <f>K970+L970+M970+N970+O970</f>
        <v>1</v>
      </c>
    </row>
    <row r="971" spans="1:16" x14ac:dyDescent="0.25">
      <c r="A971" s="3" t="s">
        <v>7</v>
      </c>
      <c r="B971" s="11" t="s">
        <v>69</v>
      </c>
      <c r="C971" s="157" t="s">
        <v>980</v>
      </c>
      <c r="D971" s="48">
        <v>13</v>
      </c>
      <c r="E971" s="53" t="s">
        <v>793</v>
      </c>
      <c r="F971" s="23">
        <v>1.4179999999999999</v>
      </c>
      <c r="G971" s="8">
        <v>0.14099999999999999</v>
      </c>
      <c r="H971" s="8">
        <v>0.442</v>
      </c>
      <c r="I971" s="8">
        <v>0.246</v>
      </c>
      <c r="J971" s="30">
        <v>0.60899999999999999</v>
      </c>
      <c r="K971" s="28">
        <f t="shared" si="15"/>
        <v>0</v>
      </c>
      <c r="L971" s="29">
        <f>IF(G971 &gt; 0.6,1,0)</f>
        <v>0</v>
      </c>
      <c r="M971" s="172">
        <f>IF(H971 &gt; 10,1,0)</f>
        <v>0</v>
      </c>
      <c r="N971" s="28">
        <f>IF(I971 &gt; 0.6,1,0)</f>
        <v>0</v>
      </c>
      <c r="O971" s="28">
        <f>IF(J971 &gt; 4.5,1,0)</f>
        <v>0</v>
      </c>
      <c r="P971" s="98">
        <f>K971+L971+M971+N971+O971</f>
        <v>0</v>
      </c>
    </row>
    <row r="972" spans="1:16" x14ac:dyDescent="0.25">
      <c r="A972" s="3" t="s">
        <v>7</v>
      </c>
      <c r="B972" s="11" t="s">
        <v>77</v>
      </c>
      <c r="C972" s="157" t="s">
        <v>980</v>
      </c>
      <c r="D972" s="48">
        <v>15</v>
      </c>
      <c r="E972" s="54" t="s">
        <v>794</v>
      </c>
      <c r="F972" s="23">
        <v>1.1240000000000001</v>
      </c>
      <c r="G972" s="8">
        <v>0.67</v>
      </c>
      <c r="H972" s="8">
        <v>3.0649999999999999</v>
      </c>
      <c r="I972" s="8">
        <v>0</v>
      </c>
      <c r="J972" s="30">
        <v>4.4960000000000004</v>
      </c>
      <c r="K972" s="28">
        <f t="shared" si="15"/>
        <v>0</v>
      </c>
      <c r="L972" s="29">
        <f>IF(G972 &gt; 0.6,1,0)</f>
        <v>1</v>
      </c>
      <c r="M972" s="172">
        <f>IF(H972 &gt; 10,1,0)</f>
        <v>0</v>
      </c>
      <c r="N972" s="28">
        <f>IF(I972 &gt; 0.6,1,0)</f>
        <v>0</v>
      </c>
      <c r="O972" s="28">
        <f>IF(J972 &gt; 4.5,1,0)</f>
        <v>0</v>
      </c>
      <c r="P972" s="98">
        <f>K972+L972+M972+N972+O972</f>
        <v>1</v>
      </c>
    </row>
    <row r="973" spans="1:16" x14ac:dyDescent="0.25">
      <c r="A973" s="3" t="s">
        <v>7</v>
      </c>
      <c r="B973" s="11" t="s">
        <v>85</v>
      </c>
      <c r="C973" s="157" t="s">
        <v>980</v>
      </c>
      <c r="D973" s="48">
        <v>12</v>
      </c>
      <c r="E973" s="53" t="s">
        <v>793</v>
      </c>
      <c r="F973" s="23">
        <v>3.6560000000000001</v>
      </c>
      <c r="G973" s="8">
        <v>2.0459999999999998</v>
      </c>
      <c r="H973" s="8">
        <v>0.81799999999999995</v>
      </c>
      <c r="I973" s="8">
        <v>3.4000000000000002E-2</v>
      </c>
      <c r="J973" s="30">
        <v>8.8840000000000003</v>
      </c>
      <c r="K973" s="28">
        <f t="shared" si="15"/>
        <v>0</v>
      </c>
      <c r="L973" s="29">
        <f>IF(G973 &gt; 0.6,1,0)</f>
        <v>1</v>
      </c>
      <c r="M973" s="172">
        <f>IF(H973 &gt; 10,1,0)</f>
        <v>0</v>
      </c>
      <c r="N973" s="28">
        <f>IF(I973 &gt; 0.6,1,0)</f>
        <v>0</v>
      </c>
      <c r="O973" s="28">
        <f>IF(J973 &gt; 4.5,1,0)</f>
        <v>1</v>
      </c>
      <c r="P973" s="98">
        <f>K973+L973+M973+N973+O973</f>
        <v>2</v>
      </c>
    </row>
    <row r="974" spans="1:16" x14ac:dyDescent="0.25">
      <c r="A974" s="3" t="s">
        <v>7</v>
      </c>
      <c r="B974" s="11" t="s">
        <v>93</v>
      </c>
      <c r="C974" s="157" t="s">
        <v>980</v>
      </c>
      <c r="D974" s="48">
        <v>8</v>
      </c>
      <c r="E974" s="53" t="s">
        <v>794</v>
      </c>
      <c r="F974" s="23">
        <v>9.1999999999999998E-2</v>
      </c>
      <c r="G974" s="8">
        <v>1.7000000000000001E-2</v>
      </c>
      <c r="H974" s="8">
        <v>5.6000000000000001E-2</v>
      </c>
      <c r="I974" s="8">
        <v>4.0000000000000001E-3</v>
      </c>
      <c r="J974" s="30">
        <v>0</v>
      </c>
      <c r="K974" s="28">
        <f t="shared" si="15"/>
        <v>0</v>
      </c>
      <c r="L974" s="29">
        <f>IF(G974 &gt; 0.6,1,0)</f>
        <v>0</v>
      </c>
      <c r="M974" s="172">
        <f>IF(H974 &gt; 10,1,0)</f>
        <v>0</v>
      </c>
      <c r="N974" s="28">
        <f>IF(I974 &gt; 0.6,1,0)</f>
        <v>0</v>
      </c>
      <c r="O974" s="28">
        <f>IF(J974 &gt; 4.5,1,0)</f>
        <v>0</v>
      </c>
      <c r="P974" s="98">
        <f>K974+L974+M974+N974+O974</f>
        <v>0</v>
      </c>
    </row>
    <row r="975" spans="1:16" x14ac:dyDescent="0.25">
      <c r="A975" s="3" t="s">
        <v>7</v>
      </c>
      <c r="B975" s="11" t="s">
        <v>101</v>
      </c>
      <c r="C975" s="157" t="s">
        <v>980</v>
      </c>
      <c r="D975" s="50">
        <v>36</v>
      </c>
      <c r="E975" s="54" t="s">
        <v>794</v>
      </c>
      <c r="F975" s="23">
        <v>6.9000000000000006E-2</v>
      </c>
      <c r="G975" s="8">
        <v>0.124</v>
      </c>
      <c r="H975" s="8">
        <v>6.0000000000000001E-3</v>
      </c>
      <c r="I975" s="8">
        <v>0.12</v>
      </c>
      <c r="J975" s="30">
        <v>0.218</v>
      </c>
      <c r="K975" s="28">
        <f t="shared" si="15"/>
        <v>0</v>
      </c>
      <c r="L975" s="29">
        <f>IF(G975 &gt; 0.6,1,0)</f>
        <v>0</v>
      </c>
      <c r="M975" s="172">
        <f>IF(H975 &gt; 10,1,0)</f>
        <v>0</v>
      </c>
      <c r="N975" s="28">
        <f>IF(I975 &gt; 0.6,1,0)</f>
        <v>0</v>
      </c>
      <c r="O975" s="28">
        <f>IF(J975 &gt; 4.5,1,0)</f>
        <v>0</v>
      </c>
      <c r="P975" s="98">
        <f>K975+L975+M975+N975+O975</f>
        <v>0</v>
      </c>
    </row>
    <row r="976" spans="1:16" x14ac:dyDescent="0.25">
      <c r="A976" s="3" t="s">
        <v>7</v>
      </c>
      <c r="B976" s="11" t="s">
        <v>22</v>
      </c>
      <c r="C976" s="157" t="s">
        <v>980</v>
      </c>
      <c r="D976" s="48">
        <v>13</v>
      </c>
      <c r="E976" s="53" t="s">
        <v>793</v>
      </c>
      <c r="F976" s="23">
        <v>0.22500000000000001</v>
      </c>
      <c r="G976" s="8">
        <v>0.16700000000000001</v>
      </c>
      <c r="H976" s="8">
        <v>0.21</v>
      </c>
      <c r="I976" s="8">
        <v>0</v>
      </c>
      <c r="J976" s="30">
        <v>0.51400000000000001</v>
      </c>
      <c r="K976" s="28">
        <f t="shared" si="15"/>
        <v>0</v>
      </c>
      <c r="L976" s="29">
        <f>IF(G976 &gt; 0.6,1,0)</f>
        <v>0</v>
      </c>
      <c r="M976" s="172">
        <f>IF(H976 &gt; 10,1,0)</f>
        <v>0</v>
      </c>
      <c r="N976" s="28">
        <f>IF(I976 &gt; 0.6,1,0)</f>
        <v>0</v>
      </c>
      <c r="O976" s="28">
        <f>IF(J976 &gt; 4.5,1,0)</f>
        <v>0</v>
      </c>
      <c r="P976" s="98">
        <f>K976+L976+M976+N976+O976</f>
        <v>0</v>
      </c>
    </row>
    <row r="977" spans="1:16" x14ac:dyDescent="0.25">
      <c r="A977" s="3" t="s">
        <v>7</v>
      </c>
      <c r="B977" s="11" t="s">
        <v>30</v>
      </c>
      <c r="C977" s="157" t="s">
        <v>980</v>
      </c>
      <c r="D977" s="48">
        <v>23</v>
      </c>
      <c r="E977" s="53" t="s">
        <v>793</v>
      </c>
      <c r="F977" s="23">
        <v>7.5999999999999998E-2</v>
      </c>
      <c r="G977" s="8">
        <v>0.17</v>
      </c>
      <c r="H977" s="8">
        <v>12.08</v>
      </c>
      <c r="I977" s="8">
        <v>0</v>
      </c>
      <c r="J977" s="30">
        <v>19.670000000000002</v>
      </c>
      <c r="K977" s="28">
        <f t="shared" si="15"/>
        <v>0</v>
      </c>
      <c r="L977" s="29">
        <f>IF(G977 &gt; 0.6,1,0)</f>
        <v>0</v>
      </c>
      <c r="M977" s="172">
        <f>IF(H977 &gt; 10,1,0)</f>
        <v>1</v>
      </c>
      <c r="N977" s="28">
        <f>IF(I977 &gt; 0.6,1,0)</f>
        <v>0</v>
      </c>
      <c r="O977" s="28">
        <f>IF(J977 &gt; 4.5,1,0)</f>
        <v>1</v>
      </c>
      <c r="P977" s="98">
        <f>K977+L977+M977+N977+O977</f>
        <v>2</v>
      </c>
    </row>
    <row r="978" spans="1:16" x14ac:dyDescent="0.25">
      <c r="A978" s="3" t="s">
        <v>7</v>
      </c>
      <c r="B978" s="11" t="s">
        <v>38</v>
      </c>
      <c r="C978" s="157" t="s">
        <v>980</v>
      </c>
      <c r="D978" s="48">
        <v>10</v>
      </c>
      <c r="E978" s="53" t="s">
        <v>794</v>
      </c>
      <c r="F978" s="23">
        <v>6.5000000000000002E-2</v>
      </c>
      <c r="G978" s="8">
        <v>6.7000000000000004E-2</v>
      </c>
      <c r="H978" s="8">
        <v>0.92600000000000005</v>
      </c>
      <c r="I978" s="8">
        <v>0.189</v>
      </c>
      <c r="J978" s="30">
        <v>0.44900000000000001</v>
      </c>
      <c r="K978" s="28">
        <f t="shared" si="15"/>
        <v>0</v>
      </c>
      <c r="L978" s="29">
        <f>IF(G978 &gt; 0.6,1,0)</f>
        <v>0</v>
      </c>
      <c r="M978" s="172">
        <f>IF(H978 &gt; 10,1,0)</f>
        <v>0</v>
      </c>
      <c r="N978" s="28">
        <f>IF(I978 &gt; 0.6,1,0)</f>
        <v>0</v>
      </c>
      <c r="O978" s="28">
        <f>IF(J978 &gt; 4.5,1,0)</f>
        <v>0</v>
      </c>
      <c r="P978" s="98">
        <f>K978+L978+M978+N978+O978</f>
        <v>0</v>
      </c>
    </row>
    <row r="979" spans="1:16" x14ac:dyDescent="0.25">
      <c r="A979" s="3" t="s">
        <v>7</v>
      </c>
      <c r="B979" s="11" t="s">
        <v>46</v>
      </c>
      <c r="C979" s="157" t="s">
        <v>980</v>
      </c>
      <c r="D979" s="48">
        <v>20</v>
      </c>
      <c r="E979" s="54" t="s">
        <v>793</v>
      </c>
      <c r="F979" s="23">
        <v>0.88400000000000001</v>
      </c>
      <c r="G979" s="8">
        <v>0.112</v>
      </c>
      <c r="H979" s="8">
        <v>1.4630000000000001</v>
      </c>
      <c r="I979" s="8">
        <v>0.06</v>
      </c>
      <c r="J979" s="30">
        <v>0</v>
      </c>
      <c r="K979" s="28">
        <f t="shared" si="15"/>
        <v>0</v>
      </c>
      <c r="L979" s="29">
        <f>IF(G979 &gt; 0.6,1,0)</f>
        <v>0</v>
      </c>
      <c r="M979" s="172">
        <f>IF(H979 &gt; 10,1,0)</f>
        <v>0</v>
      </c>
      <c r="N979" s="28">
        <f>IF(I979 &gt; 0.6,1,0)</f>
        <v>0</v>
      </c>
      <c r="O979" s="28">
        <f>IF(J979 &gt; 4.5,1,0)</f>
        <v>0</v>
      </c>
      <c r="P979" s="98">
        <f>K979+L979+M979+N979+O979</f>
        <v>0</v>
      </c>
    </row>
    <row r="980" spans="1:16" x14ac:dyDescent="0.25">
      <c r="A980" s="3" t="s">
        <v>7</v>
      </c>
      <c r="B980" s="11" t="s">
        <v>54</v>
      </c>
      <c r="C980" s="157" t="s">
        <v>980</v>
      </c>
      <c r="D980" s="48">
        <v>51</v>
      </c>
      <c r="E980" s="53" t="s">
        <v>793</v>
      </c>
      <c r="F980" s="23">
        <v>2.7E-2</v>
      </c>
      <c r="G980" s="8">
        <v>4.3999999999999997E-2</v>
      </c>
      <c r="H980" s="8">
        <v>0</v>
      </c>
      <c r="I980" s="8">
        <v>0.20200000000000001</v>
      </c>
      <c r="J980" s="30">
        <v>0.06</v>
      </c>
      <c r="K980" s="28">
        <f t="shared" si="15"/>
        <v>0</v>
      </c>
      <c r="L980" s="29">
        <f>IF(G980 &gt; 0.6,1,0)</f>
        <v>0</v>
      </c>
      <c r="M980" s="172">
        <f>IF(H980 &gt; 10,1,0)</f>
        <v>0</v>
      </c>
      <c r="N980" s="28">
        <f>IF(I980 &gt; 0.6,1,0)</f>
        <v>0</v>
      </c>
      <c r="O980" s="28">
        <f>IF(J980 &gt; 4.5,1,0)</f>
        <v>0</v>
      </c>
      <c r="P980" s="98">
        <f>K980+L980+M980+N980+O980</f>
        <v>0</v>
      </c>
    </row>
    <row r="981" spans="1:16" x14ac:dyDescent="0.25">
      <c r="A981" s="3" t="s">
        <v>7</v>
      </c>
      <c r="B981" s="11" t="s">
        <v>62</v>
      </c>
      <c r="C981" s="157" t="s">
        <v>980</v>
      </c>
      <c r="D981" s="48">
        <v>14</v>
      </c>
      <c r="E981" s="53" t="s">
        <v>793</v>
      </c>
      <c r="F981" s="23">
        <v>0.11</v>
      </c>
      <c r="G981" s="8">
        <v>0.03</v>
      </c>
      <c r="H981" s="8">
        <v>9.4E-2</v>
      </c>
      <c r="I981" s="8">
        <v>0</v>
      </c>
      <c r="J981" s="30">
        <v>4.1000000000000002E-2</v>
      </c>
      <c r="K981" s="28">
        <f t="shared" si="15"/>
        <v>0</v>
      </c>
      <c r="L981" s="29">
        <f>IF(G981 &gt; 0.6,1,0)</f>
        <v>0</v>
      </c>
      <c r="M981" s="172">
        <f>IF(H981 &gt; 10,1,0)</f>
        <v>0</v>
      </c>
      <c r="N981" s="28">
        <f>IF(I981 &gt; 0.6,1,0)</f>
        <v>0</v>
      </c>
      <c r="O981" s="28">
        <f>IF(J981 &gt; 4.5,1,0)</f>
        <v>0</v>
      </c>
      <c r="P981" s="98">
        <f>K981+L981+M981+N981+O981</f>
        <v>0</v>
      </c>
    </row>
    <row r="982" spans="1:16" x14ac:dyDescent="0.25">
      <c r="A982" s="3" t="s">
        <v>7</v>
      </c>
      <c r="B982" s="11" t="s">
        <v>70</v>
      </c>
      <c r="C982" s="157" t="s">
        <v>980</v>
      </c>
      <c r="D982" s="48">
        <v>39</v>
      </c>
      <c r="E982" s="54" t="s">
        <v>794</v>
      </c>
      <c r="F982" s="23">
        <v>9.5000000000000001E-2</v>
      </c>
      <c r="G982" s="8">
        <v>0.19800000000000001</v>
      </c>
      <c r="H982" s="8">
        <v>0.105</v>
      </c>
      <c r="I982" s="8">
        <v>1.625</v>
      </c>
      <c r="J982" s="30">
        <v>0.11799999999999999</v>
      </c>
      <c r="K982" s="28">
        <f t="shared" si="15"/>
        <v>0</v>
      </c>
      <c r="L982" s="29">
        <f>IF(G982 &gt; 0.6,1,0)</f>
        <v>0</v>
      </c>
      <c r="M982" s="172">
        <f>IF(H982 &gt; 10,1,0)</f>
        <v>0</v>
      </c>
      <c r="N982" s="28">
        <f>IF(I982 &gt; 0.6,1,0)</f>
        <v>1</v>
      </c>
      <c r="O982" s="28">
        <f>IF(J982 &gt; 4.5,1,0)</f>
        <v>0</v>
      </c>
      <c r="P982" s="98">
        <f>K982+L982+M982+N982+O982</f>
        <v>1</v>
      </c>
    </row>
    <row r="983" spans="1:16" x14ac:dyDescent="0.25">
      <c r="A983" s="3" t="s">
        <v>7</v>
      </c>
      <c r="B983" s="11" t="s">
        <v>78</v>
      </c>
      <c r="C983" s="157" t="s">
        <v>980</v>
      </c>
      <c r="D983" s="48">
        <v>16</v>
      </c>
      <c r="E983" s="54" t="s">
        <v>793</v>
      </c>
      <c r="F983" s="23">
        <v>0.115</v>
      </c>
      <c r="G983" s="8">
        <v>2.7E-2</v>
      </c>
      <c r="H983" s="8">
        <v>0.105</v>
      </c>
      <c r="I983" s="8">
        <v>0.16700000000000001</v>
      </c>
      <c r="J983" s="30">
        <v>0.247</v>
      </c>
      <c r="K983" s="28">
        <f t="shared" si="15"/>
        <v>0</v>
      </c>
      <c r="L983" s="29">
        <f>IF(G983 &gt; 0.6,1,0)</f>
        <v>0</v>
      </c>
      <c r="M983" s="172">
        <f>IF(H983 &gt; 10,1,0)</f>
        <v>0</v>
      </c>
      <c r="N983" s="28">
        <f>IF(I983 &gt; 0.6,1,0)</f>
        <v>0</v>
      </c>
      <c r="O983" s="28">
        <f>IF(J983 &gt; 4.5,1,0)</f>
        <v>0</v>
      </c>
      <c r="P983" s="98">
        <f>K983+L983+M983+N983+O983</f>
        <v>0</v>
      </c>
    </row>
    <row r="984" spans="1:16" x14ac:dyDescent="0.25">
      <c r="A984" s="3" t="s">
        <v>7</v>
      </c>
      <c r="B984" s="11" t="s">
        <v>86</v>
      </c>
      <c r="C984" s="157" t="s">
        <v>980</v>
      </c>
      <c r="D984" s="48">
        <v>11</v>
      </c>
      <c r="E984" s="53" t="s">
        <v>793</v>
      </c>
      <c r="F984" s="23">
        <v>9.4E-2</v>
      </c>
      <c r="G984" s="8">
        <v>0.47099999999999997</v>
      </c>
      <c r="H984" s="8">
        <v>43.957000000000001</v>
      </c>
      <c r="I984" s="8">
        <v>0.372</v>
      </c>
      <c r="J984" s="30">
        <v>6.24</v>
      </c>
      <c r="K984" s="28">
        <f t="shared" si="15"/>
        <v>0</v>
      </c>
      <c r="L984" s="29">
        <f>IF(G984 &gt; 0.6,1,0)</f>
        <v>0</v>
      </c>
      <c r="M984" s="172">
        <f>IF(H984 &gt; 10,1,0)</f>
        <v>1</v>
      </c>
      <c r="N984" s="28">
        <f>IF(I984 &gt; 0.6,1,0)</f>
        <v>0</v>
      </c>
      <c r="O984" s="28">
        <f>IF(J984 &gt; 4.5,1,0)</f>
        <v>1</v>
      </c>
      <c r="P984" s="98">
        <f>K984+L984+M984+N984+O984</f>
        <v>2</v>
      </c>
    </row>
    <row r="985" spans="1:16" x14ac:dyDescent="0.25">
      <c r="A985" s="3" t="s">
        <v>7</v>
      </c>
      <c r="B985" s="11" t="s">
        <v>94</v>
      </c>
      <c r="C985" s="157" t="s">
        <v>980</v>
      </c>
      <c r="D985" s="48">
        <v>11</v>
      </c>
      <c r="E985" s="56" t="s">
        <v>793</v>
      </c>
      <c r="F985" s="23">
        <v>0.43099999999999999</v>
      </c>
      <c r="G985" s="8">
        <v>0.123</v>
      </c>
      <c r="H985" s="8">
        <v>0.45200000000000001</v>
      </c>
      <c r="I985" s="8">
        <v>0</v>
      </c>
      <c r="J985" s="30">
        <v>0.60099999999999998</v>
      </c>
      <c r="K985" s="28">
        <f t="shared" si="15"/>
        <v>0</v>
      </c>
      <c r="L985" s="29">
        <f>IF(G985 &gt; 0.6,1,0)</f>
        <v>0</v>
      </c>
      <c r="M985" s="172">
        <f>IF(H985 &gt; 10,1,0)</f>
        <v>0</v>
      </c>
      <c r="N985" s="28">
        <f>IF(I985 &gt; 0.6,1,0)</f>
        <v>0</v>
      </c>
      <c r="O985" s="28">
        <f>IF(J985 &gt; 4.5,1,0)</f>
        <v>0</v>
      </c>
      <c r="P985" s="98">
        <f>K985+L985+M985+N985+O985</f>
        <v>0</v>
      </c>
    </row>
    <row r="986" spans="1:16" x14ac:dyDescent="0.25">
      <c r="A986" s="3" t="s">
        <v>7</v>
      </c>
      <c r="B986" s="11" t="s">
        <v>102</v>
      </c>
      <c r="C986" s="157" t="s">
        <v>980</v>
      </c>
      <c r="D986" s="50">
        <v>37</v>
      </c>
      <c r="E986" s="54" t="s">
        <v>793</v>
      </c>
      <c r="F986" s="23">
        <v>0.20699999999999999</v>
      </c>
      <c r="G986" s="8">
        <v>0.27300000000000002</v>
      </c>
      <c r="H986" s="8">
        <v>1.7000000000000001E-2</v>
      </c>
      <c r="I986" s="8">
        <v>0</v>
      </c>
      <c r="J986" s="30">
        <v>0.78200000000000003</v>
      </c>
      <c r="K986" s="28">
        <f t="shared" si="15"/>
        <v>0</v>
      </c>
      <c r="L986" s="29">
        <f>IF(G986 &gt; 0.6,1,0)</f>
        <v>0</v>
      </c>
      <c r="M986" s="172">
        <f>IF(H986 &gt; 10,1,0)</f>
        <v>0</v>
      </c>
      <c r="N986" s="28">
        <f>IF(I986 &gt; 0.6,1,0)</f>
        <v>0</v>
      </c>
      <c r="O986" s="28">
        <f>IF(J986 &gt; 4.5,1,0)</f>
        <v>0</v>
      </c>
      <c r="P986" s="98">
        <f>K986+L986+M986+N986+O986</f>
        <v>0</v>
      </c>
    </row>
    <row r="987" spans="1:16" x14ac:dyDescent="0.25">
      <c r="A987" s="3" t="s">
        <v>7</v>
      </c>
      <c r="B987" s="11" t="s">
        <v>23</v>
      </c>
      <c r="C987" s="157" t="s">
        <v>980</v>
      </c>
      <c r="D987" s="48">
        <v>40</v>
      </c>
      <c r="E987" s="53" t="s">
        <v>793</v>
      </c>
      <c r="F987" s="23">
        <v>8.6999999999999994E-2</v>
      </c>
      <c r="G987" s="8">
        <v>9.8000000000000004E-2</v>
      </c>
      <c r="H987" s="8">
        <v>0.95799999999999996</v>
      </c>
      <c r="I987" s="8">
        <v>2.8000000000000001E-2</v>
      </c>
      <c r="J987" s="30">
        <v>0.222</v>
      </c>
      <c r="K987" s="28">
        <f t="shared" si="15"/>
        <v>0</v>
      </c>
      <c r="L987" s="29">
        <f>IF(G987 &gt; 0.6,1,0)</f>
        <v>0</v>
      </c>
      <c r="M987" s="172">
        <f>IF(H987 &gt; 10,1,0)</f>
        <v>0</v>
      </c>
      <c r="N987" s="28">
        <f>IF(I987 &gt; 0.6,1,0)</f>
        <v>0</v>
      </c>
      <c r="O987" s="28">
        <f>IF(J987 &gt; 4.5,1,0)</f>
        <v>0</v>
      </c>
      <c r="P987" s="98">
        <f>K987+L987+M987+N987+O987</f>
        <v>0</v>
      </c>
    </row>
    <row r="988" spans="1:16" x14ac:dyDescent="0.25">
      <c r="A988" s="3" t="s">
        <v>7</v>
      </c>
      <c r="B988" s="11" t="s">
        <v>31</v>
      </c>
      <c r="C988" s="157" t="s">
        <v>980</v>
      </c>
      <c r="D988" s="48">
        <v>21</v>
      </c>
      <c r="E988" s="53" t="s">
        <v>793</v>
      </c>
      <c r="F988" s="23">
        <v>0.14699999999999999</v>
      </c>
      <c r="G988" s="8">
        <v>0</v>
      </c>
      <c r="H988" s="8">
        <v>2.7370000000000001</v>
      </c>
      <c r="I988" s="8">
        <v>4.4999999999999998E-2</v>
      </c>
      <c r="J988" s="30">
        <v>12.83</v>
      </c>
      <c r="K988" s="28">
        <f t="shared" si="15"/>
        <v>0</v>
      </c>
      <c r="L988" s="29">
        <f>IF(G988 &gt; 0.6,1,0)</f>
        <v>0</v>
      </c>
      <c r="M988" s="172">
        <f>IF(H988 &gt; 10,1,0)</f>
        <v>0</v>
      </c>
      <c r="N988" s="28">
        <f>IF(I988 &gt; 0.6,1,0)</f>
        <v>0</v>
      </c>
      <c r="O988" s="28">
        <f>IF(J988 &gt; 4.5,1,0)</f>
        <v>1</v>
      </c>
      <c r="P988" s="98">
        <f>K988+L988+M988+N988+O988</f>
        <v>1</v>
      </c>
    </row>
    <row r="989" spans="1:16" x14ac:dyDescent="0.25">
      <c r="A989" s="3" t="s">
        <v>7</v>
      </c>
      <c r="B989" s="11" t="s">
        <v>39</v>
      </c>
      <c r="C989" s="157" t="s">
        <v>980</v>
      </c>
      <c r="D989" s="48">
        <v>45</v>
      </c>
      <c r="E989" s="53" t="s">
        <v>793</v>
      </c>
      <c r="F989" s="23">
        <v>0.11899999999999999</v>
      </c>
      <c r="G989" s="8">
        <v>0.10100000000000001</v>
      </c>
      <c r="H989" s="8">
        <v>0.372</v>
      </c>
      <c r="I989" s="8">
        <v>0</v>
      </c>
      <c r="J989" s="30">
        <v>5.8000000000000003E-2</v>
      </c>
      <c r="K989" s="28">
        <f t="shared" si="15"/>
        <v>0</v>
      </c>
      <c r="L989" s="29">
        <f>IF(G989 &gt; 0.6,1,0)</f>
        <v>0</v>
      </c>
      <c r="M989" s="172">
        <f>IF(H989 &gt; 10,1,0)</f>
        <v>0</v>
      </c>
      <c r="N989" s="28">
        <f>IF(I989 &gt; 0.6,1,0)</f>
        <v>0</v>
      </c>
      <c r="O989" s="28">
        <f>IF(J989 &gt; 4.5,1,0)</f>
        <v>0</v>
      </c>
      <c r="P989" s="98">
        <f>K989+L989+M989+N989+O989</f>
        <v>0</v>
      </c>
    </row>
    <row r="990" spans="1:16" x14ac:dyDescent="0.25">
      <c r="A990" s="3" t="s">
        <v>7</v>
      </c>
      <c r="B990" s="11" t="s">
        <v>47</v>
      </c>
      <c r="C990" s="157" t="s">
        <v>980</v>
      </c>
      <c r="D990" s="48">
        <v>21</v>
      </c>
      <c r="E990" s="55" t="s">
        <v>794</v>
      </c>
      <c r="F990" s="23">
        <v>5.7000000000000002E-2</v>
      </c>
      <c r="G990" s="8">
        <v>0.14499999999999999</v>
      </c>
      <c r="H990" s="8">
        <v>0.38200000000000001</v>
      </c>
      <c r="I990" s="8">
        <v>3.2000000000000001E-2</v>
      </c>
      <c r="J990" s="30">
        <v>1.45</v>
      </c>
      <c r="K990" s="28">
        <f t="shared" si="15"/>
        <v>0</v>
      </c>
      <c r="L990" s="29">
        <f>IF(G990 &gt; 0.6,1,0)</f>
        <v>0</v>
      </c>
      <c r="M990" s="172">
        <f>IF(H990 &gt; 10,1,0)</f>
        <v>0</v>
      </c>
      <c r="N990" s="28">
        <f>IF(I990 &gt; 0.6,1,0)</f>
        <v>0</v>
      </c>
      <c r="O990" s="28">
        <f>IF(J990 &gt; 4.5,1,0)</f>
        <v>0</v>
      </c>
      <c r="P990" s="98">
        <f>K990+L990+M990+N990+O990</f>
        <v>0</v>
      </c>
    </row>
    <row r="991" spans="1:16" x14ac:dyDescent="0.25">
      <c r="A991" s="3" t="s">
        <v>7</v>
      </c>
      <c r="B991" s="11" t="s">
        <v>55</v>
      </c>
      <c r="C991" s="157" t="s">
        <v>980</v>
      </c>
      <c r="D991" s="48">
        <v>49</v>
      </c>
      <c r="E991" s="53" t="s">
        <v>794</v>
      </c>
      <c r="F991" s="23">
        <v>12.706</v>
      </c>
      <c r="G991" s="8">
        <v>0</v>
      </c>
      <c r="H991" s="8">
        <v>0.48599999999999999</v>
      </c>
      <c r="I991" s="8">
        <v>0.16400000000000001</v>
      </c>
      <c r="J991" s="30">
        <v>1.139</v>
      </c>
      <c r="K991" s="28">
        <f t="shared" si="15"/>
        <v>1</v>
      </c>
      <c r="L991" s="29">
        <f>IF(G991 &gt; 0.6,1,0)</f>
        <v>0</v>
      </c>
      <c r="M991" s="172">
        <f>IF(H991 &gt; 10,1,0)</f>
        <v>0</v>
      </c>
      <c r="N991" s="28">
        <f>IF(I991 &gt; 0.6,1,0)</f>
        <v>0</v>
      </c>
      <c r="O991" s="28">
        <f>IF(J991 &gt; 4.5,1,0)</f>
        <v>0</v>
      </c>
      <c r="P991" s="98">
        <f>K991+L991+M991+N991+O991</f>
        <v>1</v>
      </c>
    </row>
    <row r="992" spans="1:16" x14ac:dyDescent="0.25">
      <c r="A992" s="3" t="s">
        <v>7</v>
      </c>
      <c r="B992" s="11" t="s">
        <v>63</v>
      </c>
      <c r="C992" s="157" t="s">
        <v>980</v>
      </c>
      <c r="D992" s="48">
        <v>17</v>
      </c>
      <c r="E992" s="53" t="s">
        <v>793</v>
      </c>
      <c r="F992" s="23">
        <v>0</v>
      </c>
      <c r="G992" s="8">
        <v>0</v>
      </c>
      <c r="H992" s="8">
        <v>1.38</v>
      </c>
      <c r="I992" s="8">
        <v>0</v>
      </c>
      <c r="J992" s="30">
        <v>1.7250000000000001</v>
      </c>
      <c r="K992" s="28">
        <f t="shared" si="15"/>
        <v>0</v>
      </c>
      <c r="L992" s="29">
        <f>IF(G992 &gt; 0.6,1,0)</f>
        <v>0</v>
      </c>
      <c r="M992" s="172">
        <f>IF(H992 &gt; 10,1,0)</f>
        <v>0</v>
      </c>
      <c r="N992" s="28">
        <f>IF(I992 &gt; 0.6,1,0)</f>
        <v>0</v>
      </c>
      <c r="O992" s="28">
        <f>IF(J992 &gt; 4.5,1,0)</f>
        <v>0</v>
      </c>
      <c r="P992" s="98">
        <f>K992+L992+M992+N992+O992</f>
        <v>0</v>
      </c>
    </row>
    <row r="993" spans="1:16" x14ac:dyDescent="0.25">
      <c r="A993" s="3" t="s">
        <v>7</v>
      </c>
      <c r="B993" s="11" t="s">
        <v>71</v>
      </c>
      <c r="C993" s="157" t="s">
        <v>980</v>
      </c>
      <c r="D993" s="48">
        <v>17</v>
      </c>
      <c r="E993" s="54" t="s">
        <v>793</v>
      </c>
      <c r="F993" s="23">
        <v>0.17299999999999999</v>
      </c>
      <c r="G993" s="8">
        <v>0.11899999999999999</v>
      </c>
      <c r="H993" s="8">
        <v>0.312</v>
      </c>
      <c r="I993" s="8">
        <v>0.121</v>
      </c>
      <c r="J993" s="30">
        <v>1.972</v>
      </c>
      <c r="K993" s="28">
        <f t="shared" si="15"/>
        <v>0</v>
      </c>
      <c r="L993" s="29">
        <f>IF(G993 &gt; 0.6,1,0)</f>
        <v>0</v>
      </c>
      <c r="M993" s="172">
        <f>IF(H993 &gt; 10,1,0)</f>
        <v>0</v>
      </c>
      <c r="N993" s="28">
        <f>IF(I993 &gt; 0.6,1,0)</f>
        <v>0</v>
      </c>
      <c r="O993" s="28">
        <f>IF(J993 &gt; 4.5,1,0)</f>
        <v>0</v>
      </c>
      <c r="P993" s="98">
        <f>K993+L993+M993+N993+O993</f>
        <v>0</v>
      </c>
    </row>
    <row r="994" spans="1:16" x14ac:dyDescent="0.25">
      <c r="A994" s="3" t="s">
        <v>7</v>
      </c>
      <c r="B994" s="11" t="s">
        <v>79</v>
      </c>
      <c r="C994" s="157" t="s">
        <v>980</v>
      </c>
      <c r="D994" s="48">
        <v>17</v>
      </c>
      <c r="E994" s="53" t="s">
        <v>793</v>
      </c>
      <c r="F994" s="23">
        <v>0.40899999999999997</v>
      </c>
      <c r="G994" s="8">
        <v>8.7999999999999995E-2</v>
      </c>
      <c r="H994" s="8">
        <v>19.606000000000002</v>
      </c>
      <c r="I994" s="8">
        <v>0.45900000000000002</v>
      </c>
      <c r="J994" s="30">
        <v>17.353000000000002</v>
      </c>
      <c r="K994" s="28">
        <f t="shared" si="15"/>
        <v>0</v>
      </c>
      <c r="L994" s="29">
        <f>IF(G994 &gt; 0.6,1,0)</f>
        <v>0</v>
      </c>
      <c r="M994" s="172">
        <f>IF(H994 &gt; 10,1,0)</f>
        <v>1</v>
      </c>
      <c r="N994" s="28">
        <f>IF(I994 &gt; 0.6,1,0)</f>
        <v>0</v>
      </c>
      <c r="O994" s="28">
        <f>IF(J994 &gt; 4.5,1,0)</f>
        <v>1</v>
      </c>
      <c r="P994" s="98">
        <f>K994+L994+M994+N994+O994</f>
        <v>2</v>
      </c>
    </row>
    <row r="995" spans="1:16" x14ac:dyDescent="0.25">
      <c r="A995" s="3" t="s">
        <v>7</v>
      </c>
      <c r="B995" s="11" t="s">
        <v>87</v>
      </c>
      <c r="C995" s="157" t="s">
        <v>980</v>
      </c>
      <c r="D995" s="48">
        <v>18</v>
      </c>
      <c r="E995" s="53" t="s">
        <v>794</v>
      </c>
      <c r="F995" s="23">
        <v>0.27100000000000002</v>
      </c>
      <c r="G995" s="8">
        <v>6.0999999999999999E-2</v>
      </c>
      <c r="H995" s="8">
        <v>0.435</v>
      </c>
      <c r="I995" s="8">
        <v>4.8000000000000001E-2</v>
      </c>
      <c r="J995" s="30">
        <v>0.29399999999999998</v>
      </c>
      <c r="K995" s="28">
        <f t="shared" si="15"/>
        <v>0</v>
      </c>
      <c r="L995" s="29">
        <f>IF(G995 &gt; 0.6,1,0)</f>
        <v>0</v>
      </c>
      <c r="M995" s="172">
        <f>IF(H995 &gt; 10,1,0)</f>
        <v>0</v>
      </c>
      <c r="N995" s="28">
        <f>IF(I995 &gt; 0.6,1,0)</f>
        <v>0</v>
      </c>
      <c r="O995" s="28">
        <f>IF(J995 &gt; 4.5,1,0)</f>
        <v>0</v>
      </c>
      <c r="P995" s="98">
        <f>K995+L995+M995+N995+O995</f>
        <v>0</v>
      </c>
    </row>
    <row r="996" spans="1:16" x14ac:dyDescent="0.25">
      <c r="A996" s="3" t="s">
        <v>7</v>
      </c>
      <c r="B996" s="11" t="s">
        <v>95</v>
      </c>
      <c r="C996" s="157" t="s">
        <v>980</v>
      </c>
      <c r="D996" s="48">
        <v>11</v>
      </c>
      <c r="E996" s="53" t="s">
        <v>794</v>
      </c>
      <c r="F996" s="23">
        <v>9.4E-2</v>
      </c>
      <c r="G996" s="8">
        <v>1.7000000000000001E-2</v>
      </c>
      <c r="H996" s="8">
        <v>9.2810000000000006</v>
      </c>
      <c r="I996" s="8">
        <v>8.5999999999999993E-2</v>
      </c>
      <c r="J996" s="30">
        <v>5.7039999999999997</v>
      </c>
      <c r="K996" s="28">
        <f t="shared" si="15"/>
        <v>0</v>
      </c>
      <c r="L996" s="29">
        <f>IF(G996 &gt; 0.6,1,0)</f>
        <v>0</v>
      </c>
      <c r="M996" s="172">
        <f>IF(H996 &gt; 10,1,0)</f>
        <v>0</v>
      </c>
      <c r="N996" s="28">
        <f>IF(I996 &gt; 0.6,1,0)</f>
        <v>0</v>
      </c>
      <c r="O996" s="28">
        <f>IF(J996 &gt; 4.5,1,0)</f>
        <v>1</v>
      </c>
      <c r="P996" s="98">
        <f>K996+L996+M996+N996+O996</f>
        <v>1</v>
      </c>
    </row>
    <row r="997" spans="1:16" x14ac:dyDescent="0.25">
      <c r="A997" s="3" t="s">
        <v>7</v>
      </c>
      <c r="B997" s="11" t="s">
        <v>103</v>
      </c>
      <c r="C997" s="157" t="s">
        <v>980</v>
      </c>
      <c r="D997" s="50">
        <v>34</v>
      </c>
      <c r="E997" s="54" t="s">
        <v>793</v>
      </c>
      <c r="F997" s="23">
        <v>2.391</v>
      </c>
      <c r="G997" s="8">
        <v>0.78300000000000003</v>
      </c>
      <c r="H997" s="8">
        <v>3.0960000000000001</v>
      </c>
      <c r="I997" s="8">
        <v>0.28100000000000003</v>
      </c>
      <c r="J997" s="30">
        <v>0</v>
      </c>
      <c r="K997" s="28">
        <f t="shared" si="15"/>
        <v>0</v>
      </c>
      <c r="L997" s="29">
        <f>IF(G997 &gt; 0.6,1,0)</f>
        <v>1</v>
      </c>
      <c r="M997" s="172">
        <f>IF(H997 &gt; 10,1,0)</f>
        <v>0</v>
      </c>
      <c r="N997" s="28">
        <f>IF(I997 &gt; 0.6,1,0)</f>
        <v>0</v>
      </c>
      <c r="O997" s="28">
        <f>IF(J997 &gt; 4.5,1,0)</f>
        <v>0</v>
      </c>
      <c r="P997" s="98">
        <f>K997+L997+M997+N997+O997</f>
        <v>1</v>
      </c>
    </row>
    <row r="998" spans="1:16" x14ac:dyDescent="0.25">
      <c r="A998" s="3" t="s">
        <v>7</v>
      </c>
      <c r="B998" s="11" t="s">
        <v>24</v>
      </c>
      <c r="C998" s="157" t="s">
        <v>980</v>
      </c>
      <c r="D998" s="48">
        <v>55</v>
      </c>
      <c r="E998" s="53" t="s">
        <v>793</v>
      </c>
      <c r="F998" s="23">
        <v>0.66900000000000004</v>
      </c>
      <c r="G998" s="8">
        <v>0.35699999999999998</v>
      </c>
      <c r="H998" s="8">
        <v>0.11</v>
      </c>
      <c r="I998" s="8">
        <v>0.155</v>
      </c>
      <c r="J998" s="30">
        <v>0.121</v>
      </c>
      <c r="K998" s="28">
        <f t="shared" si="15"/>
        <v>0</v>
      </c>
      <c r="L998" s="29">
        <f>IF(G998 &gt; 0.6,1,0)</f>
        <v>0</v>
      </c>
      <c r="M998" s="172">
        <f>IF(H998 &gt; 10,1,0)</f>
        <v>0</v>
      </c>
      <c r="N998" s="28">
        <f>IF(I998 &gt; 0.6,1,0)</f>
        <v>0</v>
      </c>
      <c r="O998" s="28">
        <f>IF(J998 &gt; 4.5,1,0)</f>
        <v>0</v>
      </c>
      <c r="P998" s="98">
        <f>K998+L998+M998+N998+O998</f>
        <v>0</v>
      </c>
    </row>
    <row r="999" spans="1:16" x14ac:dyDescent="0.25">
      <c r="A999" s="3" t="s">
        <v>7</v>
      </c>
      <c r="B999" s="11" t="s">
        <v>32</v>
      </c>
      <c r="C999" s="157" t="s">
        <v>980</v>
      </c>
      <c r="D999" s="48">
        <v>9</v>
      </c>
      <c r="E999" s="53" t="s">
        <v>793</v>
      </c>
      <c r="F999" s="23">
        <v>22.381</v>
      </c>
      <c r="G999" s="8">
        <v>34.914000000000001</v>
      </c>
      <c r="H999" s="8">
        <v>2.548</v>
      </c>
      <c r="I999" s="8">
        <v>0.39500000000000002</v>
      </c>
      <c r="J999" s="30">
        <v>0.64200000000000002</v>
      </c>
      <c r="K999" s="28">
        <f t="shared" si="15"/>
        <v>1</v>
      </c>
      <c r="L999" s="29">
        <f>IF(G999 &gt; 0.6,1,0)</f>
        <v>1</v>
      </c>
      <c r="M999" s="172">
        <f>IF(H999 &gt; 10,1,0)</f>
        <v>0</v>
      </c>
      <c r="N999" s="28">
        <f>IF(I999 &gt; 0.6,1,0)</f>
        <v>0</v>
      </c>
      <c r="O999" s="28">
        <f>IF(J999 &gt; 4.5,1,0)</f>
        <v>0</v>
      </c>
      <c r="P999" s="98">
        <f>K999+L999+M999+N999+O999</f>
        <v>2</v>
      </c>
    </row>
    <row r="1000" spans="1:16" x14ac:dyDescent="0.25">
      <c r="A1000" s="3" t="s">
        <v>7</v>
      </c>
      <c r="B1000" s="11" t="s">
        <v>40</v>
      </c>
      <c r="C1000" s="157" t="s">
        <v>980</v>
      </c>
      <c r="D1000" s="48">
        <v>55</v>
      </c>
      <c r="E1000" s="53" t="s">
        <v>793</v>
      </c>
      <c r="F1000" s="23">
        <v>2.105</v>
      </c>
      <c r="G1000" s="8">
        <v>0.182</v>
      </c>
      <c r="H1000" s="8">
        <v>37.606000000000002</v>
      </c>
      <c r="I1000" s="8">
        <v>0.125</v>
      </c>
      <c r="J1000" s="30">
        <v>0.80700000000000005</v>
      </c>
      <c r="K1000" s="28">
        <f t="shared" si="15"/>
        <v>0</v>
      </c>
      <c r="L1000" s="29">
        <f>IF(G1000 &gt; 0.6,1,0)</f>
        <v>0</v>
      </c>
      <c r="M1000" s="172">
        <f>IF(H1000 &gt; 10,1,0)</f>
        <v>1</v>
      </c>
      <c r="N1000" s="28">
        <f>IF(I1000 &gt; 0.6,1,0)</f>
        <v>0</v>
      </c>
      <c r="O1000" s="28">
        <f>IF(J1000 &gt; 4.5,1,0)</f>
        <v>0</v>
      </c>
      <c r="P1000" s="98">
        <f>K1000+L1000+M1000+N1000+O1000</f>
        <v>1</v>
      </c>
    </row>
    <row r="1001" spans="1:16" x14ac:dyDescent="0.25">
      <c r="A1001" s="3" t="s">
        <v>7</v>
      </c>
      <c r="B1001" s="11" t="s">
        <v>48</v>
      </c>
      <c r="C1001" s="157" t="s">
        <v>980</v>
      </c>
      <c r="D1001" s="48">
        <v>21</v>
      </c>
      <c r="E1001" s="55" t="s">
        <v>794</v>
      </c>
      <c r="F1001" s="23">
        <v>0</v>
      </c>
      <c r="G1001" s="8">
        <v>0</v>
      </c>
      <c r="H1001" s="8">
        <v>0.27300000000000002</v>
      </c>
      <c r="I1001" s="8">
        <v>0</v>
      </c>
      <c r="J1001" s="30">
        <v>0.18</v>
      </c>
      <c r="K1001" s="28">
        <f t="shared" si="15"/>
        <v>0</v>
      </c>
      <c r="L1001" s="29">
        <f>IF(G1001 &gt; 0.6,1,0)</f>
        <v>0</v>
      </c>
      <c r="M1001" s="172">
        <f>IF(H1001 &gt; 10,1,0)</f>
        <v>0</v>
      </c>
      <c r="N1001" s="28">
        <f>IF(I1001 &gt; 0.6,1,0)</f>
        <v>0</v>
      </c>
      <c r="O1001" s="28">
        <f>IF(J1001 &gt; 4.5,1,0)</f>
        <v>0</v>
      </c>
      <c r="P1001" s="98">
        <f>K1001+L1001+M1001+N1001+O1001</f>
        <v>0</v>
      </c>
    </row>
    <row r="1002" spans="1:16" x14ac:dyDescent="0.25">
      <c r="A1002" s="3" t="s">
        <v>7</v>
      </c>
      <c r="B1002" s="11" t="s">
        <v>56</v>
      </c>
      <c r="C1002" s="157" t="s">
        <v>980</v>
      </c>
      <c r="D1002" s="48">
        <v>16</v>
      </c>
      <c r="E1002" s="55" t="s">
        <v>793</v>
      </c>
      <c r="F1002" s="23">
        <v>0.156</v>
      </c>
      <c r="G1002" s="8">
        <v>0.112</v>
      </c>
      <c r="H1002" s="8">
        <v>2.3650000000000002</v>
      </c>
      <c r="I1002" s="8">
        <v>4.5999999999999999E-2</v>
      </c>
      <c r="J1002" s="30">
        <v>0.56200000000000006</v>
      </c>
      <c r="K1002" s="28">
        <f t="shared" si="15"/>
        <v>0</v>
      </c>
      <c r="L1002" s="29">
        <f>IF(G1002 &gt; 0.6,1,0)</f>
        <v>0</v>
      </c>
      <c r="M1002" s="172">
        <f>IF(H1002 &gt; 10,1,0)</f>
        <v>0</v>
      </c>
      <c r="N1002" s="28">
        <f>IF(I1002 &gt; 0.6,1,0)</f>
        <v>0</v>
      </c>
      <c r="O1002" s="28">
        <f>IF(J1002 &gt; 4.5,1,0)</f>
        <v>0</v>
      </c>
      <c r="P1002" s="98">
        <f>K1002+L1002+M1002+N1002+O1002</f>
        <v>0</v>
      </c>
    </row>
    <row r="1003" spans="1:16" x14ac:dyDescent="0.25">
      <c r="A1003" s="3" t="s">
        <v>7</v>
      </c>
      <c r="B1003" s="11" t="s">
        <v>64</v>
      </c>
      <c r="C1003" s="157" t="s">
        <v>980</v>
      </c>
      <c r="D1003" s="48">
        <v>15</v>
      </c>
      <c r="E1003" s="53" t="s">
        <v>794</v>
      </c>
      <c r="F1003" s="23">
        <v>0.10299999999999999</v>
      </c>
      <c r="G1003" s="8">
        <v>6.4000000000000001E-2</v>
      </c>
      <c r="H1003" s="8">
        <v>11.654</v>
      </c>
      <c r="I1003" s="8">
        <v>4.9000000000000002E-2</v>
      </c>
      <c r="J1003" s="30">
        <v>10.353</v>
      </c>
      <c r="K1003" s="28">
        <f t="shared" si="15"/>
        <v>0</v>
      </c>
      <c r="L1003" s="29">
        <f>IF(G1003 &gt; 0.6,1,0)</f>
        <v>0</v>
      </c>
      <c r="M1003" s="172">
        <f>IF(H1003 &gt; 10,1,0)</f>
        <v>1</v>
      </c>
      <c r="N1003" s="28">
        <f>IF(I1003 &gt; 0.6,1,0)</f>
        <v>0</v>
      </c>
      <c r="O1003" s="28">
        <f>IF(J1003 &gt; 4.5,1,0)</f>
        <v>1</v>
      </c>
      <c r="P1003" s="98">
        <f>K1003+L1003+M1003+N1003+O1003</f>
        <v>2</v>
      </c>
    </row>
    <row r="1004" spans="1:16" x14ac:dyDescent="0.25">
      <c r="A1004" s="3" t="s">
        <v>7</v>
      </c>
      <c r="B1004" s="11" t="s">
        <v>72</v>
      </c>
      <c r="C1004" s="157" t="s">
        <v>980</v>
      </c>
      <c r="D1004" s="48">
        <v>20</v>
      </c>
      <c r="E1004" s="54" t="s">
        <v>793</v>
      </c>
      <c r="F1004" s="23">
        <v>3.4000000000000002E-2</v>
      </c>
      <c r="G1004" s="8">
        <v>5.6000000000000001E-2</v>
      </c>
      <c r="H1004" s="8">
        <v>9.1999999999999998E-2</v>
      </c>
      <c r="I1004" s="8">
        <v>7.6999999999999999E-2</v>
      </c>
      <c r="J1004" s="30">
        <v>0.28699999999999998</v>
      </c>
      <c r="K1004" s="28">
        <f t="shared" si="15"/>
        <v>0</v>
      </c>
      <c r="L1004" s="29">
        <f>IF(G1004 &gt; 0.6,1,0)</f>
        <v>0</v>
      </c>
      <c r="M1004" s="172">
        <f>IF(H1004 &gt; 10,1,0)</f>
        <v>0</v>
      </c>
      <c r="N1004" s="28">
        <f>IF(I1004 &gt; 0.6,1,0)</f>
        <v>0</v>
      </c>
      <c r="O1004" s="28">
        <f>IF(J1004 &gt; 4.5,1,0)</f>
        <v>0</v>
      </c>
      <c r="P1004" s="98">
        <f>K1004+L1004+M1004+N1004+O1004</f>
        <v>0</v>
      </c>
    </row>
    <row r="1005" spans="1:16" x14ac:dyDescent="0.25">
      <c r="A1005" s="3" t="s">
        <v>7</v>
      </c>
      <c r="B1005" s="11" t="s">
        <v>80</v>
      </c>
      <c r="C1005" s="157" t="s">
        <v>980</v>
      </c>
      <c r="D1005" s="48">
        <v>21</v>
      </c>
      <c r="E1005" s="53" t="s">
        <v>793</v>
      </c>
      <c r="F1005" s="23">
        <v>1.9E-2</v>
      </c>
      <c r="G1005" s="8">
        <v>2.1999999999999999E-2</v>
      </c>
      <c r="H1005" s="8">
        <v>4.0010000000000003</v>
      </c>
      <c r="I1005" s="8">
        <v>0.13100000000000001</v>
      </c>
      <c r="J1005" s="30">
        <v>6.06</v>
      </c>
      <c r="K1005" s="28">
        <f t="shared" si="15"/>
        <v>0</v>
      </c>
      <c r="L1005" s="29">
        <f>IF(G1005 &gt; 0.6,1,0)</f>
        <v>0</v>
      </c>
      <c r="M1005" s="172">
        <f>IF(H1005 &gt; 10,1,0)</f>
        <v>0</v>
      </c>
      <c r="N1005" s="28">
        <f>IF(I1005 &gt; 0.6,1,0)</f>
        <v>0</v>
      </c>
      <c r="O1005" s="28">
        <f>IF(J1005 &gt; 4.5,1,0)</f>
        <v>1</v>
      </c>
      <c r="P1005" s="98">
        <f>K1005+L1005+M1005+N1005+O1005</f>
        <v>1</v>
      </c>
    </row>
    <row r="1006" spans="1:16" x14ac:dyDescent="0.25">
      <c r="A1006" s="3" t="s">
        <v>7</v>
      </c>
      <c r="B1006" s="11" t="s">
        <v>88</v>
      </c>
      <c r="C1006" s="157" t="s">
        <v>980</v>
      </c>
      <c r="D1006" s="48">
        <v>17</v>
      </c>
      <c r="E1006" s="53" t="s">
        <v>793</v>
      </c>
      <c r="F1006" s="23">
        <v>0.05</v>
      </c>
      <c r="G1006" s="8">
        <v>0.06</v>
      </c>
      <c r="H1006" s="8">
        <v>3.8410000000000002</v>
      </c>
      <c r="I1006" s="8">
        <v>0</v>
      </c>
      <c r="J1006" s="30">
        <v>3.3260000000000001</v>
      </c>
      <c r="K1006" s="28">
        <f t="shared" si="15"/>
        <v>0</v>
      </c>
      <c r="L1006" s="29">
        <f>IF(G1006 &gt; 0.6,1,0)</f>
        <v>0</v>
      </c>
      <c r="M1006" s="172">
        <f>IF(H1006 &gt; 10,1,0)</f>
        <v>0</v>
      </c>
      <c r="N1006" s="28">
        <f>IF(I1006 &gt; 0.6,1,0)</f>
        <v>0</v>
      </c>
      <c r="O1006" s="28">
        <f>IF(J1006 &gt; 4.5,1,0)</f>
        <v>0</v>
      </c>
      <c r="P1006" s="98">
        <f>K1006+L1006+M1006+N1006+O1006</f>
        <v>0</v>
      </c>
    </row>
    <row r="1007" spans="1:16" x14ac:dyDescent="0.25">
      <c r="A1007" s="3" t="s">
        <v>7</v>
      </c>
      <c r="B1007" s="11" t="s">
        <v>96</v>
      </c>
      <c r="C1007" s="157" t="s">
        <v>980</v>
      </c>
      <c r="D1007" s="50">
        <v>41</v>
      </c>
      <c r="E1007" s="54" t="s">
        <v>793</v>
      </c>
      <c r="F1007" s="23">
        <v>3.4000000000000002E-2</v>
      </c>
      <c r="G1007" s="8">
        <v>3.9E-2</v>
      </c>
      <c r="H1007" s="8">
        <v>1.024</v>
      </c>
      <c r="I1007" s="8">
        <v>0</v>
      </c>
      <c r="J1007" s="30">
        <v>0.751</v>
      </c>
      <c r="K1007" s="28">
        <f t="shared" si="15"/>
        <v>0</v>
      </c>
      <c r="L1007" s="29">
        <f>IF(G1007 &gt; 0.6,1,0)</f>
        <v>0</v>
      </c>
      <c r="M1007" s="172">
        <f>IF(H1007 &gt; 10,1,0)</f>
        <v>0</v>
      </c>
      <c r="N1007" s="28">
        <f>IF(I1007 &gt; 0.6,1,0)</f>
        <v>0</v>
      </c>
      <c r="O1007" s="28">
        <f>IF(J1007 &gt; 4.5,1,0)</f>
        <v>0</v>
      </c>
      <c r="P1007" s="98">
        <f>K1007+L1007+M1007+N1007+O1007</f>
        <v>0</v>
      </c>
    </row>
    <row r="1008" spans="1:16" x14ac:dyDescent="0.25">
      <c r="A1008" s="3" t="s">
        <v>7</v>
      </c>
      <c r="B1008" s="11" t="s">
        <v>104</v>
      </c>
      <c r="C1008" s="157" t="s">
        <v>980</v>
      </c>
      <c r="D1008" s="50">
        <v>35</v>
      </c>
      <c r="E1008" s="54" t="s">
        <v>794</v>
      </c>
      <c r="F1008" s="23">
        <v>1.175</v>
      </c>
      <c r="G1008" s="8">
        <v>3.0000000000000001E-3</v>
      </c>
      <c r="H1008" s="8">
        <v>0.59099999999999997</v>
      </c>
      <c r="I1008" s="8">
        <v>0</v>
      </c>
      <c r="J1008" s="30">
        <v>0.62</v>
      </c>
      <c r="K1008" s="28">
        <f t="shared" si="15"/>
        <v>0</v>
      </c>
      <c r="L1008" s="29">
        <f>IF(G1008 &gt; 0.6,1,0)</f>
        <v>0</v>
      </c>
      <c r="M1008" s="172">
        <f>IF(H1008 &gt; 10,1,0)</f>
        <v>0</v>
      </c>
      <c r="N1008" s="28">
        <f>IF(I1008 &gt; 0.6,1,0)</f>
        <v>0</v>
      </c>
      <c r="O1008" s="28">
        <f>IF(J1008 &gt; 4.5,1,0)</f>
        <v>0</v>
      </c>
      <c r="P1008" s="98">
        <f>K1008+L1008+M1008+N1008+O1008</f>
        <v>0</v>
      </c>
    </row>
    <row r="1009" spans="1:16" x14ac:dyDescent="0.25">
      <c r="A1009" s="3" t="s">
        <v>7</v>
      </c>
      <c r="B1009" s="11" t="s">
        <v>105</v>
      </c>
      <c r="C1009" s="157" t="s">
        <v>980</v>
      </c>
      <c r="D1009" s="48">
        <v>15</v>
      </c>
      <c r="E1009" s="56" t="s">
        <v>794</v>
      </c>
      <c r="F1009" s="23">
        <v>1.696</v>
      </c>
      <c r="G1009" s="8">
        <v>0.73499999999999999</v>
      </c>
      <c r="H1009" s="8">
        <v>2.2349999999999999</v>
      </c>
      <c r="I1009" s="8">
        <v>0.111</v>
      </c>
      <c r="J1009" s="30">
        <v>0.29499999999999998</v>
      </c>
      <c r="K1009" s="28">
        <f t="shared" si="15"/>
        <v>0</v>
      </c>
      <c r="L1009" s="29">
        <f>IF(G1009 &gt; 0.6,1,0)</f>
        <v>1</v>
      </c>
      <c r="M1009" s="172">
        <f>IF(H1009 &gt; 10,1,0)</f>
        <v>0</v>
      </c>
      <c r="N1009" s="28">
        <f>IF(I1009 &gt; 0.6,1,0)</f>
        <v>0</v>
      </c>
      <c r="O1009" s="28">
        <f>IF(J1009 &gt; 4.5,1,0)</f>
        <v>0</v>
      </c>
      <c r="P1009" s="98">
        <f>K1009+L1009+M1009+N1009+O1009</f>
        <v>1</v>
      </c>
    </row>
    <row r="1010" spans="1:16" x14ac:dyDescent="0.25">
      <c r="A1010" s="3" t="s">
        <v>7</v>
      </c>
      <c r="B1010" s="11" t="s">
        <v>113</v>
      </c>
      <c r="C1010" s="157" t="s">
        <v>980</v>
      </c>
      <c r="D1010" s="48">
        <v>15</v>
      </c>
      <c r="E1010" s="56" t="s">
        <v>794</v>
      </c>
      <c r="F1010" s="23">
        <v>6.8000000000000005E-2</v>
      </c>
      <c r="G1010" s="8">
        <v>0.10299999999999999</v>
      </c>
      <c r="H1010" s="8">
        <v>0.157</v>
      </c>
      <c r="I1010" s="8">
        <v>0</v>
      </c>
      <c r="J1010" s="30">
        <v>0.121</v>
      </c>
      <c r="K1010" s="28">
        <f t="shared" si="15"/>
        <v>0</v>
      </c>
      <c r="L1010" s="29">
        <f>IF(G1010 &gt; 0.6,1,0)</f>
        <v>0</v>
      </c>
      <c r="M1010" s="172">
        <f>IF(H1010 &gt; 10,1,0)</f>
        <v>0</v>
      </c>
      <c r="N1010" s="28">
        <f>IF(I1010 &gt; 0.6,1,0)</f>
        <v>0</v>
      </c>
      <c r="O1010" s="28">
        <f>IF(J1010 &gt; 4.5,1,0)</f>
        <v>0</v>
      </c>
      <c r="P1010" s="98">
        <f>K1010+L1010+M1010+N1010+O1010</f>
        <v>0</v>
      </c>
    </row>
    <row r="1011" spans="1:16" x14ac:dyDescent="0.25">
      <c r="A1011" s="3" t="s">
        <v>7</v>
      </c>
      <c r="B1011" s="11" t="s">
        <v>121</v>
      </c>
      <c r="C1011" s="157" t="s">
        <v>980</v>
      </c>
      <c r="D1011" s="48">
        <v>13</v>
      </c>
      <c r="E1011" s="53" t="s">
        <v>794</v>
      </c>
      <c r="F1011" s="23">
        <v>2.367</v>
      </c>
      <c r="G1011" s="8">
        <v>21.224</v>
      </c>
      <c r="H1011" s="8">
        <v>50.753</v>
      </c>
      <c r="I1011" s="8">
        <v>3.4000000000000002E-2</v>
      </c>
      <c r="J1011" s="30">
        <v>0.93100000000000005</v>
      </c>
      <c r="K1011" s="28">
        <f t="shared" si="15"/>
        <v>0</v>
      </c>
      <c r="L1011" s="29">
        <f>IF(G1011 &gt; 0.6,1,0)</f>
        <v>1</v>
      </c>
      <c r="M1011" s="172">
        <f>IF(H1011 &gt; 10,1,0)</f>
        <v>1</v>
      </c>
      <c r="N1011" s="28">
        <f>IF(I1011 &gt; 0.6,1,0)</f>
        <v>0</v>
      </c>
      <c r="O1011" s="28">
        <f>IF(J1011 &gt; 4.5,1,0)</f>
        <v>0</v>
      </c>
      <c r="P1011" s="98">
        <f>K1011+L1011+M1011+N1011+O1011</f>
        <v>2</v>
      </c>
    </row>
    <row r="1012" spans="1:16" x14ac:dyDescent="0.25">
      <c r="A1012" s="3" t="s">
        <v>7</v>
      </c>
      <c r="B1012" s="11" t="s">
        <v>129</v>
      </c>
      <c r="C1012" s="157" t="s">
        <v>980</v>
      </c>
      <c r="D1012" s="48">
        <v>12</v>
      </c>
      <c r="E1012" s="56" t="s">
        <v>793</v>
      </c>
      <c r="F1012" s="23">
        <v>0.27800000000000002</v>
      </c>
      <c r="G1012" s="8">
        <v>0.32200000000000001</v>
      </c>
      <c r="H1012" s="8">
        <v>0.41299999999999998</v>
      </c>
      <c r="I1012" s="8">
        <v>0.20300000000000001</v>
      </c>
      <c r="J1012" s="30">
        <v>0.435</v>
      </c>
      <c r="K1012" s="28">
        <f t="shared" si="15"/>
        <v>0</v>
      </c>
      <c r="L1012" s="29">
        <f>IF(G1012 &gt; 0.6,1,0)</f>
        <v>0</v>
      </c>
      <c r="M1012" s="172">
        <f>IF(H1012 &gt; 10,1,0)</f>
        <v>0</v>
      </c>
      <c r="N1012" s="28">
        <f>IF(I1012 &gt; 0.6,1,0)</f>
        <v>0</v>
      </c>
      <c r="O1012" s="28">
        <f>IF(J1012 &gt; 4.5,1,0)</f>
        <v>0</v>
      </c>
      <c r="P1012" s="98">
        <f>K1012+L1012+M1012+N1012+O1012</f>
        <v>0</v>
      </c>
    </row>
    <row r="1013" spans="1:16" x14ac:dyDescent="0.25">
      <c r="A1013" s="3" t="s">
        <v>7</v>
      </c>
      <c r="B1013" s="11" t="s">
        <v>137</v>
      </c>
      <c r="C1013" s="157" t="s">
        <v>980</v>
      </c>
      <c r="D1013" s="48">
        <v>15</v>
      </c>
      <c r="E1013" s="56" t="s">
        <v>793</v>
      </c>
      <c r="F1013" s="23">
        <v>9.4410000000000007</v>
      </c>
      <c r="G1013" s="8">
        <v>0.96199999999999997</v>
      </c>
      <c r="H1013" s="8">
        <v>8.0129999999999999</v>
      </c>
      <c r="I1013" s="8">
        <v>0</v>
      </c>
      <c r="J1013" s="30">
        <v>1.6839999999999999</v>
      </c>
      <c r="K1013" s="28">
        <f t="shared" si="15"/>
        <v>1</v>
      </c>
      <c r="L1013" s="29">
        <f>IF(G1013 &gt; 0.6,1,0)</f>
        <v>1</v>
      </c>
      <c r="M1013" s="172">
        <f>IF(H1013 &gt; 10,1,0)</f>
        <v>0</v>
      </c>
      <c r="N1013" s="28">
        <f>IF(I1013 &gt; 0.6,1,0)</f>
        <v>0</v>
      </c>
      <c r="O1013" s="28">
        <f>IF(J1013 &gt; 4.5,1,0)</f>
        <v>0</v>
      </c>
      <c r="P1013" s="98">
        <f>K1013+L1013+M1013+N1013+O1013</f>
        <v>2</v>
      </c>
    </row>
    <row r="1014" spans="1:16" x14ac:dyDescent="0.25">
      <c r="A1014" s="3" t="s">
        <v>7</v>
      </c>
      <c r="B1014" s="11" t="s">
        <v>145</v>
      </c>
      <c r="C1014" s="157" t="s">
        <v>980</v>
      </c>
      <c r="D1014" s="48">
        <v>50</v>
      </c>
      <c r="E1014" s="53" t="s">
        <v>793</v>
      </c>
      <c r="F1014" s="23">
        <v>8.6999999999999994E-2</v>
      </c>
      <c r="G1014" s="8">
        <v>9.9000000000000005E-2</v>
      </c>
      <c r="H1014" s="8">
        <v>6.7000000000000004E-2</v>
      </c>
      <c r="I1014" s="8">
        <v>0.04</v>
      </c>
      <c r="J1014" s="30">
        <v>0.157</v>
      </c>
      <c r="K1014" s="28">
        <f t="shared" si="15"/>
        <v>0</v>
      </c>
      <c r="L1014" s="29">
        <f>IF(G1014 &gt; 0.6,1,0)</f>
        <v>0</v>
      </c>
      <c r="M1014" s="172">
        <f>IF(H1014 &gt; 10,1,0)</f>
        <v>0</v>
      </c>
      <c r="N1014" s="28">
        <f>IF(I1014 &gt; 0.6,1,0)</f>
        <v>0</v>
      </c>
      <c r="O1014" s="28">
        <f>IF(J1014 &gt; 4.5,1,0)</f>
        <v>0</v>
      </c>
      <c r="P1014" s="98">
        <f>K1014+L1014+M1014+N1014+O1014</f>
        <v>0</v>
      </c>
    </row>
    <row r="1015" spans="1:16" x14ac:dyDescent="0.25">
      <c r="A1015" s="3" t="s">
        <v>7</v>
      </c>
      <c r="B1015" s="11" t="s">
        <v>153</v>
      </c>
      <c r="C1015" s="157" t="s">
        <v>980</v>
      </c>
      <c r="D1015" s="50">
        <v>52</v>
      </c>
      <c r="E1015" s="54" t="s">
        <v>794</v>
      </c>
      <c r="F1015" s="23">
        <v>9.1999999999999998E-2</v>
      </c>
      <c r="G1015" s="8">
        <v>3.9E-2</v>
      </c>
      <c r="H1015" s="8">
        <v>7.1999999999999995E-2</v>
      </c>
      <c r="I1015" s="8">
        <v>5.0999999999999997E-2</v>
      </c>
      <c r="J1015" s="30">
        <v>0</v>
      </c>
      <c r="K1015" s="28">
        <f t="shared" si="15"/>
        <v>0</v>
      </c>
      <c r="L1015" s="29">
        <f>IF(G1015 &gt; 0.6,1,0)</f>
        <v>0</v>
      </c>
      <c r="M1015" s="172">
        <f>IF(H1015 &gt; 10,1,0)</f>
        <v>0</v>
      </c>
      <c r="N1015" s="28">
        <f>IF(I1015 &gt; 0.6,1,0)</f>
        <v>0</v>
      </c>
      <c r="O1015" s="28">
        <f>IF(J1015 &gt; 4.5,1,0)</f>
        <v>0</v>
      </c>
      <c r="P1015" s="98">
        <f>K1015+L1015+M1015+N1015+O1015</f>
        <v>0</v>
      </c>
    </row>
    <row r="1016" spans="1:16" x14ac:dyDescent="0.25">
      <c r="A1016" s="3" t="s">
        <v>7</v>
      </c>
      <c r="B1016" s="11" t="s">
        <v>161</v>
      </c>
      <c r="C1016" s="157" t="s">
        <v>980</v>
      </c>
      <c r="D1016" s="50">
        <v>35</v>
      </c>
      <c r="E1016" s="54" t="s">
        <v>793</v>
      </c>
      <c r="F1016" s="23">
        <v>5.0430000000000001</v>
      </c>
      <c r="G1016" s="8">
        <v>0.42899999999999999</v>
      </c>
      <c r="H1016" s="8">
        <v>0.54600000000000004</v>
      </c>
      <c r="I1016" s="8">
        <v>0.127</v>
      </c>
      <c r="J1016" s="30">
        <v>23.725000000000001</v>
      </c>
      <c r="K1016" s="28">
        <f t="shared" si="15"/>
        <v>0</v>
      </c>
      <c r="L1016" s="29">
        <f>IF(G1016 &gt; 0.6,1,0)</f>
        <v>0</v>
      </c>
      <c r="M1016" s="172">
        <f>IF(H1016 &gt; 10,1,0)</f>
        <v>0</v>
      </c>
      <c r="N1016" s="28">
        <f>IF(I1016 &gt; 0.6,1,0)</f>
        <v>0</v>
      </c>
      <c r="O1016" s="28">
        <f>IF(J1016 &gt; 4.5,1,0)</f>
        <v>1</v>
      </c>
      <c r="P1016" s="98">
        <f>K1016+L1016+M1016+N1016+O1016</f>
        <v>1</v>
      </c>
    </row>
    <row r="1017" spans="1:16" x14ac:dyDescent="0.25">
      <c r="A1017" s="3" t="s">
        <v>7</v>
      </c>
      <c r="B1017" s="11" t="s">
        <v>169</v>
      </c>
      <c r="C1017" s="157" t="s">
        <v>980</v>
      </c>
      <c r="D1017" s="50">
        <v>36</v>
      </c>
      <c r="E1017" s="54" t="s">
        <v>793</v>
      </c>
      <c r="F1017" s="23">
        <v>0.30099999999999999</v>
      </c>
      <c r="G1017" s="8">
        <v>0.17199999999999999</v>
      </c>
      <c r="H1017" s="8">
        <v>0</v>
      </c>
      <c r="I1017" s="8">
        <v>0.14199999999999999</v>
      </c>
      <c r="J1017" s="30">
        <v>1.7000000000000001E-2</v>
      </c>
      <c r="K1017" s="28">
        <f t="shared" si="15"/>
        <v>0</v>
      </c>
      <c r="L1017" s="29">
        <f>IF(G1017 &gt; 0.6,1,0)</f>
        <v>0</v>
      </c>
      <c r="M1017" s="172">
        <f>IF(H1017 &gt; 10,1,0)</f>
        <v>0</v>
      </c>
      <c r="N1017" s="28">
        <f>IF(I1017 &gt; 0.6,1,0)</f>
        <v>0</v>
      </c>
      <c r="O1017" s="28">
        <f>IF(J1017 &gt; 4.5,1,0)</f>
        <v>0</v>
      </c>
      <c r="P1017" s="98">
        <f>K1017+L1017+M1017+N1017+O1017</f>
        <v>0</v>
      </c>
    </row>
    <row r="1018" spans="1:16" x14ac:dyDescent="0.25">
      <c r="A1018" s="3" t="s">
        <v>7</v>
      </c>
      <c r="B1018" s="11" t="s">
        <v>177</v>
      </c>
      <c r="C1018" s="157" t="s">
        <v>979</v>
      </c>
      <c r="D1018" s="50">
        <v>22</v>
      </c>
      <c r="E1018" s="54" t="s">
        <v>794</v>
      </c>
      <c r="F1018" s="23">
        <v>0.16700000000000001</v>
      </c>
      <c r="G1018" s="8">
        <v>7.9000000000000001E-2</v>
      </c>
      <c r="H1018" s="8">
        <v>0.03</v>
      </c>
      <c r="I1018" s="8">
        <v>0</v>
      </c>
      <c r="J1018" s="30">
        <v>0.108</v>
      </c>
      <c r="K1018" s="28">
        <f t="shared" si="15"/>
        <v>0</v>
      </c>
      <c r="L1018" s="29">
        <f>IF(G1018 &gt; 0.6,1,0)</f>
        <v>0</v>
      </c>
      <c r="M1018" s="172">
        <f>IF(H1018 &gt; 10,1,0)</f>
        <v>0</v>
      </c>
      <c r="N1018" s="28">
        <f>IF(I1018 &gt; 0.6,1,0)</f>
        <v>0</v>
      </c>
      <c r="O1018" s="28">
        <f>IF(J1018 &gt; 4.5,1,0)</f>
        <v>0</v>
      </c>
      <c r="P1018" s="98">
        <f>K1018+L1018+M1018+N1018+O1018</f>
        <v>0</v>
      </c>
    </row>
    <row r="1019" spans="1:16" x14ac:dyDescent="0.25">
      <c r="A1019" s="3" t="s">
        <v>7</v>
      </c>
      <c r="B1019" s="11" t="s">
        <v>185</v>
      </c>
      <c r="C1019" s="157" t="s">
        <v>979</v>
      </c>
      <c r="D1019" s="50">
        <v>29</v>
      </c>
      <c r="E1019" s="54" t="s">
        <v>794</v>
      </c>
      <c r="F1019" s="23">
        <v>0.996</v>
      </c>
      <c r="G1019" s="8">
        <v>0.48299999999999998</v>
      </c>
      <c r="H1019" s="8">
        <v>33.957999999999998</v>
      </c>
      <c r="I1019" s="8">
        <v>2.117</v>
      </c>
      <c r="J1019" s="30">
        <v>10.257999999999999</v>
      </c>
      <c r="K1019" s="28">
        <f t="shared" si="15"/>
        <v>0</v>
      </c>
      <c r="L1019" s="29">
        <f>IF(G1019 &gt; 0.6,1,0)</f>
        <v>0</v>
      </c>
      <c r="M1019" s="172">
        <f>IF(H1019 &gt; 10,1,0)</f>
        <v>1</v>
      </c>
      <c r="N1019" s="28">
        <f>IF(I1019 &gt; 0.6,1,0)</f>
        <v>1</v>
      </c>
      <c r="O1019" s="28">
        <f>IF(J1019 &gt; 4.5,1,0)</f>
        <v>1</v>
      </c>
      <c r="P1019" s="98">
        <f>K1019+L1019+M1019+N1019+O1019</f>
        <v>3</v>
      </c>
    </row>
    <row r="1020" spans="1:16" x14ac:dyDescent="0.25">
      <c r="A1020" s="3" t="s">
        <v>7</v>
      </c>
      <c r="B1020" s="11" t="s">
        <v>193</v>
      </c>
      <c r="C1020" s="157" t="s">
        <v>979</v>
      </c>
      <c r="D1020" s="50">
        <v>27</v>
      </c>
      <c r="E1020" s="54" t="s">
        <v>793</v>
      </c>
      <c r="F1020" s="23">
        <v>4.8000000000000001E-2</v>
      </c>
      <c r="G1020" s="8">
        <v>0.115</v>
      </c>
      <c r="H1020" s="8">
        <v>0.33700000000000002</v>
      </c>
      <c r="I1020" s="8">
        <v>0</v>
      </c>
      <c r="J1020" s="30">
        <v>0.158</v>
      </c>
      <c r="K1020" s="28">
        <f t="shared" si="15"/>
        <v>0</v>
      </c>
      <c r="L1020" s="29">
        <f>IF(G1020 &gt; 0.6,1,0)</f>
        <v>0</v>
      </c>
      <c r="M1020" s="172">
        <f>IF(H1020 &gt; 10,1,0)</f>
        <v>0</v>
      </c>
      <c r="N1020" s="28">
        <f>IF(I1020 &gt; 0.6,1,0)</f>
        <v>0</v>
      </c>
      <c r="O1020" s="28">
        <f>IF(J1020 &gt; 4.5,1,0)</f>
        <v>0</v>
      </c>
      <c r="P1020" s="98">
        <f>K1020+L1020+M1020+N1020+O1020</f>
        <v>0</v>
      </c>
    </row>
    <row r="1021" spans="1:16" x14ac:dyDescent="0.25">
      <c r="A1021" s="3" t="s">
        <v>7</v>
      </c>
      <c r="B1021" s="11" t="s">
        <v>106</v>
      </c>
      <c r="C1021" s="157" t="s">
        <v>980</v>
      </c>
      <c r="D1021" s="48">
        <v>13</v>
      </c>
      <c r="E1021" s="53" t="s">
        <v>794</v>
      </c>
      <c r="F1021" s="23">
        <v>0.245</v>
      </c>
      <c r="G1021" s="8">
        <v>0.13800000000000001</v>
      </c>
      <c r="H1021" s="8">
        <v>1.04</v>
      </c>
      <c r="I1021" s="8">
        <v>0</v>
      </c>
      <c r="J1021" s="30">
        <v>8.8999999999999996E-2</v>
      </c>
      <c r="K1021" s="28">
        <f t="shared" si="15"/>
        <v>0</v>
      </c>
      <c r="L1021" s="29">
        <f>IF(G1021 &gt; 0.6,1,0)</f>
        <v>0</v>
      </c>
      <c r="M1021" s="172">
        <f>IF(H1021 &gt; 10,1,0)</f>
        <v>0</v>
      </c>
      <c r="N1021" s="28">
        <f>IF(I1021 &gt; 0.6,1,0)</f>
        <v>0</v>
      </c>
      <c r="O1021" s="28">
        <f>IF(J1021 &gt; 4.5,1,0)</f>
        <v>0</v>
      </c>
      <c r="P1021" s="98">
        <f>K1021+L1021+M1021+N1021+O1021</f>
        <v>0</v>
      </c>
    </row>
    <row r="1022" spans="1:16" x14ac:dyDescent="0.25">
      <c r="A1022" s="3" t="s">
        <v>7</v>
      </c>
      <c r="B1022" s="11" t="s">
        <v>114</v>
      </c>
      <c r="C1022" s="157" t="s">
        <v>980</v>
      </c>
      <c r="D1022" s="48">
        <v>9</v>
      </c>
      <c r="E1022" s="56" t="s">
        <v>793</v>
      </c>
      <c r="F1022" s="23">
        <v>1.2869999999999999</v>
      </c>
      <c r="G1022" s="8">
        <v>0.05</v>
      </c>
      <c r="H1022" s="8">
        <v>6.4749999999999996</v>
      </c>
      <c r="I1022" s="8">
        <v>2.9000000000000001E-2</v>
      </c>
      <c r="J1022" s="30">
        <v>2.5950000000000002</v>
      </c>
      <c r="K1022" s="28">
        <f t="shared" si="15"/>
        <v>0</v>
      </c>
      <c r="L1022" s="29">
        <f>IF(G1022 &gt; 0.6,1,0)</f>
        <v>0</v>
      </c>
      <c r="M1022" s="172">
        <f>IF(H1022 &gt; 10,1,0)</f>
        <v>0</v>
      </c>
      <c r="N1022" s="28">
        <f>IF(I1022 &gt; 0.6,1,0)</f>
        <v>0</v>
      </c>
      <c r="O1022" s="28">
        <f>IF(J1022 &gt; 4.5,1,0)</f>
        <v>0</v>
      </c>
      <c r="P1022" s="98">
        <f>K1022+L1022+M1022+N1022+O1022</f>
        <v>0</v>
      </c>
    </row>
    <row r="1023" spans="1:16" x14ac:dyDescent="0.25">
      <c r="A1023" s="3" t="s">
        <v>7</v>
      </c>
      <c r="B1023" s="11" t="s">
        <v>122</v>
      </c>
      <c r="C1023" s="157" t="s">
        <v>980</v>
      </c>
      <c r="D1023" s="48">
        <v>15</v>
      </c>
      <c r="E1023" s="56" t="s">
        <v>793</v>
      </c>
      <c r="F1023" s="23">
        <v>0.41099999999999998</v>
      </c>
      <c r="G1023" s="8">
        <v>9.2999999999999999E-2</v>
      </c>
      <c r="H1023" s="8">
        <v>2.3330000000000002</v>
      </c>
      <c r="I1023" s="8">
        <v>6.6000000000000003E-2</v>
      </c>
      <c r="J1023" s="30">
        <v>0.21099999999999999</v>
      </c>
      <c r="K1023" s="28">
        <f t="shared" si="15"/>
        <v>0</v>
      </c>
      <c r="L1023" s="29">
        <f>IF(G1023 &gt; 0.6,1,0)</f>
        <v>0</v>
      </c>
      <c r="M1023" s="172">
        <f>IF(H1023 &gt; 10,1,0)</f>
        <v>0</v>
      </c>
      <c r="N1023" s="28">
        <f>IF(I1023 &gt; 0.6,1,0)</f>
        <v>0</v>
      </c>
      <c r="O1023" s="28">
        <f>IF(J1023 &gt; 4.5,1,0)</f>
        <v>0</v>
      </c>
      <c r="P1023" s="98">
        <f>K1023+L1023+M1023+N1023+O1023</f>
        <v>0</v>
      </c>
    </row>
    <row r="1024" spans="1:16" x14ac:dyDescent="0.25">
      <c r="A1024" s="3" t="s">
        <v>7</v>
      </c>
      <c r="B1024" s="11" t="s">
        <v>130</v>
      </c>
      <c r="C1024" s="157" t="s">
        <v>980</v>
      </c>
      <c r="D1024" s="48">
        <v>12</v>
      </c>
      <c r="E1024" s="56" t="s">
        <v>793</v>
      </c>
      <c r="F1024" s="23">
        <v>1.232</v>
      </c>
      <c r="G1024" s="8">
        <v>1.341</v>
      </c>
      <c r="H1024" s="8">
        <v>2.863</v>
      </c>
      <c r="I1024" s="8">
        <v>4.2999999999999997E-2</v>
      </c>
      <c r="J1024" s="30">
        <v>0.19400000000000001</v>
      </c>
      <c r="K1024" s="28">
        <f t="shared" si="15"/>
        <v>0</v>
      </c>
      <c r="L1024" s="29">
        <f>IF(G1024 &gt; 0.6,1,0)</f>
        <v>1</v>
      </c>
      <c r="M1024" s="172">
        <f>IF(H1024 &gt; 10,1,0)</f>
        <v>0</v>
      </c>
      <c r="N1024" s="28">
        <f>IF(I1024 &gt; 0.6,1,0)</f>
        <v>0</v>
      </c>
      <c r="O1024" s="28">
        <f>IF(J1024 &gt; 4.5,1,0)</f>
        <v>0</v>
      </c>
      <c r="P1024" s="98">
        <f>K1024+L1024+M1024+N1024+O1024</f>
        <v>1</v>
      </c>
    </row>
    <row r="1025" spans="1:16" x14ac:dyDescent="0.25">
      <c r="A1025" s="3" t="s">
        <v>7</v>
      </c>
      <c r="B1025" s="11" t="s">
        <v>138</v>
      </c>
      <c r="C1025" s="157" t="s">
        <v>980</v>
      </c>
      <c r="D1025" s="48">
        <v>12</v>
      </c>
      <c r="E1025" s="56" t="s">
        <v>793</v>
      </c>
      <c r="F1025" s="23">
        <v>1.087</v>
      </c>
      <c r="G1025" s="8">
        <v>0.39</v>
      </c>
      <c r="H1025" s="8">
        <v>14.737</v>
      </c>
      <c r="I1025" s="8">
        <v>4.7E-2</v>
      </c>
      <c r="J1025" s="30">
        <v>5.1890000000000001</v>
      </c>
      <c r="K1025" s="28">
        <f t="shared" si="15"/>
        <v>0</v>
      </c>
      <c r="L1025" s="29">
        <f>IF(G1025 &gt; 0.6,1,0)</f>
        <v>0</v>
      </c>
      <c r="M1025" s="172">
        <f>IF(H1025 &gt; 10,1,0)</f>
        <v>1</v>
      </c>
      <c r="N1025" s="28">
        <f>IF(I1025 &gt; 0.6,1,0)</f>
        <v>0</v>
      </c>
      <c r="O1025" s="28">
        <f>IF(J1025 &gt; 4.5,1,0)</f>
        <v>1</v>
      </c>
      <c r="P1025" s="98">
        <f>K1025+L1025+M1025+N1025+O1025</f>
        <v>2</v>
      </c>
    </row>
    <row r="1026" spans="1:16" x14ac:dyDescent="0.25">
      <c r="A1026" s="3" t="s">
        <v>7</v>
      </c>
      <c r="B1026" s="11" t="s">
        <v>146</v>
      </c>
      <c r="C1026" s="157" t="s">
        <v>980</v>
      </c>
      <c r="D1026" s="48">
        <v>39</v>
      </c>
      <c r="E1026" s="53" t="s">
        <v>793</v>
      </c>
      <c r="F1026" s="23">
        <v>0.219</v>
      </c>
      <c r="G1026" s="8">
        <v>0.11600000000000001</v>
      </c>
      <c r="H1026" s="8">
        <v>0.113</v>
      </c>
      <c r="I1026" s="8">
        <v>6.5000000000000002E-2</v>
      </c>
      <c r="J1026" s="30">
        <v>0.13700000000000001</v>
      </c>
      <c r="K1026" s="28">
        <f t="shared" ref="K1026:K1089" si="16">IF(F1026 &gt; 9,1,0)</f>
        <v>0</v>
      </c>
      <c r="L1026" s="29">
        <f>IF(G1026 &gt; 0.6,1,0)</f>
        <v>0</v>
      </c>
      <c r="M1026" s="172">
        <f>IF(H1026 &gt; 10,1,0)</f>
        <v>0</v>
      </c>
      <c r="N1026" s="28">
        <f>IF(I1026 &gt; 0.6,1,0)</f>
        <v>0</v>
      </c>
      <c r="O1026" s="28">
        <f>IF(J1026 &gt; 4.5,1,0)</f>
        <v>0</v>
      </c>
      <c r="P1026" s="98">
        <f>K1026+L1026+M1026+N1026+O1026</f>
        <v>0</v>
      </c>
    </row>
    <row r="1027" spans="1:16" x14ac:dyDescent="0.25">
      <c r="A1027" s="3" t="s">
        <v>7</v>
      </c>
      <c r="B1027" s="11" t="s">
        <v>154</v>
      </c>
      <c r="C1027" s="157" t="s">
        <v>980</v>
      </c>
      <c r="D1027" s="48">
        <v>51</v>
      </c>
      <c r="E1027" s="53" t="s">
        <v>794</v>
      </c>
      <c r="F1027" s="23">
        <v>4.8000000000000001E-2</v>
      </c>
      <c r="G1027" s="8">
        <v>9.5000000000000001E-2</v>
      </c>
      <c r="H1027" s="8">
        <v>9.4290000000000003</v>
      </c>
      <c r="I1027" s="8">
        <v>4.7E-2</v>
      </c>
      <c r="J1027" s="30">
        <v>0</v>
      </c>
      <c r="K1027" s="28">
        <f t="shared" si="16"/>
        <v>0</v>
      </c>
      <c r="L1027" s="29">
        <f>IF(G1027 &gt; 0.6,1,0)</f>
        <v>0</v>
      </c>
      <c r="M1027" s="172">
        <f>IF(H1027 &gt; 10,1,0)</f>
        <v>0</v>
      </c>
      <c r="N1027" s="28">
        <f>IF(I1027 &gt; 0.6,1,0)</f>
        <v>0</v>
      </c>
      <c r="O1027" s="28">
        <f>IF(J1027 &gt; 4.5,1,0)</f>
        <v>0</v>
      </c>
      <c r="P1027" s="98">
        <f>K1027+L1027+M1027+N1027+O1027</f>
        <v>0</v>
      </c>
    </row>
    <row r="1028" spans="1:16" x14ac:dyDescent="0.25">
      <c r="A1028" s="3" t="s">
        <v>7</v>
      </c>
      <c r="B1028" s="11" t="s">
        <v>162</v>
      </c>
      <c r="C1028" s="157" t="s">
        <v>980</v>
      </c>
      <c r="D1028" s="48">
        <v>50</v>
      </c>
      <c r="E1028" s="53" t="s">
        <v>793</v>
      </c>
      <c r="F1028" s="23">
        <v>0.23899999999999999</v>
      </c>
      <c r="G1028" s="8">
        <v>7.5999999999999998E-2</v>
      </c>
      <c r="H1028" s="8">
        <v>6.8000000000000005E-2</v>
      </c>
      <c r="I1028" s="8">
        <v>7.0999999999999994E-2</v>
      </c>
      <c r="J1028" s="30">
        <v>0.08</v>
      </c>
      <c r="K1028" s="28">
        <f t="shared" si="16"/>
        <v>0</v>
      </c>
      <c r="L1028" s="29">
        <f>IF(G1028 &gt; 0.6,1,0)</f>
        <v>0</v>
      </c>
      <c r="M1028" s="172">
        <f>IF(H1028 &gt; 10,1,0)</f>
        <v>0</v>
      </c>
      <c r="N1028" s="28">
        <f>IF(I1028 &gt; 0.6,1,0)</f>
        <v>0</v>
      </c>
      <c r="O1028" s="28">
        <f>IF(J1028 &gt; 4.5,1,0)</f>
        <v>0</v>
      </c>
      <c r="P1028" s="98">
        <f>K1028+L1028+M1028+N1028+O1028</f>
        <v>0</v>
      </c>
    </row>
    <row r="1029" spans="1:16" x14ac:dyDescent="0.25">
      <c r="A1029" s="3" t="s">
        <v>7</v>
      </c>
      <c r="B1029" s="11" t="s">
        <v>170</v>
      </c>
      <c r="C1029" s="157" t="s">
        <v>980</v>
      </c>
      <c r="D1029" s="48">
        <v>50</v>
      </c>
      <c r="E1029" s="53" t="s">
        <v>793</v>
      </c>
      <c r="F1029" s="23">
        <v>0.14000000000000001</v>
      </c>
      <c r="G1029" s="8">
        <v>9.1999999999999998E-2</v>
      </c>
      <c r="H1029" s="8">
        <v>0.123</v>
      </c>
      <c r="I1029" s="8">
        <v>7.3999999999999996E-2</v>
      </c>
      <c r="J1029" s="30">
        <v>0.47599999999999998</v>
      </c>
      <c r="K1029" s="28">
        <f t="shared" si="16"/>
        <v>0</v>
      </c>
      <c r="L1029" s="29">
        <f>IF(G1029 &gt; 0.6,1,0)</f>
        <v>0</v>
      </c>
      <c r="M1029" s="172">
        <f>IF(H1029 &gt; 10,1,0)</f>
        <v>0</v>
      </c>
      <c r="N1029" s="28">
        <f>IF(I1029 &gt; 0.6,1,0)</f>
        <v>0</v>
      </c>
      <c r="O1029" s="28">
        <f>IF(J1029 &gt; 4.5,1,0)</f>
        <v>0</v>
      </c>
      <c r="P1029" s="98">
        <f>K1029+L1029+M1029+N1029+O1029</f>
        <v>0</v>
      </c>
    </row>
    <row r="1030" spans="1:16" x14ac:dyDescent="0.25">
      <c r="A1030" s="3" t="s">
        <v>7</v>
      </c>
      <c r="B1030" s="11" t="s">
        <v>178</v>
      </c>
      <c r="C1030" s="157" t="s">
        <v>979</v>
      </c>
      <c r="D1030" s="50">
        <v>28</v>
      </c>
      <c r="E1030" s="54" t="s">
        <v>793</v>
      </c>
      <c r="F1030" s="23">
        <v>0.252</v>
      </c>
      <c r="G1030" s="8">
        <v>7.3999999999999996E-2</v>
      </c>
      <c r="H1030" s="8">
        <v>0.218</v>
      </c>
      <c r="I1030" s="8">
        <v>0</v>
      </c>
      <c r="J1030" s="30">
        <v>0.10299999999999999</v>
      </c>
      <c r="K1030" s="28">
        <f t="shared" si="16"/>
        <v>0</v>
      </c>
      <c r="L1030" s="29">
        <f>IF(G1030 &gt; 0.6,1,0)</f>
        <v>0</v>
      </c>
      <c r="M1030" s="172">
        <f>IF(H1030 &gt; 10,1,0)</f>
        <v>0</v>
      </c>
      <c r="N1030" s="28">
        <f>IF(I1030 &gt; 0.6,1,0)</f>
        <v>0</v>
      </c>
      <c r="O1030" s="28">
        <f>IF(J1030 &gt; 4.5,1,0)</f>
        <v>0</v>
      </c>
      <c r="P1030" s="98">
        <f>K1030+L1030+M1030+N1030+O1030</f>
        <v>0</v>
      </c>
    </row>
    <row r="1031" spans="1:16" x14ac:dyDescent="0.25">
      <c r="A1031" s="3" t="s">
        <v>7</v>
      </c>
      <c r="B1031" s="11" t="s">
        <v>186</v>
      </c>
      <c r="C1031" s="157" t="s">
        <v>979</v>
      </c>
      <c r="D1031" s="50">
        <v>28</v>
      </c>
      <c r="E1031" s="54" t="s">
        <v>794</v>
      </c>
      <c r="F1031" s="23">
        <v>1.883</v>
      </c>
      <c r="G1031" s="8">
        <v>3.63</v>
      </c>
      <c r="H1031" s="8">
        <v>0.41799999999999998</v>
      </c>
      <c r="I1031" s="8">
        <v>0</v>
      </c>
      <c r="J1031" s="30">
        <v>3.0000000000000001E-3</v>
      </c>
      <c r="K1031" s="28">
        <f t="shared" si="16"/>
        <v>0</v>
      </c>
      <c r="L1031" s="29">
        <f>IF(G1031 &gt; 0.6,1,0)</f>
        <v>1</v>
      </c>
      <c r="M1031" s="172">
        <f>IF(H1031 &gt; 10,1,0)</f>
        <v>0</v>
      </c>
      <c r="N1031" s="28">
        <f>IF(I1031 &gt; 0.6,1,0)</f>
        <v>0</v>
      </c>
      <c r="O1031" s="28">
        <f>IF(J1031 &gt; 4.5,1,0)</f>
        <v>0</v>
      </c>
      <c r="P1031" s="98">
        <f>K1031+L1031+M1031+N1031+O1031</f>
        <v>1</v>
      </c>
    </row>
    <row r="1032" spans="1:16" x14ac:dyDescent="0.25">
      <c r="A1032" s="3" t="s">
        <v>7</v>
      </c>
      <c r="B1032" s="11" t="s">
        <v>194</v>
      </c>
      <c r="C1032" s="157" t="s">
        <v>979</v>
      </c>
      <c r="D1032" s="50">
        <v>28</v>
      </c>
      <c r="E1032" s="54" t="s">
        <v>794</v>
      </c>
      <c r="F1032" s="23">
        <v>59.088000000000001</v>
      </c>
      <c r="G1032" s="8">
        <v>38.447000000000003</v>
      </c>
      <c r="H1032" s="8">
        <v>0.189</v>
      </c>
      <c r="I1032" s="8">
        <v>8.4740000000000002</v>
      </c>
      <c r="J1032" s="30">
        <v>2.59</v>
      </c>
      <c r="K1032" s="28">
        <f t="shared" si="16"/>
        <v>1</v>
      </c>
      <c r="L1032" s="29">
        <f>IF(G1032 &gt; 0.6,1,0)</f>
        <v>1</v>
      </c>
      <c r="M1032" s="172">
        <f>IF(H1032 &gt; 10,1,0)</f>
        <v>0</v>
      </c>
      <c r="N1032" s="28">
        <f>IF(I1032 &gt; 0.6,1,0)</f>
        <v>1</v>
      </c>
      <c r="O1032" s="28">
        <f>IF(J1032 &gt; 4.5,1,0)</f>
        <v>0</v>
      </c>
      <c r="P1032" s="98">
        <f>K1032+L1032+M1032+N1032+O1032</f>
        <v>3</v>
      </c>
    </row>
    <row r="1033" spans="1:16" x14ac:dyDescent="0.25">
      <c r="A1033" s="3" t="s">
        <v>7</v>
      </c>
      <c r="B1033" s="11" t="s">
        <v>107</v>
      </c>
      <c r="C1033" s="157" t="s">
        <v>980</v>
      </c>
      <c r="D1033" s="48">
        <v>13</v>
      </c>
      <c r="E1033" s="56" t="s">
        <v>793</v>
      </c>
      <c r="F1033" s="23">
        <v>0.33300000000000002</v>
      </c>
      <c r="G1033" s="8">
        <v>0.35499999999999998</v>
      </c>
      <c r="H1033" s="8">
        <v>2.2719999999999998</v>
      </c>
      <c r="I1033" s="8">
        <v>3.5999999999999997E-2</v>
      </c>
      <c r="J1033" s="30">
        <v>0.45700000000000002</v>
      </c>
      <c r="K1033" s="28">
        <f t="shared" si="16"/>
        <v>0</v>
      </c>
      <c r="L1033" s="29">
        <f>IF(G1033 &gt; 0.6,1,0)</f>
        <v>0</v>
      </c>
      <c r="M1033" s="172">
        <f>IF(H1033 &gt; 10,1,0)</f>
        <v>0</v>
      </c>
      <c r="N1033" s="28">
        <f>IF(I1033 &gt; 0.6,1,0)</f>
        <v>0</v>
      </c>
      <c r="O1033" s="28">
        <f>IF(J1033 &gt; 4.5,1,0)</f>
        <v>0</v>
      </c>
      <c r="P1033" s="98">
        <f>K1033+L1033+M1033+N1033+O1033</f>
        <v>0</v>
      </c>
    </row>
    <row r="1034" spans="1:16" x14ac:dyDescent="0.25">
      <c r="A1034" s="3" t="s">
        <v>7</v>
      </c>
      <c r="B1034" s="11" t="s">
        <v>115</v>
      </c>
      <c r="C1034" s="157" t="s">
        <v>980</v>
      </c>
      <c r="D1034" s="48">
        <v>9</v>
      </c>
      <c r="E1034" s="56" t="s">
        <v>794</v>
      </c>
      <c r="F1034" s="23">
        <v>0.44</v>
      </c>
      <c r="G1034" s="8">
        <v>0.115</v>
      </c>
      <c r="H1034" s="8">
        <v>6.8929999999999998</v>
      </c>
      <c r="I1034" s="8">
        <v>0</v>
      </c>
      <c r="J1034" s="30">
        <v>6.35</v>
      </c>
      <c r="K1034" s="28">
        <f t="shared" si="16"/>
        <v>0</v>
      </c>
      <c r="L1034" s="29">
        <f>IF(G1034 &gt; 0.6,1,0)</f>
        <v>0</v>
      </c>
      <c r="M1034" s="172">
        <f>IF(H1034 &gt; 10,1,0)</f>
        <v>0</v>
      </c>
      <c r="N1034" s="28">
        <f>IF(I1034 &gt; 0.6,1,0)</f>
        <v>0</v>
      </c>
      <c r="O1034" s="28">
        <f>IF(J1034 &gt; 4.5,1,0)</f>
        <v>1</v>
      </c>
      <c r="P1034" s="98">
        <f>K1034+L1034+M1034+N1034+O1034</f>
        <v>1</v>
      </c>
    </row>
    <row r="1035" spans="1:16" x14ac:dyDescent="0.25">
      <c r="A1035" s="3" t="s">
        <v>7</v>
      </c>
      <c r="B1035" s="11" t="s">
        <v>123</v>
      </c>
      <c r="C1035" s="157" t="s">
        <v>980</v>
      </c>
      <c r="D1035" s="48">
        <v>11</v>
      </c>
      <c r="E1035" s="56" t="s">
        <v>793</v>
      </c>
      <c r="F1035" s="23">
        <v>1.121</v>
      </c>
      <c r="G1035" s="8">
        <v>0.28499999999999998</v>
      </c>
      <c r="H1035" s="8">
        <v>44.781999999999996</v>
      </c>
      <c r="I1035" s="8">
        <v>4.3999999999999997E-2</v>
      </c>
      <c r="J1035" s="30">
        <v>0.90700000000000003</v>
      </c>
      <c r="K1035" s="28">
        <f t="shared" si="16"/>
        <v>0</v>
      </c>
      <c r="L1035" s="29">
        <f>IF(G1035 &gt; 0.6,1,0)</f>
        <v>0</v>
      </c>
      <c r="M1035" s="172">
        <f>IF(H1035 &gt; 10,1,0)</f>
        <v>1</v>
      </c>
      <c r="N1035" s="28">
        <f>IF(I1035 &gt; 0.6,1,0)</f>
        <v>0</v>
      </c>
      <c r="O1035" s="28">
        <f>IF(J1035 &gt; 4.5,1,0)</f>
        <v>0</v>
      </c>
      <c r="P1035" s="98">
        <f>K1035+L1035+M1035+N1035+O1035</f>
        <v>1</v>
      </c>
    </row>
    <row r="1036" spans="1:16" x14ac:dyDescent="0.25">
      <c r="A1036" s="3" t="s">
        <v>7</v>
      </c>
      <c r="B1036" s="11" t="s">
        <v>131</v>
      </c>
      <c r="C1036" s="157" t="s">
        <v>980</v>
      </c>
      <c r="D1036" s="48">
        <v>10</v>
      </c>
      <c r="E1036" s="56" t="s">
        <v>794</v>
      </c>
      <c r="F1036" s="23">
        <v>1.5069999999999999</v>
      </c>
      <c r="G1036" s="8">
        <v>0.95699999999999996</v>
      </c>
      <c r="H1036" s="8">
        <v>2.62</v>
      </c>
      <c r="I1036" s="8">
        <v>0.20300000000000001</v>
      </c>
      <c r="J1036" s="30">
        <v>0.22600000000000001</v>
      </c>
      <c r="K1036" s="28">
        <f t="shared" si="16"/>
        <v>0</v>
      </c>
      <c r="L1036" s="29">
        <f>IF(G1036 &gt; 0.6,1,0)</f>
        <v>1</v>
      </c>
      <c r="M1036" s="172">
        <f>IF(H1036 &gt; 10,1,0)</f>
        <v>0</v>
      </c>
      <c r="N1036" s="28">
        <f>IF(I1036 &gt; 0.6,1,0)</f>
        <v>0</v>
      </c>
      <c r="O1036" s="28">
        <f>IF(J1036 &gt; 4.5,1,0)</f>
        <v>0</v>
      </c>
      <c r="P1036" s="98">
        <f>K1036+L1036+M1036+N1036+O1036</f>
        <v>1</v>
      </c>
    </row>
    <row r="1037" spans="1:16" x14ac:dyDescent="0.25">
      <c r="A1037" s="3" t="s">
        <v>7</v>
      </c>
      <c r="B1037" s="11" t="s">
        <v>139</v>
      </c>
      <c r="C1037" s="157" t="s">
        <v>980</v>
      </c>
      <c r="D1037" s="48">
        <v>12</v>
      </c>
      <c r="E1037" s="56" t="s">
        <v>794</v>
      </c>
      <c r="F1037" s="23">
        <v>2.4409999999999998</v>
      </c>
      <c r="G1037" s="8">
        <v>0.16300000000000001</v>
      </c>
      <c r="H1037" s="8">
        <v>15.962</v>
      </c>
      <c r="I1037" s="8">
        <v>3.5999999999999997E-2</v>
      </c>
      <c r="J1037" s="30">
        <v>7.1120000000000001</v>
      </c>
      <c r="K1037" s="28">
        <f t="shared" si="16"/>
        <v>0</v>
      </c>
      <c r="L1037" s="29">
        <f>IF(G1037 &gt; 0.6,1,0)</f>
        <v>0</v>
      </c>
      <c r="M1037" s="172">
        <f>IF(H1037 &gt; 10,1,0)</f>
        <v>1</v>
      </c>
      <c r="N1037" s="28">
        <f>IF(I1037 &gt; 0.6,1,0)</f>
        <v>0</v>
      </c>
      <c r="O1037" s="28">
        <f>IF(J1037 &gt; 4.5,1,0)</f>
        <v>1</v>
      </c>
      <c r="P1037" s="98">
        <f>K1037+L1037+M1037+N1037+O1037</f>
        <v>2</v>
      </c>
    </row>
    <row r="1038" spans="1:16" x14ac:dyDescent="0.25">
      <c r="A1038" s="3" t="s">
        <v>7</v>
      </c>
      <c r="B1038" s="11" t="s">
        <v>147</v>
      </c>
      <c r="C1038" s="157" t="s">
        <v>980</v>
      </c>
      <c r="D1038" s="48">
        <v>38</v>
      </c>
      <c r="E1038" s="53" t="s">
        <v>793</v>
      </c>
      <c r="F1038" s="23">
        <v>1.1100000000000001</v>
      </c>
      <c r="G1038" s="8">
        <v>0.03</v>
      </c>
      <c r="H1038" s="8">
        <v>1.4350000000000001</v>
      </c>
      <c r="I1038" s="8">
        <v>8.5000000000000006E-2</v>
      </c>
      <c r="J1038" s="30">
        <v>0.191</v>
      </c>
      <c r="K1038" s="28">
        <f t="shared" si="16"/>
        <v>0</v>
      </c>
      <c r="L1038" s="29">
        <f>IF(G1038 &gt; 0.6,1,0)</f>
        <v>0</v>
      </c>
      <c r="M1038" s="172">
        <f>IF(H1038 &gt; 10,1,0)</f>
        <v>0</v>
      </c>
      <c r="N1038" s="28">
        <f>IF(I1038 &gt; 0.6,1,0)</f>
        <v>0</v>
      </c>
      <c r="O1038" s="28">
        <f>IF(J1038 &gt; 4.5,1,0)</f>
        <v>0</v>
      </c>
      <c r="P1038" s="98">
        <f>K1038+L1038+M1038+N1038+O1038</f>
        <v>0</v>
      </c>
    </row>
    <row r="1039" spans="1:16" x14ac:dyDescent="0.25">
      <c r="A1039" s="3" t="s">
        <v>7</v>
      </c>
      <c r="B1039" s="11" t="s">
        <v>155</v>
      </c>
      <c r="C1039" s="157" t="s">
        <v>980</v>
      </c>
      <c r="D1039" s="50">
        <v>50</v>
      </c>
      <c r="E1039" s="54" t="s">
        <v>794</v>
      </c>
      <c r="F1039" s="23">
        <v>0.10100000000000001</v>
      </c>
      <c r="G1039" s="8">
        <v>6.4000000000000001E-2</v>
      </c>
      <c r="H1039" s="8">
        <v>0.39900000000000002</v>
      </c>
      <c r="I1039" s="8">
        <v>5.6000000000000001E-2</v>
      </c>
      <c r="J1039" s="30">
        <v>5.2999999999999999E-2</v>
      </c>
      <c r="K1039" s="28">
        <f t="shared" si="16"/>
        <v>0</v>
      </c>
      <c r="L1039" s="29">
        <f>IF(G1039 &gt; 0.6,1,0)</f>
        <v>0</v>
      </c>
      <c r="M1039" s="172">
        <f>IF(H1039 &gt; 10,1,0)</f>
        <v>0</v>
      </c>
      <c r="N1039" s="28">
        <f>IF(I1039 &gt; 0.6,1,0)</f>
        <v>0</v>
      </c>
      <c r="O1039" s="28">
        <f>IF(J1039 &gt; 4.5,1,0)</f>
        <v>0</v>
      </c>
      <c r="P1039" s="98">
        <f>K1039+L1039+M1039+N1039+O1039</f>
        <v>0</v>
      </c>
    </row>
    <row r="1040" spans="1:16" x14ac:dyDescent="0.25">
      <c r="A1040" s="3" t="s">
        <v>7</v>
      </c>
      <c r="B1040" s="11" t="s">
        <v>163</v>
      </c>
      <c r="C1040" s="157" t="s">
        <v>980</v>
      </c>
      <c r="D1040" s="48">
        <v>45</v>
      </c>
      <c r="E1040" s="53" t="s">
        <v>793</v>
      </c>
      <c r="F1040" s="23">
        <v>8.1000000000000003E-2</v>
      </c>
      <c r="G1040" s="8">
        <v>4.3999999999999997E-2</v>
      </c>
      <c r="H1040" s="8">
        <v>3.6999999999999998E-2</v>
      </c>
      <c r="I1040" s="8">
        <v>0</v>
      </c>
      <c r="J1040" s="30">
        <v>0</v>
      </c>
      <c r="K1040" s="28">
        <f t="shared" si="16"/>
        <v>0</v>
      </c>
      <c r="L1040" s="29">
        <f>IF(G1040 &gt; 0.6,1,0)</f>
        <v>0</v>
      </c>
      <c r="M1040" s="172">
        <f>IF(H1040 &gt; 10,1,0)</f>
        <v>0</v>
      </c>
      <c r="N1040" s="28">
        <f>IF(I1040 &gt; 0.6,1,0)</f>
        <v>0</v>
      </c>
      <c r="O1040" s="28">
        <f>IF(J1040 &gt; 4.5,1,0)</f>
        <v>0</v>
      </c>
      <c r="P1040" s="98">
        <f>K1040+L1040+M1040+N1040+O1040</f>
        <v>0</v>
      </c>
    </row>
    <row r="1041" spans="1:16" x14ac:dyDescent="0.25">
      <c r="A1041" s="3" t="s">
        <v>7</v>
      </c>
      <c r="B1041" s="11" t="s">
        <v>171</v>
      </c>
      <c r="C1041" s="157" t="s">
        <v>980</v>
      </c>
      <c r="D1041" s="48">
        <v>40</v>
      </c>
      <c r="E1041" s="53" t="s">
        <v>793</v>
      </c>
      <c r="F1041" s="23">
        <v>7.9000000000000001E-2</v>
      </c>
      <c r="G1041" s="8">
        <v>0.113</v>
      </c>
      <c r="H1041" s="8">
        <v>0.20399999999999999</v>
      </c>
      <c r="I1041" s="8">
        <v>8.5000000000000006E-2</v>
      </c>
      <c r="J1041" s="30">
        <v>0</v>
      </c>
      <c r="K1041" s="28">
        <f t="shared" si="16"/>
        <v>0</v>
      </c>
      <c r="L1041" s="29">
        <f>IF(G1041 &gt; 0.6,1,0)</f>
        <v>0</v>
      </c>
      <c r="M1041" s="172">
        <f>IF(H1041 &gt; 10,1,0)</f>
        <v>0</v>
      </c>
      <c r="N1041" s="28">
        <f>IF(I1041 &gt; 0.6,1,0)</f>
        <v>0</v>
      </c>
      <c r="O1041" s="28">
        <f>IF(J1041 &gt; 4.5,1,0)</f>
        <v>0</v>
      </c>
      <c r="P1041" s="98">
        <f>K1041+L1041+M1041+N1041+O1041</f>
        <v>0</v>
      </c>
    </row>
    <row r="1042" spans="1:16" x14ac:dyDescent="0.25">
      <c r="A1042" s="3" t="s">
        <v>7</v>
      </c>
      <c r="B1042" s="11" t="s">
        <v>179</v>
      </c>
      <c r="C1042" s="157" t="s">
        <v>979</v>
      </c>
      <c r="D1042" s="50">
        <v>27</v>
      </c>
      <c r="E1042" s="54" t="s">
        <v>793</v>
      </c>
      <c r="F1042" s="23">
        <v>0.17499999999999999</v>
      </c>
      <c r="G1042" s="8">
        <v>1.4999999999999999E-2</v>
      </c>
      <c r="H1042" s="8">
        <v>0.17599999999999999</v>
      </c>
      <c r="I1042" s="8">
        <v>0.13700000000000001</v>
      </c>
      <c r="J1042" s="30">
        <v>5.6000000000000001E-2</v>
      </c>
      <c r="K1042" s="28">
        <f t="shared" si="16"/>
        <v>0</v>
      </c>
      <c r="L1042" s="29">
        <f>IF(G1042 &gt; 0.6,1,0)</f>
        <v>0</v>
      </c>
      <c r="M1042" s="172">
        <f>IF(H1042 &gt; 10,1,0)</f>
        <v>0</v>
      </c>
      <c r="N1042" s="28">
        <f>IF(I1042 &gt; 0.6,1,0)</f>
        <v>0</v>
      </c>
      <c r="O1042" s="28">
        <f>IF(J1042 &gt; 4.5,1,0)</f>
        <v>0</v>
      </c>
      <c r="P1042" s="98">
        <f>K1042+L1042+M1042+N1042+O1042</f>
        <v>0</v>
      </c>
    </row>
    <row r="1043" spans="1:16" x14ac:dyDescent="0.25">
      <c r="A1043" s="3" t="s">
        <v>7</v>
      </c>
      <c r="B1043" s="11" t="s">
        <v>187</v>
      </c>
      <c r="C1043" s="157" t="s">
        <v>979</v>
      </c>
      <c r="D1043" s="50">
        <v>24</v>
      </c>
      <c r="E1043" s="54" t="s">
        <v>793</v>
      </c>
      <c r="F1043" s="23">
        <v>3.5999999999999997E-2</v>
      </c>
      <c r="G1043" s="8">
        <v>8.5000000000000006E-2</v>
      </c>
      <c r="H1043" s="8">
        <v>0.122</v>
      </c>
      <c r="I1043" s="8">
        <v>0</v>
      </c>
      <c r="J1043" s="30">
        <v>0</v>
      </c>
      <c r="K1043" s="28">
        <f t="shared" si="16"/>
        <v>0</v>
      </c>
      <c r="L1043" s="29">
        <f>IF(G1043 &gt; 0.6,1,0)</f>
        <v>0</v>
      </c>
      <c r="M1043" s="172">
        <f>IF(H1043 &gt; 10,1,0)</f>
        <v>0</v>
      </c>
      <c r="N1043" s="28">
        <f>IF(I1043 &gt; 0.6,1,0)</f>
        <v>0</v>
      </c>
      <c r="O1043" s="28">
        <f>IF(J1043 &gt; 4.5,1,0)</f>
        <v>0</v>
      </c>
      <c r="P1043" s="98">
        <f>K1043+L1043+M1043+N1043+O1043</f>
        <v>0</v>
      </c>
    </row>
    <row r="1044" spans="1:16" x14ac:dyDescent="0.25">
      <c r="A1044" s="3" t="s">
        <v>7</v>
      </c>
      <c r="B1044" s="11" t="s">
        <v>195</v>
      </c>
      <c r="C1044" s="157" t="s">
        <v>979</v>
      </c>
      <c r="D1044" s="50">
        <v>20</v>
      </c>
      <c r="E1044" s="54" t="s">
        <v>793</v>
      </c>
      <c r="F1044" s="23">
        <v>1.353</v>
      </c>
      <c r="G1044" s="8">
        <v>9.6000000000000002E-2</v>
      </c>
      <c r="H1044" s="8">
        <v>0</v>
      </c>
      <c r="I1044" s="8">
        <v>2.004</v>
      </c>
      <c r="J1044" s="30">
        <v>0</v>
      </c>
      <c r="K1044" s="28">
        <f t="shared" si="16"/>
        <v>0</v>
      </c>
      <c r="L1044" s="29">
        <f>IF(G1044 &gt; 0.6,1,0)</f>
        <v>0</v>
      </c>
      <c r="M1044" s="172">
        <f>IF(H1044 &gt; 10,1,0)</f>
        <v>0</v>
      </c>
      <c r="N1044" s="28">
        <f>IF(I1044 &gt; 0.6,1,0)</f>
        <v>1</v>
      </c>
      <c r="O1044" s="28">
        <f>IF(J1044 &gt; 4.5,1,0)</f>
        <v>0</v>
      </c>
      <c r="P1044" s="98">
        <f>K1044+L1044+M1044+N1044+O1044</f>
        <v>1</v>
      </c>
    </row>
    <row r="1045" spans="1:16" x14ac:dyDescent="0.25">
      <c r="A1045" s="3" t="s">
        <v>7</v>
      </c>
      <c r="B1045" s="11" t="s">
        <v>108</v>
      </c>
      <c r="C1045" s="157" t="s">
        <v>980</v>
      </c>
      <c r="D1045" s="48">
        <v>10</v>
      </c>
      <c r="E1045" s="56" t="s">
        <v>793</v>
      </c>
      <c r="F1045" s="23">
        <v>3.6230000000000002</v>
      </c>
      <c r="G1045" s="8">
        <v>0.67700000000000005</v>
      </c>
      <c r="H1045" s="8">
        <v>4.0819999999999999</v>
      </c>
      <c r="I1045" s="8">
        <v>0</v>
      </c>
      <c r="J1045" s="30">
        <v>1.4359999999999999</v>
      </c>
      <c r="K1045" s="28">
        <f t="shared" si="16"/>
        <v>0</v>
      </c>
      <c r="L1045" s="29">
        <f>IF(G1045 &gt; 0.6,1,0)</f>
        <v>1</v>
      </c>
      <c r="M1045" s="172">
        <f>IF(H1045 &gt; 10,1,0)</f>
        <v>0</v>
      </c>
      <c r="N1045" s="28">
        <f>IF(I1045 &gt; 0.6,1,0)</f>
        <v>0</v>
      </c>
      <c r="O1045" s="28">
        <f>IF(J1045 &gt; 4.5,1,0)</f>
        <v>0</v>
      </c>
      <c r="P1045" s="98">
        <f>K1045+L1045+M1045+N1045+O1045</f>
        <v>1</v>
      </c>
    </row>
    <row r="1046" spans="1:16" x14ac:dyDescent="0.25">
      <c r="A1046" s="3" t="s">
        <v>7</v>
      </c>
      <c r="B1046" s="11" t="s">
        <v>116</v>
      </c>
      <c r="C1046" s="157" t="s">
        <v>980</v>
      </c>
      <c r="D1046" s="48">
        <v>16</v>
      </c>
      <c r="E1046" s="56" t="s">
        <v>793</v>
      </c>
      <c r="F1046" s="23">
        <v>7.0000000000000007E-2</v>
      </c>
      <c r="G1046" s="8">
        <v>0.58899999999999997</v>
      </c>
      <c r="H1046" s="8">
        <v>8.1180000000000003</v>
      </c>
      <c r="I1046" s="8">
        <v>0.114</v>
      </c>
      <c r="J1046" s="30">
        <v>4.57</v>
      </c>
      <c r="K1046" s="28">
        <f t="shared" si="16"/>
        <v>0</v>
      </c>
      <c r="L1046" s="29">
        <f>IF(G1046 &gt; 0.6,1,0)</f>
        <v>0</v>
      </c>
      <c r="M1046" s="172">
        <f>IF(H1046 &gt; 10,1,0)</f>
        <v>0</v>
      </c>
      <c r="N1046" s="28">
        <f>IF(I1046 &gt; 0.6,1,0)</f>
        <v>0</v>
      </c>
      <c r="O1046" s="28">
        <f>IF(J1046 &gt; 4.5,1,0)</f>
        <v>1</v>
      </c>
      <c r="P1046" s="98">
        <f>K1046+L1046+M1046+N1046+O1046</f>
        <v>1</v>
      </c>
    </row>
    <row r="1047" spans="1:16" x14ac:dyDescent="0.25">
      <c r="A1047" s="3" t="s">
        <v>7</v>
      </c>
      <c r="B1047" s="11" t="s">
        <v>124</v>
      </c>
      <c r="C1047" s="157" t="s">
        <v>980</v>
      </c>
      <c r="D1047" s="48">
        <v>12</v>
      </c>
      <c r="E1047" s="56" t="s">
        <v>793</v>
      </c>
      <c r="F1047" s="23">
        <v>0.442</v>
      </c>
      <c r="G1047" s="8">
        <v>0.23</v>
      </c>
      <c r="H1047" s="8">
        <v>0.25600000000000001</v>
      </c>
      <c r="I1047" s="8">
        <v>3.5000000000000003E-2</v>
      </c>
      <c r="J1047" s="30">
        <v>0.125</v>
      </c>
      <c r="K1047" s="28">
        <f t="shared" si="16"/>
        <v>0</v>
      </c>
      <c r="L1047" s="29">
        <f>IF(G1047 &gt; 0.6,1,0)</f>
        <v>0</v>
      </c>
      <c r="M1047" s="172">
        <f>IF(H1047 &gt; 10,1,0)</f>
        <v>0</v>
      </c>
      <c r="N1047" s="28">
        <f>IF(I1047 &gt; 0.6,1,0)</f>
        <v>0</v>
      </c>
      <c r="O1047" s="28">
        <f>IF(J1047 &gt; 4.5,1,0)</f>
        <v>0</v>
      </c>
      <c r="P1047" s="98">
        <f>K1047+L1047+M1047+N1047+O1047</f>
        <v>0</v>
      </c>
    </row>
    <row r="1048" spans="1:16" x14ac:dyDescent="0.25">
      <c r="A1048" s="3" t="s">
        <v>7</v>
      </c>
      <c r="B1048" s="11" t="s">
        <v>132</v>
      </c>
      <c r="C1048" s="157" t="s">
        <v>980</v>
      </c>
      <c r="D1048" s="48">
        <v>8</v>
      </c>
      <c r="E1048" s="56" t="s">
        <v>793</v>
      </c>
      <c r="F1048" s="23">
        <v>2.883</v>
      </c>
      <c r="G1048" s="8">
        <v>0.10299999999999999</v>
      </c>
      <c r="H1048" s="8">
        <v>0.94</v>
      </c>
      <c r="I1048" s="8">
        <v>1.0999999999999999E-2</v>
      </c>
      <c r="J1048" s="30">
        <v>1.4999999999999999E-2</v>
      </c>
      <c r="K1048" s="28">
        <f t="shared" si="16"/>
        <v>0</v>
      </c>
      <c r="L1048" s="29">
        <f>IF(G1048 &gt; 0.6,1,0)</f>
        <v>0</v>
      </c>
      <c r="M1048" s="172">
        <f>IF(H1048 &gt; 10,1,0)</f>
        <v>0</v>
      </c>
      <c r="N1048" s="28">
        <f>IF(I1048 &gt; 0.6,1,0)</f>
        <v>0</v>
      </c>
      <c r="O1048" s="28">
        <f>IF(J1048 &gt; 4.5,1,0)</f>
        <v>0</v>
      </c>
      <c r="P1048" s="98">
        <f>K1048+L1048+M1048+N1048+O1048</f>
        <v>0</v>
      </c>
    </row>
    <row r="1049" spans="1:16" x14ac:dyDescent="0.25">
      <c r="A1049" s="3" t="s">
        <v>7</v>
      </c>
      <c r="B1049" s="11" t="s">
        <v>140</v>
      </c>
      <c r="C1049" s="157" t="s">
        <v>980</v>
      </c>
      <c r="D1049" s="48">
        <v>15</v>
      </c>
      <c r="E1049" s="56" t="s">
        <v>793</v>
      </c>
      <c r="F1049" s="23">
        <v>51.063000000000002</v>
      </c>
      <c r="G1049" s="8">
        <v>50.28</v>
      </c>
      <c r="H1049" s="8">
        <v>11.266999999999999</v>
      </c>
      <c r="I1049" s="8">
        <v>4.6289999999999996</v>
      </c>
      <c r="J1049" s="30">
        <v>0.66200000000000003</v>
      </c>
      <c r="K1049" s="28">
        <f t="shared" si="16"/>
        <v>1</v>
      </c>
      <c r="L1049" s="29">
        <f>IF(G1049 &gt; 0.6,1,0)</f>
        <v>1</v>
      </c>
      <c r="M1049" s="172">
        <f>IF(H1049 &gt; 10,1,0)</f>
        <v>1</v>
      </c>
      <c r="N1049" s="28">
        <f>IF(I1049 &gt; 0.6,1,0)</f>
        <v>1</v>
      </c>
      <c r="O1049" s="28">
        <f>IF(J1049 &gt; 4.5,1,0)</f>
        <v>0</v>
      </c>
      <c r="P1049" s="98">
        <f>K1049+L1049+M1049+N1049+O1049</f>
        <v>4</v>
      </c>
    </row>
    <row r="1050" spans="1:16" x14ac:dyDescent="0.25">
      <c r="A1050" s="3" t="s">
        <v>7</v>
      </c>
      <c r="B1050" s="11" t="s">
        <v>148</v>
      </c>
      <c r="C1050" s="157" t="s">
        <v>980</v>
      </c>
      <c r="D1050" s="48">
        <v>50</v>
      </c>
      <c r="E1050" s="53" t="s">
        <v>794</v>
      </c>
      <c r="F1050" s="23">
        <v>5.6000000000000001E-2</v>
      </c>
      <c r="G1050" s="8">
        <v>6.9000000000000006E-2</v>
      </c>
      <c r="H1050" s="8">
        <v>0.106</v>
      </c>
      <c r="I1050" s="8">
        <v>6.2E-2</v>
      </c>
      <c r="J1050" s="30">
        <v>0.22</v>
      </c>
      <c r="K1050" s="28">
        <f t="shared" si="16"/>
        <v>0</v>
      </c>
      <c r="L1050" s="29">
        <f>IF(G1050 &gt; 0.6,1,0)</f>
        <v>0</v>
      </c>
      <c r="M1050" s="172">
        <f>IF(H1050 &gt; 10,1,0)</f>
        <v>0</v>
      </c>
      <c r="N1050" s="28">
        <f>IF(I1050 &gt; 0.6,1,0)</f>
        <v>0</v>
      </c>
      <c r="O1050" s="28">
        <f>IF(J1050 &gt; 4.5,1,0)</f>
        <v>0</v>
      </c>
      <c r="P1050" s="98">
        <f>K1050+L1050+M1050+N1050+O1050</f>
        <v>0</v>
      </c>
    </row>
    <row r="1051" spans="1:16" x14ac:dyDescent="0.25">
      <c r="A1051" s="3" t="s">
        <v>7</v>
      </c>
      <c r="B1051" s="11" t="s">
        <v>156</v>
      </c>
      <c r="C1051" s="157" t="s">
        <v>980</v>
      </c>
      <c r="D1051" s="48">
        <v>35</v>
      </c>
      <c r="E1051" s="53" t="s">
        <v>793</v>
      </c>
      <c r="F1051" s="23">
        <v>0.182</v>
      </c>
      <c r="G1051" s="8">
        <v>6.8000000000000005E-2</v>
      </c>
      <c r="H1051" s="8">
        <v>2E-3</v>
      </c>
      <c r="I1051" s="8">
        <v>4.8000000000000001E-2</v>
      </c>
      <c r="J1051" s="30">
        <v>0</v>
      </c>
      <c r="K1051" s="28">
        <f t="shared" si="16"/>
        <v>0</v>
      </c>
      <c r="L1051" s="29">
        <f>IF(G1051 &gt; 0.6,1,0)</f>
        <v>0</v>
      </c>
      <c r="M1051" s="172">
        <f>IF(H1051 &gt; 10,1,0)</f>
        <v>0</v>
      </c>
      <c r="N1051" s="28">
        <f>IF(I1051 &gt; 0.6,1,0)</f>
        <v>0</v>
      </c>
      <c r="O1051" s="28">
        <f>IF(J1051 &gt; 4.5,1,0)</f>
        <v>0</v>
      </c>
      <c r="P1051" s="98">
        <f>K1051+L1051+M1051+N1051+O1051</f>
        <v>0</v>
      </c>
    </row>
    <row r="1052" spans="1:16" x14ac:dyDescent="0.25">
      <c r="A1052" s="3" t="s">
        <v>7</v>
      </c>
      <c r="B1052" s="11" t="s">
        <v>164</v>
      </c>
      <c r="C1052" s="157" t="s">
        <v>980</v>
      </c>
      <c r="D1052" s="48">
        <v>42</v>
      </c>
      <c r="E1052" s="53" t="s">
        <v>794</v>
      </c>
      <c r="F1052" s="23">
        <v>3.2000000000000001E-2</v>
      </c>
      <c r="G1052" s="8">
        <v>6.0999999999999999E-2</v>
      </c>
      <c r="H1052" s="8">
        <v>0.192</v>
      </c>
      <c r="I1052" s="8">
        <v>0</v>
      </c>
      <c r="J1052" s="30">
        <v>0</v>
      </c>
      <c r="K1052" s="28">
        <f t="shared" si="16"/>
        <v>0</v>
      </c>
      <c r="L1052" s="29">
        <f>IF(G1052 &gt; 0.6,1,0)</f>
        <v>0</v>
      </c>
      <c r="M1052" s="172">
        <f>IF(H1052 &gt; 10,1,0)</f>
        <v>0</v>
      </c>
      <c r="N1052" s="28">
        <f>IF(I1052 &gt; 0.6,1,0)</f>
        <v>0</v>
      </c>
      <c r="O1052" s="28">
        <f>IF(J1052 &gt; 4.5,1,0)</f>
        <v>0</v>
      </c>
      <c r="P1052" s="98">
        <f>K1052+L1052+M1052+N1052+O1052</f>
        <v>0</v>
      </c>
    </row>
    <row r="1053" spans="1:16" x14ac:dyDescent="0.25">
      <c r="A1053" s="3" t="s">
        <v>7</v>
      </c>
      <c r="B1053" s="11" t="s">
        <v>172</v>
      </c>
      <c r="C1053" s="157" t="s">
        <v>980</v>
      </c>
      <c r="D1053" s="48">
        <v>39</v>
      </c>
      <c r="E1053" s="53" t="s">
        <v>794</v>
      </c>
      <c r="F1053" s="23">
        <v>7.0000000000000007E-2</v>
      </c>
      <c r="G1053" s="8">
        <v>0.113</v>
      </c>
      <c r="H1053" s="8">
        <v>0.42099999999999999</v>
      </c>
      <c r="I1053" s="8">
        <v>1.6E-2</v>
      </c>
      <c r="J1053" s="30">
        <v>0.55900000000000005</v>
      </c>
      <c r="K1053" s="28">
        <f t="shared" si="16"/>
        <v>0</v>
      </c>
      <c r="L1053" s="29">
        <f>IF(G1053 &gt; 0.6,1,0)</f>
        <v>0</v>
      </c>
      <c r="M1053" s="172">
        <f>IF(H1053 &gt; 10,1,0)</f>
        <v>0</v>
      </c>
      <c r="N1053" s="28">
        <f>IF(I1053 &gt; 0.6,1,0)</f>
        <v>0</v>
      </c>
      <c r="O1053" s="28">
        <f>IF(J1053 &gt; 4.5,1,0)</f>
        <v>0</v>
      </c>
      <c r="P1053" s="98">
        <f>K1053+L1053+M1053+N1053+O1053</f>
        <v>0</v>
      </c>
    </row>
    <row r="1054" spans="1:16" x14ac:dyDescent="0.25">
      <c r="A1054" s="3" t="s">
        <v>7</v>
      </c>
      <c r="B1054" s="11" t="s">
        <v>180</v>
      </c>
      <c r="C1054" s="157" t="s">
        <v>979</v>
      </c>
      <c r="D1054" s="50">
        <v>24</v>
      </c>
      <c r="E1054" s="54" t="s">
        <v>794</v>
      </c>
      <c r="F1054" s="23">
        <v>3.3610000000000002</v>
      </c>
      <c r="G1054" s="8">
        <v>0.874</v>
      </c>
      <c r="H1054" s="8">
        <v>2.1999999999999999E-2</v>
      </c>
      <c r="I1054" s="8">
        <v>0.21299999999999999</v>
      </c>
      <c r="J1054" s="30">
        <v>6.0999999999999999E-2</v>
      </c>
      <c r="K1054" s="28">
        <f t="shared" si="16"/>
        <v>0</v>
      </c>
      <c r="L1054" s="29">
        <f>IF(G1054 &gt; 0.6,1,0)</f>
        <v>1</v>
      </c>
      <c r="M1054" s="172">
        <f>IF(H1054 &gt; 10,1,0)</f>
        <v>0</v>
      </c>
      <c r="N1054" s="28">
        <f>IF(I1054 &gt; 0.6,1,0)</f>
        <v>0</v>
      </c>
      <c r="O1054" s="28">
        <f>IF(J1054 &gt; 4.5,1,0)</f>
        <v>0</v>
      </c>
      <c r="P1054" s="98">
        <f>K1054+L1054+M1054+N1054+O1054</f>
        <v>1</v>
      </c>
    </row>
    <row r="1055" spans="1:16" x14ac:dyDescent="0.25">
      <c r="A1055" s="3" t="s">
        <v>7</v>
      </c>
      <c r="B1055" s="11" t="s">
        <v>188</v>
      </c>
      <c r="C1055" s="157" t="s">
        <v>979</v>
      </c>
      <c r="D1055" s="50">
        <v>29</v>
      </c>
      <c r="E1055" s="54" t="s">
        <v>794</v>
      </c>
      <c r="F1055" s="23">
        <v>0.66200000000000003</v>
      </c>
      <c r="G1055" s="8">
        <v>0.13600000000000001</v>
      </c>
      <c r="H1055" s="8">
        <v>2.4319999999999999</v>
      </c>
      <c r="I1055" s="8">
        <v>0.20699999999999999</v>
      </c>
      <c r="J1055" s="30">
        <v>1E-3</v>
      </c>
      <c r="K1055" s="28">
        <f t="shared" si="16"/>
        <v>0</v>
      </c>
      <c r="L1055" s="29">
        <f>IF(G1055 &gt; 0.6,1,0)</f>
        <v>0</v>
      </c>
      <c r="M1055" s="172">
        <f>IF(H1055 &gt; 10,1,0)</f>
        <v>0</v>
      </c>
      <c r="N1055" s="28">
        <f>IF(I1055 &gt; 0.6,1,0)</f>
        <v>0</v>
      </c>
      <c r="O1055" s="28">
        <f>IF(J1055 &gt; 4.5,1,0)</f>
        <v>0</v>
      </c>
      <c r="P1055" s="98">
        <f>K1055+L1055+M1055+N1055+O1055</f>
        <v>0</v>
      </c>
    </row>
    <row r="1056" spans="1:16" x14ac:dyDescent="0.25">
      <c r="A1056" s="3" t="s">
        <v>7</v>
      </c>
      <c r="B1056" s="11" t="s">
        <v>196</v>
      </c>
      <c r="C1056" s="157" t="s">
        <v>979</v>
      </c>
      <c r="D1056" s="50">
        <v>25</v>
      </c>
      <c r="E1056" s="54" t="s">
        <v>793</v>
      </c>
      <c r="F1056" s="23">
        <v>0.09</v>
      </c>
      <c r="G1056" s="8">
        <v>1.4999999999999999E-2</v>
      </c>
      <c r="H1056" s="8">
        <v>0.10299999999999999</v>
      </c>
      <c r="I1056" s="8">
        <v>0</v>
      </c>
      <c r="J1056" s="30">
        <v>0.60699999999999998</v>
      </c>
      <c r="K1056" s="28">
        <f t="shared" si="16"/>
        <v>0</v>
      </c>
      <c r="L1056" s="29">
        <f>IF(G1056 &gt; 0.6,1,0)</f>
        <v>0</v>
      </c>
      <c r="M1056" s="172">
        <f>IF(H1056 &gt; 10,1,0)</f>
        <v>0</v>
      </c>
      <c r="N1056" s="28">
        <f>IF(I1056 &gt; 0.6,1,0)</f>
        <v>0</v>
      </c>
      <c r="O1056" s="28">
        <f>IF(J1056 &gt; 4.5,1,0)</f>
        <v>0</v>
      </c>
      <c r="P1056" s="98">
        <f>K1056+L1056+M1056+N1056+O1056</f>
        <v>0</v>
      </c>
    </row>
    <row r="1057" spans="1:16" x14ac:dyDescent="0.25">
      <c r="A1057" s="3" t="s">
        <v>7</v>
      </c>
      <c r="B1057" s="11" t="s">
        <v>109</v>
      </c>
      <c r="C1057" s="157" t="s">
        <v>980</v>
      </c>
      <c r="D1057" s="48">
        <v>8</v>
      </c>
      <c r="E1057" s="56" t="s">
        <v>793</v>
      </c>
      <c r="F1057" s="23">
        <v>0.13</v>
      </c>
      <c r="G1057" s="8">
        <v>0.498</v>
      </c>
      <c r="H1057" s="8">
        <v>1.8029999999999999</v>
      </c>
      <c r="I1057" s="8">
        <v>0.45400000000000001</v>
      </c>
      <c r="J1057" s="30">
        <v>2.2759999999999998</v>
      </c>
      <c r="K1057" s="28">
        <f t="shared" si="16"/>
        <v>0</v>
      </c>
      <c r="L1057" s="29">
        <f>IF(G1057 &gt; 0.6,1,0)</f>
        <v>0</v>
      </c>
      <c r="M1057" s="172">
        <f>IF(H1057 &gt; 10,1,0)</f>
        <v>0</v>
      </c>
      <c r="N1057" s="28">
        <f>IF(I1057 &gt; 0.6,1,0)</f>
        <v>0</v>
      </c>
      <c r="O1057" s="28">
        <f>IF(J1057 &gt; 4.5,1,0)</f>
        <v>0</v>
      </c>
      <c r="P1057" s="98">
        <f>K1057+L1057+M1057+N1057+O1057</f>
        <v>0</v>
      </c>
    </row>
    <row r="1058" spans="1:16" x14ac:dyDescent="0.25">
      <c r="A1058" s="3" t="s">
        <v>7</v>
      </c>
      <c r="B1058" s="11" t="s">
        <v>117</v>
      </c>
      <c r="C1058" s="157" t="s">
        <v>980</v>
      </c>
      <c r="D1058" s="48">
        <v>15</v>
      </c>
      <c r="E1058" s="56" t="s">
        <v>794</v>
      </c>
      <c r="F1058" s="23">
        <v>0.32400000000000001</v>
      </c>
      <c r="G1058" s="8">
        <v>0.21299999999999999</v>
      </c>
      <c r="H1058" s="8">
        <v>15.602</v>
      </c>
      <c r="I1058" s="8">
        <v>3.6999999999999998E-2</v>
      </c>
      <c r="J1058" s="30">
        <v>2.5999999999999999E-2</v>
      </c>
      <c r="K1058" s="28">
        <f t="shared" si="16"/>
        <v>0</v>
      </c>
      <c r="L1058" s="29">
        <f>IF(G1058 &gt; 0.6,1,0)</f>
        <v>0</v>
      </c>
      <c r="M1058" s="172">
        <f>IF(H1058 &gt; 10,1,0)</f>
        <v>1</v>
      </c>
      <c r="N1058" s="28">
        <f>IF(I1058 &gt; 0.6,1,0)</f>
        <v>0</v>
      </c>
      <c r="O1058" s="28">
        <f>IF(J1058 &gt; 4.5,1,0)</f>
        <v>0</v>
      </c>
      <c r="P1058" s="98">
        <f>K1058+L1058+M1058+N1058+O1058</f>
        <v>1</v>
      </c>
    </row>
    <row r="1059" spans="1:16" x14ac:dyDescent="0.25">
      <c r="A1059" s="3" t="s">
        <v>7</v>
      </c>
      <c r="B1059" s="11" t="s">
        <v>125</v>
      </c>
      <c r="C1059" s="157" t="s">
        <v>980</v>
      </c>
      <c r="D1059" s="48">
        <v>16</v>
      </c>
      <c r="E1059" s="53" t="s">
        <v>794</v>
      </c>
      <c r="F1059" s="23">
        <v>8.6709999999999994</v>
      </c>
      <c r="G1059" s="8">
        <v>1.8620000000000001</v>
      </c>
      <c r="H1059" s="8">
        <v>8.0289999999999999</v>
      </c>
      <c r="I1059" s="8">
        <v>5.0000000000000001E-3</v>
      </c>
      <c r="J1059" s="30">
        <v>0.159</v>
      </c>
      <c r="K1059" s="28">
        <f t="shared" si="16"/>
        <v>0</v>
      </c>
      <c r="L1059" s="29">
        <f>IF(G1059 &gt; 0.6,1,0)</f>
        <v>1</v>
      </c>
      <c r="M1059" s="172">
        <f>IF(H1059 &gt; 10,1,0)</f>
        <v>0</v>
      </c>
      <c r="N1059" s="28">
        <f>IF(I1059 &gt; 0.6,1,0)</f>
        <v>0</v>
      </c>
      <c r="O1059" s="28">
        <f>IF(J1059 &gt; 4.5,1,0)</f>
        <v>0</v>
      </c>
      <c r="P1059" s="98">
        <f>K1059+L1059+M1059+N1059+O1059</f>
        <v>1</v>
      </c>
    </row>
    <row r="1060" spans="1:16" x14ac:dyDescent="0.25">
      <c r="A1060" s="3" t="s">
        <v>7</v>
      </c>
      <c r="B1060" s="11" t="s">
        <v>133</v>
      </c>
      <c r="C1060" s="157" t="s">
        <v>980</v>
      </c>
      <c r="D1060" s="48">
        <v>13</v>
      </c>
      <c r="E1060" s="56" t="s">
        <v>793</v>
      </c>
      <c r="F1060" s="23">
        <v>6.6459999999999999</v>
      </c>
      <c r="G1060" s="8">
        <v>0.61299999999999999</v>
      </c>
      <c r="H1060" s="8">
        <v>5.3920000000000003</v>
      </c>
      <c r="I1060" s="8">
        <v>3.7999999999999999E-2</v>
      </c>
      <c r="J1060" s="30">
        <v>2.6640000000000001</v>
      </c>
      <c r="K1060" s="28">
        <f t="shared" si="16"/>
        <v>0</v>
      </c>
      <c r="L1060" s="29">
        <f>IF(G1060 &gt; 0.6,1,0)</f>
        <v>1</v>
      </c>
      <c r="M1060" s="172">
        <f>IF(H1060 &gt; 10,1,0)</f>
        <v>0</v>
      </c>
      <c r="N1060" s="28">
        <f>IF(I1060 &gt; 0.6,1,0)</f>
        <v>0</v>
      </c>
      <c r="O1060" s="28">
        <f>IF(J1060 &gt; 4.5,1,0)</f>
        <v>0</v>
      </c>
      <c r="P1060" s="98">
        <f>K1060+L1060+M1060+N1060+O1060</f>
        <v>1</v>
      </c>
    </row>
    <row r="1061" spans="1:16" x14ac:dyDescent="0.25">
      <c r="A1061" s="3" t="s">
        <v>7</v>
      </c>
      <c r="B1061" s="11" t="s">
        <v>141</v>
      </c>
      <c r="C1061" s="157" t="s">
        <v>980</v>
      </c>
      <c r="D1061" s="48">
        <v>11</v>
      </c>
      <c r="E1061" s="56" t="s">
        <v>794</v>
      </c>
      <c r="F1061" s="23">
        <v>0.114</v>
      </c>
      <c r="G1061" s="8">
        <v>0.114</v>
      </c>
      <c r="H1061" s="8">
        <v>2E-3</v>
      </c>
      <c r="I1061" s="8">
        <v>6.7000000000000004E-2</v>
      </c>
      <c r="J1061" s="30">
        <v>0.114</v>
      </c>
      <c r="K1061" s="28">
        <f t="shared" si="16"/>
        <v>0</v>
      </c>
      <c r="L1061" s="29">
        <f>IF(G1061 &gt; 0.6,1,0)</f>
        <v>0</v>
      </c>
      <c r="M1061" s="172">
        <f>IF(H1061 &gt; 10,1,0)</f>
        <v>0</v>
      </c>
      <c r="N1061" s="28">
        <f>IF(I1061 &gt; 0.6,1,0)</f>
        <v>0</v>
      </c>
      <c r="O1061" s="28">
        <f>IF(J1061 &gt; 4.5,1,0)</f>
        <v>0</v>
      </c>
      <c r="P1061" s="98">
        <f>K1061+L1061+M1061+N1061+O1061</f>
        <v>0</v>
      </c>
    </row>
    <row r="1062" spans="1:16" x14ac:dyDescent="0.25">
      <c r="A1062" s="3" t="s">
        <v>7</v>
      </c>
      <c r="B1062" s="11" t="s">
        <v>149</v>
      </c>
      <c r="C1062" s="157" t="s">
        <v>980</v>
      </c>
      <c r="D1062" s="48">
        <v>35</v>
      </c>
      <c r="E1062" s="53" t="s">
        <v>793</v>
      </c>
      <c r="F1062" s="23">
        <v>2.121</v>
      </c>
      <c r="G1062" s="8">
        <v>0.66</v>
      </c>
      <c r="H1062" s="8">
        <v>0.27800000000000002</v>
      </c>
      <c r="I1062" s="8">
        <v>0.19</v>
      </c>
      <c r="J1062" s="30">
        <v>7.1999999999999995E-2</v>
      </c>
      <c r="K1062" s="28">
        <f t="shared" si="16"/>
        <v>0</v>
      </c>
      <c r="L1062" s="29">
        <f>IF(G1062 &gt; 0.6,1,0)</f>
        <v>1</v>
      </c>
      <c r="M1062" s="172">
        <f>IF(H1062 &gt; 10,1,0)</f>
        <v>0</v>
      </c>
      <c r="N1062" s="28">
        <f>IF(I1062 &gt; 0.6,1,0)</f>
        <v>0</v>
      </c>
      <c r="O1062" s="28">
        <f>IF(J1062 &gt; 4.5,1,0)</f>
        <v>0</v>
      </c>
      <c r="P1062" s="98">
        <f>K1062+L1062+M1062+N1062+O1062</f>
        <v>1</v>
      </c>
    </row>
    <row r="1063" spans="1:16" x14ac:dyDescent="0.25">
      <c r="A1063" s="3" t="s">
        <v>7</v>
      </c>
      <c r="B1063" s="11" t="s">
        <v>157</v>
      </c>
      <c r="C1063" s="157" t="s">
        <v>980</v>
      </c>
      <c r="D1063" s="48">
        <v>40</v>
      </c>
      <c r="E1063" s="53" t="s">
        <v>793</v>
      </c>
      <c r="F1063" s="23">
        <v>0.11</v>
      </c>
      <c r="G1063" s="8">
        <v>0.114</v>
      </c>
      <c r="H1063" s="8">
        <v>7.9630000000000001</v>
      </c>
      <c r="I1063" s="8">
        <v>0</v>
      </c>
      <c r="J1063" s="30">
        <v>2.093</v>
      </c>
      <c r="K1063" s="28">
        <f t="shared" si="16"/>
        <v>0</v>
      </c>
      <c r="L1063" s="29">
        <f>IF(G1063 &gt; 0.6,1,0)</f>
        <v>0</v>
      </c>
      <c r="M1063" s="172">
        <f>IF(H1063 &gt; 10,1,0)</f>
        <v>0</v>
      </c>
      <c r="N1063" s="28">
        <f>IF(I1063 &gt; 0.6,1,0)</f>
        <v>0</v>
      </c>
      <c r="O1063" s="28">
        <f>IF(J1063 &gt; 4.5,1,0)</f>
        <v>0</v>
      </c>
      <c r="P1063" s="98">
        <f>K1063+L1063+M1063+N1063+O1063</f>
        <v>0</v>
      </c>
    </row>
    <row r="1064" spans="1:16" x14ac:dyDescent="0.25">
      <c r="A1064" s="3" t="s">
        <v>7</v>
      </c>
      <c r="B1064" s="11" t="s">
        <v>165</v>
      </c>
      <c r="C1064" s="157" t="s">
        <v>980</v>
      </c>
      <c r="D1064" s="48">
        <v>36</v>
      </c>
      <c r="E1064" s="53" t="s">
        <v>794</v>
      </c>
      <c r="F1064" s="23">
        <v>7.8E-2</v>
      </c>
      <c r="G1064" s="8">
        <v>0.13</v>
      </c>
      <c r="H1064" s="8">
        <v>0.10299999999999999</v>
      </c>
      <c r="I1064" s="8">
        <v>3.073</v>
      </c>
      <c r="J1064" s="30">
        <v>0.13600000000000001</v>
      </c>
      <c r="K1064" s="28">
        <f t="shared" si="16"/>
        <v>0</v>
      </c>
      <c r="L1064" s="29">
        <f>IF(G1064 &gt; 0.6,1,0)</f>
        <v>0</v>
      </c>
      <c r="M1064" s="172">
        <f>IF(H1064 &gt; 10,1,0)</f>
        <v>0</v>
      </c>
      <c r="N1064" s="28">
        <f>IF(I1064 &gt; 0.6,1,0)</f>
        <v>1</v>
      </c>
      <c r="O1064" s="28">
        <f>IF(J1064 &gt; 4.5,1,0)</f>
        <v>0</v>
      </c>
      <c r="P1064" s="98">
        <f>K1064+L1064+M1064+N1064+O1064</f>
        <v>1</v>
      </c>
    </row>
    <row r="1065" spans="1:16" x14ac:dyDescent="0.25">
      <c r="A1065" s="3" t="s">
        <v>7</v>
      </c>
      <c r="B1065" s="11" t="s">
        <v>173</v>
      </c>
      <c r="C1065" s="157" t="s">
        <v>980</v>
      </c>
      <c r="D1065" s="48">
        <v>50</v>
      </c>
      <c r="E1065" s="53" t="s">
        <v>793</v>
      </c>
      <c r="F1065" s="23">
        <v>5.1999999999999998E-2</v>
      </c>
      <c r="G1065" s="8">
        <v>7.6999999999999999E-2</v>
      </c>
      <c r="H1065" s="8">
        <v>0</v>
      </c>
      <c r="I1065" s="8">
        <v>1E-3</v>
      </c>
      <c r="J1065" s="30">
        <v>1.7999999999999999E-2</v>
      </c>
      <c r="K1065" s="28">
        <f t="shared" si="16"/>
        <v>0</v>
      </c>
      <c r="L1065" s="29">
        <f>IF(G1065 &gt; 0.6,1,0)</f>
        <v>0</v>
      </c>
      <c r="M1065" s="172">
        <f>IF(H1065 &gt; 10,1,0)</f>
        <v>0</v>
      </c>
      <c r="N1065" s="28">
        <f>IF(I1065 &gt; 0.6,1,0)</f>
        <v>0</v>
      </c>
      <c r="O1065" s="28">
        <f>IF(J1065 &gt; 4.5,1,0)</f>
        <v>0</v>
      </c>
      <c r="P1065" s="98">
        <f>K1065+L1065+M1065+N1065+O1065</f>
        <v>0</v>
      </c>
    </row>
    <row r="1066" spans="1:16" x14ac:dyDescent="0.25">
      <c r="A1066" s="3" t="s">
        <v>7</v>
      </c>
      <c r="B1066" s="11" t="s">
        <v>181</v>
      </c>
      <c r="C1066" s="157" t="s">
        <v>979</v>
      </c>
      <c r="D1066" s="50">
        <v>23</v>
      </c>
      <c r="E1066" s="54" t="s">
        <v>794</v>
      </c>
      <c r="F1066" s="23">
        <v>5.3999999999999999E-2</v>
      </c>
      <c r="G1066" s="8">
        <v>0.316</v>
      </c>
      <c r="H1066" s="8">
        <v>0.35199999999999998</v>
      </c>
      <c r="I1066" s="8">
        <v>0.14699999999999999</v>
      </c>
      <c r="J1066" s="30">
        <v>0.11</v>
      </c>
      <c r="K1066" s="28">
        <f t="shared" si="16"/>
        <v>0</v>
      </c>
      <c r="L1066" s="29">
        <f>IF(G1066 &gt; 0.6,1,0)</f>
        <v>0</v>
      </c>
      <c r="M1066" s="172">
        <f>IF(H1066 &gt; 10,1,0)</f>
        <v>0</v>
      </c>
      <c r="N1066" s="28">
        <f>IF(I1066 &gt; 0.6,1,0)</f>
        <v>0</v>
      </c>
      <c r="O1066" s="28">
        <f>IF(J1066 &gt; 4.5,1,0)</f>
        <v>0</v>
      </c>
      <c r="P1066" s="98">
        <f>K1066+L1066+M1066+N1066+O1066</f>
        <v>0</v>
      </c>
    </row>
    <row r="1067" spans="1:16" x14ac:dyDescent="0.25">
      <c r="A1067" s="3" t="s">
        <v>7</v>
      </c>
      <c r="B1067" s="11" t="s">
        <v>189</v>
      </c>
      <c r="C1067" s="157" t="s">
        <v>979</v>
      </c>
      <c r="D1067" s="50">
        <v>30</v>
      </c>
      <c r="E1067" s="54" t="s">
        <v>793</v>
      </c>
      <c r="F1067" s="23">
        <v>0.248</v>
      </c>
      <c r="G1067" s="8">
        <v>0.11899999999999999</v>
      </c>
      <c r="H1067" s="8">
        <v>0.71799999999999997</v>
      </c>
      <c r="I1067" s="8">
        <v>0.127</v>
      </c>
      <c r="J1067" s="30">
        <v>0.13800000000000001</v>
      </c>
      <c r="K1067" s="28">
        <f t="shared" si="16"/>
        <v>0</v>
      </c>
      <c r="L1067" s="29">
        <f>IF(G1067 &gt; 0.6,1,0)</f>
        <v>0</v>
      </c>
      <c r="M1067" s="172">
        <f>IF(H1067 &gt; 10,1,0)</f>
        <v>0</v>
      </c>
      <c r="N1067" s="28">
        <f>IF(I1067 &gt; 0.6,1,0)</f>
        <v>0</v>
      </c>
      <c r="O1067" s="28">
        <f>IF(J1067 &gt; 4.5,1,0)</f>
        <v>0</v>
      </c>
      <c r="P1067" s="98">
        <f>K1067+L1067+M1067+N1067+O1067</f>
        <v>0</v>
      </c>
    </row>
    <row r="1068" spans="1:16" x14ac:dyDescent="0.25">
      <c r="A1068" s="3" t="s">
        <v>7</v>
      </c>
      <c r="B1068" s="11" t="s">
        <v>197</v>
      </c>
      <c r="C1068" s="157" t="s">
        <v>979</v>
      </c>
      <c r="D1068" s="50">
        <v>23</v>
      </c>
      <c r="E1068" s="54" t="s">
        <v>793</v>
      </c>
      <c r="F1068" s="23">
        <v>1.2E-2</v>
      </c>
      <c r="G1068" s="8">
        <v>2.7E-2</v>
      </c>
      <c r="H1068" s="8">
        <v>6.3E-2</v>
      </c>
      <c r="I1068" s="8">
        <v>0.123</v>
      </c>
      <c r="J1068" s="30">
        <v>0.308</v>
      </c>
      <c r="K1068" s="28">
        <f t="shared" si="16"/>
        <v>0</v>
      </c>
      <c r="L1068" s="29">
        <f>IF(G1068 &gt; 0.6,1,0)</f>
        <v>0</v>
      </c>
      <c r="M1068" s="172">
        <f>IF(H1068 &gt; 10,1,0)</f>
        <v>0</v>
      </c>
      <c r="N1068" s="28">
        <f>IF(I1068 &gt; 0.6,1,0)</f>
        <v>0</v>
      </c>
      <c r="O1068" s="28">
        <f>IF(J1068 &gt; 4.5,1,0)</f>
        <v>0</v>
      </c>
      <c r="P1068" s="98">
        <f>K1068+L1068+M1068+N1068+O1068</f>
        <v>0</v>
      </c>
    </row>
    <row r="1069" spans="1:16" x14ac:dyDescent="0.25">
      <c r="A1069" s="3" t="s">
        <v>7</v>
      </c>
      <c r="B1069" s="11" t="s">
        <v>110</v>
      </c>
      <c r="C1069" s="157" t="s">
        <v>980</v>
      </c>
      <c r="D1069" s="48">
        <v>8</v>
      </c>
      <c r="E1069" s="56" t="s">
        <v>794</v>
      </c>
      <c r="F1069" s="23">
        <v>0.72299999999999998</v>
      </c>
      <c r="G1069" s="8">
        <v>0.14399999999999999</v>
      </c>
      <c r="H1069" s="8">
        <v>1.4379999999999999</v>
      </c>
      <c r="I1069" s="8">
        <v>2.0489999999999999</v>
      </c>
      <c r="J1069" s="30">
        <v>0.33</v>
      </c>
      <c r="K1069" s="28">
        <f t="shared" si="16"/>
        <v>0</v>
      </c>
      <c r="L1069" s="29">
        <f>IF(G1069 &gt; 0.6,1,0)</f>
        <v>0</v>
      </c>
      <c r="M1069" s="172">
        <f>IF(H1069 &gt; 10,1,0)</f>
        <v>0</v>
      </c>
      <c r="N1069" s="28">
        <f>IF(I1069 &gt; 0.6,1,0)</f>
        <v>1</v>
      </c>
      <c r="O1069" s="28">
        <f>IF(J1069 &gt; 4.5,1,0)</f>
        <v>0</v>
      </c>
      <c r="P1069" s="98">
        <f>K1069+L1069+M1069+N1069+O1069</f>
        <v>1</v>
      </c>
    </row>
    <row r="1070" spans="1:16" x14ac:dyDescent="0.25">
      <c r="A1070" s="3" t="s">
        <v>7</v>
      </c>
      <c r="B1070" s="11" t="s">
        <v>118</v>
      </c>
      <c r="C1070" s="157" t="s">
        <v>980</v>
      </c>
      <c r="D1070" s="48">
        <v>7</v>
      </c>
      <c r="E1070" s="56" t="s">
        <v>793</v>
      </c>
      <c r="F1070" s="23">
        <v>8.4000000000000005E-2</v>
      </c>
      <c r="G1070" s="8">
        <v>0.20599999999999999</v>
      </c>
      <c r="H1070" s="8">
        <v>0.23</v>
      </c>
      <c r="I1070" s="8">
        <v>0.22800000000000001</v>
      </c>
      <c r="J1070" s="30">
        <v>2.3E-2</v>
      </c>
      <c r="K1070" s="28">
        <f t="shared" si="16"/>
        <v>0</v>
      </c>
      <c r="L1070" s="29">
        <f>IF(G1070 &gt; 0.6,1,0)</f>
        <v>0</v>
      </c>
      <c r="M1070" s="172">
        <f>IF(H1070 &gt; 10,1,0)</f>
        <v>0</v>
      </c>
      <c r="N1070" s="28">
        <f>IF(I1070 &gt; 0.6,1,0)</f>
        <v>0</v>
      </c>
      <c r="O1070" s="28">
        <f>IF(J1070 &gt; 4.5,1,0)</f>
        <v>0</v>
      </c>
      <c r="P1070" s="98">
        <f>K1070+L1070+M1070+N1070+O1070</f>
        <v>0</v>
      </c>
    </row>
    <row r="1071" spans="1:16" x14ac:dyDescent="0.25">
      <c r="A1071" s="3" t="s">
        <v>7</v>
      </c>
      <c r="B1071" s="11" t="s">
        <v>126</v>
      </c>
      <c r="C1071" s="157" t="s">
        <v>980</v>
      </c>
      <c r="D1071" s="48">
        <v>9</v>
      </c>
      <c r="E1071" s="53" t="s">
        <v>794</v>
      </c>
      <c r="F1071" s="23">
        <v>0.16300000000000001</v>
      </c>
      <c r="G1071" s="8">
        <v>0.192</v>
      </c>
      <c r="H1071" s="8">
        <v>1.764</v>
      </c>
      <c r="I1071" s="8">
        <v>0</v>
      </c>
      <c r="J1071" s="30">
        <v>5.375</v>
      </c>
      <c r="K1071" s="28">
        <f t="shared" si="16"/>
        <v>0</v>
      </c>
      <c r="L1071" s="29">
        <f>IF(G1071 &gt; 0.6,1,0)</f>
        <v>0</v>
      </c>
      <c r="M1071" s="172">
        <f>IF(H1071 &gt; 10,1,0)</f>
        <v>0</v>
      </c>
      <c r="N1071" s="28">
        <f>IF(I1071 &gt; 0.6,1,0)</f>
        <v>0</v>
      </c>
      <c r="O1071" s="28">
        <f>IF(J1071 &gt; 4.5,1,0)</f>
        <v>1</v>
      </c>
      <c r="P1071" s="98">
        <f>K1071+L1071+M1071+N1071+O1071</f>
        <v>1</v>
      </c>
    </row>
    <row r="1072" spans="1:16" x14ac:dyDescent="0.25">
      <c r="A1072" s="3" t="s">
        <v>7</v>
      </c>
      <c r="B1072" s="11" t="s">
        <v>134</v>
      </c>
      <c r="C1072" s="157" t="s">
        <v>980</v>
      </c>
      <c r="D1072" s="48">
        <v>8</v>
      </c>
      <c r="E1072" s="56" t="s">
        <v>794</v>
      </c>
      <c r="F1072" s="23">
        <v>0.126</v>
      </c>
      <c r="G1072" s="8">
        <v>0.253</v>
      </c>
      <c r="H1072" s="8">
        <v>5.5E-2</v>
      </c>
      <c r="I1072" s="8">
        <v>0</v>
      </c>
      <c r="J1072" s="30">
        <v>0.115</v>
      </c>
      <c r="K1072" s="28">
        <f t="shared" si="16"/>
        <v>0</v>
      </c>
      <c r="L1072" s="29">
        <f>IF(G1072 &gt; 0.6,1,0)</f>
        <v>0</v>
      </c>
      <c r="M1072" s="172">
        <f>IF(H1072 &gt; 10,1,0)</f>
        <v>0</v>
      </c>
      <c r="N1072" s="28">
        <f>IF(I1072 &gt; 0.6,1,0)</f>
        <v>0</v>
      </c>
      <c r="O1072" s="28">
        <f>IF(J1072 &gt; 4.5,1,0)</f>
        <v>0</v>
      </c>
      <c r="P1072" s="98">
        <f>K1072+L1072+M1072+N1072+O1072</f>
        <v>0</v>
      </c>
    </row>
    <row r="1073" spans="1:16" x14ac:dyDescent="0.25">
      <c r="A1073" s="3" t="s">
        <v>7</v>
      </c>
      <c r="B1073" s="11" t="s">
        <v>142</v>
      </c>
      <c r="C1073" s="157" t="s">
        <v>980</v>
      </c>
      <c r="D1073" s="48">
        <v>15</v>
      </c>
      <c r="E1073" s="56" t="s">
        <v>793</v>
      </c>
      <c r="F1073" s="23">
        <v>0.112</v>
      </c>
      <c r="G1073" s="8">
        <v>7.8E-2</v>
      </c>
      <c r="H1073" s="8">
        <v>0.26300000000000001</v>
      </c>
      <c r="I1073" s="8">
        <v>0</v>
      </c>
      <c r="J1073" s="30">
        <v>0.151</v>
      </c>
      <c r="K1073" s="28">
        <f t="shared" si="16"/>
        <v>0</v>
      </c>
      <c r="L1073" s="29">
        <f>IF(G1073 &gt; 0.6,1,0)</f>
        <v>0</v>
      </c>
      <c r="M1073" s="172">
        <f>IF(H1073 &gt; 10,1,0)</f>
        <v>0</v>
      </c>
      <c r="N1073" s="28">
        <f>IF(I1073 &gt; 0.6,1,0)</f>
        <v>0</v>
      </c>
      <c r="O1073" s="28">
        <f>IF(J1073 &gt; 4.5,1,0)</f>
        <v>0</v>
      </c>
      <c r="P1073" s="98">
        <f>K1073+L1073+M1073+N1073+O1073</f>
        <v>0</v>
      </c>
    </row>
    <row r="1074" spans="1:16" x14ac:dyDescent="0.25">
      <c r="A1074" s="3" t="s">
        <v>7</v>
      </c>
      <c r="B1074" s="11" t="s">
        <v>150</v>
      </c>
      <c r="C1074" s="157" t="s">
        <v>980</v>
      </c>
      <c r="D1074" s="48">
        <v>55</v>
      </c>
      <c r="E1074" s="53" t="s">
        <v>793</v>
      </c>
      <c r="F1074" s="23">
        <v>0.11600000000000001</v>
      </c>
      <c r="G1074" s="8">
        <v>1.5409999999999999</v>
      </c>
      <c r="H1074" s="8">
        <v>0.14599999999999999</v>
      </c>
      <c r="I1074" s="8">
        <v>2.1999999999999999E-2</v>
      </c>
      <c r="J1074" s="30">
        <v>2.016</v>
      </c>
      <c r="K1074" s="28">
        <f t="shared" si="16"/>
        <v>0</v>
      </c>
      <c r="L1074" s="29">
        <f>IF(G1074 &gt; 0.6,1,0)</f>
        <v>1</v>
      </c>
      <c r="M1074" s="172">
        <f>IF(H1074 &gt; 10,1,0)</f>
        <v>0</v>
      </c>
      <c r="N1074" s="28">
        <f>IF(I1074 &gt; 0.6,1,0)</f>
        <v>0</v>
      </c>
      <c r="O1074" s="28">
        <f>IF(J1074 &gt; 4.5,1,0)</f>
        <v>0</v>
      </c>
      <c r="P1074" s="98">
        <f>K1074+L1074+M1074+N1074+O1074</f>
        <v>1</v>
      </c>
    </row>
    <row r="1075" spans="1:16" x14ac:dyDescent="0.25">
      <c r="A1075" s="3" t="s">
        <v>7</v>
      </c>
      <c r="B1075" s="11" t="s">
        <v>158</v>
      </c>
      <c r="C1075" s="157" t="s">
        <v>980</v>
      </c>
      <c r="D1075" s="48">
        <v>51</v>
      </c>
      <c r="E1075" s="53" t="s">
        <v>793</v>
      </c>
      <c r="F1075" s="23">
        <v>0.11</v>
      </c>
      <c r="G1075" s="8">
        <v>0.06</v>
      </c>
      <c r="H1075" s="8">
        <v>20.834</v>
      </c>
      <c r="I1075" s="8">
        <v>7.1999999999999995E-2</v>
      </c>
      <c r="J1075" s="30">
        <v>4.1000000000000002E-2</v>
      </c>
      <c r="K1075" s="28">
        <f t="shared" si="16"/>
        <v>0</v>
      </c>
      <c r="L1075" s="29">
        <f>IF(G1075 &gt; 0.6,1,0)</f>
        <v>0</v>
      </c>
      <c r="M1075" s="172">
        <f>IF(H1075 &gt; 10,1,0)</f>
        <v>1</v>
      </c>
      <c r="N1075" s="28">
        <f>IF(I1075 &gt; 0.6,1,0)</f>
        <v>0</v>
      </c>
      <c r="O1075" s="28">
        <f>IF(J1075 &gt; 4.5,1,0)</f>
        <v>0</v>
      </c>
      <c r="P1075" s="98">
        <f>K1075+L1075+M1075+N1075+O1075</f>
        <v>1</v>
      </c>
    </row>
    <row r="1076" spans="1:16" x14ac:dyDescent="0.25">
      <c r="A1076" s="3" t="s">
        <v>7</v>
      </c>
      <c r="B1076" s="11" t="s">
        <v>166</v>
      </c>
      <c r="C1076" s="157" t="s">
        <v>980</v>
      </c>
      <c r="D1076" s="48">
        <v>49</v>
      </c>
      <c r="E1076" s="53" t="s">
        <v>793</v>
      </c>
      <c r="F1076" s="23">
        <v>0.157</v>
      </c>
      <c r="G1076" s="8">
        <v>0.14399999999999999</v>
      </c>
      <c r="H1076" s="8">
        <v>5.6070000000000002</v>
      </c>
      <c r="I1076" s="8">
        <v>0.11700000000000001</v>
      </c>
      <c r="J1076" s="30">
        <v>8.4209999999999994</v>
      </c>
      <c r="K1076" s="28">
        <f t="shared" si="16"/>
        <v>0</v>
      </c>
      <c r="L1076" s="29">
        <f>IF(G1076 &gt; 0.6,1,0)</f>
        <v>0</v>
      </c>
      <c r="M1076" s="172">
        <f>IF(H1076 &gt; 10,1,0)</f>
        <v>0</v>
      </c>
      <c r="N1076" s="28">
        <f>IF(I1076 &gt; 0.6,1,0)</f>
        <v>0</v>
      </c>
      <c r="O1076" s="28">
        <f>IF(J1076 &gt; 4.5,1,0)</f>
        <v>1</v>
      </c>
      <c r="P1076" s="98">
        <f>K1076+L1076+M1076+N1076+O1076</f>
        <v>1</v>
      </c>
    </row>
    <row r="1077" spans="1:16" x14ac:dyDescent="0.25">
      <c r="A1077" s="3" t="s">
        <v>7</v>
      </c>
      <c r="B1077" s="11" t="s">
        <v>174</v>
      </c>
      <c r="C1077" s="157" t="s">
        <v>980</v>
      </c>
      <c r="D1077" s="48">
        <v>48</v>
      </c>
      <c r="E1077" s="53" t="s">
        <v>793</v>
      </c>
      <c r="F1077" s="23">
        <v>0.191</v>
      </c>
      <c r="G1077" s="8">
        <v>6.3E-2</v>
      </c>
      <c r="H1077" s="8">
        <v>11.808</v>
      </c>
      <c r="I1077" s="8">
        <v>0.08</v>
      </c>
      <c r="J1077" s="30">
        <v>1.88</v>
      </c>
      <c r="K1077" s="28">
        <f t="shared" si="16"/>
        <v>0</v>
      </c>
      <c r="L1077" s="29">
        <f>IF(G1077 &gt; 0.6,1,0)</f>
        <v>0</v>
      </c>
      <c r="M1077" s="172">
        <f>IF(H1077 &gt; 10,1,0)</f>
        <v>1</v>
      </c>
      <c r="N1077" s="28">
        <f>IF(I1077 &gt; 0.6,1,0)</f>
        <v>0</v>
      </c>
      <c r="O1077" s="28">
        <f>IF(J1077 &gt; 4.5,1,0)</f>
        <v>0</v>
      </c>
      <c r="P1077" s="98">
        <f>K1077+L1077+M1077+N1077+O1077</f>
        <v>1</v>
      </c>
    </row>
    <row r="1078" spans="1:16" x14ac:dyDescent="0.25">
      <c r="A1078" s="3" t="s">
        <v>7</v>
      </c>
      <c r="B1078" s="11" t="s">
        <v>182</v>
      </c>
      <c r="C1078" s="157" t="s">
        <v>979</v>
      </c>
      <c r="D1078" s="50">
        <v>30</v>
      </c>
      <c r="E1078" s="54" t="s">
        <v>794</v>
      </c>
      <c r="F1078" s="23">
        <v>55.491999999999997</v>
      </c>
      <c r="G1078" s="8">
        <v>0.48199999999999998</v>
      </c>
      <c r="H1078" s="8">
        <v>0.83899999999999997</v>
      </c>
      <c r="I1078" s="8">
        <v>0</v>
      </c>
      <c r="J1078" s="30">
        <v>1.101</v>
      </c>
      <c r="K1078" s="28">
        <f t="shared" si="16"/>
        <v>1</v>
      </c>
      <c r="L1078" s="29">
        <f>IF(G1078 &gt; 0.6,1,0)</f>
        <v>0</v>
      </c>
      <c r="M1078" s="172">
        <f>IF(H1078 &gt; 10,1,0)</f>
        <v>0</v>
      </c>
      <c r="N1078" s="28">
        <f>IF(I1078 &gt; 0.6,1,0)</f>
        <v>0</v>
      </c>
      <c r="O1078" s="28">
        <f>IF(J1078 &gt; 4.5,1,0)</f>
        <v>0</v>
      </c>
      <c r="P1078" s="98">
        <f>K1078+L1078+M1078+N1078+O1078</f>
        <v>1</v>
      </c>
    </row>
    <row r="1079" spans="1:16" x14ac:dyDescent="0.25">
      <c r="A1079" s="3" t="s">
        <v>7</v>
      </c>
      <c r="B1079" s="11" t="s">
        <v>190</v>
      </c>
      <c r="C1079" s="157" t="s">
        <v>979</v>
      </c>
      <c r="D1079" s="50">
        <v>30</v>
      </c>
      <c r="E1079" s="54" t="s">
        <v>793</v>
      </c>
      <c r="F1079" s="23">
        <v>13.228999999999999</v>
      </c>
      <c r="G1079" s="8">
        <v>11.85</v>
      </c>
      <c r="H1079" s="8">
        <v>4.1319999999999997</v>
      </c>
      <c r="I1079" s="8">
        <v>0.47199999999999998</v>
      </c>
      <c r="J1079" s="30">
        <v>2.831</v>
      </c>
      <c r="K1079" s="28">
        <f t="shared" si="16"/>
        <v>1</v>
      </c>
      <c r="L1079" s="29">
        <f>IF(G1079 &gt; 0.6,1,0)</f>
        <v>1</v>
      </c>
      <c r="M1079" s="172">
        <f>IF(H1079 &gt; 10,1,0)</f>
        <v>0</v>
      </c>
      <c r="N1079" s="28">
        <f>IF(I1079 &gt; 0.6,1,0)</f>
        <v>0</v>
      </c>
      <c r="O1079" s="28">
        <f>IF(J1079 &gt; 4.5,1,0)</f>
        <v>0</v>
      </c>
      <c r="P1079" s="98">
        <f>K1079+L1079+M1079+N1079+O1079</f>
        <v>2</v>
      </c>
    </row>
    <row r="1080" spans="1:16" x14ac:dyDescent="0.25">
      <c r="A1080" s="3" t="s">
        <v>7</v>
      </c>
      <c r="B1080" s="11" t="s">
        <v>198</v>
      </c>
      <c r="C1080" s="157" t="s">
        <v>979</v>
      </c>
      <c r="D1080" s="50">
        <v>20</v>
      </c>
      <c r="E1080" s="54" t="s">
        <v>794</v>
      </c>
      <c r="F1080" s="23">
        <v>7.1779999999999999</v>
      </c>
      <c r="G1080" s="8">
        <v>2.698</v>
      </c>
      <c r="H1080" s="8">
        <v>0.64700000000000002</v>
      </c>
      <c r="I1080" s="8">
        <v>6.4000000000000001E-2</v>
      </c>
      <c r="J1080" s="30">
        <v>1.196</v>
      </c>
      <c r="K1080" s="28">
        <f t="shared" si="16"/>
        <v>0</v>
      </c>
      <c r="L1080" s="29">
        <f>IF(G1080 &gt; 0.6,1,0)</f>
        <v>1</v>
      </c>
      <c r="M1080" s="172">
        <f>IF(H1080 &gt; 10,1,0)</f>
        <v>0</v>
      </c>
      <c r="N1080" s="28">
        <f>IF(I1080 &gt; 0.6,1,0)</f>
        <v>0</v>
      </c>
      <c r="O1080" s="28">
        <f>IF(J1080 &gt; 4.5,1,0)</f>
        <v>0</v>
      </c>
      <c r="P1080" s="98">
        <f>K1080+L1080+M1080+N1080+O1080</f>
        <v>1</v>
      </c>
    </row>
    <row r="1081" spans="1:16" x14ac:dyDescent="0.25">
      <c r="A1081" s="3" t="s">
        <v>7</v>
      </c>
      <c r="B1081" s="11" t="s">
        <v>111</v>
      </c>
      <c r="C1081" s="157" t="s">
        <v>980</v>
      </c>
      <c r="D1081" s="48">
        <v>13</v>
      </c>
      <c r="E1081" s="56" t="s">
        <v>794</v>
      </c>
      <c r="F1081" s="23">
        <v>16.282</v>
      </c>
      <c r="G1081" s="8">
        <v>14.228</v>
      </c>
      <c r="H1081" s="8">
        <v>2.5</v>
      </c>
      <c r="I1081" s="8">
        <v>0.121</v>
      </c>
      <c r="J1081" s="30">
        <v>0.33200000000000002</v>
      </c>
      <c r="K1081" s="28">
        <f t="shared" si="16"/>
        <v>1</v>
      </c>
      <c r="L1081" s="29">
        <f>IF(G1081 &gt; 0.6,1,0)</f>
        <v>1</v>
      </c>
      <c r="M1081" s="172">
        <f>IF(H1081 &gt; 10,1,0)</f>
        <v>0</v>
      </c>
      <c r="N1081" s="28">
        <f>IF(I1081 &gt; 0.6,1,0)</f>
        <v>0</v>
      </c>
      <c r="O1081" s="28">
        <f>IF(J1081 &gt; 4.5,1,0)</f>
        <v>0</v>
      </c>
      <c r="P1081" s="98">
        <f>K1081+L1081+M1081+N1081+O1081</f>
        <v>2</v>
      </c>
    </row>
    <row r="1082" spans="1:16" x14ac:dyDescent="0.25">
      <c r="A1082" s="3" t="s">
        <v>7</v>
      </c>
      <c r="B1082" s="11" t="s">
        <v>119</v>
      </c>
      <c r="C1082" s="157" t="s">
        <v>980</v>
      </c>
      <c r="D1082" s="48">
        <v>9</v>
      </c>
      <c r="E1082" s="53" t="s">
        <v>793</v>
      </c>
      <c r="F1082" s="23">
        <v>0.16500000000000001</v>
      </c>
      <c r="G1082" s="8">
        <v>0.105</v>
      </c>
      <c r="H1082" s="8">
        <v>4.3999999999999997E-2</v>
      </c>
      <c r="I1082" s="8">
        <v>0.108</v>
      </c>
      <c r="J1082" s="30">
        <v>5.3999999999999999E-2</v>
      </c>
      <c r="K1082" s="28">
        <f t="shared" si="16"/>
        <v>0</v>
      </c>
      <c r="L1082" s="29">
        <f>IF(G1082 &gt; 0.6,1,0)</f>
        <v>0</v>
      </c>
      <c r="M1082" s="172">
        <f>IF(H1082 &gt; 10,1,0)</f>
        <v>0</v>
      </c>
      <c r="N1082" s="28">
        <f>IF(I1082 &gt; 0.6,1,0)</f>
        <v>0</v>
      </c>
      <c r="O1082" s="28">
        <f>IF(J1082 &gt; 4.5,1,0)</f>
        <v>0</v>
      </c>
      <c r="P1082" s="98">
        <f>K1082+L1082+M1082+N1082+O1082</f>
        <v>0</v>
      </c>
    </row>
    <row r="1083" spans="1:16" x14ac:dyDescent="0.25">
      <c r="A1083" s="3" t="s">
        <v>7</v>
      </c>
      <c r="B1083" s="11" t="s">
        <v>127</v>
      </c>
      <c r="C1083" s="157" t="s">
        <v>980</v>
      </c>
      <c r="D1083" s="48">
        <v>10</v>
      </c>
      <c r="E1083" s="53" t="s">
        <v>793</v>
      </c>
      <c r="F1083" s="23">
        <v>8.6999999999999994E-2</v>
      </c>
      <c r="G1083" s="8">
        <v>0.06</v>
      </c>
      <c r="H1083" s="8">
        <v>2.2229999999999999</v>
      </c>
      <c r="I1083" s="8">
        <v>0.19600000000000001</v>
      </c>
      <c r="J1083" s="30">
        <v>0.129</v>
      </c>
      <c r="K1083" s="28">
        <f t="shared" si="16"/>
        <v>0</v>
      </c>
      <c r="L1083" s="29">
        <f>IF(G1083 &gt; 0.6,1,0)</f>
        <v>0</v>
      </c>
      <c r="M1083" s="172">
        <f>IF(H1083 &gt; 10,1,0)</f>
        <v>0</v>
      </c>
      <c r="N1083" s="28">
        <f>IF(I1083 &gt; 0.6,1,0)</f>
        <v>0</v>
      </c>
      <c r="O1083" s="28">
        <f>IF(J1083 &gt; 4.5,1,0)</f>
        <v>0</v>
      </c>
      <c r="P1083" s="98">
        <f>K1083+L1083+M1083+N1083+O1083</f>
        <v>0</v>
      </c>
    </row>
    <row r="1084" spans="1:16" x14ac:dyDescent="0.25">
      <c r="A1084" s="3" t="s">
        <v>7</v>
      </c>
      <c r="B1084" s="11" t="s">
        <v>135</v>
      </c>
      <c r="C1084" s="157" t="s">
        <v>980</v>
      </c>
      <c r="D1084" s="48">
        <v>9</v>
      </c>
      <c r="E1084" s="56" t="s">
        <v>793</v>
      </c>
      <c r="F1084" s="23">
        <v>4.5380000000000003</v>
      </c>
      <c r="G1084" s="8">
        <v>25.904</v>
      </c>
      <c r="H1084" s="8">
        <v>2.1280000000000001</v>
      </c>
      <c r="I1084" s="8">
        <v>0.37</v>
      </c>
      <c r="J1084" s="30">
        <v>0</v>
      </c>
      <c r="K1084" s="28">
        <f t="shared" si="16"/>
        <v>0</v>
      </c>
      <c r="L1084" s="29">
        <f>IF(G1084 &gt; 0.6,1,0)</f>
        <v>1</v>
      </c>
      <c r="M1084" s="172">
        <f>IF(H1084 &gt; 10,1,0)</f>
        <v>0</v>
      </c>
      <c r="N1084" s="28">
        <f>IF(I1084 &gt; 0.6,1,0)</f>
        <v>0</v>
      </c>
      <c r="O1084" s="28">
        <f>IF(J1084 &gt; 4.5,1,0)</f>
        <v>0</v>
      </c>
      <c r="P1084" s="98">
        <f>K1084+L1084+M1084+N1084+O1084</f>
        <v>1</v>
      </c>
    </row>
    <row r="1085" spans="1:16" x14ac:dyDescent="0.25">
      <c r="A1085" s="3" t="s">
        <v>7</v>
      </c>
      <c r="B1085" s="11" t="s">
        <v>143</v>
      </c>
      <c r="C1085" s="157" t="s">
        <v>980</v>
      </c>
      <c r="D1085" s="48">
        <v>8</v>
      </c>
      <c r="E1085" s="56" t="s">
        <v>793</v>
      </c>
      <c r="F1085" s="23">
        <v>26.591000000000001</v>
      </c>
      <c r="G1085" s="8">
        <v>0.28299999999999997</v>
      </c>
      <c r="H1085" s="8">
        <v>1.0569999999999999</v>
      </c>
      <c r="I1085" s="8">
        <v>0.504</v>
      </c>
      <c r="J1085" s="30">
        <v>0.88200000000000001</v>
      </c>
      <c r="K1085" s="28">
        <f t="shared" si="16"/>
        <v>1</v>
      </c>
      <c r="L1085" s="29">
        <f>IF(G1085 &gt; 0.6,1,0)</f>
        <v>0</v>
      </c>
      <c r="M1085" s="172">
        <f>IF(H1085 &gt; 10,1,0)</f>
        <v>0</v>
      </c>
      <c r="N1085" s="28">
        <f>IF(I1085 &gt; 0.6,1,0)</f>
        <v>0</v>
      </c>
      <c r="O1085" s="28">
        <f>IF(J1085 &gt; 4.5,1,0)</f>
        <v>0</v>
      </c>
      <c r="P1085" s="98">
        <f>K1085+L1085+M1085+N1085+O1085</f>
        <v>1</v>
      </c>
    </row>
    <row r="1086" spans="1:16" x14ac:dyDescent="0.25">
      <c r="A1086" s="3" t="s">
        <v>7</v>
      </c>
      <c r="B1086" s="11" t="s">
        <v>151</v>
      </c>
      <c r="C1086" s="157" t="s">
        <v>980</v>
      </c>
      <c r="D1086" s="48">
        <v>42</v>
      </c>
      <c r="E1086" s="53" t="s">
        <v>794</v>
      </c>
      <c r="F1086" s="23">
        <v>0.24</v>
      </c>
      <c r="G1086" s="8">
        <v>0.93300000000000005</v>
      </c>
      <c r="H1086" s="8">
        <v>0.11700000000000001</v>
      </c>
      <c r="I1086" s="8">
        <v>0</v>
      </c>
      <c r="J1086" s="30">
        <v>0</v>
      </c>
      <c r="K1086" s="28">
        <f t="shared" si="16"/>
        <v>0</v>
      </c>
      <c r="L1086" s="29">
        <f>IF(G1086 &gt; 0.6,1,0)</f>
        <v>1</v>
      </c>
      <c r="M1086" s="172">
        <f>IF(H1086 &gt; 10,1,0)</f>
        <v>0</v>
      </c>
      <c r="N1086" s="28">
        <f>IF(I1086 &gt; 0.6,1,0)</f>
        <v>0</v>
      </c>
      <c r="O1086" s="28">
        <f>IF(J1086 &gt; 4.5,1,0)</f>
        <v>0</v>
      </c>
      <c r="P1086" s="98">
        <f>K1086+L1086+M1086+N1086+O1086</f>
        <v>1</v>
      </c>
    </row>
    <row r="1087" spans="1:16" x14ac:dyDescent="0.25">
      <c r="A1087" s="3" t="s">
        <v>7</v>
      </c>
      <c r="B1087" s="11" t="s">
        <v>159</v>
      </c>
      <c r="C1087" s="157" t="s">
        <v>980</v>
      </c>
      <c r="D1087" s="50">
        <v>44</v>
      </c>
      <c r="E1087" s="54" t="s">
        <v>793</v>
      </c>
      <c r="F1087" s="23">
        <v>0.04</v>
      </c>
      <c r="G1087" s="8">
        <v>2.8000000000000001E-2</v>
      </c>
      <c r="H1087" s="8">
        <v>2.242</v>
      </c>
      <c r="I1087" s="8">
        <v>0.16200000000000001</v>
      </c>
      <c r="J1087" s="30">
        <v>1E-3</v>
      </c>
      <c r="K1087" s="28">
        <f t="shared" si="16"/>
        <v>0</v>
      </c>
      <c r="L1087" s="29">
        <f>IF(G1087 &gt; 0.6,1,0)</f>
        <v>0</v>
      </c>
      <c r="M1087" s="172">
        <f>IF(H1087 &gt; 10,1,0)</f>
        <v>0</v>
      </c>
      <c r="N1087" s="28">
        <f>IF(I1087 &gt; 0.6,1,0)</f>
        <v>0</v>
      </c>
      <c r="O1087" s="28">
        <f>IF(J1087 &gt; 4.5,1,0)</f>
        <v>0</v>
      </c>
      <c r="P1087" s="98">
        <f>K1087+L1087+M1087+N1087+O1087</f>
        <v>0</v>
      </c>
    </row>
    <row r="1088" spans="1:16" x14ac:dyDescent="0.25">
      <c r="A1088" s="3" t="s">
        <v>7</v>
      </c>
      <c r="B1088" s="11" t="s">
        <v>167</v>
      </c>
      <c r="C1088" s="157" t="s">
        <v>980</v>
      </c>
      <c r="D1088" s="48">
        <v>56</v>
      </c>
      <c r="E1088" s="53" t="s">
        <v>793</v>
      </c>
      <c r="F1088" s="23">
        <v>7.0999999999999994E-2</v>
      </c>
      <c r="G1088" s="8">
        <v>7.0000000000000007E-2</v>
      </c>
      <c r="H1088" s="8">
        <v>8.1000000000000003E-2</v>
      </c>
      <c r="I1088" s="8">
        <v>6.7000000000000004E-2</v>
      </c>
      <c r="J1088" s="30">
        <v>4.7E-2</v>
      </c>
      <c r="K1088" s="28">
        <f t="shared" si="16"/>
        <v>0</v>
      </c>
      <c r="L1088" s="29">
        <f>IF(G1088 &gt; 0.6,1,0)</f>
        <v>0</v>
      </c>
      <c r="M1088" s="172">
        <f>IF(H1088 &gt; 10,1,0)</f>
        <v>0</v>
      </c>
      <c r="N1088" s="28">
        <f>IF(I1088 &gt; 0.6,1,0)</f>
        <v>0</v>
      </c>
      <c r="O1088" s="28">
        <f>IF(J1088 &gt; 4.5,1,0)</f>
        <v>0</v>
      </c>
      <c r="P1088" s="98">
        <f>K1088+L1088+M1088+N1088+O1088</f>
        <v>0</v>
      </c>
    </row>
    <row r="1089" spans="1:16" x14ac:dyDescent="0.25">
      <c r="A1089" s="3" t="s">
        <v>7</v>
      </c>
      <c r="B1089" s="11" t="s">
        <v>175</v>
      </c>
      <c r="C1089" s="157" t="s">
        <v>979</v>
      </c>
      <c r="D1089" s="50">
        <v>28</v>
      </c>
      <c r="E1089" s="54" t="s">
        <v>794</v>
      </c>
      <c r="F1089" s="23">
        <v>0.54800000000000004</v>
      </c>
      <c r="G1089" s="8">
        <v>9.5000000000000001E-2</v>
      </c>
      <c r="H1089" s="8">
        <v>0.47799999999999998</v>
      </c>
      <c r="I1089" s="8">
        <v>0.35699999999999998</v>
      </c>
      <c r="J1089" s="30">
        <v>0.52700000000000002</v>
      </c>
      <c r="K1089" s="28">
        <f t="shared" si="16"/>
        <v>0</v>
      </c>
      <c r="L1089" s="29">
        <f>IF(G1089 &gt; 0.6,1,0)</f>
        <v>0</v>
      </c>
      <c r="M1089" s="172">
        <f>IF(H1089 &gt; 10,1,0)</f>
        <v>0</v>
      </c>
      <c r="N1089" s="28">
        <f>IF(I1089 &gt; 0.6,1,0)</f>
        <v>0</v>
      </c>
      <c r="O1089" s="28">
        <f>IF(J1089 &gt; 4.5,1,0)</f>
        <v>0</v>
      </c>
      <c r="P1089" s="98">
        <f>K1089+L1089+M1089+N1089+O1089</f>
        <v>0</v>
      </c>
    </row>
    <row r="1090" spans="1:16" x14ac:dyDescent="0.25">
      <c r="A1090" s="3" t="s">
        <v>7</v>
      </c>
      <c r="B1090" s="11" t="s">
        <v>183</v>
      </c>
      <c r="C1090" s="157" t="s">
        <v>979</v>
      </c>
      <c r="D1090" s="50">
        <v>27</v>
      </c>
      <c r="E1090" s="54" t="s">
        <v>794</v>
      </c>
      <c r="F1090" s="23">
        <v>9.548</v>
      </c>
      <c r="G1090" s="8">
        <v>8.5000000000000006E-2</v>
      </c>
      <c r="H1090" s="8">
        <v>0.435</v>
      </c>
      <c r="I1090" s="8">
        <v>0.51900000000000002</v>
      </c>
      <c r="J1090" s="30">
        <v>0.186</v>
      </c>
      <c r="K1090" s="28">
        <f t="shared" ref="K1090:K1153" si="17">IF(F1090 &gt; 9,1,0)</f>
        <v>1</v>
      </c>
      <c r="L1090" s="29">
        <f>IF(G1090 &gt; 0.6,1,0)</f>
        <v>0</v>
      </c>
      <c r="M1090" s="172">
        <f>IF(H1090 &gt; 10,1,0)</f>
        <v>0</v>
      </c>
      <c r="N1090" s="28">
        <f>IF(I1090 &gt; 0.6,1,0)</f>
        <v>0</v>
      </c>
      <c r="O1090" s="28">
        <f>IF(J1090 &gt; 4.5,1,0)</f>
        <v>0</v>
      </c>
      <c r="P1090" s="98">
        <f>K1090+L1090+M1090+N1090+O1090</f>
        <v>1</v>
      </c>
    </row>
    <row r="1091" spans="1:16" x14ac:dyDescent="0.25">
      <c r="A1091" s="3" t="s">
        <v>7</v>
      </c>
      <c r="B1091" s="11" t="s">
        <v>191</v>
      </c>
      <c r="C1091" s="157" t="s">
        <v>979</v>
      </c>
      <c r="D1091" s="50">
        <v>28</v>
      </c>
      <c r="E1091" s="54" t="s">
        <v>793</v>
      </c>
      <c r="F1091" s="23">
        <v>29.271000000000001</v>
      </c>
      <c r="G1091" s="8">
        <v>0.32700000000000001</v>
      </c>
      <c r="H1091" s="8">
        <v>0</v>
      </c>
      <c r="I1091" s="8">
        <v>0</v>
      </c>
      <c r="J1091" s="30">
        <v>0</v>
      </c>
      <c r="K1091" s="28">
        <f t="shared" si="17"/>
        <v>1</v>
      </c>
      <c r="L1091" s="29">
        <f>IF(G1091 &gt; 0.6,1,0)</f>
        <v>0</v>
      </c>
      <c r="M1091" s="172">
        <f>IF(H1091 &gt; 10,1,0)</f>
        <v>0</v>
      </c>
      <c r="N1091" s="28">
        <f>IF(I1091 &gt; 0.6,1,0)</f>
        <v>0</v>
      </c>
      <c r="O1091" s="28">
        <f>IF(J1091 &gt; 4.5,1,0)</f>
        <v>0</v>
      </c>
      <c r="P1091" s="98">
        <f>K1091+L1091+M1091+N1091+O1091</f>
        <v>1</v>
      </c>
    </row>
    <row r="1092" spans="1:16" x14ac:dyDescent="0.25">
      <c r="A1092" s="3" t="s">
        <v>7</v>
      </c>
      <c r="B1092" s="11" t="s">
        <v>199</v>
      </c>
      <c r="C1092" s="157" t="s">
        <v>979</v>
      </c>
      <c r="D1092" s="50">
        <v>19</v>
      </c>
      <c r="E1092" s="54" t="s">
        <v>794</v>
      </c>
      <c r="F1092" s="23">
        <v>0.20699999999999999</v>
      </c>
      <c r="G1092" s="8">
        <v>4.8000000000000001E-2</v>
      </c>
      <c r="H1092" s="8">
        <v>0.97299999999999998</v>
      </c>
      <c r="I1092" s="8">
        <v>3.5999999999999997E-2</v>
      </c>
      <c r="J1092" s="30">
        <v>0.104</v>
      </c>
      <c r="K1092" s="28">
        <f t="shared" si="17"/>
        <v>0</v>
      </c>
      <c r="L1092" s="29">
        <f>IF(G1092 &gt; 0.6,1,0)</f>
        <v>0</v>
      </c>
      <c r="M1092" s="172">
        <f>IF(H1092 &gt; 10,1,0)</f>
        <v>0</v>
      </c>
      <c r="N1092" s="28">
        <f>IF(I1092 &gt; 0.6,1,0)</f>
        <v>0</v>
      </c>
      <c r="O1092" s="28">
        <f>IF(J1092 &gt; 4.5,1,0)</f>
        <v>0</v>
      </c>
      <c r="P1092" s="98">
        <f>K1092+L1092+M1092+N1092+O1092</f>
        <v>0</v>
      </c>
    </row>
    <row r="1093" spans="1:16" x14ac:dyDescent="0.25">
      <c r="A1093" s="3" t="s">
        <v>7</v>
      </c>
      <c r="B1093" s="11" t="s">
        <v>112</v>
      </c>
      <c r="C1093" s="157" t="s">
        <v>980</v>
      </c>
      <c r="D1093" s="48">
        <v>11</v>
      </c>
      <c r="E1093" s="56" t="s">
        <v>794</v>
      </c>
      <c r="F1093" s="23">
        <v>1.5029999999999999</v>
      </c>
      <c r="G1093" s="8">
        <v>0.249</v>
      </c>
      <c r="H1093" s="8">
        <v>0.95199999999999996</v>
      </c>
      <c r="I1093" s="8">
        <v>0.23899999999999999</v>
      </c>
      <c r="J1093" s="30">
        <v>0.38200000000000001</v>
      </c>
      <c r="K1093" s="28">
        <f t="shared" si="17"/>
        <v>0</v>
      </c>
      <c r="L1093" s="29">
        <f>IF(G1093 &gt; 0.6,1,0)</f>
        <v>0</v>
      </c>
      <c r="M1093" s="172">
        <f>IF(H1093 &gt; 10,1,0)</f>
        <v>0</v>
      </c>
      <c r="N1093" s="28">
        <f>IF(I1093 &gt; 0.6,1,0)</f>
        <v>0</v>
      </c>
      <c r="O1093" s="28">
        <f>IF(J1093 &gt; 4.5,1,0)</f>
        <v>0</v>
      </c>
      <c r="P1093" s="98">
        <f>K1093+L1093+M1093+N1093+O1093</f>
        <v>0</v>
      </c>
    </row>
    <row r="1094" spans="1:16" x14ac:dyDescent="0.25">
      <c r="A1094" s="3" t="s">
        <v>7</v>
      </c>
      <c r="B1094" s="11" t="s">
        <v>120</v>
      </c>
      <c r="C1094" s="157" t="s">
        <v>984</v>
      </c>
      <c r="D1094" s="48">
        <v>11</v>
      </c>
      <c r="E1094" s="56" t="s">
        <v>793</v>
      </c>
      <c r="F1094" s="23">
        <v>2.1840000000000002</v>
      </c>
      <c r="G1094" s="8">
        <v>1.4239999999999999</v>
      </c>
      <c r="H1094" s="8">
        <v>4.3559999999999999</v>
      </c>
      <c r="I1094" s="8">
        <v>0.13300000000000001</v>
      </c>
      <c r="J1094" s="30">
        <v>5.2999999999999999E-2</v>
      </c>
      <c r="K1094" s="28">
        <f t="shared" si="17"/>
        <v>0</v>
      </c>
      <c r="L1094" s="29">
        <f>IF(G1094 &gt; 0.6,1,0)</f>
        <v>1</v>
      </c>
      <c r="M1094" s="172">
        <f>IF(H1094 &gt; 10,1,0)</f>
        <v>0</v>
      </c>
      <c r="N1094" s="28">
        <f>IF(I1094 &gt; 0.6,1,0)</f>
        <v>0</v>
      </c>
      <c r="O1094" s="28">
        <f>IF(J1094 &gt; 4.5,1,0)</f>
        <v>0</v>
      </c>
      <c r="P1094" s="98">
        <f>K1094+L1094+M1094+N1094+O1094</f>
        <v>1</v>
      </c>
    </row>
    <row r="1095" spans="1:16" x14ac:dyDescent="0.25">
      <c r="A1095" s="3" t="s">
        <v>7</v>
      </c>
      <c r="B1095" s="11" t="s">
        <v>128</v>
      </c>
      <c r="C1095" s="157" t="s">
        <v>980</v>
      </c>
      <c r="D1095" s="48">
        <v>11</v>
      </c>
      <c r="E1095" s="56" t="s">
        <v>794</v>
      </c>
      <c r="F1095" s="23">
        <v>7.327</v>
      </c>
      <c r="G1095" s="8">
        <v>0.128</v>
      </c>
      <c r="H1095" s="8">
        <v>1.752</v>
      </c>
      <c r="I1095" s="8">
        <v>6.2E-2</v>
      </c>
      <c r="J1095" s="30">
        <v>0.36399999999999999</v>
      </c>
      <c r="K1095" s="28">
        <f t="shared" si="17"/>
        <v>0</v>
      </c>
      <c r="L1095" s="29">
        <f>IF(G1095 &gt; 0.6,1,0)</f>
        <v>0</v>
      </c>
      <c r="M1095" s="172">
        <f>IF(H1095 &gt; 10,1,0)</f>
        <v>0</v>
      </c>
      <c r="N1095" s="28">
        <f>IF(I1095 &gt; 0.6,1,0)</f>
        <v>0</v>
      </c>
      <c r="O1095" s="28">
        <f>IF(J1095 &gt; 4.5,1,0)</f>
        <v>0</v>
      </c>
      <c r="P1095" s="98">
        <f>K1095+L1095+M1095+N1095+O1095</f>
        <v>0</v>
      </c>
    </row>
    <row r="1096" spans="1:16" x14ac:dyDescent="0.25">
      <c r="A1096" s="3" t="s">
        <v>7</v>
      </c>
      <c r="B1096" s="11" t="s">
        <v>136</v>
      </c>
      <c r="C1096" s="157" t="s">
        <v>980</v>
      </c>
      <c r="D1096" s="48">
        <v>14</v>
      </c>
      <c r="E1096" s="56" t="s">
        <v>794</v>
      </c>
      <c r="F1096" s="23">
        <v>0.11899999999999999</v>
      </c>
      <c r="G1096" s="8">
        <v>6.5000000000000002E-2</v>
      </c>
      <c r="H1096" s="8">
        <v>5.7779999999999996</v>
      </c>
      <c r="I1096" s="8">
        <v>4.8000000000000001E-2</v>
      </c>
      <c r="J1096" s="30">
        <v>0.41799999999999998</v>
      </c>
      <c r="K1096" s="28">
        <f t="shared" si="17"/>
        <v>0</v>
      </c>
      <c r="L1096" s="29">
        <f>IF(G1096 &gt; 0.6,1,0)</f>
        <v>0</v>
      </c>
      <c r="M1096" s="172">
        <f>IF(H1096 &gt; 10,1,0)</f>
        <v>0</v>
      </c>
      <c r="N1096" s="28">
        <f>IF(I1096 &gt; 0.6,1,0)</f>
        <v>0</v>
      </c>
      <c r="O1096" s="28">
        <f>IF(J1096 &gt; 4.5,1,0)</f>
        <v>0</v>
      </c>
      <c r="P1096" s="98">
        <f>K1096+L1096+M1096+N1096+O1096</f>
        <v>0</v>
      </c>
    </row>
    <row r="1097" spans="1:16" x14ac:dyDescent="0.25">
      <c r="A1097" s="3" t="s">
        <v>7</v>
      </c>
      <c r="B1097" s="11" t="s">
        <v>144</v>
      </c>
      <c r="C1097" s="157" t="s">
        <v>980</v>
      </c>
      <c r="D1097" s="48">
        <v>8</v>
      </c>
      <c r="E1097" s="56" t="s">
        <v>794</v>
      </c>
      <c r="F1097" s="23">
        <v>0.11899999999999999</v>
      </c>
      <c r="G1097" s="8">
        <v>0.151</v>
      </c>
      <c r="H1097" s="8">
        <v>0.16700000000000001</v>
      </c>
      <c r="I1097" s="8">
        <v>9.9000000000000005E-2</v>
      </c>
      <c r="J1097" s="30">
        <v>1.4999999999999999E-2</v>
      </c>
      <c r="K1097" s="28">
        <f t="shared" si="17"/>
        <v>0</v>
      </c>
      <c r="L1097" s="29">
        <f>IF(G1097 &gt; 0.6,1,0)</f>
        <v>0</v>
      </c>
      <c r="M1097" s="172">
        <f>IF(H1097 &gt; 10,1,0)</f>
        <v>0</v>
      </c>
      <c r="N1097" s="28">
        <f>IF(I1097 &gt; 0.6,1,0)</f>
        <v>0</v>
      </c>
      <c r="O1097" s="28">
        <f>IF(J1097 &gt; 4.5,1,0)</f>
        <v>0</v>
      </c>
      <c r="P1097" s="98">
        <f>K1097+L1097+M1097+N1097+O1097</f>
        <v>0</v>
      </c>
    </row>
    <row r="1098" spans="1:16" x14ac:dyDescent="0.25">
      <c r="A1098" s="3" t="s">
        <v>7</v>
      </c>
      <c r="B1098" s="11" t="s">
        <v>152</v>
      </c>
      <c r="C1098" s="157" t="s">
        <v>980</v>
      </c>
      <c r="D1098" s="50">
        <v>27</v>
      </c>
      <c r="E1098" s="57" t="s">
        <v>794</v>
      </c>
      <c r="F1098" s="23">
        <v>0.371</v>
      </c>
      <c r="G1098" s="8">
        <v>0.11700000000000001</v>
      </c>
      <c r="H1098" s="8">
        <v>0.60799999999999998</v>
      </c>
      <c r="I1098" s="8">
        <v>0</v>
      </c>
      <c r="J1098" s="30">
        <v>0.18</v>
      </c>
      <c r="K1098" s="28">
        <f t="shared" si="17"/>
        <v>0</v>
      </c>
      <c r="L1098" s="29">
        <f>IF(G1098 &gt; 0.6,1,0)</f>
        <v>0</v>
      </c>
      <c r="M1098" s="172">
        <f>IF(H1098 &gt; 10,1,0)</f>
        <v>0</v>
      </c>
      <c r="N1098" s="28">
        <f>IF(I1098 &gt; 0.6,1,0)</f>
        <v>0</v>
      </c>
      <c r="O1098" s="28">
        <f>IF(J1098 &gt; 4.5,1,0)</f>
        <v>0</v>
      </c>
      <c r="P1098" s="98">
        <f>K1098+L1098+M1098+N1098+O1098</f>
        <v>0</v>
      </c>
    </row>
    <row r="1099" spans="1:16" x14ac:dyDescent="0.25">
      <c r="A1099" s="3" t="s">
        <v>7</v>
      </c>
      <c r="B1099" s="11" t="s">
        <v>160</v>
      </c>
      <c r="C1099" s="157" t="s">
        <v>980</v>
      </c>
      <c r="D1099" s="50">
        <v>50</v>
      </c>
      <c r="E1099" s="54" t="s">
        <v>794</v>
      </c>
      <c r="F1099" s="23">
        <v>7.4999999999999997E-2</v>
      </c>
      <c r="G1099" s="8">
        <v>0.25</v>
      </c>
      <c r="H1099" s="8">
        <v>0.16200000000000001</v>
      </c>
      <c r="I1099" s="8">
        <v>0</v>
      </c>
      <c r="J1099" s="30">
        <v>4.7E-2</v>
      </c>
      <c r="K1099" s="28">
        <f t="shared" si="17"/>
        <v>0</v>
      </c>
      <c r="L1099" s="29">
        <f>IF(G1099 &gt; 0.6,1,0)</f>
        <v>0</v>
      </c>
      <c r="M1099" s="172">
        <f>IF(H1099 &gt; 10,1,0)</f>
        <v>0</v>
      </c>
      <c r="N1099" s="28">
        <f>IF(I1099 &gt; 0.6,1,0)</f>
        <v>0</v>
      </c>
      <c r="O1099" s="28">
        <f>IF(J1099 &gt; 4.5,1,0)</f>
        <v>0</v>
      </c>
      <c r="P1099" s="98">
        <f>K1099+L1099+M1099+N1099+O1099</f>
        <v>0</v>
      </c>
    </row>
    <row r="1100" spans="1:16" x14ac:dyDescent="0.25">
      <c r="A1100" s="3" t="s">
        <v>7</v>
      </c>
      <c r="B1100" s="11" t="s">
        <v>168</v>
      </c>
      <c r="C1100" s="157" t="s">
        <v>980</v>
      </c>
      <c r="D1100" s="50">
        <v>30</v>
      </c>
      <c r="E1100" s="54" t="s">
        <v>793</v>
      </c>
      <c r="F1100" s="23">
        <v>0.32100000000000001</v>
      </c>
      <c r="G1100" s="8">
        <v>0.13800000000000001</v>
      </c>
      <c r="H1100" s="8">
        <v>25.045999999999999</v>
      </c>
      <c r="I1100" s="8">
        <v>0.14399999999999999</v>
      </c>
      <c r="J1100" s="30">
        <v>3.68</v>
      </c>
      <c r="K1100" s="28">
        <f t="shared" si="17"/>
        <v>0</v>
      </c>
      <c r="L1100" s="29">
        <f>IF(G1100 &gt; 0.6,1,0)</f>
        <v>0</v>
      </c>
      <c r="M1100" s="172">
        <f>IF(H1100 &gt; 10,1,0)</f>
        <v>1</v>
      </c>
      <c r="N1100" s="28">
        <f>IF(I1100 &gt; 0.6,1,0)</f>
        <v>0</v>
      </c>
      <c r="O1100" s="28">
        <f>IF(J1100 &gt; 4.5,1,0)</f>
        <v>0</v>
      </c>
      <c r="P1100" s="98">
        <f>K1100+L1100+M1100+N1100+O1100</f>
        <v>1</v>
      </c>
    </row>
    <row r="1101" spans="1:16" x14ac:dyDescent="0.25">
      <c r="A1101" s="3" t="s">
        <v>7</v>
      </c>
      <c r="B1101" s="11" t="s">
        <v>176</v>
      </c>
      <c r="C1101" s="157" t="s">
        <v>979</v>
      </c>
      <c r="D1101" s="50">
        <v>23</v>
      </c>
      <c r="E1101" s="54" t="s">
        <v>793</v>
      </c>
      <c r="F1101" s="23">
        <v>0.314</v>
      </c>
      <c r="G1101" s="8">
        <v>1.9E-2</v>
      </c>
      <c r="H1101" s="8">
        <v>4.2999999999999997E-2</v>
      </c>
      <c r="I1101" s="8">
        <v>0.13</v>
      </c>
      <c r="J1101" s="30">
        <v>0.251</v>
      </c>
      <c r="K1101" s="28">
        <f t="shared" si="17"/>
        <v>0</v>
      </c>
      <c r="L1101" s="29">
        <f>IF(G1101 &gt; 0.6,1,0)</f>
        <v>0</v>
      </c>
      <c r="M1101" s="172">
        <f>IF(H1101 &gt; 10,1,0)</f>
        <v>0</v>
      </c>
      <c r="N1101" s="28">
        <f>IF(I1101 &gt; 0.6,1,0)</f>
        <v>0</v>
      </c>
      <c r="O1101" s="28">
        <f>IF(J1101 &gt; 4.5,1,0)</f>
        <v>0</v>
      </c>
      <c r="P1101" s="98">
        <f>K1101+L1101+M1101+N1101+O1101</f>
        <v>0</v>
      </c>
    </row>
    <row r="1102" spans="1:16" x14ac:dyDescent="0.25">
      <c r="A1102" s="3" t="s">
        <v>7</v>
      </c>
      <c r="B1102" s="11" t="s">
        <v>184</v>
      </c>
      <c r="C1102" s="157" t="s">
        <v>979</v>
      </c>
      <c r="D1102" s="50">
        <v>28</v>
      </c>
      <c r="E1102" s="54" t="s">
        <v>793</v>
      </c>
      <c r="F1102" s="23">
        <v>0.128</v>
      </c>
      <c r="G1102" s="8">
        <v>0.155</v>
      </c>
      <c r="H1102" s="8">
        <v>0.33700000000000002</v>
      </c>
      <c r="I1102" s="8">
        <v>5.8999999999999997E-2</v>
      </c>
      <c r="J1102" s="30">
        <v>4.7E-2</v>
      </c>
      <c r="K1102" s="28">
        <f t="shared" si="17"/>
        <v>0</v>
      </c>
      <c r="L1102" s="29">
        <f>IF(G1102 &gt; 0.6,1,0)</f>
        <v>0</v>
      </c>
      <c r="M1102" s="172">
        <f>IF(H1102 &gt; 10,1,0)</f>
        <v>0</v>
      </c>
      <c r="N1102" s="28">
        <f>IF(I1102 &gt; 0.6,1,0)</f>
        <v>0</v>
      </c>
      <c r="O1102" s="28">
        <f>IF(J1102 &gt; 4.5,1,0)</f>
        <v>0</v>
      </c>
      <c r="P1102" s="98">
        <f>K1102+L1102+M1102+N1102+O1102</f>
        <v>0</v>
      </c>
    </row>
    <row r="1103" spans="1:16" x14ac:dyDescent="0.25">
      <c r="A1103" s="3" t="s">
        <v>7</v>
      </c>
      <c r="B1103" s="11" t="s">
        <v>192</v>
      </c>
      <c r="C1103" s="157" t="s">
        <v>979</v>
      </c>
      <c r="D1103" s="50">
        <v>25</v>
      </c>
      <c r="E1103" s="54" t="s">
        <v>794</v>
      </c>
      <c r="F1103" s="23">
        <v>0.21299999999999999</v>
      </c>
      <c r="G1103" s="8">
        <v>0.11799999999999999</v>
      </c>
      <c r="H1103" s="8">
        <v>0.26200000000000001</v>
      </c>
      <c r="I1103" s="8">
        <v>0</v>
      </c>
      <c r="J1103" s="30">
        <v>0</v>
      </c>
      <c r="K1103" s="28">
        <f t="shared" si="17"/>
        <v>0</v>
      </c>
      <c r="L1103" s="29">
        <f>IF(G1103 &gt; 0.6,1,0)</f>
        <v>0</v>
      </c>
      <c r="M1103" s="172">
        <f>IF(H1103 &gt; 10,1,0)</f>
        <v>0</v>
      </c>
      <c r="N1103" s="28">
        <f>IF(I1103 &gt; 0.6,1,0)</f>
        <v>0</v>
      </c>
      <c r="O1103" s="28">
        <f>IF(J1103 &gt; 4.5,1,0)</f>
        <v>0</v>
      </c>
      <c r="P1103" s="98">
        <f>K1103+L1103+M1103+N1103+O1103</f>
        <v>0</v>
      </c>
    </row>
    <row r="1104" spans="1:16" x14ac:dyDescent="0.25">
      <c r="A1104" s="3" t="s">
        <v>7</v>
      </c>
      <c r="B1104" s="11" t="s">
        <v>200</v>
      </c>
      <c r="C1104" s="157" t="s">
        <v>980</v>
      </c>
      <c r="D1104" s="50">
        <v>26</v>
      </c>
      <c r="E1104" s="55" t="s">
        <v>793</v>
      </c>
      <c r="F1104" s="23">
        <v>3.5259999999999998</v>
      </c>
      <c r="G1104" s="8">
        <v>1.198</v>
      </c>
      <c r="H1104" s="8">
        <v>2.347</v>
      </c>
      <c r="I1104" s="8">
        <v>8.5000000000000006E-2</v>
      </c>
      <c r="J1104" s="30">
        <v>0</v>
      </c>
      <c r="K1104" s="28">
        <f t="shared" si="17"/>
        <v>0</v>
      </c>
      <c r="L1104" s="29">
        <f>IF(G1104 &gt; 0.6,1,0)</f>
        <v>1</v>
      </c>
      <c r="M1104" s="172">
        <f>IF(H1104 &gt; 10,1,0)</f>
        <v>0</v>
      </c>
      <c r="N1104" s="28">
        <f>IF(I1104 &gt; 0.6,1,0)</f>
        <v>0</v>
      </c>
      <c r="O1104" s="28">
        <f>IF(J1104 &gt; 4.5,1,0)</f>
        <v>0</v>
      </c>
      <c r="P1104" s="98">
        <f>K1104+L1104+M1104+N1104+O1104</f>
        <v>1</v>
      </c>
    </row>
    <row r="1105" spans="1:16" x14ac:dyDescent="0.25">
      <c r="A1105" s="3" t="s">
        <v>7</v>
      </c>
      <c r="B1105" s="11" t="s">
        <v>201</v>
      </c>
      <c r="C1105" s="157" t="s">
        <v>980</v>
      </c>
      <c r="D1105" s="50">
        <v>28</v>
      </c>
      <c r="E1105" s="54" t="s">
        <v>794</v>
      </c>
      <c r="F1105" s="23">
        <v>0.16200000000000001</v>
      </c>
      <c r="G1105" s="8">
        <v>9.4E-2</v>
      </c>
      <c r="H1105" s="8">
        <v>5.8999999999999997E-2</v>
      </c>
      <c r="I1105" s="8">
        <v>2.8000000000000001E-2</v>
      </c>
      <c r="J1105" s="30">
        <v>0</v>
      </c>
      <c r="K1105" s="28">
        <f t="shared" si="17"/>
        <v>0</v>
      </c>
      <c r="L1105" s="29">
        <f>IF(G1105 &gt; 0.6,1,0)</f>
        <v>0</v>
      </c>
      <c r="M1105" s="172">
        <f>IF(H1105 &gt; 10,1,0)</f>
        <v>0</v>
      </c>
      <c r="N1105" s="28">
        <f>IF(I1105 &gt; 0.6,1,0)</f>
        <v>0</v>
      </c>
      <c r="O1105" s="28">
        <f>IF(J1105 &gt; 4.5,1,0)</f>
        <v>0</v>
      </c>
      <c r="P1105" s="98">
        <f>K1105+L1105+M1105+N1105+O1105</f>
        <v>0</v>
      </c>
    </row>
    <row r="1106" spans="1:16" x14ac:dyDescent="0.25">
      <c r="A1106" s="3" t="s">
        <v>7</v>
      </c>
      <c r="B1106" s="11" t="s">
        <v>202</v>
      </c>
      <c r="C1106" s="157" t="s">
        <v>980</v>
      </c>
      <c r="D1106" s="50">
        <v>20</v>
      </c>
      <c r="E1106" s="54" t="s">
        <v>793</v>
      </c>
      <c r="F1106" s="23">
        <v>2.121</v>
      </c>
      <c r="G1106" s="8">
        <v>0.10100000000000001</v>
      </c>
      <c r="H1106" s="8">
        <v>2.3E-2</v>
      </c>
      <c r="I1106" s="8">
        <v>0</v>
      </c>
      <c r="J1106" s="30">
        <v>0</v>
      </c>
      <c r="K1106" s="28">
        <f t="shared" si="17"/>
        <v>0</v>
      </c>
      <c r="L1106" s="29">
        <f>IF(G1106 &gt; 0.6,1,0)</f>
        <v>0</v>
      </c>
      <c r="M1106" s="172">
        <f>IF(H1106 &gt; 10,1,0)</f>
        <v>0</v>
      </c>
      <c r="N1106" s="28">
        <f>IF(I1106 &gt; 0.6,1,0)</f>
        <v>0</v>
      </c>
      <c r="O1106" s="28">
        <f>IF(J1106 &gt; 4.5,1,0)</f>
        <v>0</v>
      </c>
      <c r="P1106" s="98">
        <f>K1106+L1106+M1106+N1106+O1106</f>
        <v>0</v>
      </c>
    </row>
    <row r="1107" spans="1:16" x14ac:dyDescent="0.25">
      <c r="A1107" s="3" t="s">
        <v>7</v>
      </c>
      <c r="B1107" s="11" t="s">
        <v>203</v>
      </c>
      <c r="C1107" s="157" t="s">
        <v>980</v>
      </c>
      <c r="D1107" s="50">
        <v>25</v>
      </c>
      <c r="E1107" s="54" t="s">
        <v>793</v>
      </c>
      <c r="F1107" s="23">
        <v>1.4999999999999999E-2</v>
      </c>
      <c r="G1107" s="8">
        <v>8.7999999999999995E-2</v>
      </c>
      <c r="H1107" s="8">
        <v>6.5000000000000002E-2</v>
      </c>
      <c r="I1107" s="8">
        <v>0.13400000000000001</v>
      </c>
      <c r="J1107" s="30">
        <v>0</v>
      </c>
      <c r="K1107" s="28">
        <f t="shared" si="17"/>
        <v>0</v>
      </c>
      <c r="L1107" s="29">
        <f>IF(G1107 &gt; 0.6,1,0)</f>
        <v>0</v>
      </c>
      <c r="M1107" s="172">
        <f>IF(H1107 &gt; 10,1,0)</f>
        <v>0</v>
      </c>
      <c r="N1107" s="28">
        <f>IF(I1107 &gt; 0.6,1,0)</f>
        <v>0</v>
      </c>
      <c r="O1107" s="28">
        <f>IF(J1107 &gt; 4.5,1,0)</f>
        <v>0</v>
      </c>
      <c r="P1107" s="98">
        <f>K1107+L1107+M1107+N1107+O1107</f>
        <v>0</v>
      </c>
    </row>
    <row r="1108" spans="1:16" x14ac:dyDescent="0.25">
      <c r="A1108" s="3" t="s">
        <v>7</v>
      </c>
      <c r="B1108" s="11" t="s">
        <v>204</v>
      </c>
      <c r="C1108" s="157" t="s">
        <v>980</v>
      </c>
      <c r="D1108" s="50">
        <v>23</v>
      </c>
      <c r="E1108" s="54" t="s">
        <v>793</v>
      </c>
      <c r="F1108" s="23">
        <v>49.581000000000003</v>
      </c>
      <c r="G1108" s="8">
        <v>8.2000000000000003E-2</v>
      </c>
      <c r="H1108" s="8">
        <v>0.55000000000000004</v>
      </c>
      <c r="I1108" s="8">
        <v>3.5000000000000003E-2</v>
      </c>
      <c r="J1108" s="30">
        <v>7.1999999999999995E-2</v>
      </c>
      <c r="K1108" s="28">
        <f t="shared" si="17"/>
        <v>1</v>
      </c>
      <c r="L1108" s="29">
        <f>IF(G1108 &gt; 0.6,1,0)</f>
        <v>0</v>
      </c>
      <c r="M1108" s="172">
        <f>IF(H1108 &gt; 10,1,0)</f>
        <v>0</v>
      </c>
      <c r="N1108" s="28">
        <f>IF(I1108 &gt; 0.6,1,0)</f>
        <v>0</v>
      </c>
      <c r="O1108" s="28">
        <f>IF(J1108 &gt; 4.5,1,0)</f>
        <v>0</v>
      </c>
      <c r="P1108" s="98">
        <f>K1108+L1108+M1108+N1108+O1108</f>
        <v>1</v>
      </c>
    </row>
    <row r="1109" spans="1:16" x14ac:dyDescent="0.25">
      <c r="A1109" s="3" t="s">
        <v>7</v>
      </c>
      <c r="B1109" s="11" t="s">
        <v>205</v>
      </c>
      <c r="C1109" s="157" t="s">
        <v>980</v>
      </c>
      <c r="D1109" s="50">
        <v>20</v>
      </c>
      <c r="E1109" s="54" t="s">
        <v>794</v>
      </c>
      <c r="F1109" s="23">
        <v>5.8079999999999998</v>
      </c>
      <c r="G1109" s="8">
        <v>0.127</v>
      </c>
      <c r="H1109" s="8">
        <v>1E-3</v>
      </c>
      <c r="I1109" s="8">
        <v>0.11799999999999999</v>
      </c>
      <c r="J1109" s="30">
        <v>0.17</v>
      </c>
      <c r="K1109" s="28">
        <f t="shared" si="17"/>
        <v>0</v>
      </c>
      <c r="L1109" s="29">
        <f>IF(G1109 &gt; 0.6,1,0)</f>
        <v>0</v>
      </c>
      <c r="M1109" s="172">
        <f>IF(H1109 &gt; 10,1,0)</f>
        <v>0</v>
      </c>
      <c r="N1109" s="28">
        <f>IF(I1109 &gt; 0.6,1,0)</f>
        <v>0</v>
      </c>
      <c r="O1109" s="28">
        <f>IF(J1109 &gt; 4.5,1,0)</f>
        <v>0</v>
      </c>
      <c r="P1109" s="98">
        <f>K1109+L1109+M1109+N1109+O1109</f>
        <v>0</v>
      </c>
    </row>
    <row r="1110" spans="1:16" ht="15.75" thickBot="1" x14ac:dyDescent="0.3">
      <c r="A1110" s="3" t="s">
        <v>7</v>
      </c>
      <c r="B1110" s="11" t="s">
        <v>206</v>
      </c>
      <c r="C1110" s="157" t="s">
        <v>980</v>
      </c>
      <c r="D1110" s="50">
        <v>19</v>
      </c>
      <c r="E1110" s="54" t="s">
        <v>794</v>
      </c>
      <c r="F1110" s="23">
        <v>0.13500000000000001</v>
      </c>
      <c r="G1110" s="8">
        <v>0.8</v>
      </c>
      <c r="H1110" s="8">
        <v>0.39400000000000002</v>
      </c>
      <c r="I1110" s="8">
        <v>0.221</v>
      </c>
      <c r="J1110" s="30">
        <v>0</v>
      </c>
      <c r="K1110" s="28">
        <f t="shared" si="17"/>
        <v>0</v>
      </c>
      <c r="L1110" s="29">
        <f>IF(G1110 &gt; 0.6,1,0)</f>
        <v>1</v>
      </c>
      <c r="M1110" s="172">
        <f>IF(H1110 &gt; 10,1,0)</f>
        <v>0</v>
      </c>
      <c r="N1110" s="28">
        <f>IF(I1110 &gt; 0.6,1,0)</f>
        <v>0</v>
      </c>
      <c r="O1110" s="28">
        <f>IF(J1110 &gt; 4.5,1,0)</f>
        <v>0</v>
      </c>
      <c r="P1110" s="98">
        <f>K1110+L1110+M1110+N1110+O1110</f>
        <v>1</v>
      </c>
    </row>
    <row r="1111" spans="1:16" x14ac:dyDescent="0.25">
      <c r="A1111" s="3" t="s">
        <v>8</v>
      </c>
      <c r="B1111" s="11" t="s">
        <v>401</v>
      </c>
      <c r="C1111" s="153" t="s">
        <v>985</v>
      </c>
      <c r="D1111" s="60">
        <v>64</v>
      </c>
      <c r="E1111" s="6" t="s">
        <v>793</v>
      </c>
      <c r="F1111" s="23">
        <v>2.9369999999999998</v>
      </c>
      <c r="G1111" s="8">
        <v>0.317</v>
      </c>
      <c r="H1111" s="8">
        <v>1.107</v>
      </c>
      <c r="I1111" s="8">
        <v>4.9000000000000002E-2</v>
      </c>
      <c r="J1111" s="30">
        <v>0.23799999999999999</v>
      </c>
      <c r="K1111" s="28">
        <f t="shared" si="17"/>
        <v>0</v>
      </c>
      <c r="L1111" s="29">
        <f>IF(G1111 &gt; 0.6,1,0)</f>
        <v>0</v>
      </c>
      <c r="M1111" s="172">
        <f>IF(H1111 &gt; 10,1,0)</f>
        <v>0</v>
      </c>
      <c r="N1111" s="28">
        <f>IF(I1111 &gt; 0.6,1,0)</f>
        <v>0</v>
      </c>
      <c r="O1111" s="28">
        <f>IF(J1111 &gt; 4.5,1,0)</f>
        <v>0</v>
      </c>
      <c r="P1111" s="98">
        <f>K1111+L1111+M1111+N1111+O1111</f>
        <v>0</v>
      </c>
    </row>
    <row r="1112" spans="1:16" x14ac:dyDescent="0.25">
      <c r="A1112" s="3" t="s">
        <v>8</v>
      </c>
      <c r="B1112" s="11" t="s">
        <v>409</v>
      </c>
      <c r="C1112" s="158" t="s">
        <v>985</v>
      </c>
      <c r="D1112" s="60">
        <v>41</v>
      </c>
      <c r="E1112" s="6" t="s">
        <v>794</v>
      </c>
      <c r="F1112" s="23">
        <v>0.36799999999999999</v>
      </c>
      <c r="G1112" s="8">
        <v>0.24099999999999999</v>
      </c>
      <c r="H1112" s="8">
        <v>0.34399999999999997</v>
      </c>
      <c r="I1112" s="8">
        <v>3.0000000000000001E-3</v>
      </c>
      <c r="J1112" s="30">
        <v>0.115</v>
      </c>
      <c r="K1112" s="28">
        <f t="shared" si="17"/>
        <v>0</v>
      </c>
      <c r="L1112" s="29">
        <f>IF(G1112 &gt; 0.6,1,0)</f>
        <v>0</v>
      </c>
      <c r="M1112" s="172">
        <f>IF(H1112 &gt; 10,1,0)</f>
        <v>0</v>
      </c>
      <c r="N1112" s="28">
        <f>IF(I1112 &gt; 0.6,1,0)</f>
        <v>0</v>
      </c>
      <c r="O1112" s="28">
        <f>IF(J1112 &gt; 4.5,1,0)</f>
        <v>0</v>
      </c>
      <c r="P1112" s="98">
        <f>K1112+L1112+M1112+N1112+O1112</f>
        <v>0</v>
      </c>
    </row>
    <row r="1113" spans="1:16" x14ac:dyDescent="0.25">
      <c r="A1113" s="3" t="s">
        <v>8</v>
      </c>
      <c r="B1113" s="11" t="s">
        <v>417</v>
      </c>
      <c r="C1113" s="154" t="s">
        <v>985</v>
      </c>
      <c r="D1113" s="60">
        <v>66</v>
      </c>
      <c r="E1113" s="6" t="s">
        <v>794</v>
      </c>
      <c r="F1113" s="23">
        <v>1.7230000000000001</v>
      </c>
      <c r="G1113" s="8">
        <v>0.34399999999999997</v>
      </c>
      <c r="H1113" s="8">
        <v>0</v>
      </c>
      <c r="I1113" s="8">
        <v>0.30499999999999999</v>
      </c>
      <c r="J1113" s="30">
        <v>0.41799999999999998</v>
      </c>
      <c r="K1113" s="28">
        <f t="shared" si="17"/>
        <v>0</v>
      </c>
      <c r="L1113" s="29">
        <f>IF(G1113 &gt; 0.6,1,0)</f>
        <v>0</v>
      </c>
      <c r="M1113" s="172">
        <f>IF(H1113 &gt; 10,1,0)</f>
        <v>0</v>
      </c>
      <c r="N1113" s="28">
        <f>IF(I1113 &gt; 0.6,1,0)</f>
        <v>0</v>
      </c>
      <c r="O1113" s="28">
        <f>IF(J1113 &gt; 4.5,1,0)</f>
        <v>0</v>
      </c>
      <c r="P1113" s="98">
        <f>K1113+L1113+M1113+N1113+O1113</f>
        <v>0</v>
      </c>
    </row>
    <row r="1114" spans="1:16" x14ac:dyDescent="0.25">
      <c r="A1114" s="3" t="s">
        <v>8</v>
      </c>
      <c r="B1114" s="11" t="s">
        <v>425</v>
      </c>
      <c r="C1114" s="154" t="s">
        <v>985</v>
      </c>
      <c r="D1114" s="60">
        <v>56</v>
      </c>
      <c r="E1114" s="6" t="s">
        <v>793</v>
      </c>
      <c r="F1114" s="23">
        <v>6.9269999999999996</v>
      </c>
      <c r="G1114" s="8">
        <v>0.71699999999999997</v>
      </c>
      <c r="H1114" s="8">
        <v>0</v>
      </c>
      <c r="I1114" s="8">
        <v>3.4000000000000002E-2</v>
      </c>
      <c r="J1114" s="30">
        <v>0</v>
      </c>
      <c r="K1114" s="28">
        <f t="shared" si="17"/>
        <v>0</v>
      </c>
      <c r="L1114" s="29">
        <f>IF(G1114 &gt; 0.6,1,0)</f>
        <v>1</v>
      </c>
      <c r="M1114" s="172">
        <f>IF(H1114 &gt; 10,1,0)</f>
        <v>0</v>
      </c>
      <c r="N1114" s="28">
        <f>IF(I1114 &gt; 0.6,1,0)</f>
        <v>0</v>
      </c>
      <c r="O1114" s="28">
        <f>IF(J1114 &gt; 4.5,1,0)</f>
        <v>0</v>
      </c>
      <c r="P1114" s="98">
        <f>K1114+L1114+M1114+N1114+O1114</f>
        <v>1</v>
      </c>
    </row>
    <row r="1115" spans="1:16" x14ac:dyDescent="0.25">
      <c r="A1115" s="3" t="s">
        <v>8</v>
      </c>
      <c r="B1115" s="11" t="s">
        <v>433</v>
      </c>
      <c r="C1115" s="154" t="s">
        <v>985</v>
      </c>
      <c r="D1115" s="60">
        <v>57</v>
      </c>
      <c r="E1115" s="6" t="s">
        <v>793</v>
      </c>
      <c r="F1115" s="23">
        <v>8.6999999999999993</v>
      </c>
      <c r="G1115" s="8">
        <v>6.7000000000000004E-2</v>
      </c>
      <c r="H1115" s="8">
        <v>2.8000000000000001E-2</v>
      </c>
      <c r="I1115" s="8">
        <v>0.376</v>
      </c>
      <c r="J1115" s="30">
        <v>0.44500000000000001</v>
      </c>
      <c r="K1115" s="28">
        <f t="shared" si="17"/>
        <v>0</v>
      </c>
      <c r="L1115" s="29">
        <f>IF(G1115 &gt; 0.6,1,0)</f>
        <v>0</v>
      </c>
      <c r="M1115" s="172">
        <f>IF(H1115 &gt; 10,1,0)</f>
        <v>0</v>
      </c>
      <c r="N1115" s="28">
        <f>IF(I1115 &gt; 0.6,1,0)</f>
        <v>0</v>
      </c>
      <c r="O1115" s="28">
        <f>IF(J1115 &gt; 4.5,1,0)</f>
        <v>0</v>
      </c>
      <c r="P1115" s="98">
        <f>K1115+L1115+M1115+N1115+O1115</f>
        <v>0</v>
      </c>
    </row>
    <row r="1116" spans="1:16" x14ac:dyDescent="0.25">
      <c r="A1116" s="3" t="s">
        <v>8</v>
      </c>
      <c r="B1116" s="11" t="s">
        <v>441</v>
      </c>
      <c r="C1116" s="154" t="s">
        <v>985</v>
      </c>
      <c r="D1116" s="60">
        <v>66</v>
      </c>
      <c r="E1116" s="6" t="s">
        <v>793</v>
      </c>
      <c r="F1116" s="23">
        <v>2.6840000000000002</v>
      </c>
      <c r="G1116" s="8">
        <v>0.34499999999999997</v>
      </c>
      <c r="H1116" s="8">
        <v>0.14399999999999999</v>
      </c>
      <c r="I1116" s="8">
        <v>6.5000000000000002E-2</v>
      </c>
      <c r="J1116" s="30">
        <v>0.17899999999999999</v>
      </c>
      <c r="K1116" s="28">
        <f t="shared" si="17"/>
        <v>0</v>
      </c>
      <c r="L1116" s="29">
        <f>IF(G1116 &gt; 0.6,1,0)</f>
        <v>0</v>
      </c>
      <c r="M1116" s="172">
        <f>IF(H1116 &gt; 10,1,0)</f>
        <v>0</v>
      </c>
      <c r="N1116" s="28">
        <f>IF(I1116 &gt; 0.6,1,0)</f>
        <v>0</v>
      </c>
      <c r="O1116" s="28">
        <f>IF(J1116 &gt; 4.5,1,0)</f>
        <v>0</v>
      </c>
      <c r="P1116" s="98">
        <f>K1116+L1116+M1116+N1116+O1116</f>
        <v>0</v>
      </c>
    </row>
    <row r="1117" spans="1:16" x14ac:dyDescent="0.25">
      <c r="A1117" s="3" t="s">
        <v>8</v>
      </c>
      <c r="B1117" s="11" t="s">
        <v>449</v>
      </c>
      <c r="C1117" s="154" t="s">
        <v>985</v>
      </c>
      <c r="D1117" s="60">
        <v>57</v>
      </c>
      <c r="E1117" s="6" t="s">
        <v>794</v>
      </c>
      <c r="F1117" s="23">
        <v>1.673</v>
      </c>
      <c r="G1117" s="8">
        <v>0.14899999999999999</v>
      </c>
      <c r="H1117" s="8">
        <v>39.098999999999997</v>
      </c>
      <c r="I1117" s="8">
        <v>0</v>
      </c>
      <c r="J1117" s="30">
        <v>0.61499999999999999</v>
      </c>
      <c r="K1117" s="28">
        <f t="shared" si="17"/>
        <v>0</v>
      </c>
      <c r="L1117" s="29">
        <f>IF(G1117 &gt; 0.6,1,0)</f>
        <v>0</v>
      </c>
      <c r="M1117" s="172">
        <f>IF(H1117 &gt; 10,1,0)</f>
        <v>1</v>
      </c>
      <c r="N1117" s="28">
        <f>IF(I1117 &gt; 0.6,1,0)</f>
        <v>0</v>
      </c>
      <c r="O1117" s="28">
        <f>IF(J1117 &gt; 4.5,1,0)</f>
        <v>0</v>
      </c>
      <c r="P1117" s="98">
        <f>K1117+L1117+M1117+N1117+O1117</f>
        <v>1</v>
      </c>
    </row>
    <row r="1118" spans="1:16" x14ac:dyDescent="0.25">
      <c r="A1118" s="3" t="s">
        <v>8</v>
      </c>
      <c r="B1118" s="11" t="s">
        <v>457</v>
      </c>
      <c r="C1118" s="154" t="s">
        <v>985</v>
      </c>
      <c r="D1118" s="60">
        <v>40</v>
      </c>
      <c r="E1118" s="6" t="s">
        <v>793</v>
      </c>
      <c r="F1118" s="23">
        <v>9.7000000000000003E-2</v>
      </c>
      <c r="G1118" s="8">
        <v>7.4999999999999997E-2</v>
      </c>
      <c r="H1118" s="8">
        <v>5.1509999999999998</v>
      </c>
      <c r="I1118" s="8">
        <v>1E-3</v>
      </c>
      <c r="J1118" s="30">
        <v>9.8000000000000004E-2</v>
      </c>
      <c r="K1118" s="28">
        <f t="shared" si="17"/>
        <v>0</v>
      </c>
      <c r="L1118" s="29">
        <f>IF(G1118 &gt; 0.6,1,0)</f>
        <v>0</v>
      </c>
      <c r="M1118" s="172">
        <f>IF(H1118 &gt; 10,1,0)</f>
        <v>0</v>
      </c>
      <c r="N1118" s="28">
        <f>IF(I1118 &gt; 0.6,1,0)</f>
        <v>0</v>
      </c>
      <c r="O1118" s="28">
        <f>IF(J1118 &gt; 4.5,1,0)</f>
        <v>0</v>
      </c>
      <c r="P1118" s="98">
        <f>K1118+L1118+M1118+N1118+O1118</f>
        <v>0</v>
      </c>
    </row>
    <row r="1119" spans="1:16" x14ac:dyDescent="0.25">
      <c r="A1119" s="3" t="s">
        <v>8</v>
      </c>
      <c r="B1119" s="11" t="s">
        <v>465</v>
      </c>
      <c r="C1119" s="154" t="s">
        <v>985</v>
      </c>
      <c r="D1119" s="60">
        <v>35</v>
      </c>
      <c r="E1119" s="6" t="s">
        <v>793</v>
      </c>
      <c r="F1119" s="23">
        <v>2.7650000000000001</v>
      </c>
      <c r="G1119" s="8">
        <v>0.123</v>
      </c>
      <c r="H1119" s="8">
        <v>0.16800000000000001</v>
      </c>
      <c r="I1119" s="8">
        <v>0.14799999999999999</v>
      </c>
      <c r="J1119" s="30">
        <v>2.9000000000000001E-2</v>
      </c>
      <c r="K1119" s="28">
        <f t="shared" si="17"/>
        <v>0</v>
      </c>
      <c r="L1119" s="29">
        <f>IF(G1119 &gt; 0.6,1,0)</f>
        <v>0</v>
      </c>
      <c r="M1119" s="172">
        <f>IF(H1119 &gt; 10,1,0)</f>
        <v>0</v>
      </c>
      <c r="N1119" s="28">
        <f>IF(I1119 &gt; 0.6,1,0)</f>
        <v>0</v>
      </c>
      <c r="O1119" s="28">
        <f>IF(J1119 &gt; 4.5,1,0)</f>
        <v>0</v>
      </c>
      <c r="P1119" s="98">
        <f>K1119+L1119+M1119+N1119+O1119</f>
        <v>0</v>
      </c>
    </row>
    <row r="1120" spans="1:16" x14ac:dyDescent="0.25">
      <c r="A1120" s="3" t="s">
        <v>8</v>
      </c>
      <c r="B1120" s="11" t="s">
        <v>473</v>
      </c>
      <c r="C1120" s="154" t="s">
        <v>985</v>
      </c>
      <c r="D1120" s="60">
        <v>9</v>
      </c>
      <c r="E1120" s="6" t="s">
        <v>793</v>
      </c>
      <c r="F1120" s="23">
        <v>1.113</v>
      </c>
      <c r="G1120" s="8">
        <v>0.67900000000000005</v>
      </c>
      <c r="H1120" s="8">
        <v>0.121</v>
      </c>
      <c r="I1120" s="8">
        <v>0.96799999999999997</v>
      </c>
      <c r="J1120" s="30">
        <v>0.31</v>
      </c>
      <c r="K1120" s="28">
        <f t="shared" si="17"/>
        <v>0</v>
      </c>
      <c r="L1120" s="29">
        <f>IF(G1120 &gt; 0.6,1,0)</f>
        <v>1</v>
      </c>
      <c r="M1120" s="172">
        <f>IF(H1120 &gt; 10,1,0)</f>
        <v>0</v>
      </c>
      <c r="N1120" s="28">
        <f>IF(I1120 &gt; 0.6,1,0)</f>
        <v>1</v>
      </c>
      <c r="O1120" s="28">
        <f>IF(J1120 &gt; 4.5,1,0)</f>
        <v>0</v>
      </c>
      <c r="P1120" s="98">
        <f>K1120+L1120+M1120+N1120+O1120</f>
        <v>2</v>
      </c>
    </row>
    <row r="1121" spans="1:16" x14ac:dyDescent="0.25">
      <c r="A1121" s="3" t="s">
        <v>8</v>
      </c>
      <c r="B1121" s="11" t="s">
        <v>481</v>
      </c>
      <c r="C1121" s="154" t="s">
        <v>985</v>
      </c>
      <c r="D1121" s="60">
        <v>54</v>
      </c>
      <c r="E1121" s="6" t="s">
        <v>794</v>
      </c>
      <c r="F1121" s="23">
        <v>0.97099999999999997</v>
      </c>
      <c r="G1121" s="8">
        <v>9.2999999999999999E-2</v>
      </c>
      <c r="H1121" s="8">
        <v>7.9000000000000001E-2</v>
      </c>
      <c r="I1121" s="8">
        <v>0.03</v>
      </c>
      <c r="J1121" s="30">
        <v>3.2000000000000001E-2</v>
      </c>
      <c r="K1121" s="28">
        <f t="shared" si="17"/>
        <v>0</v>
      </c>
      <c r="L1121" s="29">
        <f>IF(G1121 &gt; 0.6,1,0)</f>
        <v>0</v>
      </c>
      <c r="M1121" s="172">
        <f>IF(H1121 &gt; 10,1,0)</f>
        <v>0</v>
      </c>
      <c r="N1121" s="28">
        <f>IF(I1121 &gt; 0.6,1,0)</f>
        <v>0</v>
      </c>
      <c r="O1121" s="28">
        <f>IF(J1121 &gt; 4.5,1,0)</f>
        <v>0</v>
      </c>
      <c r="P1121" s="98">
        <f>K1121+L1121+M1121+N1121+O1121</f>
        <v>0</v>
      </c>
    </row>
    <row r="1122" spans="1:16" x14ac:dyDescent="0.25">
      <c r="A1122" s="3" t="s">
        <v>8</v>
      </c>
      <c r="B1122" s="11" t="s">
        <v>489</v>
      </c>
      <c r="C1122" s="154" t="s">
        <v>985</v>
      </c>
      <c r="D1122" s="60">
        <v>58</v>
      </c>
      <c r="E1122" s="6" t="s">
        <v>794</v>
      </c>
      <c r="F1122" s="23">
        <v>0.61299999999999999</v>
      </c>
      <c r="G1122" s="8">
        <v>7.6999999999999999E-2</v>
      </c>
      <c r="H1122" s="8">
        <v>4.09</v>
      </c>
      <c r="I1122" s="8">
        <v>0</v>
      </c>
      <c r="J1122" s="30">
        <v>2.4E-2</v>
      </c>
      <c r="K1122" s="28">
        <f t="shared" si="17"/>
        <v>0</v>
      </c>
      <c r="L1122" s="29">
        <f>IF(G1122 &gt; 0.6,1,0)</f>
        <v>0</v>
      </c>
      <c r="M1122" s="172">
        <f>IF(H1122 &gt; 10,1,0)</f>
        <v>0</v>
      </c>
      <c r="N1122" s="28">
        <f>IF(I1122 &gt; 0.6,1,0)</f>
        <v>0</v>
      </c>
      <c r="O1122" s="28">
        <f>IF(J1122 &gt; 4.5,1,0)</f>
        <v>0</v>
      </c>
      <c r="P1122" s="98">
        <f>K1122+L1122+M1122+N1122+O1122</f>
        <v>0</v>
      </c>
    </row>
    <row r="1123" spans="1:16" x14ac:dyDescent="0.25">
      <c r="A1123" s="3" t="s">
        <v>8</v>
      </c>
      <c r="B1123" s="11" t="s">
        <v>402</v>
      </c>
      <c r="C1123" s="154" t="s">
        <v>985</v>
      </c>
      <c r="D1123" s="60">
        <v>49</v>
      </c>
      <c r="E1123" s="6" t="s">
        <v>794</v>
      </c>
      <c r="F1123" s="23">
        <v>4.7220000000000004</v>
      </c>
      <c r="G1123" s="8">
        <v>0.128</v>
      </c>
      <c r="H1123" s="8">
        <v>0.11</v>
      </c>
      <c r="I1123" s="8">
        <v>7.1999999999999995E-2</v>
      </c>
      <c r="J1123" s="30">
        <v>0.111</v>
      </c>
      <c r="K1123" s="28">
        <f t="shared" si="17"/>
        <v>0</v>
      </c>
      <c r="L1123" s="29">
        <f>IF(G1123 &gt; 0.6,1,0)</f>
        <v>0</v>
      </c>
      <c r="M1123" s="172">
        <f>IF(H1123 &gt; 10,1,0)</f>
        <v>0</v>
      </c>
      <c r="N1123" s="28">
        <f>IF(I1123 &gt; 0.6,1,0)</f>
        <v>0</v>
      </c>
      <c r="O1123" s="28">
        <f>IF(J1123 &gt; 4.5,1,0)</f>
        <v>0</v>
      </c>
      <c r="P1123" s="98">
        <f>K1123+L1123+M1123+N1123+O1123</f>
        <v>0</v>
      </c>
    </row>
    <row r="1124" spans="1:16" x14ac:dyDescent="0.25">
      <c r="A1124" s="3" t="s">
        <v>8</v>
      </c>
      <c r="B1124" s="11" t="s">
        <v>410</v>
      </c>
      <c r="C1124" s="154" t="s">
        <v>985</v>
      </c>
      <c r="D1124" s="60">
        <v>39</v>
      </c>
      <c r="E1124" s="6" t="s">
        <v>793</v>
      </c>
      <c r="F1124" s="23">
        <v>1.1759999999999999</v>
      </c>
      <c r="G1124" s="8">
        <v>0.23100000000000001</v>
      </c>
      <c r="H1124" s="8">
        <v>0.14599999999999999</v>
      </c>
      <c r="I1124" s="8">
        <v>5.8000000000000003E-2</v>
      </c>
      <c r="J1124" s="30">
        <v>0.61899999999999999</v>
      </c>
      <c r="K1124" s="28">
        <f t="shared" si="17"/>
        <v>0</v>
      </c>
      <c r="L1124" s="29">
        <f>IF(G1124 &gt; 0.6,1,0)</f>
        <v>0</v>
      </c>
      <c r="M1124" s="172">
        <f>IF(H1124 &gt; 10,1,0)</f>
        <v>0</v>
      </c>
      <c r="N1124" s="28">
        <f>IF(I1124 &gt; 0.6,1,0)</f>
        <v>0</v>
      </c>
      <c r="O1124" s="28">
        <f>IF(J1124 &gt; 4.5,1,0)</f>
        <v>0</v>
      </c>
      <c r="P1124" s="98">
        <f>K1124+L1124+M1124+N1124+O1124</f>
        <v>0</v>
      </c>
    </row>
    <row r="1125" spans="1:16" x14ac:dyDescent="0.25">
      <c r="A1125" s="3" t="s">
        <v>8</v>
      </c>
      <c r="B1125" s="11" t="s">
        <v>418</v>
      </c>
      <c r="C1125" s="154" t="s">
        <v>985</v>
      </c>
      <c r="D1125" s="60">
        <v>62</v>
      </c>
      <c r="E1125" s="6" t="s">
        <v>793</v>
      </c>
      <c r="F1125" s="23">
        <v>0.128</v>
      </c>
      <c r="G1125" s="8">
        <v>0.20699999999999999</v>
      </c>
      <c r="H1125" s="8">
        <v>0</v>
      </c>
      <c r="I1125" s="8">
        <v>9.2999999999999999E-2</v>
      </c>
      <c r="J1125" s="30">
        <v>9.5000000000000001E-2</v>
      </c>
      <c r="K1125" s="28">
        <f t="shared" si="17"/>
        <v>0</v>
      </c>
      <c r="L1125" s="29">
        <f>IF(G1125 &gt; 0.6,1,0)</f>
        <v>0</v>
      </c>
      <c r="M1125" s="172">
        <f>IF(H1125 &gt; 10,1,0)</f>
        <v>0</v>
      </c>
      <c r="N1125" s="28">
        <f>IF(I1125 &gt; 0.6,1,0)</f>
        <v>0</v>
      </c>
      <c r="O1125" s="28">
        <f>IF(J1125 &gt; 4.5,1,0)</f>
        <v>0</v>
      </c>
      <c r="P1125" s="98">
        <f>K1125+L1125+M1125+N1125+O1125</f>
        <v>0</v>
      </c>
    </row>
    <row r="1126" spans="1:16" x14ac:dyDescent="0.25">
      <c r="A1126" s="3" t="s">
        <v>8</v>
      </c>
      <c r="B1126" s="11" t="s">
        <v>426</v>
      </c>
      <c r="C1126" s="154" t="s">
        <v>985</v>
      </c>
      <c r="D1126" s="60">
        <v>39</v>
      </c>
      <c r="E1126" s="6" t="s">
        <v>793</v>
      </c>
      <c r="F1126" s="23">
        <v>5.867</v>
      </c>
      <c r="G1126" s="8">
        <v>0.22600000000000001</v>
      </c>
      <c r="H1126" s="8">
        <v>0</v>
      </c>
      <c r="I1126" s="8">
        <v>0.05</v>
      </c>
      <c r="J1126" s="30">
        <v>6.4000000000000001E-2</v>
      </c>
      <c r="K1126" s="28">
        <f t="shared" si="17"/>
        <v>0</v>
      </c>
      <c r="L1126" s="29">
        <f>IF(G1126 &gt; 0.6,1,0)</f>
        <v>0</v>
      </c>
      <c r="M1126" s="172">
        <f>IF(H1126 &gt; 10,1,0)</f>
        <v>0</v>
      </c>
      <c r="N1126" s="28">
        <f>IF(I1126 &gt; 0.6,1,0)</f>
        <v>0</v>
      </c>
      <c r="O1126" s="28">
        <f>IF(J1126 &gt; 4.5,1,0)</f>
        <v>0</v>
      </c>
      <c r="P1126" s="98">
        <f>K1126+L1126+M1126+N1126+O1126</f>
        <v>0</v>
      </c>
    </row>
    <row r="1127" spans="1:16" x14ac:dyDescent="0.25">
      <c r="A1127" s="3" t="s">
        <v>8</v>
      </c>
      <c r="B1127" s="11" t="s">
        <v>434</v>
      </c>
      <c r="C1127" s="154" t="s">
        <v>985</v>
      </c>
      <c r="D1127" s="60">
        <v>36</v>
      </c>
      <c r="E1127" s="6" t="s">
        <v>794</v>
      </c>
      <c r="F1127" s="23">
        <v>0.86599999999999999</v>
      </c>
      <c r="G1127" s="8">
        <v>9.0999999999999998E-2</v>
      </c>
      <c r="H1127" s="8">
        <v>0.19400000000000001</v>
      </c>
      <c r="I1127" s="8">
        <v>4.0000000000000001E-3</v>
      </c>
      <c r="J1127" s="30">
        <v>0.33100000000000002</v>
      </c>
      <c r="K1127" s="28">
        <f t="shared" si="17"/>
        <v>0</v>
      </c>
      <c r="L1127" s="29">
        <f>IF(G1127 &gt; 0.6,1,0)</f>
        <v>0</v>
      </c>
      <c r="M1127" s="172">
        <f>IF(H1127 &gt; 10,1,0)</f>
        <v>0</v>
      </c>
      <c r="N1127" s="28">
        <f>IF(I1127 &gt; 0.6,1,0)</f>
        <v>0</v>
      </c>
      <c r="O1127" s="28">
        <f>IF(J1127 &gt; 4.5,1,0)</f>
        <v>0</v>
      </c>
      <c r="P1127" s="98">
        <f>K1127+L1127+M1127+N1127+O1127</f>
        <v>0</v>
      </c>
    </row>
    <row r="1128" spans="1:16" x14ac:dyDescent="0.25">
      <c r="A1128" s="3" t="s">
        <v>8</v>
      </c>
      <c r="B1128" s="11" t="s">
        <v>442</v>
      </c>
      <c r="C1128" s="154" t="s">
        <v>985</v>
      </c>
      <c r="D1128" s="60">
        <v>54</v>
      </c>
      <c r="E1128" s="6" t="s">
        <v>794</v>
      </c>
      <c r="F1128" s="23">
        <v>0.28100000000000003</v>
      </c>
      <c r="G1128" s="8">
        <v>6.4000000000000001E-2</v>
      </c>
      <c r="H1128" s="8">
        <v>4.8319999999999999</v>
      </c>
      <c r="I1128" s="8">
        <v>7.3999999999999996E-2</v>
      </c>
      <c r="J1128" s="30">
        <v>0</v>
      </c>
      <c r="K1128" s="28">
        <f t="shared" si="17"/>
        <v>0</v>
      </c>
      <c r="L1128" s="29">
        <f>IF(G1128 &gt; 0.6,1,0)</f>
        <v>0</v>
      </c>
      <c r="M1128" s="172">
        <f>IF(H1128 &gt; 10,1,0)</f>
        <v>0</v>
      </c>
      <c r="N1128" s="28">
        <f>IF(I1128 &gt; 0.6,1,0)</f>
        <v>0</v>
      </c>
      <c r="O1128" s="28">
        <f>IF(J1128 &gt; 4.5,1,0)</f>
        <v>0</v>
      </c>
      <c r="P1128" s="98">
        <f>K1128+L1128+M1128+N1128+O1128</f>
        <v>0</v>
      </c>
    </row>
    <row r="1129" spans="1:16" x14ac:dyDescent="0.25">
      <c r="A1129" s="3" t="s">
        <v>8</v>
      </c>
      <c r="B1129" s="11" t="s">
        <v>450</v>
      </c>
      <c r="C1129" s="154" t="s">
        <v>985</v>
      </c>
      <c r="D1129" s="60">
        <v>69</v>
      </c>
      <c r="E1129" s="6" t="s">
        <v>794</v>
      </c>
      <c r="F1129" s="23">
        <v>2.3460000000000001</v>
      </c>
      <c r="G1129" s="8">
        <v>0.38200000000000001</v>
      </c>
      <c r="H1129" s="8">
        <v>0.28100000000000003</v>
      </c>
      <c r="I1129" s="8">
        <v>0.56399999999999995</v>
      </c>
      <c r="J1129" s="30">
        <v>0.25800000000000001</v>
      </c>
      <c r="K1129" s="28">
        <f t="shared" si="17"/>
        <v>0</v>
      </c>
      <c r="L1129" s="29">
        <f>IF(G1129 &gt; 0.6,1,0)</f>
        <v>0</v>
      </c>
      <c r="M1129" s="172">
        <f>IF(H1129 &gt; 10,1,0)</f>
        <v>0</v>
      </c>
      <c r="N1129" s="28">
        <f>IF(I1129 &gt; 0.6,1,0)</f>
        <v>0</v>
      </c>
      <c r="O1129" s="28">
        <f>IF(J1129 &gt; 4.5,1,0)</f>
        <v>0</v>
      </c>
      <c r="P1129" s="98">
        <f>K1129+L1129+M1129+N1129+O1129</f>
        <v>0</v>
      </c>
    </row>
    <row r="1130" spans="1:16" x14ac:dyDescent="0.25">
      <c r="A1130" s="3" t="s">
        <v>8</v>
      </c>
      <c r="B1130" s="11" t="s">
        <v>458</v>
      </c>
      <c r="C1130" s="154" t="s">
        <v>985</v>
      </c>
      <c r="D1130" s="60">
        <v>49</v>
      </c>
      <c r="E1130" s="6" t="s">
        <v>794</v>
      </c>
      <c r="F1130" s="23">
        <v>4.7300000000000004</v>
      </c>
      <c r="G1130" s="8">
        <v>0.54400000000000004</v>
      </c>
      <c r="H1130" s="8">
        <v>2.0819999999999999</v>
      </c>
      <c r="I1130" s="8">
        <v>0.27300000000000002</v>
      </c>
      <c r="J1130" s="30">
        <v>0.41699999999999998</v>
      </c>
      <c r="K1130" s="28">
        <f t="shared" si="17"/>
        <v>0</v>
      </c>
      <c r="L1130" s="29">
        <f>IF(G1130 &gt; 0.6,1,0)</f>
        <v>0</v>
      </c>
      <c r="M1130" s="172">
        <f>IF(H1130 &gt; 10,1,0)</f>
        <v>0</v>
      </c>
      <c r="N1130" s="28">
        <f>IF(I1130 &gt; 0.6,1,0)</f>
        <v>0</v>
      </c>
      <c r="O1130" s="28">
        <f>IF(J1130 &gt; 4.5,1,0)</f>
        <v>0</v>
      </c>
      <c r="P1130" s="98">
        <f>K1130+L1130+M1130+N1130+O1130</f>
        <v>0</v>
      </c>
    </row>
    <row r="1131" spans="1:16" x14ac:dyDescent="0.25">
      <c r="A1131" s="3" t="s">
        <v>8</v>
      </c>
      <c r="B1131" s="11" t="s">
        <v>466</v>
      </c>
      <c r="C1131" s="154" t="s">
        <v>985</v>
      </c>
      <c r="D1131" s="60">
        <v>36</v>
      </c>
      <c r="E1131" s="6" t="s">
        <v>794</v>
      </c>
      <c r="F1131" s="23">
        <v>1.6479999999999999</v>
      </c>
      <c r="G1131" s="8">
        <v>0.27300000000000002</v>
      </c>
      <c r="H1131" s="8">
        <v>0.311</v>
      </c>
      <c r="I1131" s="8">
        <v>9.8000000000000004E-2</v>
      </c>
      <c r="J1131" s="30">
        <v>0.13300000000000001</v>
      </c>
      <c r="K1131" s="28">
        <f t="shared" si="17"/>
        <v>0</v>
      </c>
      <c r="L1131" s="29">
        <f>IF(G1131 &gt; 0.6,1,0)</f>
        <v>0</v>
      </c>
      <c r="M1131" s="172">
        <f>IF(H1131 &gt; 10,1,0)</f>
        <v>0</v>
      </c>
      <c r="N1131" s="28">
        <f>IF(I1131 &gt; 0.6,1,0)</f>
        <v>0</v>
      </c>
      <c r="O1131" s="28">
        <f>IF(J1131 &gt; 4.5,1,0)</f>
        <v>0</v>
      </c>
      <c r="P1131" s="98">
        <f>K1131+L1131+M1131+N1131+O1131</f>
        <v>0</v>
      </c>
    </row>
    <row r="1132" spans="1:16" x14ac:dyDescent="0.25">
      <c r="A1132" s="3" t="s">
        <v>8</v>
      </c>
      <c r="B1132" s="11" t="s">
        <v>474</v>
      </c>
      <c r="C1132" s="154" t="s">
        <v>985</v>
      </c>
      <c r="D1132" s="60">
        <v>40</v>
      </c>
      <c r="E1132" s="6" t="s">
        <v>794</v>
      </c>
      <c r="F1132" s="23">
        <v>0.26400000000000001</v>
      </c>
      <c r="G1132" s="8">
        <v>4.8000000000000001E-2</v>
      </c>
      <c r="H1132" s="8">
        <v>0.14199999999999999</v>
      </c>
      <c r="I1132" s="8">
        <v>0</v>
      </c>
      <c r="J1132" s="30">
        <v>6.8000000000000005E-2</v>
      </c>
      <c r="K1132" s="28">
        <f t="shared" si="17"/>
        <v>0</v>
      </c>
      <c r="L1132" s="29">
        <f>IF(G1132 &gt; 0.6,1,0)</f>
        <v>0</v>
      </c>
      <c r="M1132" s="172">
        <f>IF(H1132 &gt; 10,1,0)</f>
        <v>0</v>
      </c>
      <c r="N1132" s="28">
        <f>IF(I1132 &gt; 0.6,1,0)</f>
        <v>0</v>
      </c>
      <c r="O1132" s="28">
        <f>IF(J1132 &gt; 4.5,1,0)</f>
        <v>0</v>
      </c>
      <c r="P1132" s="98">
        <f>K1132+L1132+M1132+N1132+O1132</f>
        <v>0</v>
      </c>
    </row>
    <row r="1133" spans="1:16" x14ac:dyDescent="0.25">
      <c r="A1133" s="3" t="s">
        <v>8</v>
      </c>
      <c r="B1133" s="11" t="s">
        <v>482</v>
      </c>
      <c r="C1133" s="154" t="s">
        <v>985</v>
      </c>
      <c r="D1133" s="60">
        <v>38</v>
      </c>
      <c r="E1133" s="6" t="s">
        <v>793</v>
      </c>
      <c r="F1133" s="23">
        <v>2.0590000000000002</v>
      </c>
      <c r="G1133" s="8">
        <v>0.61499999999999999</v>
      </c>
      <c r="H1133" s="8">
        <v>0.17299999999999999</v>
      </c>
      <c r="I1133" s="8">
        <v>0</v>
      </c>
      <c r="J1133" s="30">
        <v>0.115</v>
      </c>
      <c r="K1133" s="28">
        <f t="shared" si="17"/>
        <v>0</v>
      </c>
      <c r="L1133" s="29">
        <f>IF(G1133 &gt; 0.6,1,0)</f>
        <v>1</v>
      </c>
      <c r="M1133" s="172">
        <f>IF(H1133 &gt; 10,1,0)</f>
        <v>0</v>
      </c>
      <c r="N1133" s="28">
        <f>IF(I1133 &gt; 0.6,1,0)</f>
        <v>0</v>
      </c>
      <c r="O1133" s="28">
        <f>IF(J1133 &gt; 4.5,1,0)</f>
        <v>0</v>
      </c>
      <c r="P1133" s="98">
        <f>K1133+L1133+M1133+N1133+O1133</f>
        <v>1</v>
      </c>
    </row>
    <row r="1134" spans="1:16" x14ac:dyDescent="0.25">
      <c r="A1134" s="3" t="s">
        <v>8</v>
      </c>
      <c r="B1134" s="11" t="s">
        <v>490</v>
      </c>
      <c r="C1134" s="154" t="s">
        <v>985</v>
      </c>
      <c r="D1134" s="60">
        <v>37</v>
      </c>
      <c r="E1134" s="6" t="s">
        <v>793</v>
      </c>
      <c r="F1134" s="23">
        <v>0.88100000000000001</v>
      </c>
      <c r="G1134" s="8">
        <v>0.11799999999999999</v>
      </c>
      <c r="H1134" s="8">
        <v>21.245000000000001</v>
      </c>
      <c r="I1134" s="8">
        <v>2.5999999999999999E-2</v>
      </c>
      <c r="J1134" s="30">
        <v>19.087</v>
      </c>
      <c r="K1134" s="28">
        <f t="shared" si="17"/>
        <v>0</v>
      </c>
      <c r="L1134" s="29">
        <f>IF(G1134 &gt; 0.6,1,0)</f>
        <v>0</v>
      </c>
      <c r="M1134" s="172">
        <f>IF(H1134 &gt; 10,1,0)</f>
        <v>1</v>
      </c>
      <c r="N1134" s="28">
        <f>IF(I1134 &gt; 0.6,1,0)</f>
        <v>0</v>
      </c>
      <c r="O1134" s="28">
        <f>IF(J1134 &gt; 4.5,1,0)</f>
        <v>1</v>
      </c>
      <c r="P1134" s="98">
        <f>K1134+L1134+M1134+N1134+O1134</f>
        <v>2</v>
      </c>
    </row>
    <row r="1135" spans="1:16" x14ac:dyDescent="0.25">
      <c r="A1135" s="3" t="s">
        <v>8</v>
      </c>
      <c r="B1135" s="11" t="s">
        <v>403</v>
      </c>
      <c r="C1135" s="154" t="s">
        <v>985</v>
      </c>
      <c r="D1135" s="60">
        <v>59</v>
      </c>
      <c r="E1135" s="6" t="s">
        <v>793</v>
      </c>
      <c r="F1135" s="23">
        <v>0.29099999999999998</v>
      </c>
      <c r="G1135" s="8">
        <v>7.6999999999999999E-2</v>
      </c>
      <c r="H1135" s="8">
        <v>16.18</v>
      </c>
      <c r="I1135" s="8">
        <v>0</v>
      </c>
      <c r="J1135" s="30">
        <v>13.715</v>
      </c>
      <c r="K1135" s="28">
        <f t="shared" si="17"/>
        <v>0</v>
      </c>
      <c r="L1135" s="29">
        <f>IF(G1135 &gt; 0.6,1,0)</f>
        <v>0</v>
      </c>
      <c r="M1135" s="172">
        <f>IF(H1135 &gt; 10,1,0)</f>
        <v>1</v>
      </c>
      <c r="N1135" s="28">
        <f>IF(I1135 &gt; 0.6,1,0)</f>
        <v>0</v>
      </c>
      <c r="O1135" s="28">
        <f>IF(J1135 &gt; 4.5,1,0)</f>
        <v>1</v>
      </c>
      <c r="P1135" s="98">
        <f>K1135+L1135+M1135+N1135+O1135</f>
        <v>2</v>
      </c>
    </row>
    <row r="1136" spans="1:16" x14ac:dyDescent="0.25">
      <c r="A1136" s="3" t="s">
        <v>8</v>
      </c>
      <c r="B1136" s="11" t="s">
        <v>411</v>
      </c>
      <c r="C1136" s="154" t="s">
        <v>985</v>
      </c>
      <c r="D1136" s="60">
        <v>36</v>
      </c>
      <c r="E1136" s="6" t="s">
        <v>794</v>
      </c>
      <c r="F1136" s="23">
        <v>1.29</v>
      </c>
      <c r="G1136" s="8">
        <v>0.16600000000000001</v>
      </c>
      <c r="H1136" s="8">
        <v>0.216</v>
      </c>
      <c r="I1136" s="8">
        <v>1.4999999999999999E-2</v>
      </c>
      <c r="J1136" s="30">
        <v>0.3</v>
      </c>
      <c r="K1136" s="28">
        <f t="shared" si="17"/>
        <v>0</v>
      </c>
      <c r="L1136" s="29">
        <f>IF(G1136 &gt; 0.6,1,0)</f>
        <v>0</v>
      </c>
      <c r="M1136" s="172">
        <f>IF(H1136 &gt; 10,1,0)</f>
        <v>0</v>
      </c>
      <c r="N1136" s="28">
        <f>IF(I1136 &gt; 0.6,1,0)</f>
        <v>0</v>
      </c>
      <c r="O1136" s="28">
        <f>IF(J1136 &gt; 4.5,1,0)</f>
        <v>0</v>
      </c>
      <c r="P1136" s="98">
        <f>K1136+L1136+M1136+N1136+O1136</f>
        <v>0</v>
      </c>
    </row>
    <row r="1137" spans="1:16" x14ac:dyDescent="0.25">
      <c r="A1137" s="3" t="s">
        <v>8</v>
      </c>
      <c r="B1137" s="11" t="s">
        <v>419</v>
      </c>
      <c r="C1137" s="154" t="s">
        <v>985</v>
      </c>
      <c r="D1137" s="60">
        <v>75</v>
      </c>
      <c r="E1137" s="6" t="s">
        <v>794</v>
      </c>
      <c r="F1137" s="23">
        <v>2.806</v>
      </c>
      <c r="G1137" s="8">
        <v>0.52</v>
      </c>
      <c r="H1137" s="8">
        <v>1.6E-2</v>
      </c>
      <c r="I1137" s="8">
        <v>4.4999999999999998E-2</v>
      </c>
      <c r="J1137" s="30">
        <v>1.048</v>
      </c>
      <c r="K1137" s="28">
        <f t="shared" si="17"/>
        <v>0</v>
      </c>
      <c r="L1137" s="29">
        <f>IF(G1137 &gt; 0.6,1,0)</f>
        <v>0</v>
      </c>
      <c r="M1137" s="172">
        <f>IF(H1137 &gt; 10,1,0)</f>
        <v>0</v>
      </c>
      <c r="N1137" s="28">
        <f>IF(I1137 &gt; 0.6,1,0)</f>
        <v>0</v>
      </c>
      <c r="O1137" s="28">
        <f>IF(J1137 &gt; 4.5,1,0)</f>
        <v>0</v>
      </c>
      <c r="P1137" s="98">
        <f>K1137+L1137+M1137+N1137+O1137</f>
        <v>0</v>
      </c>
    </row>
    <row r="1138" spans="1:16" x14ac:dyDescent="0.25">
      <c r="A1138" s="3" t="s">
        <v>8</v>
      </c>
      <c r="B1138" s="11" t="s">
        <v>427</v>
      </c>
      <c r="C1138" s="154" t="s">
        <v>985</v>
      </c>
      <c r="D1138" s="60">
        <v>41</v>
      </c>
      <c r="E1138" s="6" t="s">
        <v>794</v>
      </c>
      <c r="F1138" s="23">
        <v>1.7549999999999999</v>
      </c>
      <c r="G1138" s="8">
        <v>0.61299999999999999</v>
      </c>
      <c r="H1138" s="8">
        <v>0</v>
      </c>
      <c r="I1138" s="8">
        <v>0</v>
      </c>
      <c r="J1138" s="30">
        <v>0</v>
      </c>
      <c r="K1138" s="28">
        <f t="shared" si="17"/>
        <v>0</v>
      </c>
      <c r="L1138" s="29">
        <f>IF(G1138 &gt; 0.6,1,0)</f>
        <v>1</v>
      </c>
      <c r="M1138" s="172">
        <f>IF(H1138 &gt; 10,1,0)</f>
        <v>0</v>
      </c>
      <c r="N1138" s="28">
        <f>IF(I1138 &gt; 0.6,1,0)</f>
        <v>0</v>
      </c>
      <c r="O1138" s="28">
        <f>IF(J1138 &gt; 4.5,1,0)</f>
        <v>0</v>
      </c>
      <c r="P1138" s="98">
        <f>K1138+L1138+M1138+N1138+O1138</f>
        <v>1</v>
      </c>
    </row>
    <row r="1139" spans="1:16" x14ac:dyDescent="0.25">
      <c r="A1139" s="3" t="s">
        <v>8</v>
      </c>
      <c r="B1139" s="11" t="s">
        <v>435</v>
      </c>
      <c r="C1139" s="154" t="s">
        <v>985</v>
      </c>
      <c r="D1139" s="60">
        <v>53</v>
      </c>
      <c r="E1139" s="6" t="s">
        <v>793</v>
      </c>
      <c r="F1139" s="23">
        <v>0.626</v>
      </c>
      <c r="G1139" s="8">
        <v>0.17899999999999999</v>
      </c>
      <c r="H1139" s="8">
        <v>0</v>
      </c>
      <c r="I1139" s="8">
        <v>8.3000000000000004E-2</v>
      </c>
      <c r="J1139" s="30">
        <v>0.14699999999999999</v>
      </c>
      <c r="K1139" s="28">
        <f t="shared" si="17"/>
        <v>0</v>
      </c>
      <c r="L1139" s="29">
        <f>IF(G1139 &gt; 0.6,1,0)</f>
        <v>0</v>
      </c>
      <c r="M1139" s="172">
        <f>IF(H1139 &gt; 10,1,0)</f>
        <v>0</v>
      </c>
      <c r="N1139" s="28">
        <f>IF(I1139 &gt; 0.6,1,0)</f>
        <v>0</v>
      </c>
      <c r="O1139" s="28">
        <f>IF(J1139 &gt; 4.5,1,0)</f>
        <v>0</v>
      </c>
      <c r="P1139" s="98">
        <f>K1139+L1139+M1139+N1139+O1139</f>
        <v>0</v>
      </c>
    </row>
    <row r="1140" spans="1:16" x14ac:dyDescent="0.25">
      <c r="A1140" s="3" t="s">
        <v>8</v>
      </c>
      <c r="B1140" s="11" t="s">
        <v>443</v>
      </c>
      <c r="C1140" s="154" t="s">
        <v>985</v>
      </c>
      <c r="D1140" s="60">
        <v>48</v>
      </c>
      <c r="E1140" s="6" t="s">
        <v>793</v>
      </c>
      <c r="F1140" s="23">
        <v>46.709000000000003</v>
      </c>
      <c r="G1140" s="8">
        <v>0.55800000000000005</v>
      </c>
      <c r="H1140" s="8">
        <v>6.4000000000000001E-2</v>
      </c>
      <c r="I1140" s="8">
        <v>0.14299999999999999</v>
      </c>
      <c r="J1140" s="30">
        <v>9.4E-2</v>
      </c>
      <c r="K1140" s="28">
        <f t="shared" si="17"/>
        <v>1</v>
      </c>
      <c r="L1140" s="29">
        <f>IF(G1140 &gt; 0.6,1,0)</f>
        <v>0</v>
      </c>
      <c r="M1140" s="172">
        <f>IF(H1140 &gt; 10,1,0)</f>
        <v>0</v>
      </c>
      <c r="N1140" s="28">
        <f>IF(I1140 &gt; 0.6,1,0)</f>
        <v>0</v>
      </c>
      <c r="O1140" s="28">
        <f>IF(J1140 &gt; 4.5,1,0)</f>
        <v>0</v>
      </c>
      <c r="P1140" s="98">
        <f>K1140+L1140+M1140+N1140+O1140</f>
        <v>1</v>
      </c>
    </row>
    <row r="1141" spans="1:16" x14ac:dyDescent="0.25">
      <c r="A1141" s="3" t="s">
        <v>8</v>
      </c>
      <c r="B1141" s="11" t="s">
        <v>451</v>
      </c>
      <c r="C1141" s="154" t="s">
        <v>985</v>
      </c>
      <c r="D1141" s="60">
        <v>37</v>
      </c>
      <c r="E1141" s="6" t="s">
        <v>793</v>
      </c>
      <c r="F1141" s="23">
        <v>18.681000000000001</v>
      </c>
      <c r="G1141" s="8">
        <v>7.9000000000000001E-2</v>
      </c>
      <c r="H1141" s="8">
        <v>10.904999999999999</v>
      </c>
      <c r="I1141" s="8">
        <v>0</v>
      </c>
      <c r="J1141" s="30">
        <v>3.22</v>
      </c>
      <c r="K1141" s="28">
        <f t="shared" si="17"/>
        <v>1</v>
      </c>
      <c r="L1141" s="29">
        <f>IF(G1141 &gt; 0.6,1,0)</f>
        <v>0</v>
      </c>
      <c r="M1141" s="172">
        <f>IF(H1141 &gt; 10,1,0)</f>
        <v>1</v>
      </c>
      <c r="N1141" s="28">
        <f>IF(I1141 &gt; 0.6,1,0)</f>
        <v>0</v>
      </c>
      <c r="O1141" s="28">
        <f>IF(J1141 &gt; 4.5,1,0)</f>
        <v>0</v>
      </c>
      <c r="P1141" s="98">
        <f>K1141+L1141+M1141+N1141+O1141</f>
        <v>2</v>
      </c>
    </row>
    <row r="1142" spans="1:16" x14ac:dyDescent="0.25">
      <c r="A1142" s="3" t="s">
        <v>8</v>
      </c>
      <c r="B1142" s="11" t="s">
        <v>459</v>
      </c>
      <c r="C1142" s="154" t="s">
        <v>985</v>
      </c>
      <c r="D1142" s="60">
        <v>35</v>
      </c>
      <c r="E1142" s="6" t="s">
        <v>794</v>
      </c>
      <c r="F1142" s="23">
        <v>4.2110000000000003</v>
      </c>
      <c r="G1142" s="8">
        <v>0.70499999999999996</v>
      </c>
      <c r="H1142" s="8">
        <v>2.54</v>
      </c>
      <c r="I1142" s="8">
        <v>3.7999999999999999E-2</v>
      </c>
      <c r="J1142" s="30">
        <v>0.108</v>
      </c>
      <c r="K1142" s="28">
        <f t="shared" si="17"/>
        <v>0</v>
      </c>
      <c r="L1142" s="29">
        <f>IF(G1142 &gt; 0.6,1,0)</f>
        <v>1</v>
      </c>
      <c r="M1142" s="172">
        <f>IF(H1142 &gt; 10,1,0)</f>
        <v>0</v>
      </c>
      <c r="N1142" s="28">
        <f>IF(I1142 &gt; 0.6,1,0)</f>
        <v>0</v>
      </c>
      <c r="O1142" s="28">
        <f>IF(J1142 &gt; 4.5,1,0)</f>
        <v>0</v>
      </c>
      <c r="P1142" s="98">
        <f>K1142+L1142+M1142+N1142+O1142</f>
        <v>1</v>
      </c>
    </row>
    <row r="1143" spans="1:16" x14ac:dyDescent="0.25">
      <c r="A1143" s="3" t="s">
        <v>8</v>
      </c>
      <c r="B1143" s="11" t="s">
        <v>467</v>
      </c>
      <c r="C1143" s="154" t="s">
        <v>985</v>
      </c>
      <c r="D1143" s="60">
        <v>62</v>
      </c>
      <c r="E1143" s="6" t="s">
        <v>794</v>
      </c>
      <c r="F1143" s="23">
        <v>0.06</v>
      </c>
      <c r="G1143" s="8">
        <v>0.11600000000000001</v>
      </c>
      <c r="H1143" s="8">
        <v>0.17199999999999999</v>
      </c>
      <c r="I1143" s="8">
        <v>0.16300000000000001</v>
      </c>
      <c r="J1143" s="30">
        <v>0</v>
      </c>
      <c r="K1143" s="28">
        <f t="shared" si="17"/>
        <v>0</v>
      </c>
      <c r="L1143" s="29">
        <f>IF(G1143 &gt; 0.6,1,0)</f>
        <v>0</v>
      </c>
      <c r="M1143" s="172">
        <f>IF(H1143 &gt; 10,1,0)</f>
        <v>0</v>
      </c>
      <c r="N1143" s="28">
        <f>IF(I1143 &gt; 0.6,1,0)</f>
        <v>0</v>
      </c>
      <c r="O1143" s="28">
        <f>IF(J1143 &gt; 4.5,1,0)</f>
        <v>0</v>
      </c>
      <c r="P1143" s="98">
        <f>K1143+L1143+M1143+N1143+O1143</f>
        <v>0</v>
      </c>
    </row>
    <row r="1144" spans="1:16" x14ac:dyDescent="0.25">
      <c r="A1144" s="3" t="s">
        <v>8</v>
      </c>
      <c r="B1144" s="11" t="s">
        <v>475</v>
      </c>
      <c r="C1144" s="154" t="s">
        <v>985</v>
      </c>
      <c r="D1144" s="60">
        <v>58</v>
      </c>
      <c r="E1144" s="6" t="s">
        <v>793</v>
      </c>
      <c r="F1144" s="23">
        <v>0.432</v>
      </c>
      <c r="G1144" s="8">
        <v>2.1000000000000001E-2</v>
      </c>
      <c r="H1144" s="8">
        <v>0.23599999999999999</v>
      </c>
      <c r="I1144" s="8">
        <v>0.45100000000000001</v>
      </c>
      <c r="J1144" s="30">
        <v>0</v>
      </c>
      <c r="K1144" s="28">
        <f t="shared" si="17"/>
        <v>0</v>
      </c>
      <c r="L1144" s="29">
        <f>IF(G1144 &gt; 0.6,1,0)</f>
        <v>0</v>
      </c>
      <c r="M1144" s="172">
        <f>IF(H1144 &gt; 10,1,0)</f>
        <v>0</v>
      </c>
      <c r="N1144" s="28">
        <f>IF(I1144 &gt; 0.6,1,0)</f>
        <v>0</v>
      </c>
      <c r="O1144" s="28">
        <f>IF(J1144 &gt; 4.5,1,0)</f>
        <v>0</v>
      </c>
      <c r="P1144" s="98">
        <f>K1144+L1144+M1144+N1144+O1144</f>
        <v>0</v>
      </c>
    </row>
    <row r="1145" spans="1:16" x14ac:dyDescent="0.25">
      <c r="A1145" s="3" t="s">
        <v>8</v>
      </c>
      <c r="B1145" s="11" t="s">
        <v>483</v>
      </c>
      <c r="C1145" s="154" t="s">
        <v>985</v>
      </c>
      <c r="D1145" s="60">
        <v>60</v>
      </c>
      <c r="E1145" s="6" t="s">
        <v>794</v>
      </c>
      <c r="F1145" s="23">
        <v>1.099</v>
      </c>
      <c r="G1145" s="8">
        <v>0.193</v>
      </c>
      <c r="H1145" s="8">
        <v>7.4999999999999997E-2</v>
      </c>
      <c r="I1145" s="8">
        <v>0</v>
      </c>
      <c r="J1145" s="30">
        <v>8.5999999999999993E-2</v>
      </c>
      <c r="K1145" s="28">
        <f t="shared" si="17"/>
        <v>0</v>
      </c>
      <c r="L1145" s="29">
        <f>IF(G1145 &gt; 0.6,1,0)</f>
        <v>0</v>
      </c>
      <c r="M1145" s="172">
        <f>IF(H1145 &gt; 10,1,0)</f>
        <v>0</v>
      </c>
      <c r="N1145" s="28">
        <f>IF(I1145 &gt; 0.6,1,0)</f>
        <v>0</v>
      </c>
      <c r="O1145" s="28">
        <f>IF(J1145 &gt; 4.5,1,0)</f>
        <v>0</v>
      </c>
      <c r="P1145" s="98">
        <f>K1145+L1145+M1145+N1145+O1145</f>
        <v>0</v>
      </c>
    </row>
    <row r="1146" spans="1:16" x14ac:dyDescent="0.25">
      <c r="A1146" s="3" t="s">
        <v>8</v>
      </c>
      <c r="B1146" s="11" t="s">
        <v>491</v>
      </c>
      <c r="C1146" s="154" t="s">
        <v>985</v>
      </c>
      <c r="D1146" s="60">
        <v>56</v>
      </c>
      <c r="E1146" s="6" t="s">
        <v>793</v>
      </c>
      <c r="F1146" s="23">
        <v>0.112</v>
      </c>
      <c r="G1146" s="8">
        <v>8.1000000000000003E-2</v>
      </c>
      <c r="H1146" s="8">
        <v>0.16200000000000001</v>
      </c>
      <c r="I1146" s="8">
        <v>3.4000000000000002E-2</v>
      </c>
      <c r="J1146" s="30">
        <v>4.8000000000000001E-2</v>
      </c>
      <c r="K1146" s="28">
        <f t="shared" si="17"/>
        <v>0</v>
      </c>
      <c r="L1146" s="29">
        <f>IF(G1146 &gt; 0.6,1,0)</f>
        <v>0</v>
      </c>
      <c r="M1146" s="172">
        <f>IF(H1146 &gt; 10,1,0)</f>
        <v>0</v>
      </c>
      <c r="N1146" s="28">
        <f>IF(I1146 &gt; 0.6,1,0)</f>
        <v>0</v>
      </c>
      <c r="O1146" s="28">
        <f>IF(J1146 &gt; 4.5,1,0)</f>
        <v>0</v>
      </c>
      <c r="P1146" s="98">
        <f>K1146+L1146+M1146+N1146+O1146</f>
        <v>0</v>
      </c>
    </row>
    <row r="1147" spans="1:16" x14ac:dyDescent="0.25">
      <c r="A1147" s="3" t="s">
        <v>8</v>
      </c>
      <c r="B1147" s="11" t="s">
        <v>404</v>
      </c>
      <c r="C1147" s="154" t="s">
        <v>985</v>
      </c>
      <c r="D1147" s="60">
        <v>41</v>
      </c>
      <c r="E1147" s="6" t="s">
        <v>793</v>
      </c>
      <c r="F1147" s="23">
        <v>1.095</v>
      </c>
      <c r="G1147" s="8">
        <v>0.38400000000000001</v>
      </c>
      <c r="H1147" s="8">
        <v>11.706</v>
      </c>
      <c r="I1147" s="8">
        <v>9.9000000000000005E-2</v>
      </c>
      <c r="J1147" s="30">
        <v>1.641</v>
      </c>
      <c r="K1147" s="28">
        <f t="shared" si="17"/>
        <v>0</v>
      </c>
      <c r="L1147" s="29">
        <f>IF(G1147 &gt; 0.6,1,0)</f>
        <v>0</v>
      </c>
      <c r="M1147" s="172">
        <f>IF(H1147 &gt; 10,1,0)</f>
        <v>1</v>
      </c>
      <c r="N1147" s="28">
        <f>IF(I1147 &gt; 0.6,1,0)</f>
        <v>0</v>
      </c>
      <c r="O1147" s="28">
        <f>IF(J1147 &gt; 4.5,1,0)</f>
        <v>0</v>
      </c>
      <c r="P1147" s="98">
        <f>K1147+L1147+M1147+N1147+O1147</f>
        <v>1</v>
      </c>
    </row>
    <row r="1148" spans="1:16" x14ac:dyDescent="0.25">
      <c r="A1148" s="3" t="s">
        <v>8</v>
      </c>
      <c r="B1148" s="11" t="s">
        <v>412</v>
      </c>
      <c r="C1148" s="154" t="s">
        <v>985</v>
      </c>
      <c r="D1148" s="60">
        <v>40</v>
      </c>
      <c r="E1148" s="6" t="s">
        <v>793</v>
      </c>
      <c r="F1148" s="23">
        <v>1.329</v>
      </c>
      <c r="G1148" s="8">
        <v>0.26</v>
      </c>
      <c r="H1148" s="8">
        <v>1.2969999999999999</v>
      </c>
      <c r="I1148" s="8">
        <v>0</v>
      </c>
      <c r="J1148" s="30">
        <v>0.14499999999999999</v>
      </c>
      <c r="K1148" s="28">
        <f t="shared" si="17"/>
        <v>0</v>
      </c>
      <c r="L1148" s="29">
        <f>IF(G1148 &gt; 0.6,1,0)</f>
        <v>0</v>
      </c>
      <c r="M1148" s="172">
        <f>IF(H1148 &gt; 10,1,0)</f>
        <v>0</v>
      </c>
      <c r="N1148" s="28">
        <f>IF(I1148 &gt; 0.6,1,0)</f>
        <v>0</v>
      </c>
      <c r="O1148" s="28">
        <f>IF(J1148 &gt; 4.5,1,0)</f>
        <v>0</v>
      </c>
      <c r="P1148" s="98">
        <f>K1148+L1148+M1148+N1148+O1148</f>
        <v>0</v>
      </c>
    </row>
    <row r="1149" spans="1:16" x14ac:dyDescent="0.25">
      <c r="A1149" s="3" t="s">
        <v>8</v>
      </c>
      <c r="B1149" s="11" t="s">
        <v>420</v>
      </c>
      <c r="C1149" s="154" t="s">
        <v>985</v>
      </c>
      <c r="D1149" s="60">
        <v>50</v>
      </c>
      <c r="E1149" s="6" t="s">
        <v>794</v>
      </c>
      <c r="F1149" s="23">
        <v>2.3159999999999998</v>
      </c>
      <c r="G1149" s="8">
        <v>0.81699999999999995</v>
      </c>
      <c r="H1149" s="8">
        <v>1.0999999999999999E-2</v>
      </c>
      <c r="I1149" s="8">
        <v>0</v>
      </c>
      <c r="J1149" s="30">
        <v>0.25</v>
      </c>
      <c r="K1149" s="28">
        <f t="shared" si="17"/>
        <v>0</v>
      </c>
      <c r="L1149" s="29">
        <f>IF(G1149 &gt; 0.6,1,0)</f>
        <v>1</v>
      </c>
      <c r="M1149" s="172">
        <f>IF(H1149 &gt; 10,1,0)</f>
        <v>0</v>
      </c>
      <c r="N1149" s="28">
        <f>IF(I1149 &gt; 0.6,1,0)</f>
        <v>0</v>
      </c>
      <c r="O1149" s="28">
        <f>IF(J1149 &gt; 4.5,1,0)</f>
        <v>0</v>
      </c>
      <c r="P1149" s="98">
        <f>K1149+L1149+M1149+N1149+O1149</f>
        <v>1</v>
      </c>
    </row>
    <row r="1150" spans="1:16" x14ac:dyDescent="0.25">
      <c r="A1150" s="3" t="s">
        <v>8</v>
      </c>
      <c r="B1150" s="11" t="s">
        <v>428</v>
      </c>
      <c r="C1150" s="154" t="s">
        <v>985</v>
      </c>
      <c r="D1150" s="119">
        <v>45</v>
      </c>
      <c r="E1150" s="108" t="s">
        <v>793</v>
      </c>
      <c r="F1150" s="23">
        <v>0.72799999999999998</v>
      </c>
      <c r="G1150" s="8">
        <v>0.629</v>
      </c>
      <c r="H1150" s="8">
        <v>2.5000000000000001E-2</v>
      </c>
      <c r="I1150" s="8">
        <v>1.1639999999999999</v>
      </c>
      <c r="J1150" s="30">
        <v>0.42399999999999999</v>
      </c>
      <c r="K1150" s="28">
        <f t="shared" si="17"/>
        <v>0</v>
      </c>
      <c r="L1150" s="29">
        <f>IF(G1150 &gt; 0.6,1,0)</f>
        <v>1</v>
      </c>
      <c r="M1150" s="172">
        <f>IF(H1150 &gt; 10,1,0)</f>
        <v>0</v>
      </c>
      <c r="N1150" s="28">
        <f>IF(I1150 &gt; 0.6,1,0)</f>
        <v>1</v>
      </c>
      <c r="O1150" s="28">
        <f>IF(J1150 &gt; 4.5,1,0)</f>
        <v>0</v>
      </c>
      <c r="P1150" s="98">
        <f>K1150+L1150+M1150+N1150+O1150</f>
        <v>2</v>
      </c>
    </row>
    <row r="1151" spans="1:16" x14ac:dyDescent="0.25">
      <c r="A1151" s="2" t="s">
        <v>8</v>
      </c>
      <c r="B1151" s="2" t="s">
        <v>436</v>
      </c>
      <c r="C1151" s="154" t="s">
        <v>985</v>
      </c>
      <c r="D1151" s="60">
        <v>74</v>
      </c>
      <c r="E1151" s="6" t="s">
        <v>793</v>
      </c>
      <c r="F1151" s="6">
        <v>6.7809999999999997</v>
      </c>
      <c r="G1151" s="6">
        <v>0.14199999999999999</v>
      </c>
      <c r="H1151" s="6">
        <v>0.255</v>
      </c>
      <c r="I1151" s="6">
        <v>0.249</v>
      </c>
      <c r="J1151" s="6">
        <v>0.53400000000000003</v>
      </c>
      <c r="K1151" s="71">
        <f t="shared" si="17"/>
        <v>0</v>
      </c>
      <c r="L1151" s="71">
        <f>IF(G1151 &gt; 0.6,1,0)</f>
        <v>0</v>
      </c>
      <c r="M1151" s="175">
        <f>IF(H1151 &gt; 10,1,0)</f>
        <v>0</v>
      </c>
      <c r="N1151" s="71">
        <f>IF(I1151 &gt; 0.6,1,0)</f>
        <v>0</v>
      </c>
      <c r="O1151" s="71">
        <f>IF(J1151 &gt; 4.5,1,0)</f>
        <v>0</v>
      </c>
      <c r="P1151" s="60">
        <f>K1151+L1151+M1151+N1151+O1151</f>
        <v>0</v>
      </c>
    </row>
    <row r="1152" spans="1:16" x14ac:dyDescent="0.25">
      <c r="A1152" s="3" t="s">
        <v>8</v>
      </c>
      <c r="B1152" s="11" t="s">
        <v>444</v>
      </c>
      <c r="C1152" s="154" t="s">
        <v>985</v>
      </c>
      <c r="D1152" s="76">
        <v>62</v>
      </c>
      <c r="E1152" s="77" t="s">
        <v>793</v>
      </c>
      <c r="F1152" s="23">
        <v>0.254</v>
      </c>
      <c r="G1152" s="8">
        <v>0.13500000000000001</v>
      </c>
      <c r="H1152" s="8">
        <v>3.5999999999999997E-2</v>
      </c>
      <c r="I1152" s="8">
        <v>0</v>
      </c>
      <c r="J1152" s="30">
        <v>1.0999999999999999E-2</v>
      </c>
      <c r="K1152" s="28">
        <f t="shared" si="17"/>
        <v>0</v>
      </c>
      <c r="L1152" s="29">
        <f>IF(G1152 &gt; 0.6,1,0)</f>
        <v>0</v>
      </c>
      <c r="M1152" s="172">
        <f>IF(H1152 &gt; 10,1,0)</f>
        <v>0</v>
      </c>
      <c r="N1152" s="28">
        <f>IF(I1152 &gt; 0.6,1,0)</f>
        <v>0</v>
      </c>
      <c r="O1152" s="28">
        <f>IF(J1152 &gt; 4.5,1,0)</f>
        <v>0</v>
      </c>
      <c r="P1152" s="98">
        <f>K1152+L1152+M1152+N1152+O1152</f>
        <v>0</v>
      </c>
    </row>
    <row r="1153" spans="1:16" x14ac:dyDescent="0.25">
      <c r="A1153" s="3" t="s">
        <v>8</v>
      </c>
      <c r="B1153" s="11" t="s">
        <v>452</v>
      </c>
      <c r="C1153" s="154" t="s">
        <v>985</v>
      </c>
      <c r="D1153" s="60">
        <v>46</v>
      </c>
      <c r="E1153" s="6" t="s">
        <v>794</v>
      </c>
      <c r="F1153" s="23">
        <v>18.904</v>
      </c>
      <c r="G1153" s="8">
        <v>0.28299999999999997</v>
      </c>
      <c r="H1153" s="8">
        <v>1.544</v>
      </c>
      <c r="I1153" s="8">
        <v>0</v>
      </c>
      <c r="J1153" s="30">
        <v>2.1930000000000001</v>
      </c>
      <c r="K1153" s="28">
        <f t="shared" si="17"/>
        <v>1</v>
      </c>
      <c r="L1153" s="29">
        <f>IF(G1153 &gt; 0.6,1,0)</f>
        <v>0</v>
      </c>
      <c r="M1153" s="172">
        <f>IF(H1153 &gt; 10,1,0)</f>
        <v>0</v>
      </c>
      <c r="N1153" s="28">
        <f>IF(I1153 &gt; 0.6,1,0)</f>
        <v>0</v>
      </c>
      <c r="O1153" s="28">
        <f>IF(J1153 &gt; 4.5,1,0)</f>
        <v>0</v>
      </c>
      <c r="P1153" s="98">
        <f>K1153+L1153+M1153+N1153+O1153</f>
        <v>1</v>
      </c>
    </row>
    <row r="1154" spans="1:16" x14ac:dyDescent="0.25">
      <c r="A1154" s="3" t="s">
        <v>8</v>
      </c>
      <c r="B1154" s="11" t="s">
        <v>460</v>
      </c>
      <c r="C1154" s="154" t="s">
        <v>985</v>
      </c>
      <c r="D1154" s="60">
        <v>5</v>
      </c>
      <c r="E1154" s="6" t="s">
        <v>793</v>
      </c>
      <c r="F1154" s="23">
        <v>0.121</v>
      </c>
      <c r="G1154" s="8">
        <v>2.7690000000000001</v>
      </c>
      <c r="H1154" s="8">
        <v>4.0030000000000001</v>
      </c>
      <c r="I1154" s="8">
        <v>0</v>
      </c>
      <c r="J1154" s="30">
        <v>0</v>
      </c>
      <c r="K1154" s="28">
        <f t="shared" ref="K1154:K1217" si="18">IF(F1154 &gt; 9,1,0)</f>
        <v>0</v>
      </c>
      <c r="L1154" s="29">
        <f>IF(G1154 &gt; 0.6,1,0)</f>
        <v>1</v>
      </c>
      <c r="M1154" s="172">
        <f>IF(H1154 &gt; 10,1,0)</f>
        <v>0</v>
      </c>
      <c r="N1154" s="28">
        <f>IF(I1154 &gt; 0.6,1,0)</f>
        <v>0</v>
      </c>
      <c r="O1154" s="28">
        <f>IF(J1154 &gt; 4.5,1,0)</f>
        <v>0</v>
      </c>
      <c r="P1154" s="98">
        <f>K1154+L1154+M1154+N1154+O1154</f>
        <v>1</v>
      </c>
    </row>
    <row r="1155" spans="1:16" x14ac:dyDescent="0.25">
      <c r="A1155" s="3" t="s">
        <v>8</v>
      </c>
      <c r="B1155" s="11" t="s">
        <v>468</v>
      </c>
      <c r="C1155" s="154" t="s">
        <v>985</v>
      </c>
      <c r="D1155" s="60">
        <v>48</v>
      </c>
      <c r="E1155" s="6" t="s">
        <v>794</v>
      </c>
      <c r="F1155" s="23">
        <v>0.66600000000000004</v>
      </c>
      <c r="G1155" s="8">
        <v>0.16200000000000001</v>
      </c>
      <c r="H1155" s="8">
        <v>0.69299999999999995</v>
      </c>
      <c r="I1155" s="8">
        <v>0.13600000000000001</v>
      </c>
      <c r="J1155" s="30">
        <v>0.252</v>
      </c>
      <c r="K1155" s="28">
        <f t="shared" si="18"/>
        <v>0</v>
      </c>
      <c r="L1155" s="29">
        <f>IF(G1155 &gt; 0.6,1,0)</f>
        <v>0</v>
      </c>
      <c r="M1155" s="172">
        <f>IF(H1155 &gt; 10,1,0)</f>
        <v>0</v>
      </c>
      <c r="N1155" s="28">
        <f>IF(I1155 &gt; 0.6,1,0)</f>
        <v>0</v>
      </c>
      <c r="O1155" s="28">
        <f>IF(J1155 &gt; 4.5,1,0)</f>
        <v>0</v>
      </c>
      <c r="P1155" s="98">
        <f>K1155+L1155+M1155+N1155+O1155</f>
        <v>0</v>
      </c>
    </row>
    <row r="1156" spans="1:16" x14ac:dyDescent="0.25">
      <c r="A1156" s="3" t="s">
        <v>8</v>
      </c>
      <c r="B1156" s="11" t="s">
        <v>476</v>
      </c>
      <c r="C1156" s="154" t="s">
        <v>985</v>
      </c>
      <c r="D1156" s="60">
        <v>51</v>
      </c>
      <c r="E1156" s="6" t="s">
        <v>793</v>
      </c>
      <c r="F1156" s="23">
        <v>7.0000000000000001E-3</v>
      </c>
      <c r="G1156" s="8">
        <v>0</v>
      </c>
      <c r="H1156" s="8">
        <v>25.439</v>
      </c>
      <c r="I1156" s="8">
        <v>0</v>
      </c>
      <c r="J1156" s="30">
        <v>0</v>
      </c>
      <c r="K1156" s="28">
        <f t="shared" si="18"/>
        <v>0</v>
      </c>
      <c r="L1156" s="29">
        <f>IF(G1156 &gt; 0.6,1,0)</f>
        <v>0</v>
      </c>
      <c r="M1156" s="172">
        <f>IF(H1156 &gt; 10,1,0)</f>
        <v>1</v>
      </c>
      <c r="N1156" s="28">
        <f>IF(I1156 &gt; 0.6,1,0)</f>
        <v>0</v>
      </c>
      <c r="O1156" s="28">
        <f>IF(J1156 &gt; 4.5,1,0)</f>
        <v>0</v>
      </c>
      <c r="P1156" s="98">
        <f>K1156+L1156+M1156+N1156+O1156</f>
        <v>1</v>
      </c>
    </row>
    <row r="1157" spans="1:16" x14ac:dyDescent="0.25">
      <c r="A1157" s="3" t="s">
        <v>8</v>
      </c>
      <c r="B1157" s="11" t="s">
        <v>484</v>
      </c>
      <c r="C1157" s="154" t="s">
        <v>985</v>
      </c>
      <c r="D1157" s="60">
        <v>40</v>
      </c>
      <c r="E1157" s="6" t="s">
        <v>793</v>
      </c>
      <c r="F1157" s="23">
        <v>1.0189999999999999</v>
      </c>
      <c r="G1157" s="8">
        <v>1.022</v>
      </c>
      <c r="H1157" s="8">
        <v>0.16900000000000001</v>
      </c>
      <c r="I1157" s="8">
        <v>0.19500000000000001</v>
      </c>
      <c r="J1157" s="30">
        <v>0</v>
      </c>
      <c r="K1157" s="28">
        <f t="shared" si="18"/>
        <v>0</v>
      </c>
      <c r="L1157" s="29">
        <f>IF(G1157 &gt; 0.6,1,0)</f>
        <v>1</v>
      </c>
      <c r="M1157" s="172">
        <f>IF(H1157 &gt; 10,1,0)</f>
        <v>0</v>
      </c>
      <c r="N1157" s="28">
        <f>IF(I1157 &gt; 0.6,1,0)</f>
        <v>0</v>
      </c>
      <c r="O1157" s="28">
        <f>IF(J1157 &gt; 4.5,1,0)</f>
        <v>0</v>
      </c>
      <c r="P1157" s="98">
        <f>K1157+L1157+M1157+N1157+O1157</f>
        <v>1</v>
      </c>
    </row>
    <row r="1158" spans="1:16" x14ac:dyDescent="0.25">
      <c r="A1158" s="3" t="s">
        <v>8</v>
      </c>
      <c r="B1158" s="11" t="s">
        <v>492</v>
      </c>
      <c r="C1158" s="154" t="s">
        <v>985</v>
      </c>
      <c r="D1158" s="60">
        <v>55</v>
      </c>
      <c r="E1158" s="6" t="s">
        <v>794</v>
      </c>
      <c r="F1158" s="23">
        <v>0.97</v>
      </c>
      <c r="G1158" s="8">
        <v>0.16900000000000001</v>
      </c>
      <c r="H1158" s="8">
        <v>1.0209999999999999</v>
      </c>
      <c r="I1158" s="8">
        <v>0</v>
      </c>
      <c r="J1158" s="30">
        <v>4.0000000000000001E-3</v>
      </c>
      <c r="K1158" s="28">
        <f t="shared" si="18"/>
        <v>0</v>
      </c>
      <c r="L1158" s="29">
        <f>IF(G1158 &gt; 0.6,1,0)</f>
        <v>0</v>
      </c>
      <c r="M1158" s="172">
        <f>IF(H1158 &gt; 10,1,0)</f>
        <v>0</v>
      </c>
      <c r="N1158" s="28">
        <f>IF(I1158 &gt; 0.6,1,0)</f>
        <v>0</v>
      </c>
      <c r="O1158" s="28">
        <f>IF(J1158 &gt; 4.5,1,0)</f>
        <v>0</v>
      </c>
      <c r="P1158" s="98">
        <f>K1158+L1158+M1158+N1158+O1158</f>
        <v>0</v>
      </c>
    </row>
    <row r="1159" spans="1:16" x14ac:dyDescent="0.25">
      <c r="A1159" s="3" t="s">
        <v>8</v>
      </c>
      <c r="B1159" s="11" t="s">
        <v>405</v>
      </c>
      <c r="C1159" s="154" t="s">
        <v>985</v>
      </c>
      <c r="D1159" s="60">
        <v>35</v>
      </c>
      <c r="E1159" s="6" t="s">
        <v>793</v>
      </c>
      <c r="F1159" s="23">
        <v>0.83299999999999996</v>
      </c>
      <c r="G1159" s="8">
        <v>0.27500000000000002</v>
      </c>
      <c r="H1159" s="8">
        <v>2.7719999999999998</v>
      </c>
      <c r="I1159" s="8">
        <v>0</v>
      </c>
      <c r="J1159" s="30">
        <v>1.129</v>
      </c>
      <c r="K1159" s="28">
        <f t="shared" si="18"/>
        <v>0</v>
      </c>
      <c r="L1159" s="29">
        <f>IF(G1159 &gt; 0.6,1,0)</f>
        <v>0</v>
      </c>
      <c r="M1159" s="172">
        <f>IF(H1159 &gt; 10,1,0)</f>
        <v>0</v>
      </c>
      <c r="N1159" s="28">
        <f>IF(I1159 &gt; 0.6,1,0)</f>
        <v>0</v>
      </c>
      <c r="O1159" s="28">
        <f>IF(J1159 &gt; 4.5,1,0)</f>
        <v>0</v>
      </c>
      <c r="P1159" s="98">
        <f>K1159+L1159+M1159+N1159+O1159</f>
        <v>0</v>
      </c>
    </row>
    <row r="1160" spans="1:16" x14ac:dyDescent="0.25">
      <c r="A1160" s="3" t="s">
        <v>8</v>
      </c>
      <c r="B1160" s="11" t="s">
        <v>413</v>
      </c>
      <c r="C1160" s="154" t="s">
        <v>985</v>
      </c>
      <c r="D1160" s="60">
        <v>34</v>
      </c>
      <c r="E1160" s="6" t="s">
        <v>793</v>
      </c>
      <c r="F1160" s="23">
        <v>0.61099999999999999</v>
      </c>
      <c r="G1160" s="8">
        <v>0.19700000000000001</v>
      </c>
      <c r="H1160" s="8">
        <v>2.5999999999999999E-2</v>
      </c>
      <c r="I1160" s="8">
        <v>0.113</v>
      </c>
      <c r="J1160" s="30">
        <v>0.32300000000000001</v>
      </c>
      <c r="K1160" s="28">
        <f t="shared" si="18"/>
        <v>0</v>
      </c>
      <c r="L1160" s="29">
        <f>IF(G1160 &gt; 0.6,1,0)</f>
        <v>0</v>
      </c>
      <c r="M1160" s="172">
        <f>IF(H1160 &gt; 10,1,0)</f>
        <v>0</v>
      </c>
      <c r="N1160" s="28">
        <f>IF(I1160 &gt; 0.6,1,0)</f>
        <v>0</v>
      </c>
      <c r="O1160" s="28">
        <f>IF(J1160 &gt; 4.5,1,0)</f>
        <v>0</v>
      </c>
      <c r="P1160" s="98">
        <f>K1160+L1160+M1160+N1160+O1160</f>
        <v>0</v>
      </c>
    </row>
    <row r="1161" spans="1:16" x14ac:dyDescent="0.25">
      <c r="A1161" s="3" t="s">
        <v>8</v>
      </c>
      <c r="B1161" s="11" t="s">
        <v>421</v>
      </c>
      <c r="C1161" s="154" t="s">
        <v>985</v>
      </c>
      <c r="D1161" s="60">
        <v>43</v>
      </c>
      <c r="E1161" s="6" t="s">
        <v>794</v>
      </c>
      <c r="F1161" s="23">
        <v>0.504</v>
      </c>
      <c r="G1161" s="8">
        <v>0.23699999999999999</v>
      </c>
      <c r="H1161" s="8">
        <v>9.1999999999999998E-2</v>
      </c>
      <c r="I1161" s="8">
        <v>9.6000000000000002E-2</v>
      </c>
      <c r="J1161" s="30">
        <v>0.16800000000000001</v>
      </c>
      <c r="K1161" s="28">
        <f t="shared" si="18"/>
        <v>0</v>
      </c>
      <c r="L1161" s="29">
        <f>IF(G1161 &gt; 0.6,1,0)</f>
        <v>0</v>
      </c>
      <c r="M1161" s="172">
        <f>IF(H1161 &gt; 10,1,0)</f>
        <v>0</v>
      </c>
      <c r="N1161" s="28">
        <f>IF(I1161 &gt; 0.6,1,0)</f>
        <v>0</v>
      </c>
      <c r="O1161" s="28">
        <f>IF(J1161 &gt; 4.5,1,0)</f>
        <v>0</v>
      </c>
      <c r="P1161" s="98">
        <f>K1161+L1161+M1161+N1161+O1161</f>
        <v>0</v>
      </c>
    </row>
    <row r="1162" spans="1:16" x14ac:dyDescent="0.25">
      <c r="A1162" s="3" t="s">
        <v>8</v>
      </c>
      <c r="B1162" s="11" t="s">
        <v>429</v>
      </c>
      <c r="C1162" s="154" t="s">
        <v>985</v>
      </c>
      <c r="D1162" s="60">
        <v>39</v>
      </c>
      <c r="E1162" s="6" t="s">
        <v>793</v>
      </c>
      <c r="F1162" s="23">
        <v>0.33700000000000002</v>
      </c>
      <c r="G1162" s="8">
        <v>0.72</v>
      </c>
      <c r="H1162" s="8">
        <v>0</v>
      </c>
      <c r="I1162" s="8">
        <v>0.21099999999999999</v>
      </c>
      <c r="J1162" s="30">
        <v>3.0609999999999999</v>
      </c>
      <c r="K1162" s="28">
        <f t="shared" si="18"/>
        <v>0</v>
      </c>
      <c r="L1162" s="29">
        <f>IF(G1162 &gt; 0.6,1,0)</f>
        <v>1</v>
      </c>
      <c r="M1162" s="172">
        <f>IF(H1162 &gt; 10,1,0)</f>
        <v>0</v>
      </c>
      <c r="N1162" s="28">
        <f>IF(I1162 &gt; 0.6,1,0)</f>
        <v>0</v>
      </c>
      <c r="O1162" s="28">
        <f>IF(J1162 &gt; 4.5,1,0)</f>
        <v>0</v>
      </c>
      <c r="P1162" s="98">
        <f>K1162+L1162+M1162+N1162+O1162</f>
        <v>1</v>
      </c>
    </row>
    <row r="1163" spans="1:16" x14ac:dyDescent="0.25">
      <c r="A1163" s="3" t="s">
        <v>8</v>
      </c>
      <c r="B1163" s="11" t="s">
        <v>437</v>
      </c>
      <c r="C1163" s="154" t="s">
        <v>985</v>
      </c>
      <c r="D1163" s="60">
        <v>37</v>
      </c>
      <c r="E1163" s="6" t="s">
        <v>794</v>
      </c>
      <c r="F1163" s="23">
        <v>0.151</v>
      </c>
      <c r="G1163" s="8">
        <v>0.26500000000000001</v>
      </c>
      <c r="H1163" s="8">
        <v>0.48099999999999998</v>
      </c>
      <c r="I1163" s="8">
        <v>2.1999999999999999E-2</v>
      </c>
      <c r="J1163" s="30">
        <v>0.55100000000000005</v>
      </c>
      <c r="K1163" s="28">
        <f t="shared" si="18"/>
        <v>0</v>
      </c>
      <c r="L1163" s="29">
        <f>IF(G1163 &gt; 0.6,1,0)</f>
        <v>0</v>
      </c>
      <c r="M1163" s="172">
        <f>IF(H1163 &gt; 10,1,0)</f>
        <v>0</v>
      </c>
      <c r="N1163" s="28">
        <f>IF(I1163 &gt; 0.6,1,0)</f>
        <v>0</v>
      </c>
      <c r="O1163" s="28">
        <f>IF(J1163 &gt; 4.5,1,0)</f>
        <v>0</v>
      </c>
      <c r="P1163" s="98">
        <f>K1163+L1163+M1163+N1163+O1163</f>
        <v>0</v>
      </c>
    </row>
    <row r="1164" spans="1:16" x14ac:dyDescent="0.25">
      <c r="A1164" s="3" t="s">
        <v>8</v>
      </c>
      <c r="B1164" s="11" t="s">
        <v>445</v>
      </c>
      <c r="C1164" s="154" t="s">
        <v>985</v>
      </c>
      <c r="D1164" s="60">
        <v>58</v>
      </c>
      <c r="E1164" s="6" t="s">
        <v>793</v>
      </c>
      <c r="F1164" s="23">
        <v>0.16400000000000001</v>
      </c>
      <c r="G1164" s="8">
        <v>7.2999999999999995E-2</v>
      </c>
      <c r="H1164" s="8">
        <v>0</v>
      </c>
      <c r="I1164" s="8">
        <v>0</v>
      </c>
      <c r="J1164" s="30">
        <v>0.373</v>
      </c>
      <c r="K1164" s="28">
        <f t="shared" si="18"/>
        <v>0</v>
      </c>
      <c r="L1164" s="29">
        <f>IF(G1164 &gt; 0.6,1,0)</f>
        <v>0</v>
      </c>
      <c r="M1164" s="172">
        <f>IF(H1164 &gt; 10,1,0)</f>
        <v>0</v>
      </c>
      <c r="N1164" s="28">
        <f>IF(I1164 &gt; 0.6,1,0)</f>
        <v>0</v>
      </c>
      <c r="O1164" s="28">
        <f>IF(J1164 &gt; 4.5,1,0)</f>
        <v>0</v>
      </c>
      <c r="P1164" s="98">
        <f>K1164+L1164+M1164+N1164+O1164</f>
        <v>0</v>
      </c>
    </row>
    <row r="1165" spans="1:16" x14ac:dyDescent="0.25">
      <c r="A1165" s="3" t="s">
        <v>8</v>
      </c>
      <c r="B1165" s="11" t="s">
        <v>453</v>
      </c>
      <c r="C1165" s="154" t="s">
        <v>985</v>
      </c>
      <c r="D1165" s="60">
        <v>58</v>
      </c>
      <c r="E1165" s="6" t="s">
        <v>793</v>
      </c>
      <c r="F1165" s="23">
        <v>4.0460000000000003</v>
      </c>
      <c r="G1165" s="8">
        <v>2.4470000000000001</v>
      </c>
      <c r="H1165" s="8">
        <v>2.2240000000000002</v>
      </c>
      <c r="I1165" s="8">
        <v>5.8000000000000003E-2</v>
      </c>
      <c r="J1165" s="30">
        <v>0.113</v>
      </c>
      <c r="K1165" s="28">
        <f t="shared" si="18"/>
        <v>0</v>
      </c>
      <c r="L1165" s="29">
        <f>IF(G1165 &gt; 0.6,1,0)</f>
        <v>1</v>
      </c>
      <c r="M1165" s="172">
        <f>IF(H1165 &gt; 10,1,0)</f>
        <v>0</v>
      </c>
      <c r="N1165" s="28">
        <f>IF(I1165 &gt; 0.6,1,0)</f>
        <v>0</v>
      </c>
      <c r="O1165" s="28">
        <f>IF(J1165 &gt; 4.5,1,0)</f>
        <v>0</v>
      </c>
      <c r="P1165" s="98">
        <f>K1165+L1165+M1165+N1165+O1165</f>
        <v>1</v>
      </c>
    </row>
    <row r="1166" spans="1:16" x14ac:dyDescent="0.25">
      <c r="A1166" s="3" t="s">
        <v>8</v>
      </c>
      <c r="B1166" s="11" t="s">
        <v>461</v>
      </c>
      <c r="C1166" s="154" t="s">
        <v>985</v>
      </c>
      <c r="D1166" s="60">
        <v>4</v>
      </c>
      <c r="E1166" s="6" t="s">
        <v>794</v>
      </c>
      <c r="F1166" s="23">
        <v>0.53700000000000003</v>
      </c>
      <c r="G1166" s="8">
        <v>0.126</v>
      </c>
      <c r="H1166" s="8">
        <v>0.52700000000000002</v>
      </c>
      <c r="I1166" s="8">
        <v>8.6999999999999994E-2</v>
      </c>
      <c r="J1166" s="30">
        <v>0</v>
      </c>
      <c r="K1166" s="28">
        <f t="shared" si="18"/>
        <v>0</v>
      </c>
      <c r="L1166" s="29">
        <f>IF(G1166 &gt; 0.6,1,0)</f>
        <v>0</v>
      </c>
      <c r="M1166" s="172">
        <f>IF(H1166 &gt; 10,1,0)</f>
        <v>0</v>
      </c>
      <c r="N1166" s="28">
        <f>IF(I1166 &gt; 0.6,1,0)</f>
        <v>0</v>
      </c>
      <c r="O1166" s="28">
        <f>IF(J1166 &gt; 4.5,1,0)</f>
        <v>0</v>
      </c>
      <c r="P1166" s="98">
        <f>K1166+L1166+M1166+N1166+O1166</f>
        <v>0</v>
      </c>
    </row>
    <row r="1167" spans="1:16" x14ac:dyDescent="0.25">
      <c r="A1167" s="3" t="s">
        <v>8</v>
      </c>
      <c r="B1167" s="11" t="s">
        <v>469</v>
      </c>
      <c r="C1167" s="154" t="s">
        <v>985</v>
      </c>
      <c r="D1167" s="60">
        <v>55</v>
      </c>
      <c r="E1167" s="6" t="s">
        <v>794</v>
      </c>
      <c r="F1167" s="23">
        <v>6.1929999999999996</v>
      </c>
      <c r="G1167" s="8">
        <v>0.22500000000000001</v>
      </c>
      <c r="H1167" s="8">
        <v>5.2809999999999997</v>
      </c>
      <c r="I1167" s="8">
        <v>0.15</v>
      </c>
      <c r="J1167" s="30">
        <v>0</v>
      </c>
      <c r="K1167" s="28">
        <f t="shared" si="18"/>
        <v>0</v>
      </c>
      <c r="L1167" s="29">
        <f>IF(G1167 &gt; 0.6,1,0)</f>
        <v>0</v>
      </c>
      <c r="M1167" s="172">
        <f>IF(H1167 &gt; 10,1,0)</f>
        <v>0</v>
      </c>
      <c r="N1167" s="28">
        <f>IF(I1167 &gt; 0.6,1,0)</f>
        <v>0</v>
      </c>
      <c r="O1167" s="28">
        <f>IF(J1167 &gt; 4.5,1,0)</f>
        <v>0</v>
      </c>
      <c r="P1167" s="98">
        <f>K1167+L1167+M1167+N1167+O1167</f>
        <v>0</v>
      </c>
    </row>
    <row r="1168" spans="1:16" x14ac:dyDescent="0.25">
      <c r="A1168" s="3" t="s">
        <v>8</v>
      </c>
      <c r="B1168" s="11" t="s">
        <v>477</v>
      </c>
      <c r="C1168" s="154" t="s">
        <v>985</v>
      </c>
      <c r="D1168" s="60">
        <v>40</v>
      </c>
      <c r="E1168" s="6" t="s">
        <v>794</v>
      </c>
      <c r="F1168" s="23">
        <v>0.28100000000000003</v>
      </c>
      <c r="G1168" s="8">
        <v>0.122</v>
      </c>
      <c r="H1168" s="8">
        <v>0.18099999999999999</v>
      </c>
      <c r="I1168" s="8">
        <v>6.8000000000000005E-2</v>
      </c>
      <c r="J1168" s="30">
        <v>8.5000000000000006E-2</v>
      </c>
      <c r="K1168" s="28">
        <f t="shared" si="18"/>
        <v>0</v>
      </c>
      <c r="L1168" s="29">
        <f>IF(G1168 &gt; 0.6,1,0)</f>
        <v>0</v>
      </c>
      <c r="M1168" s="172">
        <f>IF(H1168 &gt; 10,1,0)</f>
        <v>0</v>
      </c>
      <c r="N1168" s="28">
        <f>IF(I1168 &gt; 0.6,1,0)</f>
        <v>0</v>
      </c>
      <c r="O1168" s="28">
        <f>IF(J1168 &gt; 4.5,1,0)</f>
        <v>0</v>
      </c>
      <c r="P1168" s="98">
        <f>K1168+L1168+M1168+N1168+O1168</f>
        <v>0</v>
      </c>
    </row>
    <row r="1169" spans="1:16" x14ac:dyDescent="0.25">
      <c r="A1169" s="3" t="s">
        <v>8</v>
      </c>
      <c r="B1169" s="11" t="s">
        <v>485</v>
      </c>
      <c r="C1169" s="154" t="s">
        <v>985</v>
      </c>
      <c r="D1169" s="60">
        <v>37</v>
      </c>
      <c r="E1169" s="6" t="s">
        <v>794</v>
      </c>
      <c r="F1169" s="23">
        <v>0.127</v>
      </c>
      <c r="G1169" s="8">
        <v>4.9000000000000002E-2</v>
      </c>
      <c r="H1169" s="8">
        <v>6.0000000000000001E-3</v>
      </c>
      <c r="I1169" s="8">
        <v>2.4E-2</v>
      </c>
      <c r="J1169" s="30">
        <v>8.5999999999999993E-2</v>
      </c>
      <c r="K1169" s="28">
        <f t="shared" si="18"/>
        <v>0</v>
      </c>
      <c r="L1169" s="29">
        <f>IF(G1169 &gt; 0.6,1,0)</f>
        <v>0</v>
      </c>
      <c r="M1169" s="172">
        <f>IF(H1169 &gt; 10,1,0)</f>
        <v>0</v>
      </c>
      <c r="N1169" s="28">
        <f>IF(I1169 &gt; 0.6,1,0)</f>
        <v>0</v>
      </c>
      <c r="O1169" s="28">
        <f>IF(J1169 &gt; 4.5,1,0)</f>
        <v>0</v>
      </c>
      <c r="P1169" s="98">
        <f>K1169+L1169+M1169+N1169+O1169</f>
        <v>0</v>
      </c>
    </row>
    <row r="1170" spans="1:16" x14ac:dyDescent="0.25">
      <c r="A1170" s="3" t="s">
        <v>8</v>
      </c>
      <c r="B1170" s="11" t="s">
        <v>493</v>
      </c>
      <c r="C1170" s="154" t="s">
        <v>985</v>
      </c>
      <c r="D1170" s="60">
        <v>40</v>
      </c>
      <c r="E1170" s="6" t="s">
        <v>793</v>
      </c>
      <c r="F1170" s="23">
        <v>18.600999999999999</v>
      </c>
      <c r="G1170" s="8">
        <v>0.108</v>
      </c>
      <c r="H1170" s="8">
        <v>1.956</v>
      </c>
      <c r="I1170" s="8">
        <v>0</v>
      </c>
      <c r="J1170" s="30">
        <v>1.5649999999999999</v>
      </c>
      <c r="K1170" s="28">
        <f t="shared" si="18"/>
        <v>1</v>
      </c>
      <c r="L1170" s="29">
        <f>IF(G1170 &gt; 0.6,1,0)</f>
        <v>0</v>
      </c>
      <c r="M1170" s="172">
        <f>IF(H1170 &gt; 10,1,0)</f>
        <v>0</v>
      </c>
      <c r="N1170" s="28">
        <f>IF(I1170 &gt; 0.6,1,0)</f>
        <v>0</v>
      </c>
      <c r="O1170" s="28">
        <f>IF(J1170 &gt; 4.5,1,0)</f>
        <v>0</v>
      </c>
      <c r="P1170" s="98">
        <f>K1170+L1170+M1170+N1170+O1170</f>
        <v>1</v>
      </c>
    </row>
    <row r="1171" spans="1:16" x14ac:dyDescent="0.25">
      <c r="A1171" s="3" t="s">
        <v>8</v>
      </c>
      <c r="B1171" s="11" t="s">
        <v>406</v>
      </c>
      <c r="C1171" s="154" t="s">
        <v>985</v>
      </c>
      <c r="D1171" s="60">
        <v>45</v>
      </c>
      <c r="E1171" s="6" t="s">
        <v>794</v>
      </c>
      <c r="F1171" s="23">
        <v>37.47</v>
      </c>
      <c r="G1171" s="8">
        <v>0.27100000000000002</v>
      </c>
      <c r="H1171" s="8">
        <v>1.5920000000000001</v>
      </c>
      <c r="I1171" s="8">
        <v>0.106</v>
      </c>
      <c r="J1171" s="30">
        <v>0.215</v>
      </c>
      <c r="K1171" s="28">
        <f t="shared" si="18"/>
        <v>1</v>
      </c>
      <c r="L1171" s="29">
        <f>IF(G1171 &gt; 0.6,1,0)</f>
        <v>0</v>
      </c>
      <c r="M1171" s="172">
        <f>IF(H1171 &gt; 10,1,0)</f>
        <v>0</v>
      </c>
      <c r="N1171" s="28">
        <f>IF(I1171 &gt; 0.6,1,0)</f>
        <v>0</v>
      </c>
      <c r="O1171" s="28">
        <f>IF(J1171 &gt; 4.5,1,0)</f>
        <v>0</v>
      </c>
      <c r="P1171" s="98">
        <f>K1171+L1171+M1171+N1171+O1171</f>
        <v>1</v>
      </c>
    </row>
    <row r="1172" spans="1:16" x14ac:dyDescent="0.25">
      <c r="A1172" s="3" t="s">
        <v>8</v>
      </c>
      <c r="B1172" s="11" t="s">
        <v>414</v>
      </c>
      <c r="C1172" s="154" t="s">
        <v>985</v>
      </c>
      <c r="D1172" s="60">
        <v>50</v>
      </c>
      <c r="E1172" s="6" t="s">
        <v>794</v>
      </c>
      <c r="F1172" s="23">
        <v>0.91900000000000004</v>
      </c>
      <c r="G1172" s="8">
        <v>0.54500000000000004</v>
      </c>
      <c r="H1172" s="8">
        <v>2E-3</v>
      </c>
      <c r="I1172" s="8">
        <v>0.13300000000000001</v>
      </c>
      <c r="J1172" s="30">
        <v>0</v>
      </c>
      <c r="K1172" s="28">
        <f t="shared" si="18"/>
        <v>0</v>
      </c>
      <c r="L1172" s="29">
        <f>IF(G1172 &gt; 0.6,1,0)</f>
        <v>0</v>
      </c>
      <c r="M1172" s="172">
        <f>IF(H1172 &gt; 10,1,0)</f>
        <v>0</v>
      </c>
      <c r="N1172" s="28">
        <f>IF(I1172 &gt; 0.6,1,0)</f>
        <v>0</v>
      </c>
      <c r="O1172" s="28">
        <f>IF(J1172 &gt; 4.5,1,0)</f>
        <v>0</v>
      </c>
      <c r="P1172" s="98">
        <f>K1172+L1172+M1172+N1172+O1172</f>
        <v>0</v>
      </c>
    </row>
    <row r="1173" spans="1:16" x14ac:dyDescent="0.25">
      <c r="A1173" s="3" t="s">
        <v>8</v>
      </c>
      <c r="B1173" s="11" t="s">
        <v>422</v>
      </c>
      <c r="C1173" s="154" t="s">
        <v>985</v>
      </c>
      <c r="D1173" s="60">
        <v>56</v>
      </c>
      <c r="E1173" s="6" t="s">
        <v>794</v>
      </c>
      <c r="F1173" s="23">
        <v>1.6879999999999999</v>
      </c>
      <c r="G1173" s="8">
        <v>3.2000000000000001E-2</v>
      </c>
      <c r="H1173" s="8">
        <v>1.2050000000000001</v>
      </c>
      <c r="I1173" s="8">
        <v>1.76</v>
      </c>
      <c r="J1173" s="30">
        <v>0</v>
      </c>
      <c r="K1173" s="28">
        <f t="shared" si="18"/>
        <v>0</v>
      </c>
      <c r="L1173" s="29">
        <f>IF(G1173 &gt; 0.6,1,0)</f>
        <v>0</v>
      </c>
      <c r="M1173" s="172">
        <f>IF(H1173 &gt; 10,1,0)</f>
        <v>0</v>
      </c>
      <c r="N1173" s="28">
        <f>IF(I1173 &gt; 0.6,1,0)</f>
        <v>1</v>
      </c>
      <c r="O1173" s="28">
        <f>IF(J1173 &gt; 4.5,1,0)</f>
        <v>0</v>
      </c>
      <c r="P1173" s="98">
        <f>K1173+L1173+M1173+N1173+O1173</f>
        <v>1</v>
      </c>
    </row>
    <row r="1174" spans="1:16" x14ac:dyDescent="0.25">
      <c r="A1174" s="3" t="s">
        <v>8</v>
      </c>
      <c r="B1174" s="11" t="s">
        <v>430</v>
      </c>
      <c r="C1174" s="154" t="s">
        <v>985</v>
      </c>
      <c r="D1174" s="60">
        <v>36</v>
      </c>
      <c r="E1174" s="6" t="s">
        <v>794</v>
      </c>
      <c r="F1174" s="23">
        <v>3.105</v>
      </c>
      <c r="G1174" s="8">
        <v>0.57499999999999996</v>
      </c>
      <c r="H1174" s="8">
        <v>0.15</v>
      </c>
      <c r="I1174" s="8">
        <v>8.3000000000000004E-2</v>
      </c>
      <c r="J1174" s="30">
        <v>5.1999999999999998E-2</v>
      </c>
      <c r="K1174" s="28">
        <f t="shared" si="18"/>
        <v>0</v>
      </c>
      <c r="L1174" s="29">
        <f>IF(G1174 &gt; 0.6,1,0)</f>
        <v>0</v>
      </c>
      <c r="M1174" s="172">
        <f>IF(H1174 &gt; 10,1,0)</f>
        <v>0</v>
      </c>
      <c r="N1174" s="28">
        <f>IF(I1174 &gt; 0.6,1,0)</f>
        <v>0</v>
      </c>
      <c r="O1174" s="28">
        <f>IF(J1174 &gt; 4.5,1,0)</f>
        <v>0</v>
      </c>
      <c r="P1174" s="98">
        <f>K1174+L1174+M1174+N1174+O1174</f>
        <v>0</v>
      </c>
    </row>
    <row r="1175" spans="1:16" x14ac:dyDescent="0.25">
      <c r="A1175" s="3" t="s">
        <v>8</v>
      </c>
      <c r="B1175" s="11" t="s">
        <v>438</v>
      </c>
      <c r="C1175" s="154" t="s">
        <v>985</v>
      </c>
      <c r="D1175" s="60">
        <v>74</v>
      </c>
      <c r="E1175" s="6" t="s">
        <v>794</v>
      </c>
      <c r="F1175" s="23">
        <v>8.6999999999999994E-2</v>
      </c>
      <c r="G1175" s="8">
        <v>0.14299999999999999</v>
      </c>
      <c r="H1175" s="8">
        <v>0.39200000000000002</v>
      </c>
      <c r="I1175" s="8">
        <v>0</v>
      </c>
      <c r="J1175" s="30">
        <v>0.17599999999999999</v>
      </c>
      <c r="K1175" s="28">
        <f t="shared" si="18"/>
        <v>0</v>
      </c>
      <c r="L1175" s="29">
        <f>IF(G1175 &gt; 0.6,1,0)</f>
        <v>0</v>
      </c>
      <c r="M1175" s="172">
        <f>IF(H1175 &gt; 10,1,0)</f>
        <v>0</v>
      </c>
      <c r="N1175" s="28">
        <f>IF(I1175 &gt; 0.6,1,0)</f>
        <v>0</v>
      </c>
      <c r="O1175" s="28">
        <f>IF(J1175 &gt; 4.5,1,0)</f>
        <v>0</v>
      </c>
      <c r="P1175" s="98">
        <f>K1175+L1175+M1175+N1175+O1175</f>
        <v>0</v>
      </c>
    </row>
    <row r="1176" spans="1:16" x14ac:dyDescent="0.25">
      <c r="A1176" s="3" t="s">
        <v>8</v>
      </c>
      <c r="B1176" s="11" t="s">
        <v>446</v>
      </c>
      <c r="C1176" s="154" t="s">
        <v>985</v>
      </c>
      <c r="D1176" s="60">
        <v>40</v>
      </c>
      <c r="E1176" s="6" t="s">
        <v>793</v>
      </c>
      <c r="F1176" s="23">
        <v>2.226</v>
      </c>
      <c r="G1176" s="8">
        <v>0.218</v>
      </c>
      <c r="H1176" s="8">
        <v>0</v>
      </c>
      <c r="I1176" s="8">
        <v>0.19900000000000001</v>
      </c>
      <c r="J1176" s="30">
        <v>0</v>
      </c>
      <c r="K1176" s="28">
        <f t="shared" si="18"/>
        <v>0</v>
      </c>
      <c r="L1176" s="29">
        <f>IF(G1176 &gt; 0.6,1,0)</f>
        <v>0</v>
      </c>
      <c r="M1176" s="172">
        <f>IF(H1176 &gt; 10,1,0)</f>
        <v>0</v>
      </c>
      <c r="N1176" s="28">
        <f>IF(I1176 &gt; 0.6,1,0)</f>
        <v>0</v>
      </c>
      <c r="O1176" s="28">
        <f>IF(J1176 &gt; 4.5,1,0)</f>
        <v>0</v>
      </c>
      <c r="P1176" s="98">
        <f>K1176+L1176+M1176+N1176+O1176</f>
        <v>0</v>
      </c>
    </row>
    <row r="1177" spans="1:16" x14ac:dyDescent="0.25">
      <c r="A1177" s="3" t="s">
        <v>8</v>
      </c>
      <c r="B1177" s="11" t="s">
        <v>454</v>
      </c>
      <c r="C1177" s="154" t="s">
        <v>985</v>
      </c>
      <c r="D1177" s="60">
        <v>38</v>
      </c>
      <c r="E1177" s="6" t="s">
        <v>793</v>
      </c>
      <c r="F1177" s="23">
        <v>1.7430000000000001</v>
      </c>
      <c r="G1177" s="8">
        <v>0.27600000000000002</v>
      </c>
      <c r="H1177" s="8">
        <v>1.726</v>
      </c>
      <c r="I1177" s="8">
        <v>5.2999999999999999E-2</v>
      </c>
      <c r="J1177" s="30">
        <v>0.45200000000000001</v>
      </c>
      <c r="K1177" s="28">
        <f t="shared" si="18"/>
        <v>0</v>
      </c>
      <c r="L1177" s="29">
        <f>IF(G1177 &gt; 0.6,1,0)</f>
        <v>0</v>
      </c>
      <c r="M1177" s="172">
        <f>IF(H1177 &gt; 10,1,0)</f>
        <v>0</v>
      </c>
      <c r="N1177" s="28">
        <f>IF(I1177 &gt; 0.6,1,0)</f>
        <v>0</v>
      </c>
      <c r="O1177" s="28">
        <f>IF(J1177 &gt; 4.5,1,0)</f>
        <v>0</v>
      </c>
      <c r="P1177" s="98">
        <f>K1177+L1177+M1177+N1177+O1177</f>
        <v>0</v>
      </c>
    </row>
    <row r="1178" spans="1:16" x14ac:dyDescent="0.25">
      <c r="A1178" s="3" t="s">
        <v>8</v>
      </c>
      <c r="B1178" s="11" t="s">
        <v>462</v>
      </c>
      <c r="C1178" s="154" t="s">
        <v>985</v>
      </c>
      <c r="D1178" s="60">
        <v>38</v>
      </c>
      <c r="E1178" s="6" t="s">
        <v>794</v>
      </c>
      <c r="F1178" s="23">
        <v>1.44</v>
      </c>
      <c r="G1178" s="8">
        <v>0.249</v>
      </c>
      <c r="H1178" s="8">
        <v>8.8970000000000002</v>
      </c>
      <c r="I1178" s="8">
        <v>0.24199999999999999</v>
      </c>
      <c r="J1178" s="30">
        <v>1.1779999999999999</v>
      </c>
      <c r="K1178" s="28">
        <f t="shared" si="18"/>
        <v>0</v>
      </c>
      <c r="L1178" s="29">
        <f>IF(G1178 &gt; 0.6,1,0)</f>
        <v>0</v>
      </c>
      <c r="M1178" s="172">
        <f>IF(H1178 &gt; 10,1,0)</f>
        <v>0</v>
      </c>
      <c r="N1178" s="28">
        <f>IF(I1178 &gt; 0.6,1,0)</f>
        <v>0</v>
      </c>
      <c r="O1178" s="28">
        <f>IF(J1178 &gt; 4.5,1,0)</f>
        <v>0</v>
      </c>
      <c r="P1178" s="98">
        <f>K1178+L1178+M1178+N1178+O1178</f>
        <v>0</v>
      </c>
    </row>
    <row r="1179" spans="1:16" x14ac:dyDescent="0.25">
      <c r="A1179" s="3" t="s">
        <v>8</v>
      </c>
      <c r="B1179" s="11" t="s">
        <v>470</v>
      </c>
      <c r="C1179" s="154" t="s">
        <v>985</v>
      </c>
      <c r="D1179" s="60">
        <v>60</v>
      </c>
      <c r="E1179" s="6" t="s">
        <v>794</v>
      </c>
      <c r="F1179" s="23">
        <v>0.82299999999999995</v>
      </c>
      <c r="G1179" s="8">
        <v>0.77700000000000002</v>
      </c>
      <c r="H1179" s="8">
        <v>22.989000000000001</v>
      </c>
      <c r="I1179" s="8">
        <v>0</v>
      </c>
      <c r="J1179" s="30">
        <v>0</v>
      </c>
      <c r="K1179" s="28">
        <f t="shared" si="18"/>
        <v>0</v>
      </c>
      <c r="L1179" s="29">
        <f>IF(G1179 &gt; 0.6,1,0)</f>
        <v>1</v>
      </c>
      <c r="M1179" s="172">
        <f>IF(H1179 &gt; 10,1,0)</f>
        <v>1</v>
      </c>
      <c r="N1179" s="28">
        <f>IF(I1179 &gt; 0.6,1,0)</f>
        <v>0</v>
      </c>
      <c r="O1179" s="28">
        <f>IF(J1179 &gt; 4.5,1,0)</f>
        <v>0</v>
      </c>
      <c r="P1179" s="98">
        <f>K1179+L1179+M1179+N1179+O1179</f>
        <v>2</v>
      </c>
    </row>
    <row r="1180" spans="1:16" x14ac:dyDescent="0.25">
      <c r="A1180" s="3" t="s">
        <v>8</v>
      </c>
      <c r="B1180" s="11" t="s">
        <v>478</v>
      </c>
      <c r="C1180" s="154" t="s">
        <v>985</v>
      </c>
      <c r="D1180" s="60">
        <v>42</v>
      </c>
      <c r="E1180" s="6" t="s">
        <v>794</v>
      </c>
      <c r="F1180" s="23">
        <v>7.9219999999999997</v>
      </c>
      <c r="G1180" s="8">
        <v>8.6999999999999994E-2</v>
      </c>
      <c r="H1180" s="8">
        <v>0.223</v>
      </c>
      <c r="I1180" s="8">
        <v>7.2999999999999995E-2</v>
      </c>
      <c r="J1180" s="30">
        <v>0.113</v>
      </c>
      <c r="K1180" s="28">
        <f t="shared" si="18"/>
        <v>0</v>
      </c>
      <c r="L1180" s="29">
        <f>IF(G1180 &gt; 0.6,1,0)</f>
        <v>0</v>
      </c>
      <c r="M1180" s="172">
        <f>IF(H1180 &gt; 10,1,0)</f>
        <v>0</v>
      </c>
      <c r="N1180" s="28">
        <f>IF(I1180 &gt; 0.6,1,0)</f>
        <v>0</v>
      </c>
      <c r="O1180" s="28">
        <f>IF(J1180 &gt; 4.5,1,0)</f>
        <v>0</v>
      </c>
      <c r="P1180" s="98">
        <f>K1180+L1180+M1180+N1180+O1180</f>
        <v>0</v>
      </c>
    </row>
    <row r="1181" spans="1:16" x14ac:dyDescent="0.25">
      <c r="A1181" s="3" t="s">
        <v>8</v>
      </c>
      <c r="B1181" s="11" t="s">
        <v>486</v>
      </c>
      <c r="C1181" s="154" t="s">
        <v>985</v>
      </c>
      <c r="D1181" s="60">
        <v>96</v>
      </c>
      <c r="E1181" s="6" t="s">
        <v>794</v>
      </c>
      <c r="F1181" s="23">
        <v>1.5960000000000001</v>
      </c>
      <c r="G1181" s="8">
        <v>6.2590000000000003</v>
      </c>
      <c r="H1181" s="8">
        <v>7.5999999999999998E-2</v>
      </c>
      <c r="I1181" s="8">
        <v>2E-3</v>
      </c>
      <c r="J1181" s="30">
        <v>8.3000000000000004E-2</v>
      </c>
      <c r="K1181" s="28">
        <f t="shared" si="18"/>
        <v>0</v>
      </c>
      <c r="L1181" s="29">
        <f>IF(G1181 &gt; 0.6,1,0)</f>
        <v>1</v>
      </c>
      <c r="M1181" s="172">
        <f>IF(H1181 &gt; 10,1,0)</f>
        <v>0</v>
      </c>
      <c r="N1181" s="28">
        <f>IF(I1181 &gt; 0.6,1,0)</f>
        <v>0</v>
      </c>
      <c r="O1181" s="28">
        <f>IF(J1181 &gt; 4.5,1,0)</f>
        <v>0</v>
      </c>
      <c r="P1181" s="98">
        <f>K1181+L1181+M1181+N1181+O1181</f>
        <v>1</v>
      </c>
    </row>
    <row r="1182" spans="1:16" x14ac:dyDescent="0.25">
      <c r="A1182" s="3" t="s">
        <v>8</v>
      </c>
      <c r="B1182" s="11" t="s">
        <v>494</v>
      </c>
      <c r="C1182" s="154" t="s">
        <v>985</v>
      </c>
      <c r="D1182" s="60">
        <v>46</v>
      </c>
      <c r="E1182" s="6" t="s">
        <v>794</v>
      </c>
      <c r="F1182" s="23">
        <v>0.81100000000000005</v>
      </c>
      <c r="G1182" s="8">
        <v>0.127</v>
      </c>
      <c r="H1182" s="8">
        <v>0.64100000000000001</v>
      </c>
      <c r="I1182" s="8">
        <v>2.5000000000000001E-2</v>
      </c>
      <c r="J1182" s="30">
        <v>0.503</v>
      </c>
      <c r="K1182" s="28">
        <f t="shared" si="18"/>
        <v>0</v>
      </c>
      <c r="L1182" s="29">
        <f>IF(G1182 &gt; 0.6,1,0)</f>
        <v>0</v>
      </c>
      <c r="M1182" s="172">
        <f>IF(H1182 &gt; 10,1,0)</f>
        <v>0</v>
      </c>
      <c r="N1182" s="28">
        <f>IF(I1182 &gt; 0.6,1,0)</f>
        <v>0</v>
      </c>
      <c r="O1182" s="28">
        <f>IF(J1182 &gt; 4.5,1,0)</f>
        <v>0</v>
      </c>
      <c r="P1182" s="98">
        <f>K1182+L1182+M1182+N1182+O1182</f>
        <v>0</v>
      </c>
    </row>
    <row r="1183" spans="1:16" x14ac:dyDescent="0.25">
      <c r="A1183" s="3" t="s">
        <v>8</v>
      </c>
      <c r="B1183" s="11" t="s">
        <v>407</v>
      </c>
      <c r="C1183" s="154" t="s">
        <v>985</v>
      </c>
      <c r="D1183" s="60">
        <v>39</v>
      </c>
      <c r="E1183" s="6" t="s">
        <v>793</v>
      </c>
      <c r="F1183" s="23">
        <v>2.6680000000000001</v>
      </c>
      <c r="G1183" s="8">
        <v>0.56200000000000006</v>
      </c>
      <c r="H1183" s="8">
        <v>2.206</v>
      </c>
      <c r="I1183" s="8">
        <v>0.27</v>
      </c>
      <c r="J1183" s="30">
        <v>0.61899999999999999</v>
      </c>
      <c r="K1183" s="28">
        <f t="shared" si="18"/>
        <v>0</v>
      </c>
      <c r="L1183" s="29">
        <f>IF(G1183 &gt; 0.6,1,0)</f>
        <v>0</v>
      </c>
      <c r="M1183" s="172">
        <f>IF(H1183 &gt; 10,1,0)</f>
        <v>0</v>
      </c>
      <c r="N1183" s="28">
        <f>IF(I1183 &gt; 0.6,1,0)</f>
        <v>0</v>
      </c>
      <c r="O1183" s="28">
        <f>IF(J1183 &gt; 4.5,1,0)</f>
        <v>0</v>
      </c>
      <c r="P1183" s="98">
        <f>K1183+L1183+M1183+N1183+O1183</f>
        <v>0</v>
      </c>
    </row>
    <row r="1184" spans="1:16" x14ac:dyDescent="0.25">
      <c r="A1184" s="3" t="s">
        <v>8</v>
      </c>
      <c r="B1184" s="11" t="s">
        <v>415</v>
      </c>
      <c r="C1184" s="154" t="s">
        <v>985</v>
      </c>
      <c r="D1184" s="60">
        <v>42</v>
      </c>
      <c r="E1184" s="6" t="s">
        <v>794</v>
      </c>
      <c r="F1184" s="23">
        <v>0.81599999999999995</v>
      </c>
      <c r="G1184" s="8">
        <v>9.1999999999999998E-2</v>
      </c>
      <c r="H1184" s="8">
        <v>1.2190000000000001</v>
      </c>
      <c r="I1184" s="8">
        <v>7.0000000000000001E-3</v>
      </c>
      <c r="J1184" s="30">
        <v>0.13300000000000001</v>
      </c>
      <c r="K1184" s="28">
        <f t="shared" si="18"/>
        <v>0</v>
      </c>
      <c r="L1184" s="29">
        <f>IF(G1184 &gt; 0.6,1,0)</f>
        <v>0</v>
      </c>
      <c r="M1184" s="172">
        <f>IF(H1184 &gt; 10,1,0)</f>
        <v>0</v>
      </c>
      <c r="N1184" s="28">
        <f>IF(I1184 &gt; 0.6,1,0)</f>
        <v>0</v>
      </c>
      <c r="O1184" s="28">
        <f>IF(J1184 &gt; 4.5,1,0)</f>
        <v>0</v>
      </c>
      <c r="P1184" s="98">
        <f>K1184+L1184+M1184+N1184+O1184</f>
        <v>0</v>
      </c>
    </row>
    <row r="1185" spans="1:16" x14ac:dyDescent="0.25">
      <c r="A1185" s="3" t="s">
        <v>8</v>
      </c>
      <c r="B1185" s="11" t="s">
        <v>423</v>
      </c>
      <c r="C1185" s="154" t="s">
        <v>985</v>
      </c>
      <c r="D1185" s="60">
        <v>37</v>
      </c>
      <c r="E1185" s="6" t="s">
        <v>793</v>
      </c>
      <c r="F1185" s="23">
        <v>1.218</v>
      </c>
      <c r="G1185" s="8">
        <v>0.52500000000000002</v>
      </c>
      <c r="H1185" s="8">
        <v>6.3E-2</v>
      </c>
      <c r="I1185" s="8">
        <v>0.06</v>
      </c>
      <c r="J1185" s="30">
        <v>9.6000000000000002E-2</v>
      </c>
      <c r="K1185" s="28">
        <f t="shared" si="18"/>
        <v>0</v>
      </c>
      <c r="L1185" s="29">
        <f>IF(G1185 &gt; 0.6,1,0)</f>
        <v>0</v>
      </c>
      <c r="M1185" s="172">
        <f>IF(H1185 &gt; 10,1,0)</f>
        <v>0</v>
      </c>
      <c r="N1185" s="28">
        <f>IF(I1185 &gt; 0.6,1,0)</f>
        <v>0</v>
      </c>
      <c r="O1185" s="28">
        <f>IF(J1185 &gt; 4.5,1,0)</f>
        <v>0</v>
      </c>
      <c r="P1185" s="98">
        <f>K1185+L1185+M1185+N1185+O1185</f>
        <v>0</v>
      </c>
    </row>
    <row r="1186" spans="1:16" x14ac:dyDescent="0.25">
      <c r="A1186" s="3" t="s">
        <v>8</v>
      </c>
      <c r="B1186" s="11" t="s">
        <v>431</v>
      </c>
      <c r="C1186" s="154" t="s">
        <v>985</v>
      </c>
      <c r="D1186" s="60">
        <v>49</v>
      </c>
      <c r="E1186" s="6" t="s">
        <v>793</v>
      </c>
      <c r="F1186" s="23">
        <v>19.475999999999999</v>
      </c>
      <c r="G1186" s="8">
        <v>3.6999999999999998E-2</v>
      </c>
      <c r="H1186" s="8">
        <v>0.26</v>
      </c>
      <c r="I1186" s="8">
        <v>0</v>
      </c>
      <c r="J1186" s="30">
        <v>0.121</v>
      </c>
      <c r="K1186" s="28">
        <f t="shared" si="18"/>
        <v>1</v>
      </c>
      <c r="L1186" s="29">
        <f>IF(G1186 &gt; 0.6,1,0)</f>
        <v>0</v>
      </c>
      <c r="M1186" s="172">
        <f>IF(H1186 &gt; 10,1,0)</f>
        <v>0</v>
      </c>
      <c r="N1186" s="28">
        <f>IF(I1186 &gt; 0.6,1,0)</f>
        <v>0</v>
      </c>
      <c r="O1186" s="28">
        <f>IF(J1186 &gt; 4.5,1,0)</f>
        <v>0</v>
      </c>
      <c r="P1186" s="98">
        <f>K1186+L1186+M1186+N1186+O1186</f>
        <v>1</v>
      </c>
    </row>
    <row r="1187" spans="1:16" x14ac:dyDescent="0.25">
      <c r="A1187" s="3" t="s">
        <v>8</v>
      </c>
      <c r="B1187" s="11" t="s">
        <v>439</v>
      </c>
      <c r="C1187" s="154" t="s">
        <v>985</v>
      </c>
      <c r="D1187" s="60">
        <v>52</v>
      </c>
      <c r="E1187" s="6" t="s">
        <v>794</v>
      </c>
      <c r="F1187" s="23">
        <v>1.905</v>
      </c>
      <c r="G1187" s="8">
        <v>0.25600000000000001</v>
      </c>
      <c r="H1187" s="8">
        <v>0.83199999999999996</v>
      </c>
      <c r="I1187" s="8">
        <v>5.7000000000000002E-2</v>
      </c>
      <c r="J1187" s="30">
        <v>0</v>
      </c>
      <c r="K1187" s="28">
        <f t="shared" si="18"/>
        <v>0</v>
      </c>
      <c r="L1187" s="29">
        <f>IF(G1187 &gt; 0.6,1,0)</f>
        <v>0</v>
      </c>
      <c r="M1187" s="172">
        <f>IF(H1187 &gt; 10,1,0)</f>
        <v>0</v>
      </c>
      <c r="N1187" s="28">
        <f>IF(I1187 &gt; 0.6,1,0)</f>
        <v>0</v>
      </c>
      <c r="O1187" s="28">
        <f>IF(J1187 &gt; 4.5,1,0)</f>
        <v>0</v>
      </c>
      <c r="P1187" s="98">
        <f>K1187+L1187+M1187+N1187+O1187</f>
        <v>0</v>
      </c>
    </row>
    <row r="1188" spans="1:16" x14ac:dyDescent="0.25">
      <c r="A1188" s="3" t="s">
        <v>8</v>
      </c>
      <c r="B1188" s="11" t="s">
        <v>447</v>
      </c>
      <c r="C1188" s="154" t="s">
        <v>985</v>
      </c>
      <c r="D1188" s="60">
        <v>48</v>
      </c>
      <c r="E1188" s="6" t="s">
        <v>793</v>
      </c>
      <c r="F1188" s="23">
        <v>0.30199999999999999</v>
      </c>
      <c r="G1188" s="8">
        <v>0.19900000000000001</v>
      </c>
      <c r="H1188" s="8">
        <v>8.4000000000000005E-2</v>
      </c>
      <c r="I1188" s="8">
        <v>3.5999999999999997E-2</v>
      </c>
      <c r="J1188" s="30">
        <v>0.10299999999999999</v>
      </c>
      <c r="K1188" s="28">
        <f t="shared" si="18"/>
        <v>0</v>
      </c>
      <c r="L1188" s="29">
        <f>IF(G1188 &gt; 0.6,1,0)</f>
        <v>0</v>
      </c>
      <c r="M1188" s="172">
        <f>IF(H1188 &gt; 10,1,0)</f>
        <v>0</v>
      </c>
      <c r="N1188" s="28">
        <f>IF(I1188 &gt; 0.6,1,0)</f>
        <v>0</v>
      </c>
      <c r="O1188" s="28">
        <f>IF(J1188 &gt; 4.5,1,0)</f>
        <v>0</v>
      </c>
      <c r="P1188" s="98">
        <f>K1188+L1188+M1188+N1188+O1188</f>
        <v>0</v>
      </c>
    </row>
    <row r="1189" spans="1:16" x14ac:dyDescent="0.25">
      <c r="A1189" s="3" t="s">
        <v>8</v>
      </c>
      <c r="B1189" s="11" t="s">
        <v>455</v>
      </c>
      <c r="C1189" s="154" t="s">
        <v>985</v>
      </c>
      <c r="D1189" s="60">
        <v>9</v>
      </c>
      <c r="E1189" s="6" t="s">
        <v>794</v>
      </c>
      <c r="F1189" s="23">
        <v>0.378</v>
      </c>
      <c r="G1189" s="8">
        <v>0.126</v>
      </c>
      <c r="H1189" s="8">
        <v>0.35799999999999998</v>
      </c>
      <c r="I1189" s="8">
        <v>5.0999999999999997E-2</v>
      </c>
      <c r="J1189" s="30">
        <v>0.251</v>
      </c>
      <c r="K1189" s="28">
        <f t="shared" si="18"/>
        <v>0</v>
      </c>
      <c r="L1189" s="29">
        <f>IF(G1189 &gt; 0.6,1,0)</f>
        <v>0</v>
      </c>
      <c r="M1189" s="172">
        <f>IF(H1189 &gt; 10,1,0)</f>
        <v>0</v>
      </c>
      <c r="N1189" s="28">
        <f>IF(I1189 &gt; 0.6,1,0)</f>
        <v>0</v>
      </c>
      <c r="O1189" s="28">
        <f>IF(J1189 &gt; 4.5,1,0)</f>
        <v>0</v>
      </c>
      <c r="P1189" s="98">
        <f>K1189+L1189+M1189+N1189+O1189</f>
        <v>0</v>
      </c>
    </row>
    <row r="1190" spans="1:16" x14ac:dyDescent="0.25">
      <c r="A1190" s="3" t="s">
        <v>8</v>
      </c>
      <c r="B1190" s="11" t="s">
        <v>463</v>
      </c>
      <c r="C1190" s="154" t="s">
        <v>985</v>
      </c>
      <c r="D1190" s="60">
        <v>39</v>
      </c>
      <c r="E1190" s="6" t="s">
        <v>794</v>
      </c>
      <c r="F1190" s="23">
        <v>7.1999999999999995E-2</v>
      </c>
      <c r="G1190" s="8">
        <v>7.1999999999999995E-2</v>
      </c>
      <c r="H1190" s="8">
        <v>3.1480000000000001</v>
      </c>
      <c r="I1190" s="8">
        <v>0.104</v>
      </c>
      <c r="J1190" s="30">
        <v>0.01</v>
      </c>
      <c r="K1190" s="28">
        <f t="shared" si="18"/>
        <v>0</v>
      </c>
      <c r="L1190" s="29">
        <f>IF(G1190 &gt; 0.6,1,0)</f>
        <v>0</v>
      </c>
      <c r="M1190" s="172">
        <f>IF(H1190 &gt; 10,1,0)</f>
        <v>0</v>
      </c>
      <c r="N1190" s="28">
        <f>IF(I1190 &gt; 0.6,1,0)</f>
        <v>0</v>
      </c>
      <c r="O1190" s="28">
        <f>IF(J1190 &gt; 4.5,1,0)</f>
        <v>0</v>
      </c>
      <c r="P1190" s="98">
        <f>K1190+L1190+M1190+N1190+O1190</f>
        <v>0</v>
      </c>
    </row>
    <row r="1191" spans="1:16" x14ac:dyDescent="0.25">
      <c r="A1191" s="3" t="s">
        <v>8</v>
      </c>
      <c r="B1191" s="11" t="s">
        <v>471</v>
      </c>
      <c r="C1191" s="154" t="s">
        <v>985</v>
      </c>
      <c r="D1191" s="60">
        <v>41</v>
      </c>
      <c r="E1191" s="6" t="s">
        <v>794</v>
      </c>
      <c r="F1191" s="23">
        <v>0.69799999999999995</v>
      </c>
      <c r="G1191" s="8">
        <v>0.247</v>
      </c>
      <c r="H1191" s="8">
        <v>0.14399999999999999</v>
      </c>
      <c r="I1191" s="8">
        <v>0.42499999999999999</v>
      </c>
      <c r="J1191" s="30">
        <v>9.9000000000000005E-2</v>
      </c>
      <c r="K1191" s="28">
        <f t="shared" si="18"/>
        <v>0</v>
      </c>
      <c r="L1191" s="29">
        <f>IF(G1191 &gt; 0.6,1,0)</f>
        <v>0</v>
      </c>
      <c r="M1191" s="172">
        <f>IF(H1191 &gt; 10,1,0)</f>
        <v>0</v>
      </c>
      <c r="N1191" s="28">
        <f>IF(I1191 &gt; 0.6,1,0)</f>
        <v>0</v>
      </c>
      <c r="O1191" s="28">
        <f>IF(J1191 &gt; 4.5,1,0)</f>
        <v>0</v>
      </c>
      <c r="P1191" s="98">
        <f>K1191+L1191+M1191+N1191+O1191</f>
        <v>0</v>
      </c>
    </row>
    <row r="1192" spans="1:16" x14ac:dyDescent="0.25">
      <c r="A1192" s="3" t="s">
        <v>8</v>
      </c>
      <c r="B1192" s="11" t="s">
        <v>479</v>
      </c>
      <c r="C1192" s="154" t="s">
        <v>985</v>
      </c>
      <c r="D1192" s="60">
        <v>38</v>
      </c>
      <c r="E1192" s="6" t="s">
        <v>793</v>
      </c>
      <c r="F1192" s="23">
        <v>4.1280000000000001</v>
      </c>
      <c r="G1192" s="8">
        <v>0.625</v>
      </c>
      <c r="H1192" s="8">
        <v>0.76200000000000001</v>
      </c>
      <c r="I1192" s="8">
        <v>2.7450000000000001</v>
      </c>
      <c r="J1192" s="30">
        <v>0.186</v>
      </c>
      <c r="K1192" s="28">
        <f t="shared" si="18"/>
        <v>0</v>
      </c>
      <c r="L1192" s="29">
        <f>IF(G1192 &gt; 0.6,1,0)</f>
        <v>1</v>
      </c>
      <c r="M1192" s="172">
        <f>IF(H1192 &gt; 10,1,0)</f>
        <v>0</v>
      </c>
      <c r="N1192" s="28">
        <f>IF(I1192 &gt; 0.6,1,0)</f>
        <v>1</v>
      </c>
      <c r="O1192" s="28">
        <f>IF(J1192 &gt; 4.5,1,0)</f>
        <v>0</v>
      </c>
      <c r="P1192" s="98">
        <f>K1192+L1192+M1192+N1192+O1192</f>
        <v>2</v>
      </c>
    </row>
    <row r="1193" spans="1:16" x14ac:dyDescent="0.25">
      <c r="A1193" s="3" t="s">
        <v>8</v>
      </c>
      <c r="B1193" s="11" t="s">
        <v>487</v>
      </c>
      <c r="C1193" s="154" t="s">
        <v>985</v>
      </c>
      <c r="D1193" s="60">
        <v>58</v>
      </c>
      <c r="E1193" s="6" t="s">
        <v>794</v>
      </c>
      <c r="F1193" s="23">
        <v>0.26300000000000001</v>
      </c>
      <c r="G1193" s="8">
        <v>1.794</v>
      </c>
      <c r="H1193" s="8">
        <v>7.2999999999999995E-2</v>
      </c>
      <c r="I1193" s="8">
        <v>0</v>
      </c>
      <c r="J1193" s="30">
        <v>4.4999999999999998E-2</v>
      </c>
      <c r="K1193" s="28">
        <f t="shared" si="18"/>
        <v>0</v>
      </c>
      <c r="L1193" s="29">
        <f>IF(G1193 &gt; 0.6,1,0)</f>
        <v>1</v>
      </c>
      <c r="M1193" s="172">
        <f>IF(H1193 &gt; 10,1,0)</f>
        <v>0</v>
      </c>
      <c r="N1193" s="28">
        <f>IF(I1193 &gt; 0.6,1,0)</f>
        <v>0</v>
      </c>
      <c r="O1193" s="28">
        <f>IF(J1193 &gt; 4.5,1,0)</f>
        <v>0</v>
      </c>
      <c r="P1193" s="98">
        <f>K1193+L1193+M1193+N1193+O1193</f>
        <v>1</v>
      </c>
    </row>
    <row r="1194" spans="1:16" x14ac:dyDescent="0.25">
      <c r="A1194" s="3" t="s">
        <v>8</v>
      </c>
      <c r="B1194" s="11" t="s">
        <v>495</v>
      </c>
      <c r="C1194" s="154" t="s">
        <v>985</v>
      </c>
      <c r="D1194" s="60">
        <v>54</v>
      </c>
      <c r="E1194" s="6" t="s">
        <v>793</v>
      </c>
      <c r="F1194" s="23">
        <v>0.375</v>
      </c>
      <c r="G1194" s="8">
        <v>1.0620000000000001</v>
      </c>
      <c r="H1194" s="8">
        <v>2.9609999999999999</v>
      </c>
      <c r="I1194" s="8">
        <v>0.16200000000000001</v>
      </c>
      <c r="J1194" s="30">
        <v>0.57599999999999996</v>
      </c>
      <c r="K1194" s="28">
        <f t="shared" si="18"/>
        <v>0</v>
      </c>
      <c r="L1194" s="29">
        <f>IF(G1194 &gt; 0.6,1,0)</f>
        <v>1</v>
      </c>
      <c r="M1194" s="172">
        <f>IF(H1194 &gt; 10,1,0)</f>
        <v>0</v>
      </c>
      <c r="N1194" s="28">
        <f>IF(I1194 &gt; 0.6,1,0)</f>
        <v>0</v>
      </c>
      <c r="O1194" s="28">
        <f>IF(J1194 &gt; 4.5,1,0)</f>
        <v>0</v>
      </c>
      <c r="P1194" s="98">
        <f>K1194+L1194+M1194+N1194+O1194</f>
        <v>1</v>
      </c>
    </row>
    <row r="1195" spans="1:16" x14ac:dyDescent="0.25">
      <c r="A1195" s="3" t="s">
        <v>8</v>
      </c>
      <c r="B1195" s="11" t="s">
        <v>408</v>
      </c>
      <c r="C1195" s="154" t="s">
        <v>985</v>
      </c>
      <c r="D1195" s="60">
        <v>51</v>
      </c>
      <c r="E1195" s="6" t="s">
        <v>794</v>
      </c>
      <c r="F1195" s="23">
        <v>15.114000000000001</v>
      </c>
      <c r="G1195" s="8">
        <v>0.13500000000000001</v>
      </c>
      <c r="H1195" s="8">
        <v>0.55300000000000005</v>
      </c>
      <c r="I1195" s="8">
        <v>0.129</v>
      </c>
      <c r="J1195" s="30">
        <v>0.23799999999999999</v>
      </c>
      <c r="K1195" s="28">
        <f t="shared" si="18"/>
        <v>1</v>
      </c>
      <c r="L1195" s="29">
        <f>IF(G1195 &gt; 0.6,1,0)</f>
        <v>0</v>
      </c>
      <c r="M1195" s="172">
        <f>IF(H1195 &gt; 10,1,0)</f>
        <v>0</v>
      </c>
      <c r="N1195" s="28">
        <f>IF(I1195 &gt; 0.6,1,0)</f>
        <v>0</v>
      </c>
      <c r="O1195" s="28">
        <f>IF(J1195 &gt; 4.5,1,0)</f>
        <v>0</v>
      </c>
      <c r="P1195" s="98">
        <f>K1195+L1195+M1195+N1195+O1195</f>
        <v>1</v>
      </c>
    </row>
    <row r="1196" spans="1:16" x14ac:dyDescent="0.25">
      <c r="A1196" s="3" t="s">
        <v>8</v>
      </c>
      <c r="B1196" s="11" t="s">
        <v>416</v>
      </c>
      <c r="C1196" s="154" t="s">
        <v>985</v>
      </c>
      <c r="D1196" s="60">
        <v>53</v>
      </c>
      <c r="E1196" s="6" t="s">
        <v>793</v>
      </c>
      <c r="F1196" s="23">
        <v>0.99199999999999999</v>
      </c>
      <c r="G1196" s="8">
        <v>0.22900000000000001</v>
      </c>
      <c r="H1196" s="8">
        <v>0.23599999999999999</v>
      </c>
      <c r="I1196" s="8">
        <v>6.5000000000000002E-2</v>
      </c>
      <c r="J1196" s="30">
        <v>0</v>
      </c>
      <c r="K1196" s="28">
        <f t="shared" si="18"/>
        <v>0</v>
      </c>
      <c r="L1196" s="29">
        <f>IF(G1196 &gt; 0.6,1,0)</f>
        <v>0</v>
      </c>
      <c r="M1196" s="172">
        <f>IF(H1196 &gt; 10,1,0)</f>
        <v>0</v>
      </c>
      <c r="N1196" s="28">
        <f>IF(I1196 &gt; 0.6,1,0)</f>
        <v>0</v>
      </c>
      <c r="O1196" s="28">
        <f>IF(J1196 &gt; 4.5,1,0)</f>
        <v>0</v>
      </c>
      <c r="P1196" s="98">
        <f>K1196+L1196+M1196+N1196+O1196</f>
        <v>0</v>
      </c>
    </row>
    <row r="1197" spans="1:16" x14ac:dyDescent="0.25">
      <c r="A1197" s="3" t="s">
        <v>8</v>
      </c>
      <c r="B1197" s="11" t="s">
        <v>424</v>
      </c>
      <c r="C1197" s="154" t="s">
        <v>985</v>
      </c>
      <c r="D1197" s="60">
        <v>42</v>
      </c>
      <c r="E1197" s="6" t="s">
        <v>793</v>
      </c>
      <c r="F1197" s="23">
        <v>0.65500000000000003</v>
      </c>
      <c r="G1197" s="8">
        <v>0.11600000000000001</v>
      </c>
      <c r="H1197" s="8">
        <v>6.9000000000000006E-2</v>
      </c>
      <c r="I1197" s="8">
        <v>1.2999999999999999E-2</v>
      </c>
      <c r="J1197" s="30">
        <v>9.1999999999999998E-2</v>
      </c>
      <c r="K1197" s="28">
        <f t="shared" si="18"/>
        <v>0</v>
      </c>
      <c r="L1197" s="29">
        <f>IF(G1197 &gt; 0.6,1,0)</f>
        <v>0</v>
      </c>
      <c r="M1197" s="172">
        <f>IF(H1197 &gt; 10,1,0)</f>
        <v>0</v>
      </c>
      <c r="N1197" s="28">
        <f>IF(I1197 &gt; 0.6,1,0)</f>
        <v>0</v>
      </c>
      <c r="O1197" s="28">
        <f>IF(J1197 &gt; 4.5,1,0)</f>
        <v>0</v>
      </c>
      <c r="P1197" s="98">
        <f>K1197+L1197+M1197+N1197+O1197</f>
        <v>0</v>
      </c>
    </row>
    <row r="1198" spans="1:16" x14ac:dyDescent="0.25">
      <c r="A1198" s="3" t="s">
        <v>8</v>
      </c>
      <c r="B1198" s="11" t="s">
        <v>432</v>
      </c>
      <c r="C1198" s="154" t="s">
        <v>985</v>
      </c>
      <c r="D1198" s="60">
        <v>43</v>
      </c>
      <c r="E1198" s="6" t="s">
        <v>794</v>
      </c>
      <c r="F1198" s="23">
        <v>1.8220000000000001</v>
      </c>
      <c r="G1198" s="8">
        <v>0.38700000000000001</v>
      </c>
      <c r="H1198" s="8">
        <v>0.28999999999999998</v>
      </c>
      <c r="I1198" s="8">
        <v>0</v>
      </c>
      <c r="J1198" s="30">
        <v>2.5350000000000001</v>
      </c>
      <c r="K1198" s="28">
        <f t="shared" si="18"/>
        <v>0</v>
      </c>
      <c r="L1198" s="29">
        <f>IF(G1198 &gt; 0.6,1,0)</f>
        <v>0</v>
      </c>
      <c r="M1198" s="172">
        <f>IF(H1198 &gt; 10,1,0)</f>
        <v>0</v>
      </c>
      <c r="N1198" s="28">
        <f>IF(I1198 &gt; 0.6,1,0)</f>
        <v>0</v>
      </c>
      <c r="O1198" s="28">
        <f>IF(J1198 &gt; 4.5,1,0)</f>
        <v>0</v>
      </c>
      <c r="P1198" s="98">
        <f>K1198+L1198+M1198+N1198+O1198</f>
        <v>0</v>
      </c>
    </row>
    <row r="1199" spans="1:16" x14ac:dyDescent="0.25">
      <c r="A1199" s="3" t="s">
        <v>8</v>
      </c>
      <c r="B1199" s="11" t="s">
        <v>440</v>
      </c>
      <c r="C1199" s="154" t="s">
        <v>985</v>
      </c>
      <c r="D1199" s="60">
        <v>40</v>
      </c>
      <c r="E1199" s="6" t="s">
        <v>794</v>
      </c>
      <c r="F1199" s="23">
        <v>0.48199999999999998</v>
      </c>
      <c r="G1199" s="8">
        <v>0.161</v>
      </c>
      <c r="H1199" s="8">
        <v>0.14099999999999999</v>
      </c>
      <c r="I1199" s="8">
        <v>1.6E-2</v>
      </c>
      <c r="J1199" s="30">
        <v>4.3999999999999997E-2</v>
      </c>
      <c r="K1199" s="28">
        <f t="shared" si="18"/>
        <v>0</v>
      </c>
      <c r="L1199" s="29">
        <f>IF(G1199 &gt; 0.6,1,0)</f>
        <v>0</v>
      </c>
      <c r="M1199" s="172">
        <f>IF(H1199 &gt; 10,1,0)</f>
        <v>0</v>
      </c>
      <c r="N1199" s="28">
        <f>IF(I1199 &gt; 0.6,1,0)</f>
        <v>0</v>
      </c>
      <c r="O1199" s="28">
        <f>IF(J1199 &gt; 4.5,1,0)</f>
        <v>0</v>
      </c>
      <c r="P1199" s="98">
        <f>K1199+L1199+M1199+N1199+O1199</f>
        <v>0</v>
      </c>
    </row>
    <row r="1200" spans="1:16" x14ac:dyDescent="0.25">
      <c r="A1200" s="3" t="s">
        <v>8</v>
      </c>
      <c r="B1200" s="11" t="s">
        <v>448</v>
      </c>
      <c r="C1200" s="154" t="s">
        <v>985</v>
      </c>
      <c r="D1200" s="60">
        <v>56</v>
      </c>
      <c r="E1200" s="6" t="s">
        <v>794</v>
      </c>
      <c r="F1200" s="23">
        <v>6.9000000000000006E-2</v>
      </c>
      <c r="G1200" s="8">
        <v>6.4000000000000001E-2</v>
      </c>
      <c r="H1200" s="8">
        <v>0.14199999999999999</v>
      </c>
      <c r="I1200" s="8">
        <v>8.8999999999999996E-2</v>
      </c>
      <c r="J1200" s="30">
        <v>0</v>
      </c>
      <c r="K1200" s="28">
        <f t="shared" si="18"/>
        <v>0</v>
      </c>
      <c r="L1200" s="29">
        <f>IF(G1200 &gt; 0.6,1,0)</f>
        <v>0</v>
      </c>
      <c r="M1200" s="172">
        <f>IF(H1200 &gt; 10,1,0)</f>
        <v>0</v>
      </c>
      <c r="N1200" s="28">
        <f>IF(I1200 &gt; 0.6,1,0)</f>
        <v>0</v>
      </c>
      <c r="O1200" s="28">
        <f>IF(J1200 &gt; 4.5,1,0)</f>
        <v>0</v>
      </c>
      <c r="P1200" s="98">
        <f>K1200+L1200+M1200+N1200+O1200</f>
        <v>0</v>
      </c>
    </row>
    <row r="1201" spans="1:16" x14ac:dyDescent="0.25">
      <c r="A1201" s="3" t="s">
        <v>8</v>
      </c>
      <c r="B1201" s="11" t="s">
        <v>456</v>
      </c>
      <c r="C1201" s="154" t="s">
        <v>985</v>
      </c>
      <c r="D1201" s="60">
        <v>68</v>
      </c>
      <c r="E1201" s="6" t="s">
        <v>793</v>
      </c>
      <c r="F1201" s="23">
        <v>0.72699999999999998</v>
      </c>
      <c r="G1201" s="8">
        <v>0.318</v>
      </c>
      <c r="H1201" s="8">
        <v>1.8640000000000001</v>
      </c>
      <c r="I1201" s="8">
        <v>0</v>
      </c>
      <c r="J1201" s="30">
        <v>2.1999999999999999E-2</v>
      </c>
      <c r="K1201" s="28">
        <f t="shared" si="18"/>
        <v>0</v>
      </c>
      <c r="L1201" s="29">
        <f>IF(G1201 &gt; 0.6,1,0)</f>
        <v>0</v>
      </c>
      <c r="M1201" s="172">
        <f>IF(H1201 &gt; 10,1,0)</f>
        <v>0</v>
      </c>
      <c r="N1201" s="28">
        <f>IF(I1201 &gt; 0.6,1,0)</f>
        <v>0</v>
      </c>
      <c r="O1201" s="28">
        <f>IF(J1201 &gt; 4.5,1,0)</f>
        <v>0</v>
      </c>
      <c r="P1201" s="98">
        <f>K1201+L1201+M1201+N1201+O1201</f>
        <v>0</v>
      </c>
    </row>
    <row r="1202" spans="1:16" x14ac:dyDescent="0.25">
      <c r="A1202" s="3" t="s">
        <v>8</v>
      </c>
      <c r="B1202" s="11" t="s">
        <v>464</v>
      </c>
      <c r="C1202" s="154" t="s">
        <v>985</v>
      </c>
      <c r="D1202" s="60">
        <v>49</v>
      </c>
      <c r="E1202" s="6" t="s">
        <v>794</v>
      </c>
      <c r="F1202" s="23">
        <v>7.6999999999999999E-2</v>
      </c>
      <c r="G1202" s="8">
        <v>5.8999999999999997E-2</v>
      </c>
      <c r="H1202" s="8">
        <v>0</v>
      </c>
      <c r="I1202" s="8">
        <v>1.7999999999999999E-2</v>
      </c>
      <c r="J1202" s="30">
        <v>0</v>
      </c>
      <c r="K1202" s="28">
        <f t="shared" si="18"/>
        <v>0</v>
      </c>
      <c r="L1202" s="29">
        <f>IF(G1202 &gt; 0.6,1,0)</f>
        <v>0</v>
      </c>
      <c r="M1202" s="172">
        <f>IF(H1202 &gt; 10,1,0)</f>
        <v>0</v>
      </c>
      <c r="N1202" s="28">
        <f>IF(I1202 &gt; 0.6,1,0)</f>
        <v>0</v>
      </c>
      <c r="O1202" s="28">
        <f>IF(J1202 &gt; 4.5,1,0)</f>
        <v>0</v>
      </c>
      <c r="P1202" s="98">
        <f>K1202+L1202+M1202+N1202+O1202</f>
        <v>0</v>
      </c>
    </row>
    <row r="1203" spans="1:16" x14ac:dyDescent="0.25">
      <c r="A1203" s="3" t="s">
        <v>8</v>
      </c>
      <c r="B1203" s="11" t="s">
        <v>472</v>
      </c>
      <c r="C1203" s="154" t="s">
        <v>985</v>
      </c>
      <c r="D1203" s="60">
        <v>44</v>
      </c>
      <c r="E1203" s="6" t="s">
        <v>794</v>
      </c>
      <c r="F1203" s="23">
        <v>0.18099999999999999</v>
      </c>
      <c r="G1203" s="8">
        <v>0.108</v>
      </c>
      <c r="H1203" s="8">
        <v>0.53500000000000003</v>
      </c>
      <c r="I1203" s="8">
        <v>0.23799999999999999</v>
      </c>
      <c r="J1203" s="30">
        <v>5.1999999999999998E-2</v>
      </c>
      <c r="K1203" s="28">
        <f t="shared" si="18"/>
        <v>0</v>
      </c>
      <c r="L1203" s="29">
        <f>IF(G1203 &gt; 0.6,1,0)</f>
        <v>0</v>
      </c>
      <c r="M1203" s="172">
        <f>IF(H1203 &gt; 10,1,0)</f>
        <v>0</v>
      </c>
      <c r="N1203" s="28">
        <f>IF(I1203 &gt; 0.6,1,0)</f>
        <v>0</v>
      </c>
      <c r="O1203" s="28">
        <f>IF(J1203 &gt; 4.5,1,0)</f>
        <v>0</v>
      </c>
      <c r="P1203" s="98">
        <f>K1203+L1203+M1203+N1203+O1203</f>
        <v>0</v>
      </c>
    </row>
    <row r="1204" spans="1:16" x14ac:dyDescent="0.25">
      <c r="A1204" s="3" t="s">
        <v>8</v>
      </c>
      <c r="B1204" s="11" t="s">
        <v>480</v>
      </c>
      <c r="C1204" s="154" t="s">
        <v>985</v>
      </c>
      <c r="D1204" s="60">
        <v>38</v>
      </c>
      <c r="E1204" s="6" t="s">
        <v>793</v>
      </c>
      <c r="F1204" s="23">
        <v>1.208</v>
      </c>
      <c r="G1204" s="8">
        <v>0.27200000000000002</v>
      </c>
      <c r="H1204" s="8">
        <v>9.9659999999999993</v>
      </c>
      <c r="I1204" s="8">
        <v>0.17399999999999999</v>
      </c>
      <c r="J1204" s="30">
        <v>0.95499999999999996</v>
      </c>
      <c r="K1204" s="28">
        <f t="shared" si="18"/>
        <v>0</v>
      </c>
      <c r="L1204" s="29">
        <f>IF(G1204 &gt; 0.6,1,0)</f>
        <v>0</v>
      </c>
      <c r="M1204" s="172">
        <f>IF(H1204 &gt; 10,1,0)</f>
        <v>0</v>
      </c>
      <c r="N1204" s="28">
        <f>IF(I1204 &gt; 0.6,1,0)</f>
        <v>0</v>
      </c>
      <c r="O1204" s="28">
        <f>IF(J1204 &gt; 4.5,1,0)</f>
        <v>0</v>
      </c>
      <c r="P1204" s="98">
        <f>K1204+L1204+M1204+N1204+O1204</f>
        <v>0</v>
      </c>
    </row>
    <row r="1205" spans="1:16" x14ac:dyDescent="0.25">
      <c r="A1205" s="3" t="s">
        <v>8</v>
      </c>
      <c r="B1205" s="11" t="s">
        <v>488</v>
      </c>
      <c r="C1205" s="154" t="s">
        <v>985</v>
      </c>
      <c r="D1205" s="60">
        <v>64</v>
      </c>
      <c r="E1205" s="6" t="s">
        <v>794</v>
      </c>
      <c r="F1205" s="23">
        <v>1.333</v>
      </c>
      <c r="G1205" s="8">
        <v>0.29599999999999999</v>
      </c>
      <c r="H1205" s="8">
        <v>5.569</v>
      </c>
      <c r="I1205" s="8">
        <v>0.183</v>
      </c>
      <c r="J1205" s="30">
        <v>2.5999999999999999E-2</v>
      </c>
      <c r="K1205" s="28">
        <f t="shared" si="18"/>
        <v>0</v>
      </c>
      <c r="L1205" s="29">
        <f>IF(G1205 &gt; 0.6,1,0)</f>
        <v>0</v>
      </c>
      <c r="M1205" s="172">
        <f>IF(H1205 &gt; 10,1,0)</f>
        <v>0</v>
      </c>
      <c r="N1205" s="28">
        <f>IF(I1205 &gt; 0.6,1,0)</f>
        <v>0</v>
      </c>
      <c r="O1205" s="28">
        <f>IF(J1205 &gt; 4.5,1,0)</f>
        <v>0</v>
      </c>
      <c r="P1205" s="98">
        <f>K1205+L1205+M1205+N1205+O1205</f>
        <v>0</v>
      </c>
    </row>
    <row r="1206" spans="1:16" x14ac:dyDescent="0.25">
      <c r="A1206" s="3" t="s">
        <v>8</v>
      </c>
      <c r="B1206" s="11" t="s">
        <v>496</v>
      </c>
      <c r="C1206" s="155" t="s">
        <v>985</v>
      </c>
      <c r="D1206" s="60">
        <v>25</v>
      </c>
      <c r="E1206" s="6" t="s">
        <v>794</v>
      </c>
      <c r="F1206" s="23">
        <v>4.585</v>
      </c>
      <c r="G1206" s="8">
        <v>17.782</v>
      </c>
      <c r="H1206" s="8">
        <v>3.5920000000000001</v>
      </c>
      <c r="I1206" s="8">
        <v>3.7090000000000001</v>
      </c>
      <c r="J1206" s="30">
        <v>5.3999999999999999E-2</v>
      </c>
      <c r="K1206" s="28">
        <f t="shared" si="18"/>
        <v>0</v>
      </c>
      <c r="L1206" s="29">
        <f>IF(G1206 &gt; 0.6,1,0)</f>
        <v>1</v>
      </c>
      <c r="M1206" s="172">
        <f>IF(H1206 &gt; 10,1,0)</f>
        <v>0</v>
      </c>
      <c r="N1206" s="28">
        <f>IF(I1206 &gt; 0.6,1,0)</f>
        <v>1</v>
      </c>
      <c r="O1206" s="28">
        <f>IF(J1206 &gt; 4.5,1,0)</f>
        <v>0</v>
      </c>
      <c r="P1206" s="98">
        <f>K1206+L1206+M1206+N1206+O1206</f>
        <v>2</v>
      </c>
    </row>
    <row r="1207" spans="1:16" x14ac:dyDescent="0.25">
      <c r="A1207" s="3" t="s">
        <v>8</v>
      </c>
      <c r="B1207" s="11" t="s">
        <v>497</v>
      </c>
      <c r="C1207" s="154" t="s">
        <v>985</v>
      </c>
      <c r="D1207" s="60">
        <v>49</v>
      </c>
      <c r="E1207" s="6" t="s">
        <v>794</v>
      </c>
      <c r="F1207" s="23">
        <v>1.026</v>
      </c>
      <c r="G1207" s="8">
        <v>0.21</v>
      </c>
      <c r="H1207" s="8">
        <v>2.11</v>
      </c>
      <c r="I1207" s="8">
        <v>5.2999999999999999E-2</v>
      </c>
      <c r="J1207" s="30">
        <v>0.153</v>
      </c>
      <c r="K1207" s="28">
        <f t="shared" si="18"/>
        <v>0</v>
      </c>
      <c r="L1207" s="29">
        <f>IF(G1207 &gt; 0.6,1,0)</f>
        <v>0</v>
      </c>
      <c r="M1207" s="172">
        <f>IF(H1207 &gt; 10,1,0)</f>
        <v>0</v>
      </c>
      <c r="N1207" s="28">
        <f>IF(I1207 &gt; 0.6,1,0)</f>
        <v>0</v>
      </c>
      <c r="O1207" s="28">
        <f>IF(J1207 &gt; 4.5,1,0)</f>
        <v>0</v>
      </c>
      <c r="P1207" s="98">
        <f>K1207+L1207+M1207+N1207+O1207</f>
        <v>0</v>
      </c>
    </row>
    <row r="1208" spans="1:16" x14ac:dyDescent="0.25">
      <c r="A1208" s="3" t="s">
        <v>8</v>
      </c>
      <c r="B1208" s="11" t="s">
        <v>505</v>
      </c>
      <c r="C1208" s="154" t="s">
        <v>985</v>
      </c>
      <c r="D1208" s="60">
        <v>39</v>
      </c>
      <c r="E1208" s="6" t="s">
        <v>794</v>
      </c>
      <c r="F1208" s="23">
        <v>7.4999999999999997E-2</v>
      </c>
      <c r="G1208" s="8">
        <v>6.9000000000000006E-2</v>
      </c>
      <c r="H1208" s="8">
        <v>0</v>
      </c>
      <c r="I1208" s="8">
        <v>0</v>
      </c>
      <c r="J1208" s="30">
        <v>8.0000000000000002E-3</v>
      </c>
      <c r="K1208" s="28">
        <f t="shared" si="18"/>
        <v>0</v>
      </c>
      <c r="L1208" s="29">
        <f>IF(G1208 &gt; 0.6,1,0)</f>
        <v>0</v>
      </c>
      <c r="M1208" s="172">
        <f>IF(H1208 &gt; 10,1,0)</f>
        <v>0</v>
      </c>
      <c r="N1208" s="28">
        <f>IF(I1208 &gt; 0.6,1,0)</f>
        <v>0</v>
      </c>
      <c r="O1208" s="28">
        <f>IF(J1208 &gt; 4.5,1,0)</f>
        <v>0</v>
      </c>
      <c r="P1208" s="98">
        <f>K1208+L1208+M1208+N1208+O1208</f>
        <v>0</v>
      </c>
    </row>
    <row r="1209" spans="1:16" x14ac:dyDescent="0.25">
      <c r="A1209" s="3" t="s">
        <v>8</v>
      </c>
      <c r="B1209" s="11" t="s">
        <v>513</v>
      </c>
      <c r="C1209" s="154" t="s">
        <v>985</v>
      </c>
      <c r="D1209" s="60">
        <v>38</v>
      </c>
      <c r="E1209" s="6" t="s">
        <v>793</v>
      </c>
      <c r="F1209" s="23">
        <v>0.112</v>
      </c>
      <c r="G1209" s="8">
        <v>0.23499999999999999</v>
      </c>
      <c r="H1209" s="8">
        <v>2.907</v>
      </c>
      <c r="I1209" s="8">
        <v>6.4000000000000001E-2</v>
      </c>
      <c r="J1209" s="30">
        <v>0</v>
      </c>
      <c r="K1209" s="28">
        <f t="shared" si="18"/>
        <v>0</v>
      </c>
      <c r="L1209" s="29">
        <f>IF(G1209 &gt; 0.6,1,0)</f>
        <v>0</v>
      </c>
      <c r="M1209" s="172">
        <f>IF(H1209 &gt; 10,1,0)</f>
        <v>0</v>
      </c>
      <c r="N1209" s="28">
        <f>IF(I1209 &gt; 0.6,1,0)</f>
        <v>0</v>
      </c>
      <c r="O1209" s="28">
        <f>IF(J1209 &gt; 4.5,1,0)</f>
        <v>0</v>
      </c>
      <c r="P1209" s="98">
        <f>K1209+L1209+M1209+N1209+O1209</f>
        <v>0</v>
      </c>
    </row>
    <row r="1210" spans="1:16" x14ac:dyDescent="0.25">
      <c r="A1210" s="3" t="s">
        <v>8</v>
      </c>
      <c r="B1210" s="11" t="s">
        <v>521</v>
      </c>
      <c r="C1210" s="154" t="s">
        <v>985</v>
      </c>
      <c r="D1210" s="60">
        <v>36</v>
      </c>
      <c r="E1210" s="6" t="s">
        <v>793</v>
      </c>
      <c r="F1210" s="23">
        <v>0.25600000000000001</v>
      </c>
      <c r="G1210" s="8">
        <v>3.5999999999999997E-2</v>
      </c>
      <c r="H1210" s="8">
        <v>1.0549999999999999</v>
      </c>
      <c r="I1210" s="8">
        <v>0</v>
      </c>
      <c r="J1210" s="30">
        <v>0.113</v>
      </c>
      <c r="K1210" s="28">
        <f t="shared" si="18"/>
        <v>0</v>
      </c>
      <c r="L1210" s="29">
        <f>IF(G1210 &gt; 0.6,1,0)</f>
        <v>0</v>
      </c>
      <c r="M1210" s="172">
        <f>IF(H1210 &gt; 10,1,0)</f>
        <v>0</v>
      </c>
      <c r="N1210" s="28">
        <f>IF(I1210 &gt; 0.6,1,0)</f>
        <v>0</v>
      </c>
      <c r="O1210" s="28">
        <f>IF(J1210 &gt; 4.5,1,0)</f>
        <v>0</v>
      </c>
      <c r="P1210" s="98">
        <f>K1210+L1210+M1210+N1210+O1210</f>
        <v>0</v>
      </c>
    </row>
    <row r="1211" spans="1:16" x14ac:dyDescent="0.25">
      <c r="A1211" s="3" t="s">
        <v>8</v>
      </c>
      <c r="B1211" s="11" t="s">
        <v>529</v>
      </c>
      <c r="C1211" s="154" t="s">
        <v>985</v>
      </c>
      <c r="D1211" s="60">
        <v>39</v>
      </c>
      <c r="E1211" s="6" t="s">
        <v>793</v>
      </c>
      <c r="F1211" s="23">
        <v>3.0630000000000002</v>
      </c>
      <c r="G1211" s="8">
        <v>0.30199999999999999</v>
      </c>
      <c r="H1211" s="8">
        <v>0.88700000000000001</v>
      </c>
      <c r="I1211" s="8">
        <v>0.158</v>
      </c>
      <c r="J1211" s="30">
        <v>0</v>
      </c>
      <c r="K1211" s="28">
        <f t="shared" si="18"/>
        <v>0</v>
      </c>
      <c r="L1211" s="29">
        <f>IF(G1211 &gt; 0.6,1,0)</f>
        <v>0</v>
      </c>
      <c r="M1211" s="172">
        <f>IF(H1211 &gt; 10,1,0)</f>
        <v>0</v>
      </c>
      <c r="N1211" s="28">
        <f>IF(I1211 &gt; 0.6,1,0)</f>
        <v>0</v>
      </c>
      <c r="O1211" s="28">
        <f>IF(J1211 &gt; 4.5,1,0)</f>
        <v>0</v>
      </c>
      <c r="P1211" s="98">
        <f>K1211+L1211+M1211+N1211+O1211</f>
        <v>0</v>
      </c>
    </row>
    <row r="1212" spans="1:16" x14ac:dyDescent="0.25">
      <c r="A1212" s="3" t="s">
        <v>8</v>
      </c>
      <c r="B1212" s="11" t="s">
        <v>537</v>
      </c>
      <c r="C1212" s="154" t="s">
        <v>985</v>
      </c>
      <c r="D1212" s="60">
        <v>31</v>
      </c>
      <c r="E1212" s="6" t="s">
        <v>794</v>
      </c>
      <c r="F1212" s="23">
        <v>0.23300000000000001</v>
      </c>
      <c r="G1212" s="8">
        <v>0.191</v>
      </c>
      <c r="H1212" s="8">
        <v>0.67</v>
      </c>
      <c r="I1212" s="8">
        <v>1E-3</v>
      </c>
      <c r="J1212" s="30">
        <v>3.0000000000000001E-3</v>
      </c>
      <c r="K1212" s="28">
        <f t="shared" si="18"/>
        <v>0</v>
      </c>
      <c r="L1212" s="29">
        <f>IF(G1212 &gt; 0.6,1,0)</f>
        <v>0</v>
      </c>
      <c r="M1212" s="172">
        <f>IF(H1212 &gt; 10,1,0)</f>
        <v>0</v>
      </c>
      <c r="N1212" s="28">
        <f>IF(I1212 &gt; 0.6,1,0)</f>
        <v>0</v>
      </c>
      <c r="O1212" s="28">
        <f>IF(J1212 &gt; 4.5,1,0)</f>
        <v>0</v>
      </c>
      <c r="P1212" s="98">
        <f>K1212+L1212+M1212+N1212+O1212</f>
        <v>0</v>
      </c>
    </row>
    <row r="1213" spans="1:16" x14ac:dyDescent="0.25">
      <c r="A1213" s="3" t="s">
        <v>8</v>
      </c>
      <c r="B1213" s="11" t="s">
        <v>545</v>
      </c>
      <c r="C1213" s="154" t="s">
        <v>985</v>
      </c>
      <c r="D1213" s="48">
        <v>52</v>
      </c>
      <c r="E1213" s="6" t="s">
        <v>794</v>
      </c>
      <c r="F1213" s="23">
        <v>0.61699999999999999</v>
      </c>
      <c r="G1213" s="8">
        <v>0.33300000000000002</v>
      </c>
      <c r="H1213" s="8">
        <v>0.54800000000000004</v>
      </c>
      <c r="I1213" s="8">
        <v>0.15</v>
      </c>
      <c r="J1213" s="30">
        <v>0.14199999999999999</v>
      </c>
      <c r="K1213" s="28">
        <f t="shared" si="18"/>
        <v>0</v>
      </c>
      <c r="L1213" s="29">
        <f>IF(G1213 &gt; 0.6,1,0)</f>
        <v>0</v>
      </c>
      <c r="M1213" s="172">
        <f>IF(H1213 &gt; 10,1,0)</f>
        <v>0</v>
      </c>
      <c r="N1213" s="28">
        <f>IF(I1213 &gt; 0.6,1,0)</f>
        <v>0</v>
      </c>
      <c r="O1213" s="28">
        <f>IF(J1213 &gt; 4.5,1,0)</f>
        <v>0</v>
      </c>
      <c r="P1213" s="98">
        <f>K1213+L1213+M1213+N1213+O1213</f>
        <v>0</v>
      </c>
    </row>
    <row r="1214" spans="1:16" x14ac:dyDescent="0.25">
      <c r="A1214" s="3" t="s">
        <v>8</v>
      </c>
      <c r="B1214" s="11" t="s">
        <v>553</v>
      </c>
      <c r="C1214" s="154" t="s">
        <v>985</v>
      </c>
      <c r="D1214" s="48">
        <v>49</v>
      </c>
      <c r="E1214" s="6" t="s">
        <v>794</v>
      </c>
      <c r="F1214" s="23">
        <v>0.61799999999999999</v>
      </c>
      <c r="G1214" s="8">
        <v>9.8000000000000004E-2</v>
      </c>
      <c r="H1214" s="8">
        <v>16.831</v>
      </c>
      <c r="I1214" s="8">
        <v>0.45800000000000002</v>
      </c>
      <c r="J1214" s="30">
        <v>0.109</v>
      </c>
      <c r="K1214" s="28">
        <f t="shared" si="18"/>
        <v>0</v>
      </c>
      <c r="L1214" s="29">
        <f>IF(G1214 &gt; 0.6,1,0)</f>
        <v>0</v>
      </c>
      <c r="M1214" s="172">
        <f>IF(H1214 &gt; 10,1,0)</f>
        <v>1</v>
      </c>
      <c r="N1214" s="28">
        <f>IF(I1214 &gt; 0.6,1,0)</f>
        <v>0</v>
      </c>
      <c r="O1214" s="28">
        <f>IF(J1214 &gt; 4.5,1,0)</f>
        <v>0</v>
      </c>
      <c r="P1214" s="98">
        <f>K1214+L1214+M1214+N1214+O1214</f>
        <v>1</v>
      </c>
    </row>
    <row r="1215" spans="1:16" x14ac:dyDescent="0.25">
      <c r="A1215" s="3" t="s">
        <v>8</v>
      </c>
      <c r="B1215" s="11" t="s">
        <v>561</v>
      </c>
      <c r="C1215" s="154" t="s">
        <v>985</v>
      </c>
      <c r="D1215" s="48">
        <v>65</v>
      </c>
      <c r="E1215" s="6" t="s">
        <v>794</v>
      </c>
      <c r="F1215" s="23">
        <v>0.56399999999999995</v>
      </c>
      <c r="G1215" s="8">
        <v>0.872</v>
      </c>
      <c r="H1215" s="8">
        <v>0.44</v>
      </c>
      <c r="I1215" s="8">
        <v>0</v>
      </c>
      <c r="J1215" s="30">
        <v>0.13300000000000001</v>
      </c>
      <c r="K1215" s="28">
        <f t="shared" si="18"/>
        <v>0</v>
      </c>
      <c r="L1215" s="29">
        <f>IF(G1215 &gt; 0.6,1,0)</f>
        <v>1</v>
      </c>
      <c r="M1215" s="172">
        <f>IF(H1215 &gt; 10,1,0)</f>
        <v>0</v>
      </c>
      <c r="N1215" s="28">
        <f>IF(I1215 &gt; 0.6,1,0)</f>
        <v>0</v>
      </c>
      <c r="O1215" s="28">
        <f>IF(J1215 &gt; 4.5,1,0)</f>
        <v>0</v>
      </c>
      <c r="P1215" s="98">
        <f>K1215+L1215+M1215+N1215+O1215</f>
        <v>1</v>
      </c>
    </row>
    <row r="1216" spans="1:16" x14ac:dyDescent="0.25">
      <c r="A1216" s="3" t="s">
        <v>8</v>
      </c>
      <c r="B1216" s="11" t="s">
        <v>569</v>
      </c>
      <c r="C1216" s="154" t="s">
        <v>985</v>
      </c>
      <c r="D1216" s="48">
        <v>35</v>
      </c>
      <c r="E1216" s="6" t="s">
        <v>793</v>
      </c>
      <c r="F1216" s="23">
        <v>0.92100000000000004</v>
      </c>
      <c r="G1216" s="8">
        <v>0.59699999999999998</v>
      </c>
      <c r="H1216" s="8">
        <v>0.32200000000000001</v>
      </c>
      <c r="I1216" s="8">
        <v>0.372</v>
      </c>
      <c r="J1216" s="30">
        <v>0.28999999999999998</v>
      </c>
      <c r="K1216" s="28">
        <f t="shared" si="18"/>
        <v>0</v>
      </c>
      <c r="L1216" s="29">
        <f>IF(G1216 &gt; 0.6,1,0)</f>
        <v>0</v>
      </c>
      <c r="M1216" s="172">
        <f>IF(H1216 &gt; 10,1,0)</f>
        <v>0</v>
      </c>
      <c r="N1216" s="28">
        <f>IF(I1216 &gt; 0.6,1,0)</f>
        <v>0</v>
      </c>
      <c r="O1216" s="28">
        <f>IF(J1216 &gt; 4.5,1,0)</f>
        <v>0</v>
      </c>
      <c r="P1216" s="98">
        <f>K1216+L1216+M1216+N1216+O1216</f>
        <v>0</v>
      </c>
    </row>
    <row r="1217" spans="1:16" x14ac:dyDescent="0.25">
      <c r="A1217" s="3" t="s">
        <v>8</v>
      </c>
      <c r="B1217" s="11" t="s">
        <v>577</v>
      </c>
      <c r="C1217" s="154" t="s">
        <v>985</v>
      </c>
      <c r="D1217" s="48">
        <v>62</v>
      </c>
      <c r="E1217" s="6" t="s">
        <v>794</v>
      </c>
      <c r="F1217" s="23">
        <v>8.7999999999999995E-2</v>
      </c>
      <c r="G1217" s="8">
        <v>4.7E-2</v>
      </c>
      <c r="H1217" s="8">
        <v>0.161</v>
      </c>
      <c r="I1217" s="8">
        <v>0.123</v>
      </c>
      <c r="J1217" s="30">
        <v>0.13400000000000001</v>
      </c>
      <c r="K1217" s="28">
        <f t="shared" si="18"/>
        <v>0</v>
      </c>
      <c r="L1217" s="29">
        <f>IF(G1217 &gt; 0.6,1,0)</f>
        <v>0</v>
      </c>
      <c r="M1217" s="172">
        <f>IF(H1217 &gt; 10,1,0)</f>
        <v>0</v>
      </c>
      <c r="N1217" s="28">
        <f>IF(I1217 &gt; 0.6,1,0)</f>
        <v>0</v>
      </c>
      <c r="O1217" s="28">
        <f>IF(J1217 &gt; 4.5,1,0)</f>
        <v>0</v>
      </c>
      <c r="P1217" s="98">
        <f>K1217+L1217+M1217+N1217+O1217</f>
        <v>0</v>
      </c>
    </row>
    <row r="1218" spans="1:16" x14ac:dyDescent="0.25">
      <c r="A1218" s="3" t="s">
        <v>8</v>
      </c>
      <c r="B1218" s="11" t="s">
        <v>585</v>
      </c>
      <c r="C1218" s="154" t="s">
        <v>985</v>
      </c>
      <c r="D1218" s="48">
        <v>42</v>
      </c>
      <c r="E1218" s="6" t="s">
        <v>793</v>
      </c>
      <c r="F1218" s="23">
        <v>3.137</v>
      </c>
      <c r="G1218" s="8">
        <v>0.24399999999999999</v>
      </c>
      <c r="H1218" s="8">
        <v>0.23899999999999999</v>
      </c>
      <c r="I1218" s="8">
        <v>0.39500000000000002</v>
      </c>
      <c r="J1218" s="30">
        <v>0</v>
      </c>
      <c r="K1218" s="28">
        <f t="shared" ref="K1218:K1281" si="19">IF(F1218 &gt; 9,1,0)</f>
        <v>0</v>
      </c>
      <c r="L1218" s="29">
        <f>IF(G1218 &gt; 0.6,1,0)</f>
        <v>0</v>
      </c>
      <c r="M1218" s="172">
        <f>IF(H1218 &gt; 10,1,0)</f>
        <v>0</v>
      </c>
      <c r="N1218" s="28">
        <f>IF(I1218 &gt; 0.6,1,0)</f>
        <v>0</v>
      </c>
      <c r="O1218" s="28">
        <f>IF(J1218 &gt; 4.5,1,0)</f>
        <v>0</v>
      </c>
      <c r="P1218" s="98">
        <f>K1218+L1218+M1218+N1218+O1218</f>
        <v>0</v>
      </c>
    </row>
    <row r="1219" spans="1:16" x14ac:dyDescent="0.25">
      <c r="A1219" s="3" t="s">
        <v>8</v>
      </c>
      <c r="B1219" s="11" t="s">
        <v>498</v>
      </c>
      <c r="C1219" s="154" t="s">
        <v>985</v>
      </c>
      <c r="D1219" s="60">
        <v>46</v>
      </c>
      <c r="E1219" s="6" t="s">
        <v>793</v>
      </c>
      <c r="F1219" s="23">
        <v>0.04</v>
      </c>
      <c r="G1219" s="8">
        <v>0.29199999999999998</v>
      </c>
      <c r="H1219" s="8">
        <v>1.2150000000000001</v>
      </c>
      <c r="I1219" s="8">
        <v>0</v>
      </c>
      <c r="J1219" s="30">
        <v>5.0999999999999997E-2</v>
      </c>
      <c r="K1219" s="28">
        <f t="shared" si="19"/>
        <v>0</v>
      </c>
      <c r="L1219" s="29">
        <f>IF(G1219 &gt; 0.6,1,0)</f>
        <v>0</v>
      </c>
      <c r="M1219" s="172">
        <f>IF(H1219 &gt; 10,1,0)</f>
        <v>0</v>
      </c>
      <c r="N1219" s="28">
        <f>IF(I1219 &gt; 0.6,1,0)</f>
        <v>0</v>
      </c>
      <c r="O1219" s="28">
        <f>IF(J1219 &gt; 4.5,1,0)</f>
        <v>0</v>
      </c>
      <c r="P1219" s="98">
        <f>K1219+L1219+M1219+N1219+O1219</f>
        <v>0</v>
      </c>
    </row>
    <row r="1220" spans="1:16" x14ac:dyDescent="0.25">
      <c r="A1220" s="3" t="s">
        <v>8</v>
      </c>
      <c r="B1220" s="11" t="s">
        <v>506</v>
      </c>
      <c r="C1220" s="154" t="s">
        <v>985</v>
      </c>
      <c r="D1220" s="60">
        <v>39</v>
      </c>
      <c r="E1220" s="6" t="s">
        <v>793</v>
      </c>
      <c r="F1220" s="23">
        <v>0.83299999999999996</v>
      </c>
      <c r="G1220" s="8">
        <v>9.5000000000000001E-2</v>
      </c>
      <c r="H1220" s="8">
        <v>3.2389999999999999</v>
      </c>
      <c r="I1220" s="8">
        <v>0</v>
      </c>
      <c r="J1220" s="30">
        <v>0.78800000000000003</v>
      </c>
      <c r="K1220" s="28">
        <f t="shared" si="19"/>
        <v>0</v>
      </c>
      <c r="L1220" s="29">
        <f>IF(G1220 &gt; 0.6,1,0)</f>
        <v>0</v>
      </c>
      <c r="M1220" s="172">
        <f>IF(H1220 &gt; 10,1,0)</f>
        <v>0</v>
      </c>
      <c r="N1220" s="28">
        <f>IF(I1220 &gt; 0.6,1,0)</f>
        <v>0</v>
      </c>
      <c r="O1220" s="28">
        <f>IF(J1220 &gt; 4.5,1,0)</f>
        <v>0</v>
      </c>
      <c r="P1220" s="98">
        <f>K1220+L1220+M1220+N1220+O1220</f>
        <v>0</v>
      </c>
    </row>
    <row r="1221" spans="1:16" x14ac:dyDescent="0.25">
      <c r="A1221" s="3" t="s">
        <v>8</v>
      </c>
      <c r="B1221" s="11" t="s">
        <v>514</v>
      </c>
      <c r="C1221" s="154" t="s">
        <v>985</v>
      </c>
      <c r="D1221" s="60">
        <v>32</v>
      </c>
      <c r="E1221" s="6" t="s">
        <v>794</v>
      </c>
      <c r="F1221" s="23">
        <v>0.66100000000000003</v>
      </c>
      <c r="G1221" s="8">
        <v>0.99299999999999999</v>
      </c>
      <c r="H1221" s="8">
        <v>0.81299999999999994</v>
      </c>
      <c r="I1221" s="8">
        <v>0</v>
      </c>
      <c r="J1221" s="30">
        <v>0</v>
      </c>
      <c r="K1221" s="28">
        <f t="shared" si="19"/>
        <v>0</v>
      </c>
      <c r="L1221" s="29">
        <f>IF(G1221 &gt; 0.6,1,0)</f>
        <v>1</v>
      </c>
      <c r="M1221" s="172">
        <f>IF(H1221 &gt; 10,1,0)</f>
        <v>0</v>
      </c>
      <c r="N1221" s="28">
        <f>IF(I1221 &gt; 0.6,1,0)</f>
        <v>0</v>
      </c>
      <c r="O1221" s="28">
        <f>IF(J1221 &gt; 4.5,1,0)</f>
        <v>0</v>
      </c>
      <c r="P1221" s="98">
        <f>K1221+L1221+M1221+N1221+O1221</f>
        <v>1</v>
      </c>
    </row>
    <row r="1222" spans="1:16" x14ac:dyDescent="0.25">
      <c r="A1222" s="3" t="s">
        <v>8</v>
      </c>
      <c r="B1222" s="11" t="s">
        <v>522</v>
      </c>
      <c r="C1222" s="154" t="s">
        <v>985</v>
      </c>
      <c r="D1222" s="60">
        <v>46</v>
      </c>
      <c r="E1222" s="6" t="s">
        <v>794</v>
      </c>
      <c r="F1222" s="23">
        <v>1.7350000000000001</v>
      </c>
      <c r="G1222" s="8">
        <v>0</v>
      </c>
      <c r="H1222" s="8">
        <v>26.971</v>
      </c>
      <c r="I1222" s="8">
        <v>1.3520000000000001</v>
      </c>
      <c r="J1222" s="30">
        <v>22.59</v>
      </c>
      <c r="K1222" s="28">
        <f t="shared" si="19"/>
        <v>0</v>
      </c>
      <c r="L1222" s="29">
        <f>IF(G1222 &gt; 0.6,1,0)</f>
        <v>0</v>
      </c>
      <c r="M1222" s="172">
        <f>IF(H1222 &gt; 10,1,0)</f>
        <v>1</v>
      </c>
      <c r="N1222" s="28">
        <f>IF(I1222 &gt; 0.6,1,0)</f>
        <v>1</v>
      </c>
      <c r="O1222" s="28">
        <f>IF(J1222 &gt; 4.5,1,0)</f>
        <v>1</v>
      </c>
      <c r="P1222" s="98">
        <f>K1222+L1222+M1222+N1222+O1222</f>
        <v>3</v>
      </c>
    </row>
    <row r="1223" spans="1:16" x14ac:dyDescent="0.25">
      <c r="A1223" s="3" t="s">
        <v>8</v>
      </c>
      <c r="B1223" s="11" t="s">
        <v>530</v>
      </c>
      <c r="C1223" s="154" t="s">
        <v>985</v>
      </c>
      <c r="D1223" s="60">
        <v>31</v>
      </c>
      <c r="E1223" s="6" t="s">
        <v>793</v>
      </c>
      <c r="F1223" s="23">
        <v>0.55700000000000005</v>
      </c>
      <c r="G1223" s="8">
        <v>0</v>
      </c>
      <c r="H1223" s="8">
        <v>2.4049999999999998</v>
      </c>
      <c r="I1223" s="8">
        <v>0</v>
      </c>
      <c r="J1223" s="30">
        <v>1.8320000000000001</v>
      </c>
      <c r="K1223" s="28">
        <f t="shared" si="19"/>
        <v>0</v>
      </c>
      <c r="L1223" s="29">
        <f>IF(G1223 &gt; 0.6,1,0)</f>
        <v>0</v>
      </c>
      <c r="M1223" s="172">
        <f>IF(H1223 &gt; 10,1,0)</f>
        <v>0</v>
      </c>
      <c r="N1223" s="28">
        <f>IF(I1223 &gt; 0.6,1,0)</f>
        <v>0</v>
      </c>
      <c r="O1223" s="28">
        <f>IF(J1223 &gt; 4.5,1,0)</f>
        <v>0</v>
      </c>
      <c r="P1223" s="98">
        <f>K1223+L1223+M1223+N1223+O1223</f>
        <v>0</v>
      </c>
    </row>
    <row r="1224" spans="1:16" x14ac:dyDescent="0.25">
      <c r="A1224" s="3" t="s">
        <v>8</v>
      </c>
      <c r="B1224" s="11" t="s">
        <v>538</v>
      </c>
      <c r="C1224" s="154" t="s">
        <v>985</v>
      </c>
      <c r="D1224" s="60">
        <v>26</v>
      </c>
      <c r="E1224" s="6" t="s">
        <v>794</v>
      </c>
      <c r="F1224" s="23">
        <v>6.0999999999999999E-2</v>
      </c>
      <c r="G1224" s="8">
        <v>8.1000000000000003E-2</v>
      </c>
      <c r="H1224" s="8">
        <v>1.7000000000000001E-2</v>
      </c>
      <c r="I1224" s="8">
        <v>8.2000000000000003E-2</v>
      </c>
      <c r="J1224" s="30">
        <v>0.109</v>
      </c>
      <c r="K1224" s="28">
        <f t="shared" si="19"/>
        <v>0</v>
      </c>
      <c r="L1224" s="29">
        <f>IF(G1224 &gt; 0.6,1,0)</f>
        <v>0</v>
      </c>
      <c r="M1224" s="172">
        <f>IF(H1224 &gt; 10,1,0)</f>
        <v>0</v>
      </c>
      <c r="N1224" s="28">
        <f>IF(I1224 &gt; 0.6,1,0)</f>
        <v>0</v>
      </c>
      <c r="O1224" s="28">
        <f>IF(J1224 &gt; 4.5,1,0)</f>
        <v>0</v>
      </c>
      <c r="P1224" s="98">
        <f>K1224+L1224+M1224+N1224+O1224</f>
        <v>0</v>
      </c>
    </row>
    <row r="1225" spans="1:16" x14ac:dyDescent="0.25">
      <c r="A1225" s="3" t="s">
        <v>8</v>
      </c>
      <c r="B1225" s="11" t="s">
        <v>546</v>
      </c>
      <c r="C1225" s="154" t="s">
        <v>985</v>
      </c>
      <c r="D1225" s="48">
        <v>46</v>
      </c>
      <c r="E1225" s="6" t="s">
        <v>794</v>
      </c>
      <c r="F1225" s="23">
        <v>2.0859999999999999</v>
      </c>
      <c r="G1225" s="8">
        <v>22.207000000000001</v>
      </c>
      <c r="H1225" s="8">
        <v>20.193999999999999</v>
      </c>
      <c r="I1225" s="8">
        <v>4.327</v>
      </c>
      <c r="J1225" s="30">
        <v>0.153</v>
      </c>
      <c r="K1225" s="28">
        <f t="shared" si="19"/>
        <v>0</v>
      </c>
      <c r="L1225" s="29">
        <f>IF(G1225 &gt; 0.6,1,0)</f>
        <v>1</v>
      </c>
      <c r="M1225" s="172">
        <f>IF(H1225 &gt; 10,1,0)</f>
        <v>1</v>
      </c>
      <c r="N1225" s="28">
        <f>IF(I1225 &gt; 0.6,1,0)</f>
        <v>1</v>
      </c>
      <c r="O1225" s="28">
        <f>IF(J1225 &gt; 4.5,1,0)</f>
        <v>0</v>
      </c>
      <c r="P1225" s="98">
        <f>K1225+L1225+M1225+N1225+O1225</f>
        <v>3</v>
      </c>
    </row>
    <row r="1226" spans="1:16" x14ac:dyDescent="0.25">
      <c r="A1226" s="3" t="s">
        <v>8</v>
      </c>
      <c r="B1226" s="11" t="s">
        <v>554</v>
      </c>
      <c r="C1226" s="154" t="s">
        <v>985</v>
      </c>
      <c r="D1226" s="48">
        <v>43</v>
      </c>
      <c r="E1226" s="6" t="s">
        <v>794</v>
      </c>
      <c r="F1226" s="23">
        <v>0.91200000000000003</v>
      </c>
      <c r="G1226" s="8">
        <v>0.153</v>
      </c>
      <c r="H1226" s="8">
        <v>0.53</v>
      </c>
      <c r="I1226" s="8">
        <v>0</v>
      </c>
      <c r="J1226" s="30">
        <v>0.10299999999999999</v>
      </c>
      <c r="K1226" s="28">
        <f t="shared" si="19"/>
        <v>0</v>
      </c>
      <c r="L1226" s="29">
        <f>IF(G1226 &gt; 0.6,1,0)</f>
        <v>0</v>
      </c>
      <c r="M1226" s="172">
        <f>IF(H1226 &gt; 10,1,0)</f>
        <v>0</v>
      </c>
      <c r="N1226" s="28">
        <f>IF(I1226 &gt; 0.6,1,0)</f>
        <v>0</v>
      </c>
      <c r="O1226" s="28">
        <f>IF(J1226 &gt; 4.5,1,0)</f>
        <v>0</v>
      </c>
      <c r="P1226" s="98">
        <f>K1226+L1226+M1226+N1226+O1226</f>
        <v>0</v>
      </c>
    </row>
    <row r="1227" spans="1:16" x14ac:dyDescent="0.25">
      <c r="A1227" s="3" t="s">
        <v>8</v>
      </c>
      <c r="B1227" s="11" t="s">
        <v>562</v>
      </c>
      <c r="C1227" s="154" t="s">
        <v>985</v>
      </c>
      <c r="D1227" s="48">
        <v>45</v>
      </c>
      <c r="E1227" s="6" t="s">
        <v>793</v>
      </c>
      <c r="F1227" s="23">
        <v>0.92300000000000004</v>
      </c>
      <c r="G1227" s="8">
        <v>2.2080000000000002</v>
      </c>
      <c r="H1227" s="8">
        <v>0.67700000000000005</v>
      </c>
      <c r="I1227" s="8">
        <v>0.19800000000000001</v>
      </c>
      <c r="J1227" s="30">
        <v>0.29799999999999999</v>
      </c>
      <c r="K1227" s="28">
        <f t="shared" si="19"/>
        <v>0</v>
      </c>
      <c r="L1227" s="29">
        <f>IF(G1227 &gt; 0.6,1,0)</f>
        <v>1</v>
      </c>
      <c r="M1227" s="172">
        <f>IF(H1227 &gt; 10,1,0)</f>
        <v>0</v>
      </c>
      <c r="N1227" s="28">
        <f>IF(I1227 &gt; 0.6,1,0)</f>
        <v>0</v>
      </c>
      <c r="O1227" s="28">
        <f>IF(J1227 &gt; 4.5,1,0)</f>
        <v>0</v>
      </c>
      <c r="P1227" s="98">
        <f>K1227+L1227+M1227+N1227+O1227</f>
        <v>1</v>
      </c>
    </row>
    <row r="1228" spans="1:16" x14ac:dyDescent="0.25">
      <c r="A1228" s="3" t="s">
        <v>8</v>
      </c>
      <c r="B1228" s="11" t="s">
        <v>570</v>
      </c>
      <c r="C1228" s="154" t="s">
        <v>985</v>
      </c>
      <c r="D1228" s="48">
        <v>78</v>
      </c>
      <c r="E1228" s="6" t="s">
        <v>794</v>
      </c>
      <c r="F1228" s="23">
        <v>0.434</v>
      </c>
      <c r="G1228" s="8">
        <v>0.38</v>
      </c>
      <c r="H1228" s="8">
        <v>1.3919999999999999</v>
      </c>
      <c r="I1228" s="8">
        <v>0.63100000000000001</v>
      </c>
      <c r="J1228" s="30">
        <v>0</v>
      </c>
      <c r="K1228" s="28">
        <f t="shared" si="19"/>
        <v>0</v>
      </c>
      <c r="L1228" s="29">
        <f>IF(G1228 &gt; 0.6,1,0)</f>
        <v>0</v>
      </c>
      <c r="M1228" s="172">
        <f>IF(H1228 &gt; 10,1,0)</f>
        <v>0</v>
      </c>
      <c r="N1228" s="28">
        <f>IF(I1228 &gt; 0.6,1,0)</f>
        <v>1</v>
      </c>
      <c r="O1228" s="28">
        <f>IF(J1228 &gt; 4.5,1,0)</f>
        <v>0</v>
      </c>
      <c r="P1228" s="98">
        <f>K1228+L1228+M1228+N1228+O1228</f>
        <v>1</v>
      </c>
    </row>
    <row r="1229" spans="1:16" x14ac:dyDescent="0.25">
      <c r="A1229" s="3" t="s">
        <v>8</v>
      </c>
      <c r="B1229" s="11" t="s">
        <v>578</v>
      </c>
      <c r="C1229" s="154" t="s">
        <v>985</v>
      </c>
      <c r="D1229" s="48">
        <v>45</v>
      </c>
      <c r="E1229" s="6" t="s">
        <v>794</v>
      </c>
      <c r="F1229" s="23">
        <v>1.536</v>
      </c>
      <c r="G1229" s="8">
        <v>0.91</v>
      </c>
      <c r="H1229" s="8">
        <v>1.44</v>
      </c>
      <c r="I1229" s="8">
        <v>0.495</v>
      </c>
      <c r="J1229" s="30">
        <v>1E-3</v>
      </c>
      <c r="K1229" s="28">
        <f t="shared" si="19"/>
        <v>0</v>
      </c>
      <c r="L1229" s="29">
        <f>IF(G1229 &gt; 0.6,1,0)</f>
        <v>1</v>
      </c>
      <c r="M1229" s="172">
        <f>IF(H1229 &gt; 10,1,0)</f>
        <v>0</v>
      </c>
      <c r="N1229" s="28">
        <f>IF(I1229 &gt; 0.6,1,0)</f>
        <v>0</v>
      </c>
      <c r="O1229" s="28">
        <f>IF(J1229 &gt; 4.5,1,0)</f>
        <v>0</v>
      </c>
      <c r="P1229" s="98">
        <f>K1229+L1229+M1229+N1229+O1229</f>
        <v>1</v>
      </c>
    </row>
    <row r="1230" spans="1:16" x14ac:dyDescent="0.25">
      <c r="A1230" s="3" t="s">
        <v>8</v>
      </c>
      <c r="B1230" s="11" t="s">
        <v>586</v>
      </c>
      <c r="C1230" s="154" t="s">
        <v>985</v>
      </c>
      <c r="D1230" s="48">
        <v>24</v>
      </c>
      <c r="E1230" s="6" t="s">
        <v>793</v>
      </c>
      <c r="F1230" s="23">
        <v>0.79600000000000004</v>
      </c>
      <c r="G1230" s="8">
        <v>7.4999999999999997E-2</v>
      </c>
      <c r="H1230" s="8">
        <v>0.33300000000000002</v>
      </c>
      <c r="I1230" s="8">
        <v>2.1999999999999999E-2</v>
      </c>
      <c r="J1230" s="30">
        <v>7.8E-2</v>
      </c>
      <c r="K1230" s="28">
        <f t="shared" si="19"/>
        <v>0</v>
      </c>
      <c r="L1230" s="29">
        <f>IF(G1230 &gt; 0.6,1,0)</f>
        <v>0</v>
      </c>
      <c r="M1230" s="172">
        <f>IF(H1230 &gt; 10,1,0)</f>
        <v>0</v>
      </c>
      <c r="N1230" s="28">
        <f>IF(I1230 &gt; 0.6,1,0)</f>
        <v>0</v>
      </c>
      <c r="O1230" s="28">
        <f>IF(J1230 &gt; 4.5,1,0)</f>
        <v>0</v>
      </c>
      <c r="P1230" s="98">
        <f>K1230+L1230+M1230+N1230+O1230</f>
        <v>0</v>
      </c>
    </row>
    <row r="1231" spans="1:16" x14ac:dyDescent="0.25">
      <c r="A1231" s="3" t="s">
        <v>8</v>
      </c>
      <c r="B1231" s="11" t="s">
        <v>499</v>
      </c>
      <c r="C1231" s="154" t="s">
        <v>985</v>
      </c>
      <c r="D1231" s="60">
        <v>27</v>
      </c>
      <c r="E1231" s="6" t="s">
        <v>794</v>
      </c>
      <c r="F1231" s="23">
        <v>0.14599999999999999</v>
      </c>
      <c r="G1231" s="8">
        <v>0.93500000000000005</v>
      </c>
      <c r="H1231" s="8">
        <v>0.16600000000000001</v>
      </c>
      <c r="I1231" s="8">
        <v>1.3280000000000001</v>
      </c>
      <c r="J1231" s="30">
        <v>1.6819999999999999</v>
      </c>
      <c r="K1231" s="28">
        <f t="shared" si="19"/>
        <v>0</v>
      </c>
      <c r="L1231" s="29">
        <f>IF(G1231 &gt; 0.6,1,0)</f>
        <v>1</v>
      </c>
      <c r="M1231" s="172">
        <f>IF(H1231 &gt; 10,1,0)</f>
        <v>0</v>
      </c>
      <c r="N1231" s="28">
        <f>IF(I1231 &gt; 0.6,1,0)</f>
        <v>1</v>
      </c>
      <c r="O1231" s="28">
        <f>IF(J1231 &gt; 4.5,1,0)</f>
        <v>0</v>
      </c>
      <c r="P1231" s="98">
        <f>K1231+L1231+M1231+N1231+O1231</f>
        <v>2</v>
      </c>
    </row>
    <row r="1232" spans="1:16" x14ac:dyDescent="0.25">
      <c r="A1232" s="3" t="s">
        <v>8</v>
      </c>
      <c r="B1232" s="11" t="s">
        <v>507</v>
      </c>
      <c r="C1232" s="154" t="s">
        <v>985</v>
      </c>
      <c r="D1232" s="60">
        <v>26</v>
      </c>
      <c r="E1232" s="6" t="s">
        <v>794</v>
      </c>
      <c r="F1232" s="23">
        <v>0.13100000000000001</v>
      </c>
      <c r="G1232" s="8">
        <v>3.4000000000000002E-2</v>
      </c>
      <c r="H1232" s="8">
        <v>2.4039999999999999</v>
      </c>
      <c r="I1232" s="8">
        <v>0.185</v>
      </c>
      <c r="J1232" s="30">
        <v>0</v>
      </c>
      <c r="K1232" s="28">
        <f t="shared" si="19"/>
        <v>0</v>
      </c>
      <c r="L1232" s="29">
        <f>IF(G1232 &gt; 0.6,1,0)</f>
        <v>0</v>
      </c>
      <c r="M1232" s="172">
        <f>IF(H1232 &gt; 10,1,0)</f>
        <v>0</v>
      </c>
      <c r="N1232" s="28">
        <f>IF(I1232 &gt; 0.6,1,0)</f>
        <v>0</v>
      </c>
      <c r="O1232" s="28">
        <f>IF(J1232 &gt; 4.5,1,0)</f>
        <v>0</v>
      </c>
      <c r="P1232" s="98">
        <f>K1232+L1232+M1232+N1232+O1232</f>
        <v>0</v>
      </c>
    </row>
    <row r="1233" spans="1:16" x14ac:dyDescent="0.25">
      <c r="A1233" s="3" t="s">
        <v>8</v>
      </c>
      <c r="B1233" s="11" t="s">
        <v>515</v>
      </c>
      <c r="C1233" s="154" t="s">
        <v>985</v>
      </c>
      <c r="D1233" s="60">
        <v>31</v>
      </c>
      <c r="E1233" s="6" t="s">
        <v>794</v>
      </c>
      <c r="F1233" s="23">
        <v>0.10299999999999999</v>
      </c>
      <c r="G1233" s="8">
        <v>1.4999999999999999E-2</v>
      </c>
      <c r="H1233" s="8">
        <v>5.0940000000000003</v>
      </c>
      <c r="I1233" s="8">
        <v>2.8000000000000001E-2</v>
      </c>
      <c r="J1233" s="30">
        <v>0</v>
      </c>
      <c r="K1233" s="28">
        <f t="shared" si="19"/>
        <v>0</v>
      </c>
      <c r="L1233" s="29">
        <f>IF(G1233 &gt; 0.6,1,0)</f>
        <v>0</v>
      </c>
      <c r="M1233" s="172">
        <f>IF(H1233 &gt; 10,1,0)</f>
        <v>0</v>
      </c>
      <c r="N1233" s="28">
        <f>IF(I1233 &gt; 0.6,1,0)</f>
        <v>0</v>
      </c>
      <c r="O1233" s="28">
        <f>IF(J1233 &gt; 4.5,1,0)</f>
        <v>0</v>
      </c>
      <c r="P1233" s="98">
        <f>K1233+L1233+M1233+N1233+O1233</f>
        <v>0</v>
      </c>
    </row>
    <row r="1234" spans="1:16" x14ac:dyDescent="0.25">
      <c r="A1234" s="3" t="s">
        <v>8</v>
      </c>
      <c r="B1234" s="11" t="s">
        <v>523</v>
      </c>
      <c r="C1234" s="154" t="s">
        <v>985</v>
      </c>
      <c r="D1234" s="60">
        <v>34</v>
      </c>
      <c r="E1234" s="6" t="s">
        <v>794</v>
      </c>
      <c r="F1234" s="23">
        <v>2.1930000000000001</v>
      </c>
      <c r="G1234" s="8">
        <v>0.16900000000000001</v>
      </c>
      <c r="H1234" s="8">
        <v>0.82799999999999996</v>
      </c>
      <c r="I1234" s="8">
        <v>4.4999999999999998E-2</v>
      </c>
      <c r="J1234" s="30">
        <v>8.8999999999999996E-2</v>
      </c>
      <c r="K1234" s="28">
        <f t="shared" si="19"/>
        <v>0</v>
      </c>
      <c r="L1234" s="29">
        <f>IF(G1234 &gt; 0.6,1,0)</f>
        <v>0</v>
      </c>
      <c r="M1234" s="172">
        <f>IF(H1234 &gt; 10,1,0)</f>
        <v>0</v>
      </c>
      <c r="N1234" s="28">
        <f>IF(I1234 &gt; 0.6,1,0)</f>
        <v>0</v>
      </c>
      <c r="O1234" s="28">
        <f>IF(J1234 &gt; 4.5,1,0)</f>
        <v>0</v>
      </c>
      <c r="P1234" s="98">
        <f>K1234+L1234+M1234+N1234+O1234</f>
        <v>0</v>
      </c>
    </row>
    <row r="1235" spans="1:16" x14ac:dyDescent="0.25">
      <c r="A1235" s="3" t="s">
        <v>8</v>
      </c>
      <c r="B1235" s="11" t="s">
        <v>531</v>
      </c>
      <c r="C1235" s="154" t="s">
        <v>985</v>
      </c>
      <c r="D1235" s="60">
        <v>38</v>
      </c>
      <c r="E1235" s="6" t="s">
        <v>793</v>
      </c>
      <c r="F1235" s="23">
        <v>5.5E-2</v>
      </c>
      <c r="G1235" s="8">
        <v>0.12</v>
      </c>
      <c r="H1235" s="8">
        <v>0.35</v>
      </c>
      <c r="I1235" s="8">
        <v>0.20799999999999999</v>
      </c>
      <c r="J1235" s="30">
        <v>7.0999999999999994E-2</v>
      </c>
      <c r="K1235" s="28">
        <f t="shared" si="19"/>
        <v>0</v>
      </c>
      <c r="L1235" s="29">
        <f>IF(G1235 &gt; 0.6,1,0)</f>
        <v>0</v>
      </c>
      <c r="M1235" s="172">
        <f>IF(H1235 &gt; 10,1,0)</f>
        <v>0</v>
      </c>
      <c r="N1235" s="28">
        <f>IF(I1235 &gt; 0.6,1,0)</f>
        <v>0</v>
      </c>
      <c r="O1235" s="28">
        <f>IF(J1235 &gt; 4.5,1,0)</f>
        <v>0</v>
      </c>
      <c r="P1235" s="98">
        <f>K1235+L1235+M1235+N1235+O1235</f>
        <v>0</v>
      </c>
    </row>
    <row r="1236" spans="1:16" x14ac:dyDescent="0.25">
      <c r="A1236" s="3" t="s">
        <v>8</v>
      </c>
      <c r="B1236" s="11" t="s">
        <v>539</v>
      </c>
      <c r="C1236" s="154" t="s">
        <v>985</v>
      </c>
      <c r="D1236" s="60">
        <v>35</v>
      </c>
      <c r="E1236" s="6" t="s">
        <v>794</v>
      </c>
      <c r="F1236" s="23">
        <v>48.984000000000002</v>
      </c>
      <c r="G1236" s="8">
        <v>0.25800000000000001</v>
      </c>
      <c r="H1236" s="8">
        <v>5.6870000000000003</v>
      </c>
      <c r="I1236" s="8">
        <v>3.3000000000000002E-2</v>
      </c>
      <c r="J1236" s="30">
        <v>0</v>
      </c>
      <c r="K1236" s="28">
        <f t="shared" si="19"/>
        <v>1</v>
      </c>
      <c r="L1236" s="29">
        <f>IF(G1236 &gt; 0.6,1,0)</f>
        <v>0</v>
      </c>
      <c r="M1236" s="172">
        <f>IF(H1236 &gt; 10,1,0)</f>
        <v>0</v>
      </c>
      <c r="N1236" s="28">
        <f>IF(I1236 &gt; 0.6,1,0)</f>
        <v>0</v>
      </c>
      <c r="O1236" s="28">
        <f>IF(J1236 &gt; 4.5,1,0)</f>
        <v>0</v>
      </c>
      <c r="P1236" s="98">
        <f>K1236+L1236+M1236+N1236+O1236</f>
        <v>1</v>
      </c>
    </row>
    <row r="1237" spans="1:16" x14ac:dyDescent="0.25">
      <c r="A1237" s="3" t="s">
        <v>8</v>
      </c>
      <c r="B1237" s="11" t="s">
        <v>547</v>
      </c>
      <c r="C1237" s="154" t="s">
        <v>985</v>
      </c>
      <c r="D1237" s="48">
        <v>47</v>
      </c>
      <c r="E1237" s="6" t="s">
        <v>794</v>
      </c>
      <c r="F1237" s="23">
        <v>2.0819999999999999</v>
      </c>
      <c r="G1237" s="8">
        <v>0.82599999999999996</v>
      </c>
      <c r="H1237" s="8">
        <v>1.288</v>
      </c>
      <c r="I1237" s="8">
        <v>4.9000000000000002E-2</v>
      </c>
      <c r="J1237" s="30">
        <v>1.728</v>
      </c>
      <c r="K1237" s="28">
        <f t="shared" si="19"/>
        <v>0</v>
      </c>
      <c r="L1237" s="29">
        <f>IF(G1237 &gt; 0.6,1,0)</f>
        <v>1</v>
      </c>
      <c r="M1237" s="172">
        <f>IF(H1237 &gt; 10,1,0)</f>
        <v>0</v>
      </c>
      <c r="N1237" s="28">
        <f>IF(I1237 &gt; 0.6,1,0)</f>
        <v>0</v>
      </c>
      <c r="O1237" s="28">
        <f>IF(J1237 &gt; 4.5,1,0)</f>
        <v>0</v>
      </c>
      <c r="P1237" s="98">
        <f>K1237+L1237+M1237+N1237+O1237</f>
        <v>1</v>
      </c>
    </row>
    <row r="1238" spans="1:16" x14ac:dyDescent="0.25">
      <c r="A1238" s="3" t="s">
        <v>8</v>
      </c>
      <c r="B1238" s="11" t="s">
        <v>555</v>
      </c>
      <c r="C1238" s="154" t="s">
        <v>985</v>
      </c>
      <c r="D1238" s="48">
        <v>41</v>
      </c>
      <c r="E1238" s="6" t="s">
        <v>794</v>
      </c>
      <c r="F1238" s="23">
        <v>1.2789999999999999</v>
      </c>
      <c r="G1238" s="8">
        <v>0.38400000000000001</v>
      </c>
      <c r="H1238" s="8">
        <v>2.7530000000000001</v>
      </c>
      <c r="I1238" s="8">
        <v>8.5000000000000006E-2</v>
      </c>
      <c r="J1238" s="30">
        <v>0.61299999999999999</v>
      </c>
      <c r="K1238" s="28">
        <f t="shared" si="19"/>
        <v>0</v>
      </c>
      <c r="L1238" s="29">
        <f>IF(G1238 &gt; 0.6,1,0)</f>
        <v>0</v>
      </c>
      <c r="M1238" s="172">
        <f>IF(H1238 &gt; 10,1,0)</f>
        <v>0</v>
      </c>
      <c r="N1238" s="28">
        <f>IF(I1238 &gt; 0.6,1,0)</f>
        <v>0</v>
      </c>
      <c r="O1238" s="28">
        <f>IF(J1238 &gt; 4.5,1,0)</f>
        <v>0</v>
      </c>
      <c r="P1238" s="98">
        <f>K1238+L1238+M1238+N1238+O1238</f>
        <v>0</v>
      </c>
    </row>
    <row r="1239" spans="1:16" x14ac:dyDescent="0.25">
      <c r="A1239" s="3" t="s">
        <v>8</v>
      </c>
      <c r="B1239" s="11" t="s">
        <v>563</v>
      </c>
      <c r="C1239" s="154" t="s">
        <v>985</v>
      </c>
      <c r="D1239" s="48">
        <v>48</v>
      </c>
      <c r="E1239" s="6" t="s">
        <v>793</v>
      </c>
      <c r="F1239" s="23">
        <v>0.17799999999999999</v>
      </c>
      <c r="G1239" s="8">
        <v>9.7000000000000003E-2</v>
      </c>
      <c r="H1239" s="8">
        <v>0.44800000000000001</v>
      </c>
      <c r="I1239" s="8">
        <v>5.5E-2</v>
      </c>
      <c r="J1239" s="30">
        <v>0</v>
      </c>
      <c r="K1239" s="28">
        <f t="shared" si="19"/>
        <v>0</v>
      </c>
      <c r="L1239" s="29">
        <f>IF(G1239 &gt; 0.6,1,0)</f>
        <v>0</v>
      </c>
      <c r="M1239" s="172">
        <f>IF(H1239 &gt; 10,1,0)</f>
        <v>0</v>
      </c>
      <c r="N1239" s="28">
        <f>IF(I1239 &gt; 0.6,1,0)</f>
        <v>0</v>
      </c>
      <c r="O1239" s="28">
        <f>IF(J1239 &gt; 4.5,1,0)</f>
        <v>0</v>
      </c>
      <c r="P1239" s="98">
        <f>K1239+L1239+M1239+N1239+O1239</f>
        <v>0</v>
      </c>
    </row>
    <row r="1240" spans="1:16" x14ac:dyDescent="0.25">
      <c r="A1240" s="3" t="s">
        <v>8</v>
      </c>
      <c r="B1240" s="11" t="s">
        <v>571</v>
      </c>
      <c r="C1240" s="154" t="s">
        <v>985</v>
      </c>
      <c r="D1240" s="48">
        <v>39</v>
      </c>
      <c r="E1240" s="6" t="s">
        <v>794</v>
      </c>
      <c r="F1240" s="23">
        <v>1.647</v>
      </c>
      <c r="G1240" s="8">
        <v>0.53300000000000003</v>
      </c>
      <c r="H1240" s="8">
        <v>0.88800000000000001</v>
      </c>
      <c r="I1240" s="8">
        <v>0.374</v>
      </c>
      <c r="J1240" s="30">
        <v>0.08</v>
      </c>
      <c r="K1240" s="28">
        <f t="shared" si="19"/>
        <v>0</v>
      </c>
      <c r="L1240" s="29">
        <f>IF(G1240 &gt; 0.6,1,0)</f>
        <v>0</v>
      </c>
      <c r="M1240" s="172">
        <f>IF(H1240 &gt; 10,1,0)</f>
        <v>0</v>
      </c>
      <c r="N1240" s="28">
        <f>IF(I1240 &gt; 0.6,1,0)</f>
        <v>0</v>
      </c>
      <c r="O1240" s="28">
        <f>IF(J1240 &gt; 4.5,1,0)</f>
        <v>0</v>
      </c>
      <c r="P1240" s="98">
        <f>K1240+L1240+M1240+N1240+O1240</f>
        <v>0</v>
      </c>
    </row>
    <row r="1241" spans="1:16" x14ac:dyDescent="0.25">
      <c r="A1241" s="3" t="s">
        <v>8</v>
      </c>
      <c r="B1241" s="11" t="s">
        <v>579</v>
      </c>
      <c r="C1241" s="154" t="s">
        <v>985</v>
      </c>
      <c r="D1241" s="48">
        <v>50</v>
      </c>
      <c r="E1241" s="6" t="s">
        <v>794</v>
      </c>
      <c r="F1241" s="23">
        <v>0.13100000000000001</v>
      </c>
      <c r="G1241" s="8">
        <v>0.17100000000000001</v>
      </c>
      <c r="H1241" s="8">
        <v>0.61299999999999999</v>
      </c>
      <c r="I1241" s="8">
        <v>0.19800000000000001</v>
      </c>
      <c r="J1241" s="30">
        <v>8.8999999999999996E-2</v>
      </c>
      <c r="K1241" s="28">
        <f t="shared" si="19"/>
        <v>0</v>
      </c>
      <c r="L1241" s="29">
        <f>IF(G1241 &gt; 0.6,1,0)</f>
        <v>0</v>
      </c>
      <c r="M1241" s="172">
        <f>IF(H1241 &gt; 10,1,0)</f>
        <v>0</v>
      </c>
      <c r="N1241" s="28">
        <f>IF(I1241 &gt; 0.6,1,0)</f>
        <v>0</v>
      </c>
      <c r="O1241" s="28">
        <f>IF(J1241 &gt; 4.5,1,0)</f>
        <v>0</v>
      </c>
      <c r="P1241" s="98">
        <f>K1241+L1241+M1241+N1241+O1241</f>
        <v>0</v>
      </c>
    </row>
    <row r="1242" spans="1:16" x14ac:dyDescent="0.25">
      <c r="A1242" s="3" t="s">
        <v>8</v>
      </c>
      <c r="B1242" s="11" t="s">
        <v>587</v>
      </c>
      <c r="C1242" s="154" t="s">
        <v>985</v>
      </c>
      <c r="D1242" s="48">
        <v>21</v>
      </c>
      <c r="E1242" s="6" t="s">
        <v>794</v>
      </c>
      <c r="F1242" s="23">
        <v>1.196</v>
      </c>
      <c r="G1242" s="8">
        <v>0.11700000000000001</v>
      </c>
      <c r="H1242" s="8">
        <v>5.0369999999999999</v>
      </c>
      <c r="I1242" s="8">
        <v>0.13100000000000001</v>
      </c>
      <c r="J1242" s="30">
        <v>0.26700000000000002</v>
      </c>
      <c r="K1242" s="28">
        <f t="shared" si="19"/>
        <v>0</v>
      </c>
      <c r="L1242" s="29">
        <f>IF(G1242 &gt; 0.6,1,0)</f>
        <v>0</v>
      </c>
      <c r="M1242" s="172">
        <f>IF(H1242 &gt; 10,1,0)</f>
        <v>0</v>
      </c>
      <c r="N1242" s="28">
        <f>IF(I1242 &gt; 0.6,1,0)</f>
        <v>0</v>
      </c>
      <c r="O1242" s="28">
        <f>IF(J1242 &gt; 4.5,1,0)</f>
        <v>0</v>
      </c>
      <c r="P1242" s="98">
        <f>K1242+L1242+M1242+N1242+O1242</f>
        <v>0</v>
      </c>
    </row>
    <row r="1243" spans="1:16" x14ac:dyDescent="0.25">
      <c r="A1243" s="3" t="s">
        <v>8</v>
      </c>
      <c r="B1243" s="11" t="s">
        <v>500</v>
      </c>
      <c r="C1243" s="154" t="s">
        <v>985</v>
      </c>
      <c r="D1243" s="60">
        <v>52</v>
      </c>
      <c r="E1243" s="6" t="s">
        <v>793</v>
      </c>
      <c r="F1243" s="23">
        <v>0.67200000000000004</v>
      </c>
      <c r="G1243" s="8">
        <v>1.0549999999999999</v>
      </c>
      <c r="H1243" s="8">
        <v>0.40400000000000003</v>
      </c>
      <c r="I1243" s="8">
        <v>0</v>
      </c>
      <c r="J1243" s="30">
        <v>0.23799999999999999</v>
      </c>
      <c r="K1243" s="28">
        <f t="shared" si="19"/>
        <v>0</v>
      </c>
      <c r="L1243" s="29">
        <f>IF(G1243 &gt; 0.6,1,0)</f>
        <v>1</v>
      </c>
      <c r="M1243" s="172">
        <f>IF(H1243 &gt; 10,1,0)</f>
        <v>0</v>
      </c>
      <c r="N1243" s="28">
        <f>IF(I1243 &gt; 0.6,1,0)</f>
        <v>0</v>
      </c>
      <c r="O1243" s="28">
        <f>IF(J1243 &gt; 4.5,1,0)</f>
        <v>0</v>
      </c>
      <c r="P1243" s="98">
        <f>K1243+L1243+M1243+N1243+O1243</f>
        <v>1</v>
      </c>
    </row>
    <row r="1244" spans="1:16" x14ac:dyDescent="0.25">
      <c r="A1244" s="3" t="s">
        <v>8</v>
      </c>
      <c r="B1244" s="11" t="s">
        <v>508</v>
      </c>
      <c r="C1244" s="154" t="s">
        <v>985</v>
      </c>
      <c r="D1244" s="60">
        <v>30</v>
      </c>
      <c r="E1244" s="6" t="s">
        <v>794</v>
      </c>
      <c r="F1244" s="23">
        <v>1.712</v>
      </c>
      <c r="G1244" s="8">
        <v>0.121</v>
      </c>
      <c r="H1244" s="8">
        <v>0</v>
      </c>
      <c r="I1244" s="8">
        <v>0.222</v>
      </c>
      <c r="J1244" s="30">
        <v>3.2000000000000001E-2</v>
      </c>
      <c r="K1244" s="28">
        <f t="shared" si="19"/>
        <v>0</v>
      </c>
      <c r="L1244" s="29">
        <f>IF(G1244 &gt; 0.6,1,0)</f>
        <v>0</v>
      </c>
      <c r="M1244" s="172">
        <f>IF(H1244 &gt; 10,1,0)</f>
        <v>0</v>
      </c>
      <c r="N1244" s="28">
        <f>IF(I1244 &gt; 0.6,1,0)</f>
        <v>0</v>
      </c>
      <c r="O1244" s="28">
        <f>IF(J1244 &gt; 4.5,1,0)</f>
        <v>0</v>
      </c>
      <c r="P1244" s="98">
        <f>K1244+L1244+M1244+N1244+O1244</f>
        <v>0</v>
      </c>
    </row>
    <row r="1245" spans="1:16" x14ac:dyDescent="0.25">
      <c r="A1245" s="3" t="s">
        <v>8</v>
      </c>
      <c r="B1245" s="11" t="s">
        <v>516</v>
      </c>
      <c r="C1245" s="154" t="s">
        <v>985</v>
      </c>
      <c r="D1245" s="60">
        <v>32</v>
      </c>
      <c r="E1245" s="6" t="s">
        <v>793</v>
      </c>
      <c r="F1245" s="23">
        <v>1.5580000000000001</v>
      </c>
      <c r="G1245" s="8">
        <v>1.7869999999999999</v>
      </c>
      <c r="H1245" s="8">
        <v>3.9820000000000002</v>
      </c>
      <c r="I1245" s="8">
        <v>7.0999999999999994E-2</v>
      </c>
      <c r="J1245" s="30">
        <v>31.29</v>
      </c>
      <c r="K1245" s="28">
        <f t="shared" si="19"/>
        <v>0</v>
      </c>
      <c r="L1245" s="29">
        <f>IF(G1245 &gt; 0.6,1,0)</f>
        <v>1</v>
      </c>
      <c r="M1245" s="172">
        <f>IF(H1245 &gt; 10,1,0)</f>
        <v>0</v>
      </c>
      <c r="N1245" s="28">
        <f>IF(I1245 &gt; 0.6,1,0)</f>
        <v>0</v>
      </c>
      <c r="O1245" s="28">
        <f>IF(J1245 &gt; 4.5,1,0)</f>
        <v>1</v>
      </c>
      <c r="P1245" s="98">
        <f>K1245+L1245+M1245+N1245+O1245</f>
        <v>2</v>
      </c>
    </row>
    <row r="1246" spans="1:16" x14ac:dyDescent="0.25">
      <c r="A1246" s="3" t="s">
        <v>8</v>
      </c>
      <c r="B1246" s="11" t="s">
        <v>524</v>
      </c>
      <c r="C1246" s="154" t="s">
        <v>985</v>
      </c>
      <c r="D1246" s="60">
        <v>29</v>
      </c>
      <c r="E1246" s="6" t="s">
        <v>794</v>
      </c>
      <c r="F1246" s="23">
        <v>0.92</v>
      </c>
      <c r="G1246" s="8">
        <v>0.16600000000000001</v>
      </c>
      <c r="H1246" s="8">
        <v>4.6040000000000001</v>
      </c>
      <c r="I1246" s="8">
        <v>0.26</v>
      </c>
      <c r="J1246" s="30">
        <v>0.20899999999999999</v>
      </c>
      <c r="K1246" s="28">
        <f t="shared" si="19"/>
        <v>0</v>
      </c>
      <c r="L1246" s="29">
        <f>IF(G1246 &gt; 0.6,1,0)</f>
        <v>0</v>
      </c>
      <c r="M1246" s="172">
        <f>IF(H1246 &gt; 10,1,0)</f>
        <v>0</v>
      </c>
      <c r="N1246" s="28">
        <f>IF(I1246 &gt; 0.6,1,0)</f>
        <v>0</v>
      </c>
      <c r="O1246" s="28">
        <f>IF(J1246 &gt; 4.5,1,0)</f>
        <v>0</v>
      </c>
      <c r="P1246" s="98">
        <f>K1246+L1246+M1246+N1246+O1246</f>
        <v>0</v>
      </c>
    </row>
    <row r="1247" spans="1:16" x14ac:dyDescent="0.25">
      <c r="A1247" s="3" t="s">
        <v>8</v>
      </c>
      <c r="B1247" s="11" t="s">
        <v>532</v>
      </c>
      <c r="C1247" s="154" t="s">
        <v>985</v>
      </c>
      <c r="D1247" s="60">
        <v>45</v>
      </c>
      <c r="E1247" s="6" t="s">
        <v>793</v>
      </c>
      <c r="F1247" s="23">
        <v>0.123</v>
      </c>
      <c r="G1247" s="8">
        <v>1.9450000000000001</v>
      </c>
      <c r="H1247" s="8">
        <v>22.446999999999999</v>
      </c>
      <c r="I1247" s="8">
        <v>0.26500000000000001</v>
      </c>
      <c r="J1247" s="30">
        <v>2.0539999999999998</v>
      </c>
      <c r="K1247" s="28">
        <f t="shared" si="19"/>
        <v>0</v>
      </c>
      <c r="L1247" s="29">
        <f>IF(G1247 &gt; 0.6,1,0)</f>
        <v>1</v>
      </c>
      <c r="M1247" s="172">
        <f>IF(H1247 &gt; 10,1,0)</f>
        <v>1</v>
      </c>
      <c r="N1247" s="28">
        <f>IF(I1247 &gt; 0.6,1,0)</f>
        <v>0</v>
      </c>
      <c r="O1247" s="28">
        <f>IF(J1247 &gt; 4.5,1,0)</f>
        <v>0</v>
      </c>
      <c r="P1247" s="98">
        <f>K1247+L1247+M1247+N1247+O1247</f>
        <v>2</v>
      </c>
    </row>
    <row r="1248" spans="1:16" x14ac:dyDescent="0.25">
      <c r="A1248" s="3" t="s">
        <v>8</v>
      </c>
      <c r="B1248" s="11" t="s">
        <v>540</v>
      </c>
      <c r="C1248" s="154" t="s">
        <v>985</v>
      </c>
      <c r="D1248" s="60">
        <v>37</v>
      </c>
      <c r="E1248" s="6" t="s">
        <v>794</v>
      </c>
      <c r="F1248" s="23">
        <v>0.65</v>
      </c>
      <c r="G1248" s="8">
        <v>7.1999999999999995E-2</v>
      </c>
      <c r="H1248" s="8">
        <v>5.2130000000000001</v>
      </c>
      <c r="I1248" s="8">
        <v>0</v>
      </c>
      <c r="J1248" s="30">
        <v>0</v>
      </c>
      <c r="K1248" s="28">
        <f t="shared" si="19"/>
        <v>0</v>
      </c>
      <c r="L1248" s="29">
        <f>IF(G1248 &gt; 0.6,1,0)</f>
        <v>0</v>
      </c>
      <c r="M1248" s="172">
        <f>IF(H1248 &gt; 10,1,0)</f>
        <v>0</v>
      </c>
      <c r="N1248" s="28">
        <f>IF(I1248 &gt; 0.6,1,0)</f>
        <v>0</v>
      </c>
      <c r="O1248" s="28">
        <f>IF(J1248 &gt; 4.5,1,0)</f>
        <v>0</v>
      </c>
      <c r="P1248" s="98">
        <f>K1248+L1248+M1248+N1248+O1248</f>
        <v>0</v>
      </c>
    </row>
    <row r="1249" spans="1:16" x14ac:dyDescent="0.25">
      <c r="A1249" s="3" t="s">
        <v>8</v>
      </c>
      <c r="B1249" s="11" t="s">
        <v>548</v>
      </c>
      <c r="C1249" s="154" t="s">
        <v>985</v>
      </c>
      <c r="D1249" s="48">
        <v>50</v>
      </c>
      <c r="E1249" s="6" t="s">
        <v>794</v>
      </c>
      <c r="F1249" s="23">
        <v>0.75800000000000001</v>
      </c>
      <c r="G1249" s="8">
        <v>1.9E-2</v>
      </c>
      <c r="H1249" s="8">
        <v>23.834</v>
      </c>
      <c r="I1249" s="8">
        <v>2.3E-2</v>
      </c>
      <c r="J1249" s="30">
        <v>0</v>
      </c>
      <c r="K1249" s="28">
        <f t="shared" si="19"/>
        <v>0</v>
      </c>
      <c r="L1249" s="29">
        <f>IF(G1249 &gt; 0.6,1,0)</f>
        <v>0</v>
      </c>
      <c r="M1249" s="172">
        <f>IF(H1249 &gt; 10,1,0)</f>
        <v>1</v>
      </c>
      <c r="N1249" s="28">
        <f>IF(I1249 &gt; 0.6,1,0)</f>
        <v>0</v>
      </c>
      <c r="O1249" s="28">
        <f>IF(J1249 &gt; 4.5,1,0)</f>
        <v>0</v>
      </c>
      <c r="P1249" s="98">
        <f>K1249+L1249+M1249+N1249+O1249</f>
        <v>1</v>
      </c>
    </row>
    <row r="1250" spans="1:16" x14ac:dyDescent="0.25">
      <c r="A1250" s="3" t="s">
        <v>8</v>
      </c>
      <c r="B1250" s="11" t="s">
        <v>556</v>
      </c>
      <c r="C1250" s="154" t="s">
        <v>985</v>
      </c>
      <c r="D1250" s="48">
        <v>56</v>
      </c>
      <c r="E1250" s="6" t="s">
        <v>794</v>
      </c>
      <c r="F1250" s="23">
        <v>1.625</v>
      </c>
      <c r="G1250" s="8">
        <v>0.19700000000000001</v>
      </c>
      <c r="H1250" s="8">
        <v>0.39100000000000001</v>
      </c>
      <c r="I1250" s="8">
        <v>0</v>
      </c>
      <c r="J1250" s="30">
        <v>6.0000000000000001E-3</v>
      </c>
      <c r="K1250" s="28">
        <f t="shared" si="19"/>
        <v>0</v>
      </c>
      <c r="L1250" s="29">
        <f>IF(G1250 &gt; 0.6,1,0)</f>
        <v>0</v>
      </c>
      <c r="M1250" s="172">
        <f>IF(H1250 &gt; 10,1,0)</f>
        <v>0</v>
      </c>
      <c r="N1250" s="28">
        <f>IF(I1250 &gt; 0.6,1,0)</f>
        <v>0</v>
      </c>
      <c r="O1250" s="28">
        <f>IF(J1250 &gt; 4.5,1,0)</f>
        <v>0</v>
      </c>
      <c r="P1250" s="98">
        <f>K1250+L1250+M1250+N1250+O1250</f>
        <v>0</v>
      </c>
    </row>
    <row r="1251" spans="1:16" x14ac:dyDescent="0.25">
      <c r="A1251" s="3" t="s">
        <v>8</v>
      </c>
      <c r="B1251" s="11" t="s">
        <v>564</v>
      </c>
      <c r="C1251" s="154" t="s">
        <v>985</v>
      </c>
      <c r="D1251" s="48">
        <v>37</v>
      </c>
      <c r="E1251" s="6" t="s">
        <v>793</v>
      </c>
      <c r="F1251" s="23">
        <v>2.1640000000000001</v>
      </c>
      <c r="G1251" s="8">
        <v>6.9000000000000006E-2</v>
      </c>
      <c r="H1251" s="8">
        <v>0.68200000000000005</v>
      </c>
      <c r="I1251" s="8">
        <v>0</v>
      </c>
      <c r="J1251" s="30">
        <v>0.191</v>
      </c>
      <c r="K1251" s="28">
        <f t="shared" si="19"/>
        <v>0</v>
      </c>
      <c r="L1251" s="29">
        <f>IF(G1251 &gt; 0.6,1,0)</f>
        <v>0</v>
      </c>
      <c r="M1251" s="172">
        <f>IF(H1251 &gt; 10,1,0)</f>
        <v>0</v>
      </c>
      <c r="N1251" s="28">
        <f>IF(I1251 &gt; 0.6,1,0)</f>
        <v>0</v>
      </c>
      <c r="O1251" s="28">
        <f>IF(J1251 &gt; 4.5,1,0)</f>
        <v>0</v>
      </c>
      <c r="P1251" s="98">
        <f>K1251+L1251+M1251+N1251+O1251</f>
        <v>0</v>
      </c>
    </row>
    <row r="1252" spans="1:16" x14ac:dyDescent="0.25">
      <c r="A1252" s="3" t="s">
        <v>8</v>
      </c>
      <c r="B1252" s="11" t="s">
        <v>572</v>
      </c>
      <c r="C1252" s="154" t="s">
        <v>985</v>
      </c>
      <c r="D1252" s="48">
        <v>40</v>
      </c>
      <c r="E1252" s="6" t="s">
        <v>794</v>
      </c>
      <c r="F1252" s="23">
        <v>0.223</v>
      </c>
      <c r="G1252" s="8">
        <v>0.28899999999999998</v>
      </c>
      <c r="H1252" s="8">
        <v>2.1880000000000002</v>
      </c>
      <c r="I1252" s="8">
        <v>1.3169999999999999</v>
      </c>
      <c r="J1252" s="30">
        <v>0.183</v>
      </c>
      <c r="K1252" s="28">
        <f t="shared" si="19"/>
        <v>0</v>
      </c>
      <c r="L1252" s="29">
        <f>IF(G1252 &gt; 0.6,1,0)</f>
        <v>0</v>
      </c>
      <c r="M1252" s="172">
        <f>IF(H1252 &gt; 10,1,0)</f>
        <v>0</v>
      </c>
      <c r="N1252" s="28">
        <f>IF(I1252 &gt; 0.6,1,0)</f>
        <v>1</v>
      </c>
      <c r="O1252" s="28">
        <f>IF(J1252 &gt; 4.5,1,0)</f>
        <v>0</v>
      </c>
      <c r="P1252" s="98">
        <f>K1252+L1252+M1252+N1252+O1252</f>
        <v>1</v>
      </c>
    </row>
    <row r="1253" spans="1:16" x14ac:dyDescent="0.25">
      <c r="A1253" s="3" t="s">
        <v>8</v>
      </c>
      <c r="B1253" s="11" t="s">
        <v>580</v>
      </c>
      <c r="C1253" s="154" t="s">
        <v>985</v>
      </c>
      <c r="D1253" s="48">
        <v>45</v>
      </c>
      <c r="E1253" s="6" t="s">
        <v>794</v>
      </c>
      <c r="F1253" s="23">
        <v>3.5859999999999999</v>
      </c>
      <c r="G1253" s="8">
        <v>0.17599999999999999</v>
      </c>
      <c r="H1253" s="8">
        <v>0.22500000000000001</v>
      </c>
      <c r="I1253" s="8">
        <v>0.58299999999999996</v>
      </c>
      <c r="J1253" s="30">
        <v>0.44600000000000001</v>
      </c>
      <c r="K1253" s="28">
        <f t="shared" si="19"/>
        <v>0</v>
      </c>
      <c r="L1253" s="29">
        <f>IF(G1253 &gt; 0.6,1,0)</f>
        <v>0</v>
      </c>
      <c r="M1253" s="172">
        <f>IF(H1253 &gt; 10,1,0)</f>
        <v>0</v>
      </c>
      <c r="N1253" s="28">
        <f>IF(I1253 &gt; 0.6,1,0)</f>
        <v>0</v>
      </c>
      <c r="O1253" s="28">
        <f>IF(J1253 &gt; 4.5,1,0)</f>
        <v>0</v>
      </c>
      <c r="P1253" s="98">
        <f>K1253+L1253+M1253+N1253+O1253</f>
        <v>0</v>
      </c>
    </row>
    <row r="1254" spans="1:16" x14ac:dyDescent="0.25">
      <c r="A1254" s="3" t="s">
        <v>8</v>
      </c>
      <c r="B1254" s="11" t="s">
        <v>588</v>
      </c>
      <c r="C1254" s="154" t="s">
        <v>985</v>
      </c>
      <c r="D1254" s="48">
        <v>30</v>
      </c>
      <c r="E1254" s="6" t="s">
        <v>793</v>
      </c>
      <c r="F1254" s="23">
        <v>4.9000000000000002E-2</v>
      </c>
      <c r="G1254" s="8">
        <v>3.9E-2</v>
      </c>
      <c r="H1254" s="8">
        <v>8.875</v>
      </c>
      <c r="I1254" s="8">
        <v>0</v>
      </c>
      <c r="J1254" s="30">
        <v>0.308</v>
      </c>
      <c r="K1254" s="28">
        <f t="shared" si="19"/>
        <v>0</v>
      </c>
      <c r="L1254" s="29">
        <f>IF(G1254 &gt; 0.6,1,0)</f>
        <v>0</v>
      </c>
      <c r="M1254" s="172">
        <f>IF(H1254 &gt; 10,1,0)</f>
        <v>0</v>
      </c>
      <c r="N1254" s="28">
        <f>IF(I1254 &gt; 0.6,1,0)</f>
        <v>0</v>
      </c>
      <c r="O1254" s="28">
        <f>IF(J1254 &gt; 4.5,1,0)</f>
        <v>0</v>
      </c>
      <c r="P1254" s="98">
        <f>K1254+L1254+M1254+N1254+O1254</f>
        <v>0</v>
      </c>
    </row>
    <row r="1255" spans="1:16" x14ac:dyDescent="0.25">
      <c r="A1255" s="3" t="s">
        <v>8</v>
      </c>
      <c r="B1255" s="11" t="s">
        <v>501</v>
      </c>
      <c r="C1255" s="154" t="s">
        <v>985</v>
      </c>
      <c r="D1255" s="60">
        <v>39</v>
      </c>
      <c r="E1255" s="6" t="s">
        <v>794</v>
      </c>
      <c r="F1255" s="23">
        <v>0.14399999999999999</v>
      </c>
      <c r="G1255" s="8">
        <v>5.2999999999999999E-2</v>
      </c>
      <c r="H1255" s="8">
        <v>0</v>
      </c>
      <c r="I1255" s="8">
        <v>2.5000000000000001E-2</v>
      </c>
      <c r="J1255" s="30">
        <v>0</v>
      </c>
      <c r="K1255" s="28">
        <f t="shared" si="19"/>
        <v>0</v>
      </c>
      <c r="L1255" s="29">
        <f>IF(G1255 &gt; 0.6,1,0)</f>
        <v>0</v>
      </c>
      <c r="M1255" s="172">
        <f>IF(H1255 &gt; 10,1,0)</f>
        <v>0</v>
      </c>
      <c r="N1255" s="28">
        <f>IF(I1255 &gt; 0.6,1,0)</f>
        <v>0</v>
      </c>
      <c r="O1255" s="28">
        <f>IF(J1255 &gt; 4.5,1,0)</f>
        <v>0</v>
      </c>
      <c r="P1255" s="98">
        <f>K1255+L1255+M1255+N1255+O1255</f>
        <v>0</v>
      </c>
    </row>
    <row r="1256" spans="1:16" x14ac:dyDescent="0.25">
      <c r="A1256" s="3" t="s">
        <v>8</v>
      </c>
      <c r="B1256" s="11" t="s">
        <v>509</v>
      </c>
      <c r="C1256" s="154" t="s">
        <v>985</v>
      </c>
      <c r="D1256" s="60">
        <v>48</v>
      </c>
      <c r="E1256" s="6" t="s">
        <v>793</v>
      </c>
      <c r="F1256" s="23">
        <v>0.14799999999999999</v>
      </c>
      <c r="G1256" s="8">
        <v>0.108</v>
      </c>
      <c r="H1256" s="8">
        <v>0.73099999999999998</v>
      </c>
      <c r="I1256" s="8">
        <v>4.0000000000000001E-3</v>
      </c>
      <c r="J1256" s="30">
        <v>0.96</v>
      </c>
      <c r="K1256" s="28">
        <f t="shared" si="19"/>
        <v>0</v>
      </c>
      <c r="L1256" s="29">
        <f>IF(G1256 &gt; 0.6,1,0)</f>
        <v>0</v>
      </c>
      <c r="M1256" s="172">
        <f>IF(H1256 &gt; 10,1,0)</f>
        <v>0</v>
      </c>
      <c r="N1256" s="28">
        <f>IF(I1256 &gt; 0.6,1,0)</f>
        <v>0</v>
      </c>
      <c r="O1256" s="28">
        <f>IF(J1256 &gt; 4.5,1,0)</f>
        <v>0</v>
      </c>
      <c r="P1256" s="98">
        <f>K1256+L1256+M1256+N1256+O1256</f>
        <v>0</v>
      </c>
    </row>
    <row r="1257" spans="1:16" x14ac:dyDescent="0.25">
      <c r="A1257" s="3" t="s">
        <v>8</v>
      </c>
      <c r="B1257" s="11" t="s">
        <v>517</v>
      </c>
      <c r="C1257" s="154" t="s">
        <v>985</v>
      </c>
      <c r="D1257" s="60">
        <v>59</v>
      </c>
      <c r="E1257" s="6" t="s">
        <v>793</v>
      </c>
      <c r="F1257" s="23">
        <v>0.74199999999999999</v>
      </c>
      <c r="G1257" s="8">
        <v>0.107</v>
      </c>
      <c r="H1257" s="8">
        <v>0.88800000000000001</v>
      </c>
      <c r="I1257" s="8">
        <v>8.6999999999999994E-2</v>
      </c>
      <c r="J1257" s="30">
        <v>0.13900000000000001</v>
      </c>
      <c r="K1257" s="28">
        <f t="shared" si="19"/>
        <v>0</v>
      </c>
      <c r="L1257" s="29">
        <f>IF(G1257 &gt; 0.6,1,0)</f>
        <v>0</v>
      </c>
      <c r="M1257" s="172">
        <f>IF(H1257 &gt; 10,1,0)</f>
        <v>0</v>
      </c>
      <c r="N1257" s="28">
        <f>IF(I1257 &gt; 0.6,1,0)</f>
        <v>0</v>
      </c>
      <c r="O1257" s="28">
        <f>IF(J1257 &gt; 4.5,1,0)</f>
        <v>0</v>
      </c>
      <c r="P1257" s="98">
        <f>K1257+L1257+M1257+N1257+O1257</f>
        <v>0</v>
      </c>
    </row>
    <row r="1258" spans="1:16" x14ac:dyDescent="0.25">
      <c r="A1258" s="3" t="s">
        <v>8</v>
      </c>
      <c r="B1258" s="11" t="s">
        <v>525</v>
      </c>
      <c r="C1258" s="154" t="s">
        <v>985</v>
      </c>
      <c r="D1258" s="60">
        <v>30</v>
      </c>
      <c r="E1258" s="6" t="s">
        <v>794</v>
      </c>
      <c r="F1258" s="23">
        <v>3.7010000000000001</v>
      </c>
      <c r="G1258" s="8">
        <v>6.2E-2</v>
      </c>
      <c r="H1258" s="8">
        <v>1.0999999999999999E-2</v>
      </c>
      <c r="I1258" s="8">
        <v>0.24099999999999999</v>
      </c>
      <c r="J1258" s="30">
        <v>0.23499999999999999</v>
      </c>
      <c r="K1258" s="28">
        <f t="shared" si="19"/>
        <v>0</v>
      </c>
      <c r="L1258" s="29">
        <f>IF(G1258 &gt; 0.6,1,0)</f>
        <v>0</v>
      </c>
      <c r="M1258" s="172">
        <f>IF(H1258 &gt; 10,1,0)</f>
        <v>0</v>
      </c>
      <c r="N1258" s="28">
        <f>IF(I1258 &gt; 0.6,1,0)</f>
        <v>0</v>
      </c>
      <c r="O1258" s="28">
        <f>IF(J1258 &gt; 4.5,1,0)</f>
        <v>0</v>
      </c>
      <c r="P1258" s="98">
        <f>K1258+L1258+M1258+N1258+O1258</f>
        <v>0</v>
      </c>
    </row>
    <row r="1259" spans="1:16" x14ac:dyDescent="0.25">
      <c r="A1259" s="3" t="s">
        <v>8</v>
      </c>
      <c r="B1259" s="11" t="s">
        <v>533</v>
      </c>
      <c r="C1259" s="154" t="s">
        <v>985</v>
      </c>
      <c r="D1259" s="60">
        <v>31</v>
      </c>
      <c r="E1259" s="6" t="s">
        <v>794</v>
      </c>
      <c r="F1259" s="23">
        <v>0.21199999999999999</v>
      </c>
      <c r="G1259" s="8">
        <v>0.72099999999999997</v>
      </c>
      <c r="H1259" s="8">
        <v>0.54400000000000004</v>
      </c>
      <c r="I1259" s="8">
        <v>7.0000000000000001E-3</v>
      </c>
      <c r="J1259" s="30">
        <v>0.04</v>
      </c>
      <c r="K1259" s="28">
        <f t="shared" si="19"/>
        <v>0</v>
      </c>
      <c r="L1259" s="29">
        <f>IF(G1259 &gt; 0.6,1,0)</f>
        <v>1</v>
      </c>
      <c r="M1259" s="172">
        <f>IF(H1259 &gt; 10,1,0)</f>
        <v>0</v>
      </c>
      <c r="N1259" s="28">
        <f>IF(I1259 &gt; 0.6,1,0)</f>
        <v>0</v>
      </c>
      <c r="O1259" s="28">
        <f>IF(J1259 &gt; 4.5,1,0)</f>
        <v>0</v>
      </c>
      <c r="P1259" s="98">
        <f>K1259+L1259+M1259+N1259+O1259</f>
        <v>1</v>
      </c>
    </row>
    <row r="1260" spans="1:16" x14ac:dyDescent="0.25">
      <c r="A1260" s="3" t="s">
        <v>8</v>
      </c>
      <c r="B1260" s="11" t="s">
        <v>541</v>
      </c>
      <c r="C1260" s="154" t="s">
        <v>985</v>
      </c>
      <c r="D1260" s="60">
        <v>35</v>
      </c>
      <c r="E1260" s="6" t="s">
        <v>794</v>
      </c>
      <c r="F1260" s="23">
        <v>0.746</v>
      </c>
      <c r="G1260" s="8">
        <v>9.7000000000000003E-2</v>
      </c>
      <c r="H1260" s="8">
        <v>30.297000000000001</v>
      </c>
      <c r="I1260" s="8">
        <v>1.6E-2</v>
      </c>
      <c r="J1260" s="30">
        <v>0.20300000000000001</v>
      </c>
      <c r="K1260" s="28">
        <f t="shared" si="19"/>
        <v>0</v>
      </c>
      <c r="L1260" s="29">
        <f>IF(G1260 &gt; 0.6,1,0)</f>
        <v>0</v>
      </c>
      <c r="M1260" s="172">
        <f>IF(H1260 &gt; 10,1,0)</f>
        <v>1</v>
      </c>
      <c r="N1260" s="28">
        <f>IF(I1260 &gt; 0.6,1,0)</f>
        <v>0</v>
      </c>
      <c r="O1260" s="28">
        <f>IF(J1260 &gt; 4.5,1,0)</f>
        <v>0</v>
      </c>
      <c r="P1260" s="98">
        <f>K1260+L1260+M1260+N1260+O1260</f>
        <v>1</v>
      </c>
    </row>
    <row r="1261" spans="1:16" x14ac:dyDescent="0.25">
      <c r="A1261" s="3" t="s">
        <v>8</v>
      </c>
      <c r="B1261" s="11" t="s">
        <v>549</v>
      </c>
      <c r="C1261" s="154" t="s">
        <v>985</v>
      </c>
      <c r="D1261" s="48">
        <v>80</v>
      </c>
      <c r="E1261" s="6" t="s">
        <v>794</v>
      </c>
      <c r="F1261" s="23">
        <v>0.27900000000000003</v>
      </c>
      <c r="G1261" s="8">
        <v>0.11700000000000001</v>
      </c>
      <c r="H1261" s="8">
        <v>0.36599999999999999</v>
      </c>
      <c r="I1261" s="8">
        <v>0.221</v>
      </c>
      <c r="J1261" s="30">
        <v>8.2000000000000003E-2</v>
      </c>
      <c r="K1261" s="28">
        <f t="shared" si="19"/>
        <v>0</v>
      </c>
      <c r="L1261" s="29">
        <f>IF(G1261 &gt; 0.6,1,0)</f>
        <v>0</v>
      </c>
      <c r="M1261" s="172">
        <f>IF(H1261 &gt; 10,1,0)</f>
        <v>0</v>
      </c>
      <c r="N1261" s="28">
        <f>IF(I1261 &gt; 0.6,1,0)</f>
        <v>0</v>
      </c>
      <c r="O1261" s="28">
        <f>IF(J1261 &gt; 4.5,1,0)</f>
        <v>0</v>
      </c>
      <c r="P1261" s="98">
        <f>K1261+L1261+M1261+N1261+O1261</f>
        <v>0</v>
      </c>
    </row>
    <row r="1262" spans="1:16" x14ac:dyDescent="0.25">
      <c r="A1262" s="3" t="s">
        <v>8</v>
      </c>
      <c r="B1262" s="11" t="s">
        <v>557</v>
      </c>
      <c r="C1262" s="154" t="s">
        <v>985</v>
      </c>
      <c r="D1262" s="48">
        <v>64</v>
      </c>
      <c r="E1262" s="6" t="s">
        <v>794</v>
      </c>
      <c r="F1262" s="23">
        <v>3.246</v>
      </c>
      <c r="G1262" s="8">
        <v>0.34899999999999998</v>
      </c>
      <c r="H1262" s="8">
        <v>0.20699999999999999</v>
      </c>
      <c r="I1262" s="8">
        <v>5.2999999999999999E-2</v>
      </c>
      <c r="J1262" s="30">
        <v>7.9000000000000001E-2</v>
      </c>
      <c r="K1262" s="28">
        <f t="shared" si="19"/>
        <v>0</v>
      </c>
      <c r="L1262" s="29">
        <f>IF(G1262 &gt; 0.6,1,0)</f>
        <v>0</v>
      </c>
      <c r="M1262" s="172">
        <f>IF(H1262 &gt; 10,1,0)</f>
        <v>0</v>
      </c>
      <c r="N1262" s="28">
        <f>IF(I1262 &gt; 0.6,1,0)</f>
        <v>0</v>
      </c>
      <c r="O1262" s="28">
        <f>IF(J1262 &gt; 4.5,1,0)</f>
        <v>0</v>
      </c>
      <c r="P1262" s="98">
        <f>K1262+L1262+M1262+N1262+O1262</f>
        <v>0</v>
      </c>
    </row>
    <row r="1263" spans="1:16" x14ac:dyDescent="0.25">
      <c r="A1263" s="3" t="s">
        <v>8</v>
      </c>
      <c r="B1263" s="11" t="s">
        <v>565</v>
      </c>
      <c r="C1263" s="154" t="s">
        <v>985</v>
      </c>
      <c r="D1263" s="48">
        <v>40</v>
      </c>
      <c r="E1263" s="6" t="s">
        <v>793</v>
      </c>
      <c r="F1263" s="23">
        <v>10.288</v>
      </c>
      <c r="G1263" s="8">
        <v>0.96599999999999997</v>
      </c>
      <c r="H1263" s="8">
        <v>0.36299999999999999</v>
      </c>
      <c r="I1263" s="8">
        <v>0.10100000000000001</v>
      </c>
      <c r="J1263" s="30">
        <v>0.218</v>
      </c>
      <c r="K1263" s="28">
        <f t="shared" si="19"/>
        <v>1</v>
      </c>
      <c r="L1263" s="29">
        <f>IF(G1263 &gt; 0.6,1,0)</f>
        <v>1</v>
      </c>
      <c r="M1263" s="172">
        <f>IF(H1263 &gt; 10,1,0)</f>
        <v>0</v>
      </c>
      <c r="N1263" s="28">
        <f>IF(I1263 &gt; 0.6,1,0)</f>
        <v>0</v>
      </c>
      <c r="O1263" s="28">
        <f>IF(J1263 &gt; 4.5,1,0)</f>
        <v>0</v>
      </c>
      <c r="P1263" s="98">
        <f>K1263+L1263+M1263+N1263+O1263</f>
        <v>2</v>
      </c>
    </row>
    <row r="1264" spans="1:16" x14ac:dyDescent="0.25">
      <c r="A1264" s="3" t="s">
        <v>8</v>
      </c>
      <c r="B1264" s="11" t="s">
        <v>573</v>
      </c>
      <c r="C1264" s="154" t="s">
        <v>985</v>
      </c>
      <c r="D1264" s="48">
        <v>86</v>
      </c>
      <c r="E1264" s="6" t="s">
        <v>794</v>
      </c>
      <c r="F1264" s="23">
        <v>2.431</v>
      </c>
      <c r="G1264" s="8">
        <v>8.5999999999999993E-2</v>
      </c>
      <c r="H1264" s="8">
        <v>0.38900000000000001</v>
      </c>
      <c r="I1264" s="8">
        <v>0.193</v>
      </c>
      <c r="J1264" s="30">
        <v>6.7000000000000004E-2</v>
      </c>
      <c r="K1264" s="28">
        <f t="shared" si="19"/>
        <v>0</v>
      </c>
      <c r="L1264" s="29">
        <f>IF(G1264 &gt; 0.6,1,0)</f>
        <v>0</v>
      </c>
      <c r="M1264" s="172">
        <f>IF(H1264 &gt; 10,1,0)</f>
        <v>0</v>
      </c>
      <c r="N1264" s="28">
        <f>IF(I1264 &gt; 0.6,1,0)</f>
        <v>0</v>
      </c>
      <c r="O1264" s="28">
        <f>IF(J1264 &gt; 4.5,1,0)</f>
        <v>0</v>
      </c>
      <c r="P1264" s="98">
        <f>K1264+L1264+M1264+N1264+O1264</f>
        <v>0</v>
      </c>
    </row>
    <row r="1265" spans="1:16" x14ac:dyDescent="0.25">
      <c r="A1265" s="3" t="s">
        <v>8</v>
      </c>
      <c r="B1265" s="11" t="s">
        <v>581</v>
      </c>
      <c r="C1265" s="154" t="s">
        <v>985</v>
      </c>
      <c r="D1265" s="48">
        <v>39</v>
      </c>
      <c r="E1265" s="6" t="s">
        <v>793</v>
      </c>
      <c r="F1265" s="23">
        <v>2.391</v>
      </c>
      <c r="G1265" s="8">
        <v>0.373</v>
      </c>
      <c r="H1265" s="8">
        <v>5.194</v>
      </c>
      <c r="I1265" s="8">
        <v>0.20799999999999999</v>
      </c>
      <c r="J1265" s="30">
        <v>0.78600000000000003</v>
      </c>
      <c r="K1265" s="28">
        <f t="shared" si="19"/>
        <v>0</v>
      </c>
      <c r="L1265" s="29">
        <f>IF(G1265 &gt; 0.6,1,0)</f>
        <v>0</v>
      </c>
      <c r="M1265" s="172">
        <f>IF(H1265 &gt; 10,1,0)</f>
        <v>0</v>
      </c>
      <c r="N1265" s="28">
        <f>IF(I1265 &gt; 0.6,1,0)</f>
        <v>0</v>
      </c>
      <c r="O1265" s="28">
        <f>IF(J1265 &gt; 4.5,1,0)</f>
        <v>0</v>
      </c>
      <c r="P1265" s="98">
        <f>K1265+L1265+M1265+N1265+O1265</f>
        <v>0</v>
      </c>
    </row>
    <row r="1266" spans="1:16" x14ac:dyDescent="0.25">
      <c r="A1266" s="3" t="s">
        <v>8</v>
      </c>
      <c r="B1266" s="11" t="s">
        <v>589</v>
      </c>
      <c r="C1266" s="154" t="s">
        <v>985</v>
      </c>
      <c r="D1266" s="48">
        <v>24</v>
      </c>
      <c r="E1266" s="6" t="s">
        <v>793</v>
      </c>
      <c r="F1266" s="23">
        <v>6.7510000000000003</v>
      </c>
      <c r="G1266" s="8">
        <v>0.75800000000000001</v>
      </c>
      <c r="H1266" s="8">
        <v>0.51100000000000001</v>
      </c>
      <c r="I1266" s="8">
        <v>2.2360000000000002</v>
      </c>
      <c r="J1266" s="30">
        <v>9.8000000000000004E-2</v>
      </c>
      <c r="K1266" s="28">
        <f t="shared" si="19"/>
        <v>0</v>
      </c>
      <c r="L1266" s="29">
        <f>IF(G1266 &gt; 0.6,1,0)</f>
        <v>1</v>
      </c>
      <c r="M1266" s="172">
        <f>IF(H1266 &gt; 10,1,0)</f>
        <v>0</v>
      </c>
      <c r="N1266" s="28">
        <f>IF(I1266 &gt; 0.6,1,0)</f>
        <v>1</v>
      </c>
      <c r="O1266" s="28">
        <f>IF(J1266 &gt; 4.5,1,0)</f>
        <v>0</v>
      </c>
      <c r="P1266" s="98">
        <f>K1266+L1266+M1266+N1266+O1266</f>
        <v>2</v>
      </c>
    </row>
    <row r="1267" spans="1:16" x14ac:dyDescent="0.25">
      <c r="A1267" s="3" t="s">
        <v>8</v>
      </c>
      <c r="B1267" s="11" t="s">
        <v>502</v>
      </c>
      <c r="C1267" s="154" t="s">
        <v>985</v>
      </c>
      <c r="D1267" s="60">
        <v>36</v>
      </c>
      <c r="E1267" s="6" t="s">
        <v>793</v>
      </c>
      <c r="F1267" s="23">
        <v>0.36299999999999999</v>
      </c>
      <c r="G1267" s="8">
        <v>0.38700000000000001</v>
      </c>
      <c r="H1267" s="8">
        <v>0</v>
      </c>
      <c r="I1267" s="8">
        <v>0.46200000000000002</v>
      </c>
      <c r="J1267" s="30">
        <v>0</v>
      </c>
      <c r="K1267" s="28">
        <f t="shared" si="19"/>
        <v>0</v>
      </c>
      <c r="L1267" s="29">
        <f>IF(G1267 &gt; 0.6,1,0)</f>
        <v>0</v>
      </c>
      <c r="M1267" s="172">
        <f>IF(H1267 &gt; 10,1,0)</f>
        <v>0</v>
      </c>
      <c r="N1267" s="28">
        <f>IF(I1267 &gt; 0.6,1,0)</f>
        <v>0</v>
      </c>
      <c r="O1267" s="28">
        <f>IF(J1267 &gt; 4.5,1,0)</f>
        <v>0</v>
      </c>
      <c r="P1267" s="98">
        <f>K1267+L1267+M1267+N1267+O1267</f>
        <v>0</v>
      </c>
    </row>
    <row r="1268" spans="1:16" x14ac:dyDescent="0.25">
      <c r="A1268" s="3" t="s">
        <v>8</v>
      </c>
      <c r="B1268" s="11" t="s">
        <v>510</v>
      </c>
      <c r="C1268" s="154" t="s">
        <v>985</v>
      </c>
      <c r="D1268" s="60">
        <v>30</v>
      </c>
      <c r="E1268" s="6" t="s">
        <v>794</v>
      </c>
      <c r="F1268" s="23">
        <v>0.35699999999999998</v>
      </c>
      <c r="G1268" s="8">
        <v>0.38800000000000001</v>
      </c>
      <c r="H1268" s="8">
        <v>2.8170000000000002</v>
      </c>
      <c r="I1268" s="8">
        <v>4.8000000000000001E-2</v>
      </c>
      <c r="J1268" s="30">
        <v>7.0000000000000007E-2</v>
      </c>
      <c r="K1268" s="28">
        <f t="shared" si="19"/>
        <v>0</v>
      </c>
      <c r="L1268" s="29">
        <f>IF(G1268 &gt; 0.6,1,0)</f>
        <v>0</v>
      </c>
      <c r="M1268" s="172">
        <f>IF(H1268 &gt; 10,1,0)</f>
        <v>0</v>
      </c>
      <c r="N1268" s="28">
        <f>IF(I1268 &gt; 0.6,1,0)</f>
        <v>0</v>
      </c>
      <c r="O1268" s="28">
        <f>IF(J1268 &gt; 4.5,1,0)</f>
        <v>0</v>
      </c>
      <c r="P1268" s="98">
        <f>K1268+L1268+M1268+N1268+O1268</f>
        <v>0</v>
      </c>
    </row>
    <row r="1269" spans="1:16" x14ac:dyDescent="0.25">
      <c r="A1269" s="3" t="s">
        <v>8</v>
      </c>
      <c r="B1269" s="11" t="s">
        <v>518</v>
      </c>
      <c r="C1269" s="154" t="s">
        <v>985</v>
      </c>
      <c r="D1269" s="60">
        <v>39</v>
      </c>
      <c r="E1269" s="6" t="s">
        <v>794</v>
      </c>
      <c r="F1269" s="23">
        <v>1.2150000000000001</v>
      </c>
      <c r="G1269" s="8">
        <v>0.16700000000000001</v>
      </c>
      <c r="H1269" s="8">
        <v>4.1150000000000002</v>
      </c>
      <c r="I1269" s="8">
        <v>0</v>
      </c>
      <c r="J1269" s="30">
        <v>0</v>
      </c>
      <c r="K1269" s="28">
        <f t="shared" si="19"/>
        <v>0</v>
      </c>
      <c r="L1269" s="29">
        <f>IF(G1269 &gt; 0.6,1,0)</f>
        <v>0</v>
      </c>
      <c r="M1269" s="172">
        <f>IF(H1269 &gt; 10,1,0)</f>
        <v>0</v>
      </c>
      <c r="N1269" s="28">
        <f>IF(I1269 &gt; 0.6,1,0)</f>
        <v>0</v>
      </c>
      <c r="O1269" s="28">
        <f>IF(J1269 &gt; 4.5,1,0)</f>
        <v>0</v>
      </c>
      <c r="P1269" s="98">
        <f>K1269+L1269+M1269+N1269+O1269</f>
        <v>0</v>
      </c>
    </row>
    <row r="1270" spans="1:16" x14ac:dyDescent="0.25">
      <c r="A1270" s="3" t="s">
        <v>8</v>
      </c>
      <c r="B1270" s="11" t="s">
        <v>526</v>
      </c>
      <c r="C1270" s="154" t="s">
        <v>985</v>
      </c>
      <c r="D1270" s="60">
        <v>28</v>
      </c>
      <c r="E1270" s="6" t="s">
        <v>794</v>
      </c>
      <c r="F1270" s="23">
        <v>0.17399999999999999</v>
      </c>
      <c r="G1270" s="8">
        <v>0.753</v>
      </c>
      <c r="H1270" s="8">
        <v>8.8999999999999996E-2</v>
      </c>
      <c r="I1270" s="8">
        <v>0.16500000000000001</v>
      </c>
      <c r="J1270" s="30">
        <v>0.27200000000000002</v>
      </c>
      <c r="K1270" s="28">
        <f t="shared" si="19"/>
        <v>0</v>
      </c>
      <c r="L1270" s="29">
        <f>IF(G1270 &gt; 0.6,1,0)</f>
        <v>1</v>
      </c>
      <c r="M1270" s="172">
        <f>IF(H1270 &gt; 10,1,0)</f>
        <v>0</v>
      </c>
      <c r="N1270" s="28">
        <f>IF(I1270 &gt; 0.6,1,0)</f>
        <v>0</v>
      </c>
      <c r="O1270" s="28">
        <f>IF(J1270 &gt; 4.5,1,0)</f>
        <v>0</v>
      </c>
      <c r="P1270" s="98">
        <f>K1270+L1270+M1270+N1270+O1270</f>
        <v>1</v>
      </c>
    </row>
    <row r="1271" spans="1:16" x14ac:dyDescent="0.25">
      <c r="A1271" s="3" t="s">
        <v>8</v>
      </c>
      <c r="B1271" s="11" t="s">
        <v>534</v>
      </c>
      <c r="C1271" s="154" t="s">
        <v>985</v>
      </c>
      <c r="D1271" s="60">
        <v>52</v>
      </c>
      <c r="E1271" s="6" t="s">
        <v>794</v>
      </c>
      <c r="F1271" s="23">
        <v>0.65200000000000002</v>
      </c>
      <c r="G1271" s="8">
        <v>0.34300000000000003</v>
      </c>
      <c r="H1271" s="8">
        <v>3.1659999999999999</v>
      </c>
      <c r="I1271" s="8">
        <v>0.28499999999999998</v>
      </c>
      <c r="J1271" s="30">
        <v>1.829</v>
      </c>
      <c r="K1271" s="28">
        <f t="shared" si="19"/>
        <v>0</v>
      </c>
      <c r="L1271" s="29">
        <f>IF(G1271 &gt; 0.6,1,0)</f>
        <v>0</v>
      </c>
      <c r="M1271" s="172">
        <f>IF(H1271 &gt; 10,1,0)</f>
        <v>0</v>
      </c>
      <c r="N1271" s="28">
        <f>IF(I1271 &gt; 0.6,1,0)</f>
        <v>0</v>
      </c>
      <c r="O1271" s="28">
        <f>IF(J1271 &gt; 4.5,1,0)</f>
        <v>0</v>
      </c>
      <c r="P1271" s="98">
        <f>K1271+L1271+M1271+N1271+O1271</f>
        <v>0</v>
      </c>
    </row>
    <row r="1272" spans="1:16" x14ac:dyDescent="0.25">
      <c r="A1272" s="3" t="s">
        <v>8</v>
      </c>
      <c r="B1272" s="11" t="s">
        <v>542</v>
      </c>
      <c r="C1272" s="154" t="s">
        <v>985</v>
      </c>
      <c r="D1272" s="60">
        <v>45</v>
      </c>
      <c r="E1272" s="6" t="s">
        <v>793</v>
      </c>
      <c r="F1272" s="23">
        <v>0.249</v>
      </c>
      <c r="G1272" s="8">
        <v>0.12</v>
      </c>
      <c r="H1272" s="8">
        <v>4.2930000000000001</v>
      </c>
      <c r="I1272" s="8">
        <v>0</v>
      </c>
      <c r="J1272" s="30">
        <v>0.38</v>
      </c>
      <c r="K1272" s="28">
        <f t="shared" si="19"/>
        <v>0</v>
      </c>
      <c r="L1272" s="29">
        <f>IF(G1272 &gt; 0.6,1,0)</f>
        <v>0</v>
      </c>
      <c r="M1272" s="172">
        <f>IF(H1272 &gt; 10,1,0)</f>
        <v>0</v>
      </c>
      <c r="N1272" s="28">
        <f>IF(I1272 &gt; 0.6,1,0)</f>
        <v>0</v>
      </c>
      <c r="O1272" s="28">
        <f>IF(J1272 &gt; 4.5,1,0)</f>
        <v>0</v>
      </c>
      <c r="P1272" s="98">
        <f>K1272+L1272+M1272+N1272+O1272</f>
        <v>0</v>
      </c>
    </row>
    <row r="1273" spans="1:16" x14ac:dyDescent="0.25">
      <c r="A1273" s="3" t="s">
        <v>8</v>
      </c>
      <c r="B1273" s="11" t="s">
        <v>550</v>
      </c>
      <c r="C1273" s="154" t="s">
        <v>985</v>
      </c>
      <c r="D1273" s="48">
        <v>82</v>
      </c>
      <c r="E1273" s="6" t="s">
        <v>794</v>
      </c>
      <c r="F1273" s="23">
        <v>0.23400000000000001</v>
      </c>
      <c r="G1273" s="8">
        <v>7.6999999999999999E-2</v>
      </c>
      <c r="H1273" s="8">
        <v>4.5330000000000004</v>
      </c>
      <c r="I1273" s="8">
        <v>0.39</v>
      </c>
      <c r="J1273" s="30">
        <v>6.0000000000000001E-3</v>
      </c>
      <c r="K1273" s="28">
        <f t="shared" si="19"/>
        <v>0</v>
      </c>
      <c r="L1273" s="29">
        <f>IF(G1273 &gt; 0.6,1,0)</f>
        <v>0</v>
      </c>
      <c r="M1273" s="172">
        <f>IF(H1273 &gt; 10,1,0)</f>
        <v>0</v>
      </c>
      <c r="N1273" s="28">
        <f>IF(I1273 &gt; 0.6,1,0)</f>
        <v>0</v>
      </c>
      <c r="O1273" s="28">
        <f>IF(J1273 &gt; 4.5,1,0)</f>
        <v>0</v>
      </c>
      <c r="P1273" s="98">
        <f>K1273+L1273+M1273+N1273+O1273</f>
        <v>0</v>
      </c>
    </row>
    <row r="1274" spans="1:16" x14ac:dyDescent="0.25">
      <c r="A1274" s="3" t="s">
        <v>8</v>
      </c>
      <c r="B1274" s="11" t="s">
        <v>558</v>
      </c>
      <c r="C1274" s="154" t="s">
        <v>985</v>
      </c>
      <c r="D1274" s="48">
        <v>47</v>
      </c>
      <c r="E1274" s="6" t="s">
        <v>794</v>
      </c>
      <c r="F1274" s="23">
        <v>8.5000000000000006E-2</v>
      </c>
      <c r="G1274" s="8">
        <v>8.6999999999999994E-2</v>
      </c>
      <c r="H1274" s="8">
        <v>9.8000000000000004E-2</v>
      </c>
      <c r="I1274" s="8">
        <v>7.8E-2</v>
      </c>
      <c r="J1274" s="30">
        <v>3.6999999999999998E-2</v>
      </c>
      <c r="K1274" s="28">
        <f t="shared" si="19"/>
        <v>0</v>
      </c>
      <c r="L1274" s="29">
        <f>IF(G1274 &gt; 0.6,1,0)</f>
        <v>0</v>
      </c>
      <c r="M1274" s="172">
        <f>IF(H1274 &gt; 10,1,0)</f>
        <v>0</v>
      </c>
      <c r="N1274" s="28">
        <f>IF(I1274 &gt; 0.6,1,0)</f>
        <v>0</v>
      </c>
      <c r="O1274" s="28">
        <f>IF(J1274 &gt; 4.5,1,0)</f>
        <v>0</v>
      </c>
      <c r="P1274" s="98">
        <f>K1274+L1274+M1274+N1274+O1274</f>
        <v>0</v>
      </c>
    </row>
    <row r="1275" spans="1:16" x14ac:dyDescent="0.25">
      <c r="A1275" s="3" t="s">
        <v>8</v>
      </c>
      <c r="B1275" s="11" t="s">
        <v>566</v>
      </c>
      <c r="C1275" s="154" t="s">
        <v>985</v>
      </c>
      <c r="D1275" s="48">
        <v>50</v>
      </c>
      <c r="E1275" s="6" t="s">
        <v>793</v>
      </c>
      <c r="F1275" s="23">
        <v>6.6050000000000004</v>
      </c>
      <c r="G1275" s="8">
        <v>9.58</v>
      </c>
      <c r="H1275" s="8">
        <v>0.57099999999999995</v>
      </c>
      <c r="I1275" s="8">
        <v>0.25900000000000001</v>
      </c>
      <c r="J1275" s="30">
        <v>4.2999999999999997E-2</v>
      </c>
      <c r="K1275" s="28">
        <f t="shared" si="19"/>
        <v>0</v>
      </c>
      <c r="L1275" s="29">
        <f>IF(G1275 &gt; 0.6,1,0)</f>
        <v>1</v>
      </c>
      <c r="M1275" s="172">
        <f>IF(H1275 &gt; 10,1,0)</f>
        <v>0</v>
      </c>
      <c r="N1275" s="28">
        <f>IF(I1275 &gt; 0.6,1,0)</f>
        <v>0</v>
      </c>
      <c r="O1275" s="28">
        <f>IF(J1275 &gt; 4.5,1,0)</f>
        <v>0</v>
      </c>
      <c r="P1275" s="98">
        <f>K1275+L1275+M1275+N1275+O1275</f>
        <v>1</v>
      </c>
    </row>
    <row r="1276" spans="1:16" x14ac:dyDescent="0.25">
      <c r="A1276" s="3" t="s">
        <v>8</v>
      </c>
      <c r="B1276" s="11" t="s">
        <v>574</v>
      </c>
      <c r="C1276" s="154" t="s">
        <v>985</v>
      </c>
      <c r="D1276" s="48">
        <v>62</v>
      </c>
      <c r="E1276" s="6" t="s">
        <v>793</v>
      </c>
      <c r="F1276" s="23">
        <v>0.26600000000000001</v>
      </c>
      <c r="G1276" s="8">
        <v>0.104</v>
      </c>
      <c r="H1276" s="8">
        <v>0.19900000000000001</v>
      </c>
      <c r="I1276" s="8">
        <v>2.1000000000000001E-2</v>
      </c>
      <c r="J1276" s="30">
        <v>5.7000000000000002E-2</v>
      </c>
      <c r="K1276" s="28">
        <f t="shared" si="19"/>
        <v>0</v>
      </c>
      <c r="L1276" s="29">
        <f>IF(G1276 &gt; 0.6,1,0)</f>
        <v>0</v>
      </c>
      <c r="M1276" s="172">
        <f>IF(H1276 &gt; 10,1,0)</f>
        <v>0</v>
      </c>
      <c r="N1276" s="28">
        <f>IF(I1276 &gt; 0.6,1,0)</f>
        <v>0</v>
      </c>
      <c r="O1276" s="28">
        <f>IF(J1276 &gt; 4.5,1,0)</f>
        <v>0</v>
      </c>
      <c r="P1276" s="98">
        <f>K1276+L1276+M1276+N1276+O1276</f>
        <v>0</v>
      </c>
    </row>
    <row r="1277" spans="1:16" x14ac:dyDescent="0.25">
      <c r="A1277" s="3" t="s">
        <v>8</v>
      </c>
      <c r="B1277" s="11" t="s">
        <v>582</v>
      </c>
      <c r="C1277" s="154" t="s">
        <v>985</v>
      </c>
      <c r="D1277" s="48">
        <v>39</v>
      </c>
      <c r="E1277" s="6" t="s">
        <v>793</v>
      </c>
      <c r="F1277" s="23">
        <v>1.464</v>
      </c>
      <c r="G1277" s="8">
        <v>0.79500000000000004</v>
      </c>
      <c r="H1277" s="8">
        <v>1.585</v>
      </c>
      <c r="I1277" s="8">
        <v>5.0999999999999997E-2</v>
      </c>
      <c r="J1277" s="30">
        <v>9.1999999999999998E-2</v>
      </c>
      <c r="K1277" s="28">
        <f t="shared" si="19"/>
        <v>0</v>
      </c>
      <c r="L1277" s="29">
        <f>IF(G1277 &gt; 0.6,1,0)</f>
        <v>1</v>
      </c>
      <c r="M1277" s="172">
        <f>IF(H1277 &gt; 10,1,0)</f>
        <v>0</v>
      </c>
      <c r="N1277" s="28">
        <f>IF(I1277 &gt; 0.6,1,0)</f>
        <v>0</v>
      </c>
      <c r="O1277" s="28">
        <f>IF(J1277 &gt; 4.5,1,0)</f>
        <v>0</v>
      </c>
      <c r="P1277" s="98">
        <f>K1277+L1277+M1277+N1277+O1277</f>
        <v>1</v>
      </c>
    </row>
    <row r="1278" spans="1:16" x14ac:dyDescent="0.25">
      <c r="A1278" s="3" t="s">
        <v>8</v>
      </c>
      <c r="B1278" s="11" t="s">
        <v>590</v>
      </c>
      <c r="C1278" s="154" t="s">
        <v>985</v>
      </c>
      <c r="D1278" s="48">
        <v>39</v>
      </c>
      <c r="E1278" s="6" t="s">
        <v>794</v>
      </c>
      <c r="F1278" s="23">
        <v>9.4E-2</v>
      </c>
      <c r="G1278" s="8">
        <v>4.7E-2</v>
      </c>
      <c r="H1278" s="8">
        <v>1.44</v>
      </c>
      <c r="I1278" s="8">
        <v>0.29799999999999999</v>
      </c>
      <c r="J1278" s="30">
        <v>0.78600000000000003</v>
      </c>
      <c r="K1278" s="28">
        <f t="shared" si="19"/>
        <v>0</v>
      </c>
      <c r="L1278" s="29">
        <f>IF(G1278 &gt; 0.6,1,0)</f>
        <v>0</v>
      </c>
      <c r="M1278" s="172">
        <f>IF(H1278 &gt; 10,1,0)</f>
        <v>0</v>
      </c>
      <c r="N1278" s="28">
        <f>IF(I1278 &gt; 0.6,1,0)</f>
        <v>0</v>
      </c>
      <c r="O1278" s="28">
        <f>IF(J1278 &gt; 4.5,1,0)</f>
        <v>0</v>
      </c>
      <c r="P1278" s="98">
        <f>K1278+L1278+M1278+N1278+O1278</f>
        <v>0</v>
      </c>
    </row>
    <row r="1279" spans="1:16" x14ac:dyDescent="0.25">
      <c r="A1279" s="3" t="s">
        <v>8</v>
      </c>
      <c r="B1279" s="11" t="s">
        <v>503</v>
      </c>
      <c r="C1279" s="154" t="s">
        <v>985</v>
      </c>
      <c r="D1279" s="60">
        <v>29</v>
      </c>
      <c r="E1279" s="6" t="s">
        <v>793</v>
      </c>
      <c r="F1279" s="23">
        <v>0.83599999999999997</v>
      </c>
      <c r="G1279" s="8">
        <v>0.105</v>
      </c>
      <c r="H1279" s="8">
        <v>4.6130000000000004</v>
      </c>
      <c r="I1279" s="8">
        <v>0.185</v>
      </c>
      <c r="J1279" s="30">
        <v>0</v>
      </c>
      <c r="K1279" s="28">
        <f t="shared" si="19"/>
        <v>0</v>
      </c>
      <c r="L1279" s="29">
        <f>IF(G1279 &gt; 0.6,1,0)</f>
        <v>0</v>
      </c>
      <c r="M1279" s="172">
        <f>IF(H1279 &gt; 10,1,0)</f>
        <v>0</v>
      </c>
      <c r="N1279" s="28">
        <f>IF(I1279 &gt; 0.6,1,0)</f>
        <v>0</v>
      </c>
      <c r="O1279" s="28">
        <f>IF(J1279 &gt; 4.5,1,0)</f>
        <v>0</v>
      </c>
      <c r="P1279" s="98">
        <f>K1279+L1279+M1279+N1279+O1279</f>
        <v>0</v>
      </c>
    </row>
    <row r="1280" spans="1:16" x14ac:dyDescent="0.25">
      <c r="A1280" s="3" t="s">
        <v>8</v>
      </c>
      <c r="B1280" s="11" t="s">
        <v>511</v>
      </c>
      <c r="C1280" s="154" t="s">
        <v>985</v>
      </c>
      <c r="D1280" s="60">
        <v>32</v>
      </c>
      <c r="E1280" s="6" t="s">
        <v>794</v>
      </c>
      <c r="F1280" s="23">
        <v>2.3149999999999999</v>
      </c>
      <c r="G1280" s="8">
        <v>0.214</v>
      </c>
      <c r="H1280" s="8">
        <v>1.871</v>
      </c>
      <c r="I1280" s="8">
        <v>0.85399999999999998</v>
      </c>
      <c r="J1280" s="30">
        <v>0.92800000000000005</v>
      </c>
      <c r="K1280" s="28">
        <f t="shared" si="19"/>
        <v>0</v>
      </c>
      <c r="L1280" s="29">
        <f>IF(G1280 &gt; 0.6,1,0)</f>
        <v>0</v>
      </c>
      <c r="M1280" s="172">
        <f>IF(H1280 &gt; 10,1,0)</f>
        <v>0</v>
      </c>
      <c r="N1280" s="28">
        <f>IF(I1280 &gt; 0.6,1,0)</f>
        <v>1</v>
      </c>
      <c r="O1280" s="28">
        <f>IF(J1280 &gt; 4.5,1,0)</f>
        <v>0</v>
      </c>
      <c r="P1280" s="98">
        <f>K1280+L1280+M1280+N1280+O1280</f>
        <v>1</v>
      </c>
    </row>
    <row r="1281" spans="1:16" x14ac:dyDescent="0.25">
      <c r="A1281" s="3" t="s">
        <v>8</v>
      </c>
      <c r="B1281" s="11" t="s">
        <v>519</v>
      </c>
      <c r="C1281" s="154" t="s">
        <v>985</v>
      </c>
      <c r="D1281" s="60">
        <v>54</v>
      </c>
      <c r="E1281" s="6" t="s">
        <v>794</v>
      </c>
      <c r="F1281" s="23">
        <v>4.6280000000000001</v>
      </c>
      <c r="G1281" s="8">
        <v>0.43099999999999999</v>
      </c>
      <c r="H1281" s="8">
        <v>13.112</v>
      </c>
      <c r="I1281" s="8">
        <v>3.1E-2</v>
      </c>
      <c r="J1281" s="30">
        <v>6.6000000000000003E-2</v>
      </c>
      <c r="K1281" s="28">
        <f t="shared" si="19"/>
        <v>0</v>
      </c>
      <c r="L1281" s="29">
        <f>IF(G1281 &gt; 0.6,1,0)</f>
        <v>0</v>
      </c>
      <c r="M1281" s="172">
        <f>IF(H1281 &gt; 10,1,0)</f>
        <v>1</v>
      </c>
      <c r="N1281" s="28">
        <f>IF(I1281 &gt; 0.6,1,0)</f>
        <v>0</v>
      </c>
      <c r="O1281" s="28">
        <f>IF(J1281 &gt; 4.5,1,0)</f>
        <v>0</v>
      </c>
      <c r="P1281" s="98">
        <f>K1281+L1281+M1281+N1281+O1281</f>
        <v>1</v>
      </c>
    </row>
    <row r="1282" spans="1:16" x14ac:dyDescent="0.25">
      <c r="A1282" s="3" t="s">
        <v>8</v>
      </c>
      <c r="B1282" s="11" t="s">
        <v>527</v>
      </c>
      <c r="C1282" s="154" t="s">
        <v>985</v>
      </c>
      <c r="D1282" s="60">
        <v>41</v>
      </c>
      <c r="E1282" s="6" t="s">
        <v>794</v>
      </c>
      <c r="F1282" s="23">
        <v>0.40899999999999997</v>
      </c>
      <c r="G1282" s="8">
        <v>0.26500000000000001</v>
      </c>
      <c r="H1282" s="8">
        <v>13.593999999999999</v>
      </c>
      <c r="I1282" s="8">
        <v>0</v>
      </c>
      <c r="J1282" s="30">
        <v>6.3E-2</v>
      </c>
      <c r="K1282" s="28">
        <f t="shared" ref="K1282:K1345" si="20">IF(F1282 &gt; 9,1,0)</f>
        <v>0</v>
      </c>
      <c r="L1282" s="29">
        <f>IF(G1282 &gt; 0.6,1,0)</f>
        <v>0</v>
      </c>
      <c r="M1282" s="172">
        <f>IF(H1282 &gt; 10,1,0)</f>
        <v>1</v>
      </c>
      <c r="N1282" s="28">
        <f>IF(I1282 &gt; 0.6,1,0)</f>
        <v>0</v>
      </c>
      <c r="O1282" s="28">
        <f>IF(J1282 &gt; 4.5,1,0)</f>
        <v>0</v>
      </c>
      <c r="P1282" s="98">
        <f>K1282+L1282+M1282+N1282+O1282</f>
        <v>1</v>
      </c>
    </row>
    <row r="1283" spans="1:16" x14ac:dyDescent="0.25">
      <c r="A1283" s="3" t="s">
        <v>8</v>
      </c>
      <c r="B1283" s="11" t="s">
        <v>535</v>
      </c>
      <c r="C1283" s="154" t="s">
        <v>985</v>
      </c>
      <c r="D1283" s="60">
        <v>36</v>
      </c>
      <c r="E1283" s="6" t="s">
        <v>794</v>
      </c>
      <c r="F1283" s="23">
        <v>6.0999999999999999E-2</v>
      </c>
      <c r="G1283" s="8">
        <v>0.108</v>
      </c>
      <c r="H1283" s="8">
        <v>0.89300000000000002</v>
      </c>
      <c r="I1283" s="8">
        <v>0</v>
      </c>
      <c r="J1283" s="30">
        <v>0</v>
      </c>
      <c r="K1283" s="28">
        <f t="shared" si="20"/>
        <v>0</v>
      </c>
      <c r="L1283" s="29">
        <f>IF(G1283 &gt; 0.6,1,0)</f>
        <v>0</v>
      </c>
      <c r="M1283" s="172">
        <f>IF(H1283 &gt; 10,1,0)</f>
        <v>0</v>
      </c>
      <c r="N1283" s="28">
        <f>IF(I1283 &gt; 0.6,1,0)</f>
        <v>0</v>
      </c>
      <c r="O1283" s="28">
        <f>IF(J1283 &gt; 4.5,1,0)</f>
        <v>0</v>
      </c>
      <c r="P1283" s="98">
        <f>K1283+L1283+M1283+N1283+O1283</f>
        <v>0</v>
      </c>
    </row>
    <row r="1284" spans="1:16" x14ac:dyDescent="0.25">
      <c r="A1284" s="3" t="s">
        <v>8</v>
      </c>
      <c r="B1284" s="11" t="s">
        <v>543</v>
      </c>
      <c r="C1284" s="154" t="s">
        <v>985</v>
      </c>
      <c r="D1284" s="60">
        <v>32</v>
      </c>
      <c r="E1284" s="6" t="s">
        <v>794</v>
      </c>
      <c r="F1284" s="23">
        <v>0.41899999999999998</v>
      </c>
      <c r="G1284" s="8">
        <v>0.10199999999999999</v>
      </c>
      <c r="H1284" s="8">
        <v>5.8410000000000002</v>
      </c>
      <c r="I1284" s="8">
        <v>0</v>
      </c>
      <c r="J1284" s="30">
        <v>5.5E-2</v>
      </c>
      <c r="K1284" s="28">
        <f t="shared" si="20"/>
        <v>0</v>
      </c>
      <c r="L1284" s="29">
        <f>IF(G1284 &gt; 0.6,1,0)</f>
        <v>0</v>
      </c>
      <c r="M1284" s="172">
        <f>IF(H1284 &gt; 10,1,0)</f>
        <v>0</v>
      </c>
      <c r="N1284" s="28">
        <f>IF(I1284 &gt; 0.6,1,0)</f>
        <v>0</v>
      </c>
      <c r="O1284" s="28">
        <f>IF(J1284 &gt; 4.5,1,0)</f>
        <v>0</v>
      </c>
      <c r="P1284" s="98">
        <f>K1284+L1284+M1284+N1284+O1284</f>
        <v>0</v>
      </c>
    </row>
    <row r="1285" spans="1:16" x14ac:dyDescent="0.25">
      <c r="A1285" s="3" t="s">
        <v>8</v>
      </c>
      <c r="B1285" s="11" t="s">
        <v>551</v>
      </c>
      <c r="C1285" s="154" t="s">
        <v>985</v>
      </c>
      <c r="D1285" s="48">
        <v>40</v>
      </c>
      <c r="E1285" s="6" t="s">
        <v>793</v>
      </c>
      <c r="F1285" s="23">
        <v>7.2110000000000003</v>
      </c>
      <c r="G1285" s="8">
        <v>9.5719999999999992</v>
      </c>
      <c r="H1285" s="8">
        <v>0.84499999999999997</v>
      </c>
      <c r="I1285" s="8">
        <v>0.37</v>
      </c>
      <c r="J1285" s="30">
        <v>1.1739999999999999</v>
      </c>
      <c r="K1285" s="28">
        <f t="shared" si="20"/>
        <v>0</v>
      </c>
      <c r="L1285" s="29">
        <f>IF(G1285 &gt; 0.6,1,0)</f>
        <v>1</v>
      </c>
      <c r="M1285" s="172">
        <f>IF(H1285 &gt; 10,1,0)</f>
        <v>0</v>
      </c>
      <c r="N1285" s="28">
        <f>IF(I1285 &gt; 0.6,1,0)</f>
        <v>0</v>
      </c>
      <c r="O1285" s="28">
        <f>IF(J1285 &gt; 4.5,1,0)</f>
        <v>0</v>
      </c>
      <c r="P1285" s="98">
        <f>K1285+L1285+M1285+N1285+O1285</f>
        <v>1</v>
      </c>
    </row>
    <row r="1286" spans="1:16" x14ac:dyDescent="0.25">
      <c r="A1286" s="3" t="s">
        <v>8</v>
      </c>
      <c r="B1286" s="11" t="s">
        <v>559</v>
      </c>
      <c r="C1286" s="154" t="s">
        <v>985</v>
      </c>
      <c r="D1286" s="48">
        <v>60</v>
      </c>
      <c r="E1286" s="6" t="s">
        <v>794</v>
      </c>
      <c r="F1286" s="23">
        <v>6.827</v>
      </c>
      <c r="G1286" s="8">
        <v>0.1</v>
      </c>
      <c r="H1286" s="8">
        <v>0.60799999999999998</v>
      </c>
      <c r="I1286" s="8">
        <v>0.13900000000000001</v>
      </c>
      <c r="J1286" s="30">
        <v>5.7000000000000002E-2</v>
      </c>
      <c r="K1286" s="28">
        <f t="shared" si="20"/>
        <v>0</v>
      </c>
      <c r="L1286" s="29">
        <f>IF(G1286 &gt; 0.6,1,0)</f>
        <v>0</v>
      </c>
      <c r="M1286" s="172">
        <f>IF(H1286 &gt; 10,1,0)</f>
        <v>0</v>
      </c>
      <c r="N1286" s="28">
        <f>IF(I1286 &gt; 0.6,1,0)</f>
        <v>0</v>
      </c>
      <c r="O1286" s="28">
        <f>IF(J1286 &gt; 4.5,1,0)</f>
        <v>0</v>
      </c>
      <c r="P1286" s="98">
        <f>K1286+L1286+M1286+N1286+O1286</f>
        <v>0</v>
      </c>
    </row>
    <row r="1287" spans="1:16" x14ac:dyDescent="0.25">
      <c r="A1287" s="3" t="s">
        <v>8</v>
      </c>
      <c r="B1287" s="11" t="s">
        <v>567</v>
      </c>
      <c r="C1287" s="154" t="s">
        <v>985</v>
      </c>
      <c r="D1287" s="48">
        <v>35</v>
      </c>
      <c r="E1287" s="6" t="s">
        <v>794</v>
      </c>
      <c r="F1287" s="23">
        <v>23.699000000000002</v>
      </c>
      <c r="G1287" s="8">
        <v>7.8E-2</v>
      </c>
      <c r="H1287" s="8">
        <v>0.55200000000000005</v>
      </c>
      <c r="I1287" s="8">
        <v>3.5999999999999997E-2</v>
      </c>
      <c r="J1287" s="30">
        <v>1.2190000000000001</v>
      </c>
      <c r="K1287" s="28">
        <f t="shared" si="20"/>
        <v>1</v>
      </c>
      <c r="L1287" s="29">
        <f>IF(G1287 &gt; 0.6,1,0)</f>
        <v>0</v>
      </c>
      <c r="M1287" s="172">
        <f>IF(H1287 &gt; 10,1,0)</f>
        <v>0</v>
      </c>
      <c r="N1287" s="28">
        <f>IF(I1287 &gt; 0.6,1,0)</f>
        <v>0</v>
      </c>
      <c r="O1287" s="28">
        <f>IF(J1287 &gt; 4.5,1,0)</f>
        <v>0</v>
      </c>
      <c r="P1287" s="98">
        <f>K1287+L1287+M1287+N1287+O1287</f>
        <v>1</v>
      </c>
    </row>
    <row r="1288" spans="1:16" x14ac:dyDescent="0.25">
      <c r="A1288" s="3" t="s">
        <v>8</v>
      </c>
      <c r="B1288" s="11" t="s">
        <v>575</v>
      </c>
      <c r="C1288" s="154" t="s">
        <v>985</v>
      </c>
      <c r="D1288" s="48">
        <v>35</v>
      </c>
      <c r="E1288" s="6" t="s">
        <v>794</v>
      </c>
      <c r="F1288" s="23">
        <v>1.0720000000000001</v>
      </c>
      <c r="G1288" s="8">
        <v>0.108</v>
      </c>
      <c r="H1288" s="8">
        <v>0.125</v>
      </c>
      <c r="I1288" s="8">
        <v>9.4E-2</v>
      </c>
      <c r="J1288" s="30">
        <v>0.14499999999999999</v>
      </c>
      <c r="K1288" s="28">
        <f t="shared" si="20"/>
        <v>0</v>
      </c>
      <c r="L1288" s="29">
        <f>IF(G1288 &gt; 0.6,1,0)</f>
        <v>0</v>
      </c>
      <c r="M1288" s="172">
        <f>IF(H1288 &gt; 10,1,0)</f>
        <v>0</v>
      </c>
      <c r="N1288" s="28">
        <f>IF(I1288 &gt; 0.6,1,0)</f>
        <v>0</v>
      </c>
      <c r="O1288" s="28">
        <f>IF(J1288 &gt; 4.5,1,0)</f>
        <v>0</v>
      </c>
      <c r="P1288" s="98">
        <f>K1288+L1288+M1288+N1288+O1288</f>
        <v>0</v>
      </c>
    </row>
    <row r="1289" spans="1:16" x14ac:dyDescent="0.25">
      <c r="A1289" s="3" t="s">
        <v>8</v>
      </c>
      <c r="B1289" s="11" t="s">
        <v>583</v>
      </c>
      <c r="C1289" s="154" t="s">
        <v>985</v>
      </c>
      <c r="D1289" s="48">
        <v>61</v>
      </c>
      <c r="E1289" s="6" t="s">
        <v>794</v>
      </c>
      <c r="F1289" s="23">
        <v>4.2999999999999997E-2</v>
      </c>
      <c r="G1289" s="8">
        <v>0.155</v>
      </c>
      <c r="H1289" s="8">
        <v>8.7999999999999995E-2</v>
      </c>
      <c r="I1289" s="8">
        <v>0</v>
      </c>
      <c r="J1289" s="30">
        <v>1.7999999999999999E-2</v>
      </c>
      <c r="K1289" s="28">
        <f t="shared" si="20"/>
        <v>0</v>
      </c>
      <c r="L1289" s="29">
        <f>IF(G1289 &gt; 0.6,1,0)</f>
        <v>0</v>
      </c>
      <c r="M1289" s="172">
        <f>IF(H1289 &gt; 10,1,0)</f>
        <v>0</v>
      </c>
      <c r="N1289" s="28">
        <f>IF(I1289 &gt; 0.6,1,0)</f>
        <v>0</v>
      </c>
      <c r="O1289" s="28">
        <f>IF(J1289 &gt; 4.5,1,0)</f>
        <v>0</v>
      </c>
      <c r="P1289" s="98">
        <f>K1289+L1289+M1289+N1289+O1289</f>
        <v>0</v>
      </c>
    </row>
    <row r="1290" spans="1:16" x14ac:dyDescent="0.25">
      <c r="A1290" s="3" t="s">
        <v>8</v>
      </c>
      <c r="B1290" s="11" t="s">
        <v>591</v>
      </c>
      <c r="C1290" s="154" t="s">
        <v>985</v>
      </c>
      <c r="D1290" s="48">
        <v>30</v>
      </c>
      <c r="E1290" s="6" t="s">
        <v>794</v>
      </c>
      <c r="F1290" s="23">
        <v>0.60799999999999998</v>
      </c>
      <c r="G1290" s="8">
        <v>0.27300000000000002</v>
      </c>
      <c r="H1290" s="8">
        <v>0.34</v>
      </c>
      <c r="I1290" s="8">
        <v>0</v>
      </c>
      <c r="J1290" s="30">
        <v>0.247</v>
      </c>
      <c r="K1290" s="28">
        <f t="shared" si="20"/>
        <v>0</v>
      </c>
      <c r="L1290" s="29">
        <f>IF(G1290 &gt; 0.6,1,0)</f>
        <v>0</v>
      </c>
      <c r="M1290" s="172">
        <f>IF(H1290 &gt; 10,1,0)</f>
        <v>0</v>
      </c>
      <c r="N1290" s="28">
        <f>IF(I1290 &gt; 0.6,1,0)</f>
        <v>0</v>
      </c>
      <c r="O1290" s="28">
        <f>IF(J1290 &gt; 4.5,1,0)</f>
        <v>0</v>
      </c>
      <c r="P1290" s="98">
        <f>K1290+L1290+M1290+N1290+O1290</f>
        <v>0</v>
      </c>
    </row>
    <row r="1291" spans="1:16" x14ac:dyDescent="0.25">
      <c r="A1291" s="3" t="s">
        <v>8</v>
      </c>
      <c r="B1291" s="11" t="s">
        <v>504</v>
      </c>
      <c r="C1291" s="154" t="s">
        <v>985</v>
      </c>
      <c r="D1291" s="60">
        <v>30</v>
      </c>
      <c r="E1291" s="6" t="s">
        <v>794</v>
      </c>
      <c r="F1291" s="23">
        <v>2.1850000000000001</v>
      </c>
      <c r="G1291" s="8">
        <v>6.4000000000000001E-2</v>
      </c>
      <c r="H1291" s="8">
        <v>0.33</v>
      </c>
      <c r="I1291" s="8">
        <v>0.184</v>
      </c>
      <c r="J1291" s="30">
        <v>1.0999999999999999E-2</v>
      </c>
      <c r="K1291" s="28">
        <f t="shared" si="20"/>
        <v>0</v>
      </c>
      <c r="L1291" s="29">
        <f>IF(G1291 &gt; 0.6,1,0)</f>
        <v>0</v>
      </c>
      <c r="M1291" s="172">
        <f>IF(H1291 &gt; 10,1,0)</f>
        <v>0</v>
      </c>
      <c r="N1291" s="28">
        <f>IF(I1291 &gt; 0.6,1,0)</f>
        <v>0</v>
      </c>
      <c r="O1291" s="28">
        <f>IF(J1291 &gt; 4.5,1,0)</f>
        <v>0</v>
      </c>
      <c r="P1291" s="98">
        <f>K1291+L1291+M1291+N1291+O1291</f>
        <v>0</v>
      </c>
    </row>
    <row r="1292" spans="1:16" x14ac:dyDescent="0.25">
      <c r="A1292" s="3" t="s">
        <v>8</v>
      </c>
      <c r="B1292" s="11" t="s">
        <v>512</v>
      </c>
      <c r="C1292" s="154" t="s">
        <v>985</v>
      </c>
      <c r="D1292" s="60">
        <v>30</v>
      </c>
      <c r="E1292" s="6" t="s">
        <v>794</v>
      </c>
      <c r="F1292" s="23">
        <v>2.9119999999999999</v>
      </c>
      <c r="G1292" s="8">
        <v>0.14799999999999999</v>
      </c>
      <c r="H1292" s="8">
        <v>0</v>
      </c>
      <c r="I1292" s="8">
        <v>8.5999999999999993E-2</v>
      </c>
      <c r="J1292" s="30">
        <v>9.0999999999999998E-2</v>
      </c>
      <c r="K1292" s="28">
        <f t="shared" si="20"/>
        <v>0</v>
      </c>
      <c r="L1292" s="29">
        <f>IF(G1292 &gt; 0.6,1,0)</f>
        <v>0</v>
      </c>
      <c r="M1292" s="172">
        <f>IF(H1292 &gt; 10,1,0)</f>
        <v>0</v>
      </c>
      <c r="N1292" s="28">
        <f>IF(I1292 &gt; 0.6,1,0)</f>
        <v>0</v>
      </c>
      <c r="O1292" s="28">
        <f>IF(J1292 &gt; 4.5,1,0)</f>
        <v>0</v>
      </c>
      <c r="P1292" s="98">
        <f>K1292+L1292+M1292+N1292+O1292</f>
        <v>0</v>
      </c>
    </row>
    <row r="1293" spans="1:16" x14ac:dyDescent="0.25">
      <c r="A1293" s="3" t="s">
        <v>8</v>
      </c>
      <c r="B1293" s="11" t="s">
        <v>520</v>
      </c>
      <c r="C1293" s="154" t="s">
        <v>985</v>
      </c>
      <c r="D1293" s="60">
        <v>35</v>
      </c>
      <c r="E1293" s="6" t="s">
        <v>794</v>
      </c>
      <c r="F1293" s="23">
        <v>0.53900000000000003</v>
      </c>
      <c r="G1293" s="8">
        <v>0.35099999999999998</v>
      </c>
      <c r="H1293" s="8">
        <v>1.0569999999999999</v>
      </c>
      <c r="I1293" s="8">
        <v>0</v>
      </c>
      <c r="J1293" s="30">
        <v>0.83499999999999996</v>
      </c>
      <c r="K1293" s="28">
        <f t="shared" si="20"/>
        <v>0</v>
      </c>
      <c r="L1293" s="29">
        <f>IF(G1293 &gt; 0.6,1,0)</f>
        <v>0</v>
      </c>
      <c r="M1293" s="172">
        <f>IF(H1293 &gt; 10,1,0)</f>
        <v>0</v>
      </c>
      <c r="N1293" s="28">
        <f>IF(I1293 &gt; 0.6,1,0)</f>
        <v>0</v>
      </c>
      <c r="O1293" s="28">
        <f>IF(J1293 &gt; 4.5,1,0)</f>
        <v>0</v>
      </c>
      <c r="P1293" s="98">
        <f>K1293+L1293+M1293+N1293+O1293</f>
        <v>0</v>
      </c>
    </row>
    <row r="1294" spans="1:16" x14ac:dyDescent="0.25">
      <c r="A1294" s="3" t="s">
        <v>8</v>
      </c>
      <c r="B1294" s="11" t="s">
        <v>528</v>
      </c>
      <c r="C1294" s="154" t="s">
        <v>985</v>
      </c>
      <c r="D1294" s="60">
        <v>32</v>
      </c>
      <c r="E1294" s="6" t="s">
        <v>794</v>
      </c>
      <c r="F1294" s="23">
        <v>2.4510000000000001</v>
      </c>
      <c r="G1294" s="8">
        <v>0.39800000000000002</v>
      </c>
      <c r="H1294" s="8">
        <v>4.601</v>
      </c>
      <c r="I1294" s="8">
        <v>0.20899999999999999</v>
      </c>
      <c r="J1294" s="30">
        <v>3.669</v>
      </c>
      <c r="K1294" s="28">
        <f t="shared" si="20"/>
        <v>0</v>
      </c>
      <c r="L1294" s="29">
        <f>IF(G1294 &gt; 0.6,1,0)</f>
        <v>0</v>
      </c>
      <c r="M1294" s="172">
        <f>IF(H1294 &gt; 10,1,0)</f>
        <v>0</v>
      </c>
      <c r="N1294" s="28">
        <f>IF(I1294 &gt; 0.6,1,0)</f>
        <v>0</v>
      </c>
      <c r="O1294" s="28">
        <f>IF(J1294 &gt; 4.5,1,0)</f>
        <v>0</v>
      </c>
      <c r="P1294" s="98">
        <f>K1294+L1294+M1294+N1294+O1294</f>
        <v>0</v>
      </c>
    </row>
    <row r="1295" spans="1:16" x14ac:dyDescent="0.25">
      <c r="A1295" s="3" t="s">
        <v>8</v>
      </c>
      <c r="B1295" s="11" t="s">
        <v>536</v>
      </c>
      <c r="C1295" s="154" t="s">
        <v>985</v>
      </c>
      <c r="D1295" s="60">
        <v>71</v>
      </c>
      <c r="E1295" s="6" t="s">
        <v>794</v>
      </c>
      <c r="F1295" s="23">
        <v>0.29099999999999998</v>
      </c>
      <c r="G1295" s="8">
        <v>0.28199999999999997</v>
      </c>
      <c r="H1295" s="8">
        <v>0.73699999999999999</v>
      </c>
      <c r="I1295" s="8">
        <v>7.0000000000000007E-2</v>
      </c>
      <c r="J1295" s="30">
        <v>6.7000000000000004E-2</v>
      </c>
      <c r="K1295" s="28">
        <f t="shared" si="20"/>
        <v>0</v>
      </c>
      <c r="L1295" s="29">
        <f>IF(G1295 &gt; 0.6,1,0)</f>
        <v>0</v>
      </c>
      <c r="M1295" s="172">
        <f>IF(H1295 &gt; 10,1,0)</f>
        <v>0</v>
      </c>
      <c r="N1295" s="28">
        <f>IF(I1295 &gt; 0.6,1,0)</f>
        <v>0</v>
      </c>
      <c r="O1295" s="28">
        <f>IF(J1295 &gt; 4.5,1,0)</f>
        <v>0</v>
      </c>
      <c r="P1295" s="98">
        <f>K1295+L1295+M1295+N1295+O1295</f>
        <v>0</v>
      </c>
    </row>
    <row r="1296" spans="1:16" x14ac:dyDescent="0.25">
      <c r="A1296" s="3" t="s">
        <v>8</v>
      </c>
      <c r="B1296" s="11" t="s">
        <v>544</v>
      </c>
      <c r="C1296" s="154" t="s">
        <v>985</v>
      </c>
      <c r="D1296" s="60">
        <v>38</v>
      </c>
      <c r="E1296" s="6" t="s">
        <v>794</v>
      </c>
      <c r="F1296" s="23">
        <v>0.20200000000000001</v>
      </c>
      <c r="G1296" s="8">
        <v>1.0289999999999999</v>
      </c>
      <c r="H1296" s="8">
        <v>10.545999999999999</v>
      </c>
      <c r="I1296" s="8">
        <v>0.23799999999999999</v>
      </c>
      <c r="J1296" s="30">
        <v>0.28999999999999998</v>
      </c>
      <c r="K1296" s="28">
        <f t="shared" si="20"/>
        <v>0</v>
      </c>
      <c r="L1296" s="29">
        <f>IF(G1296 &gt; 0.6,1,0)</f>
        <v>1</v>
      </c>
      <c r="M1296" s="172">
        <f>IF(H1296 &gt; 10,1,0)</f>
        <v>1</v>
      </c>
      <c r="N1296" s="28">
        <f>IF(I1296 &gt; 0.6,1,0)</f>
        <v>0</v>
      </c>
      <c r="O1296" s="28">
        <f>IF(J1296 &gt; 4.5,1,0)</f>
        <v>0</v>
      </c>
      <c r="P1296" s="98">
        <f>K1296+L1296+M1296+N1296+O1296</f>
        <v>2</v>
      </c>
    </row>
    <row r="1297" spans="1:16" x14ac:dyDescent="0.25">
      <c r="A1297" s="3" t="s">
        <v>8</v>
      </c>
      <c r="B1297" s="11" t="s">
        <v>552</v>
      </c>
      <c r="C1297" s="154" t="s">
        <v>985</v>
      </c>
      <c r="D1297" s="48">
        <v>46</v>
      </c>
      <c r="E1297" s="6" t="s">
        <v>794</v>
      </c>
      <c r="F1297" s="23">
        <v>5.48</v>
      </c>
      <c r="G1297" s="8">
        <v>0.20899999999999999</v>
      </c>
      <c r="H1297" s="8">
        <v>26.911000000000001</v>
      </c>
      <c r="I1297" s="8">
        <v>7.3999999999999996E-2</v>
      </c>
      <c r="J1297" s="30">
        <v>0.26</v>
      </c>
      <c r="K1297" s="28">
        <f t="shared" si="20"/>
        <v>0</v>
      </c>
      <c r="L1297" s="29">
        <f>IF(G1297 &gt; 0.6,1,0)</f>
        <v>0</v>
      </c>
      <c r="M1297" s="172">
        <f>IF(H1297 &gt; 10,1,0)</f>
        <v>1</v>
      </c>
      <c r="N1297" s="28">
        <f>IF(I1297 &gt; 0.6,1,0)</f>
        <v>0</v>
      </c>
      <c r="O1297" s="28">
        <f>IF(J1297 &gt; 4.5,1,0)</f>
        <v>0</v>
      </c>
      <c r="P1297" s="98">
        <f>K1297+L1297+M1297+N1297+O1297</f>
        <v>1</v>
      </c>
    </row>
    <row r="1298" spans="1:16" x14ac:dyDescent="0.25">
      <c r="A1298" s="3" t="s">
        <v>8</v>
      </c>
      <c r="B1298" s="11" t="s">
        <v>560</v>
      </c>
      <c r="C1298" s="154" t="s">
        <v>985</v>
      </c>
      <c r="D1298" s="48">
        <v>45</v>
      </c>
      <c r="E1298" s="6" t="s">
        <v>794</v>
      </c>
      <c r="F1298" s="23">
        <v>1.23</v>
      </c>
      <c r="G1298" s="8">
        <v>2.21</v>
      </c>
      <c r="H1298" s="8">
        <v>0.42799999999999999</v>
      </c>
      <c r="I1298" s="8">
        <v>0</v>
      </c>
      <c r="J1298" s="30">
        <v>0</v>
      </c>
      <c r="K1298" s="28">
        <f t="shared" si="20"/>
        <v>0</v>
      </c>
      <c r="L1298" s="29">
        <f>IF(G1298 &gt; 0.6,1,0)</f>
        <v>1</v>
      </c>
      <c r="M1298" s="172">
        <f>IF(H1298 &gt; 10,1,0)</f>
        <v>0</v>
      </c>
      <c r="N1298" s="28">
        <f>IF(I1298 &gt; 0.6,1,0)</f>
        <v>0</v>
      </c>
      <c r="O1298" s="28">
        <f>IF(J1298 &gt; 4.5,1,0)</f>
        <v>0</v>
      </c>
      <c r="P1298" s="98">
        <f>K1298+L1298+M1298+N1298+O1298</f>
        <v>1</v>
      </c>
    </row>
    <row r="1299" spans="1:16" x14ac:dyDescent="0.25">
      <c r="A1299" s="3" t="s">
        <v>8</v>
      </c>
      <c r="B1299" s="11" t="s">
        <v>568</v>
      </c>
      <c r="C1299" s="154" t="s">
        <v>985</v>
      </c>
      <c r="D1299" s="48">
        <v>54</v>
      </c>
      <c r="E1299" s="6" t="s">
        <v>794</v>
      </c>
      <c r="F1299" s="23">
        <v>1.2310000000000001</v>
      </c>
      <c r="G1299" s="8">
        <v>0.14599999999999999</v>
      </c>
      <c r="H1299" s="8">
        <v>0.129</v>
      </c>
      <c r="I1299" s="8">
        <v>0.28199999999999997</v>
      </c>
      <c r="J1299" s="30">
        <v>0.28699999999999998</v>
      </c>
      <c r="K1299" s="28">
        <f t="shared" si="20"/>
        <v>0</v>
      </c>
      <c r="L1299" s="29">
        <f>IF(G1299 &gt; 0.6,1,0)</f>
        <v>0</v>
      </c>
      <c r="M1299" s="172">
        <f>IF(H1299 &gt; 10,1,0)</f>
        <v>0</v>
      </c>
      <c r="N1299" s="28">
        <f>IF(I1299 &gt; 0.6,1,0)</f>
        <v>0</v>
      </c>
      <c r="O1299" s="28">
        <f>IF(J1299 &gt; 4.5,1,0)</f>
        <v>0</v>
      </c>
      <c r="P1299" s="98">
        <f>K1299+L1299+M1299+N1299+O1299</f>
        <v>0</v>
      </c>
    </row>
    <row r="1300" spans="1:16" x14ac:dyDescent="0.25">
      <c r="A1300" s="3" t="s">
        <v>8</v>
      </c>
      <c r="B1300" s="11" t="s">
        <v>576</v>
      </c>
      <c r="C1300" s="154" t="s">
        <v>985</v>
      </c>
      <c r="D1300" s="48">
        <v>52</v>
      </c>
      <c r="E1300" s="6" t="s">
        <v>793</v>
      </c>
      <c r="F1300" s="23">
        <v>0.90400000000000003</v>
      </c>
      <c r="G1300" s="8">
        <v>6.9020000000000001</v>
      </c>
      <c r="H1300" s="8">
        <v>2.04</v>
      </c>
      <c r="I1300" s="8">
        <v>0.91300000000000003</v>
      </c>
      <c r="J1300" s="30">
        <v>0.221</v>
      </c>
      <c r="K1300" s="28">
        <f t="shared" si="20"/>
        <v>0</v>
      </c>
      <c r="L1300" s="29">
        <f>IF(G1300 &gt; 0.6,1,0)</f>
        <v>1</v>
      </c>
      <c r="M1300" s="172">
        <f>IF(H1300 &gt; 10,1,0)</f>
        <v>0</v>
      </c>
      <c r="N1300" s="28">
        <f>IF(I1300 &gt; 0.6,1,0)</f>
        <v>1</v>
      </c>
      <c r="O1300" s="28">
        <f>IF(J1300 &gt; 4.5,1,0)</f>
        <v>0</v>
      </c>
      <c r="P1300" s="98">
        <f>K1300+L1300+M1300+N1300+O1300</f>
        <v>2</v>
      </c>
    </row>
    <row r="1301" spans="1:16" x14ac:dyDescent="0.25">
      <c r="A1301" s="3" t="s">
        <v>8</v>
      </c>
      <c r="B1301" s="11" t="s">
        <v>584</v>
      </c>
      <c r="C1301" s="154" t="s">
        <v>985</v>
      </c>
      <c r="D1301" s="48">
        <v>28</v>
      </c>
      <c r="E1301" s="6" t="s">
        <v>794</v>
      </c>
      <c r="F1301" s="23">
        <v>10.144</v>
      </c>
      <c r="G1301" s="8">
        <v>0.161</v>
      </c>
      <c r="H1301" s="8">
        <v>0.24099999999999999</v>
      </c>
      <c r="I1301" s="8">
        <v>5.1999999999999998E-2</v>
      </c>
      <c r="J1301" s="30">
        <v>0</v>
      </c>
      <c r="K1301" s="28">
        <f t="shared" si="20"/>
        <v>1</v>
      </c>
      <c r="L1301" s="29">
        <f>IF(G1301 &gt; 0.6,1,0)</f>
        <v>0</v>
      </c>
      <c r="M1301" s="172">
        <f>IF(H1301 &gt; 10,1,0)</f>
        <v>0</v>
      </c>
      <c r="N1301" s="28">
        <f>IF(I1301 &gt; 0.6,1,0)</f>
        <v>0</v>
      </c>
      <c r="O1301" s="28">
        <f>IF(J1301 &gt; 4.5,1,0)</f>
        <v>0</v>
      </c>
      <c r="P1301" s="98">
        <f>K1301+L1301+M1301+N1301+O1301</f>
        <v>1</v>
      </c>
    </row>
    <row r="1302" spans="1:16" x14ac:dyDescent="0.25">
      <c r="A1302" s="3" t="s">
        <v>8</v>
      </c>
      <c r="B1302" s="11" t="s">
        <v>592</v>
      </c>
      <c r="C1302" s="155" t="s">
        <v>985</v>
      </c>
      <c r="D1302" s="48">
        <v>27</v>
      </c>
      <c r="E1302" s="6" t="s">
        <v>794</v>
      </c>
      <c r="F1302" s="23">
        <v>2.5000000000000001E-2</v>
      </c>
      <c r="G1302" s="8">
        <v>8.4000000000000005E-2</v>
      </c>
      <c r="H1302" s="8">
        <v>0.161</v>
      </c>
      <c r="I1302" s="8">
        <v>1.2E-2</v>
      </c>
      <c r="J1302" s="30">
        <v>1.4999999999999999E-2</v>
      </c>
      <c r="K1302" s="28">
        <f t="shared" si="20"/>
        <v>0</v>
      </c>
      <c r="L1302" s="29">
        <f>IF(G1302 &gt; 0.6,1,0)</f>
        <v>0</v>
      </c>
      <c r="M1302" s="172">
        <f>IF(H1302 &gt; 10,1,0)</f>
        <v>0</v>
      </c>
      <c r="N1302" s="28">
        <f>IF(I1302 &gt; 0.6,1,0)</f>
        <v>0</v>
      </c>
      <c r="O1302" s="28">
        <f>IF(J1302 &gt; 4.5,1,0)</f>
        <v>0</v>
      </c>
      <c r="P1302" s="98">
        <f>K1302+L1302+M1302+N1302+O1302</f>
        <v>0</v>
      </c>
    </row>
    <row r="1303" spans="1:16" x14ac:dyDescent="0.25">
      <c r="A1303" s="3" t="s">
        <v>8</v>
      </c>
      <c r="B1303" s="11" t="s">
        <v>593</v>
      </c>
      <c r="C1303" s="154" t="s">
        <v>986</v>
      </c>
      <c r="D1303" s="60">
        <v>36</v>
      </c>
      <c r="E1303" s="6" t="s">
        <v>793</v>
      </c>
      <c r="F1303" s="23">
        <v>0.151</v>
      </c>
      <c r="G1303" s="8">
        <v>4.0000000000000001E-3</v>
      </c>
      <c r="H1303" s="8">
        <v>0.46100000000000002</v>
      </c>
      <c r="I1303" s="8">
        <v>3.7999999999999999E-2</v>
      </c>
      <c r="J1303" s="30">
        <v>0.18</v>
      </c>
      <c r="K1303" s="28">
        <f t="shared" si="20"/>
        <v>0</v>
      </c>
      <c r="L1303" s="29">
        <f>IF(G1303 &gt; 0.6,1,0)</f>
        <v>0</v>
      </c>
      <c r="M1303" s="172">
        <f>IF(H1303 &gt; 10,1,0)</f>
        <v>0</v>
      </c>
      <c r="N1303" s="28">
        <f>IF(I1303 &gt; 0.6,1,0)</f>
        <v>0</v>
      </c>
      <c r="O1303" s="28">
        <f>IF(J1303 &gt; 4.5,1,0)</f>
        <v>0</v>
      </c>
      <c r="P1303" s="98">
        <f>K1303+L1303+M1303+N1303+O1303</f>
        <v>0</v>
      </c>
    </row>
    <row r="1304" spans="1:16" x14ac:dyDescent="0.25">
      <c r="A1304" s="3" t="s">
        <v>8</v>
      </c>
      <c r="B1304" s="11" t="s">
        <v>601</v>
      </c>
      <c r="C1304" s="154" t="s">
        <v>986</v>
      </c>
      <c r="D1304" s="60">
        <v>59</v>
      </c>
      <c r="E1304" s="6" t="s">
        <v>794</v>
      </c>
      <c r="F1304" s="23">
        <v>1.89</v>
      </c>
      <c r="G1304" s="8">
        <v>0.35799999999999998</v>
      </c>
      <c r="H1304" s="8">
        <v>0.70699999999999996</v>
      </c>
      <c r="I1304" s="8">
        <v>0.34100000000000003</v>
      </c>
      <c r="J1304" s="30">
        <v>0.54500000000000004</v>
      </c>
      <c r="K1304" s="28">
        <f t="shared" si="20"/>
        <v>0</v>
      </c>
      <c r="L1304" s="29">
        <f>IF(G1304 &gt; 0.6,1,0)</f>
        <v>0</v>
      </c>
      <c r="M1304" s="172">
        <f>IF(H1304 &gt; 10,1,0)</f>
        <v>0</v>
      </c>
      <c r="N1304" s="28">
        <f>IF(I1304 &gt; 0.6,1,0)</f>
        <v>0</v>
      </c>
      <c r="O1304" s="28">
        <f>IF(J1304 &gt; 4.5,1,0)</f>
        <v>0</v>
      </c>
      <c r="P1304" s="98">
        <f>K1304+L1304+M1304+N1304+O1304</f>
        <v>0</v>
      </c>
    </row>
    <row r="1305" spans="1:16" x14ac:dyDescent="0.25">
      <c r="A1305" s="3" t="s">
        <v>8</v>
      </c>
      <c r="B1305" s="11" t="s">
        <v>609</v>
      </c>
      <c r="C1305" s="154" t="s">
        <v>986</v>
      </c>
      <c r="D1305" s="60">
        <v>33</v>
      </c>
      <c r="E1305" s="6" t="s">
        <v>794</v>
      </c>
      <c r="F1305" s="23">
        <v>0.46</v>
      </c>
      <c r="G1305" s="8">
        <v>0.318</v>
      </c>
      <c r="H1305" s="8">
        <v>0.93</v>
      </c>
      <c r="I1305" s="8">
        <v>0.221</v>
      </c>
      <c r="J1305" s="30">
        <v>0.78</v>
      </c>
      <c r="K1305" s="28">
        <f t="shared" si="20"/>
        <v>0</v>
      </c>
      <c r="L1305" s="29">
        <f>IF(G1305 &gt; 0.6,1,0)</f>
        <v>0</v>
      </c>
      <c r="M1305" s="172">
        <f>IF(H1305 &gt; 10,1,0)</f>
        <v>0</v>
      </c>
      <c r="N1305" s="28">
        <f>IF(I1305 &gt; 0.6,1,0)</f>
        <v>0</v>
      </c>
      <c r="O1305" s="28">
        <f>IF(J1305 &gt; 4.5,1,0)</f>
        <v>0</v>
      </c>
      <c r="P1305" s="98">
        <f>K1305+L1305+M1305+N1305+O1305</f>
        <v>0</v>
      </c>
    </row>
    <row r="1306" spans="1:16" x14ac:dyDescent="0.25">
      <c r="A1306" s="3" t="s">
        <v>8</v>
      </c>
      <c r="B1306" s="11" t="s">
        <v>617</v>
      </c>
      <c r="C1306" s="154" t="s">
        <v>986</v>
      </c>
      <c r="D1306" s="60">
        <v>48</v>
      </c>
      <c r="E1306" s="6" t="s">
        <v>794</v>
      </c>
      <c r="F1306" s="23">
        <v>44.28</v>
      </c>
      <c r="G1306" s="8">
        <v>0.21</v>
      </c>
      <c r="H1306" s="8">
        <v>2.6240000000000001</v>
      </c>
      <c r="I1306" s="8">
        <v>0</v>
      </c>
      <c r="J1306" s="30">
        <v>2.6619999999999999</v>
      </c>
      <c r="K1306" s="28">
        <f t="shared" si="20"/>
        <v>1</v>
      </c>
      <c r="L1306" s="29">
        <f>IF(G1306 &gt; 0.6,1,0)</f>
        <v>0</v>
      </c>
      <c r="M1306" s="172">
        <f>IF(H1306 &gt; 10,1,0)</f>
        <v>0</v>
      </c>
      <c r="N1306" s="28">
        <f>IF(I1306 &gt; 0.6,1,0)</f>
        <v>0</v>
      </c>
      <c r="O1306" s="28">
        <f>IF(J1306 &gt; 4.5,1,0)</f>
        <v>0</v>
      </c>
      <c r="P1306" s="98">
        <f>K1306+L1306+M1306+N1306+O1306</f>
        <v>1</v>
      </c>
    </row>
    <row r="1307" spans="1:16" x14ac:dyDescent="0.25">
      <c r="A1307" s="3" t="s">
        <v>8</v>
      </c>
      <c r="B1307" s="11" t="s">
        <v>625</v>
      </c>
      <c r="C1307" s="154" t="s">
        <v>986</v>
      </c>
      <c r="D1307" s="60">
        <v>55</v>
      </c>
      <c r="E1307" s="6" t="s">
        <v>794</v>
      </c>
      <c r="F1307" s="23">
        <v>1.6830000000000001</v>
      </c>
      <c r="G1307" s="8">
        <v>8.26</v>
      </c>
      <c r="H1307" s="8">
        <v>2.1749999999999998</v>
      </c>
      <c r="I1307" s="8">
        <v>0.437</v>
      </c>
      <c r="J1307" s="30">
        <v>1.0920000000000001</v>
      </c>
      <c r="K1307" s="28">
        <f t="shared" si="20"/>
        <v>0</v>
      </c>
      <c r="L1307" s="29">
        <f>IF(G1307 &gt; 0.6,1,0)</f>
        <v>1</v>
      </c>
      <c r="M1307" s="172">
        <f>IF(H1307 &gt; 10,1,0)</f>
        <v>0</v>
      </c>
      <c r="N1307" s="28">
        <f>IF(I1307 &gt; 0.6,1,0)</f>
        <v>0</v>
      </c>
      <c r="O1307" s="28">
        <f>IF(J1307 &gt; 4.5,1,0)</f>
        <v>0</v>
      </c>
      <c r="P1307" s="98">
        <f>K1307+L1307+M1307+N1307+O1307</f>
        <v>1</v>
      </c>
    </row>
    <row r="1308" spans="1:16" x14ac:dyDescent="0.25">
      <c r="A1308" s="3" t="s">
        <v>8</v>
      </c>
      <c r="B1308" s="11" t="s">
        <v>633</v>
      </c>
      <c r="C1308" s="154" t="s">
        <v>986</v>
      </c>
      <c r="D1308" s="60">
        <v>53</v>
      </c>
      <c r="E1308" s="6" t="s">
        <v>794</v>
      </c>
      <c r="F1308" s="23">
        <v>0.31</v>
      </c>
      <c r="G1308" s="8">
        <v>0.108</v>
      </c>
      <c r="H1308" s="8">
        <v>1.38</v>
      </c>
      <c r="I1308" s="8">
        <v>0.47499999999999998</v>
      </c>
      <c r="J1308" s="30">
        <v>0.109</v>
      </c>
      <c r="K1308" s="28">
        <f t="shared" si="20"/>
        <v>0</v>
      </c>
      <c r="L1308" s="29">
        <f>IF(G1308 &gt; 0.6,1,0)</f>
        <v>0</v>
      </c>
      <c r="M1308" s="172">
        <f>IF(H1308 &gt; 10,1,0)</f>
        <v>0</v>
      </c>
      <c r="N1308" s="28">
        <f>IF(I1308 &gt; 0.6,1,0)</f>
        <v>0</v>
      </c>
      <c r="O1308" s="28">
        <f>IF(J1308 &gt; 4.5,1,0)</f>
        <v>0</v>
      </c>
      <c r="P1308" s="98">
        <f>K1308+L1308+M1308+N1308+O1308</f>
        <v>0</v>
      </c>
    </row>
    <row r="1309" spans="1:16" x14ac:dyDescent="0.25">
      <c r="A1309" s="3" t="s">
        <v>8</v>
      </c>
      <c r="B1309" s="11" t="s">
        <v>641</v>
      </c>
      <c r="C1309" s="154" t="s">
        <v>986</v>
      </c>
      <c r="D1309" s="60">
        <v>33</v>
      </c>
      <c r="E1309" s="6" t="s">
        <v>793</v>
      </c>
      <c r="F1309" s="23">
        <v>4.2</v>
      </c>
      <c r="G1309" s="8">
        <v>0.23499999999999999</v>
      </c>
      <c r="H1309" s="8">
        <v>1.7310000000000001</v>
      </c>
      <c r="I1309" s="8">
        <v>7.1999999999999995E-2</v>
      </c>
      <c r="J1309" s="30">
        <v>0.159</v>
      </c>
      <c r="K1309" s="28">
        <f t="shared" si="20"/>
        <v>0</v>
      </c>
      <c r="L1309" s="29">
        <f>IF(G1309 &gt; 0.6,1,0)</f>
        <v>0</v>
      </c>
      <c r="M1309" s="172">
        <f>IF(H1309 &gt; 10,1,0)</f>
        <v>0</v>
      </c>
      <c r="N1309" s="28">
        <f>IF(I1309 &gt; 0.6,1,0)</f>
        <v>0</v>
      </c>
      <c r="O1309" s="28">
        <f>IF(J1309 &gt; 4.5,1,0)</f>
        <v>0</v>
      </c>
      <c r="P1309" s="98">
        <f>K1309+L1309+M1309+N1309+O1309</f>
        <v>0</v>
      </c>
    </row>
    <row r="1310" spans="1:16" x14ac:dyDescent="0.25">
      <c r="A1310" s="3" t="s">
        <v>8</v>
      </c>
      <c r="B1310" s="11" t="s">
        <v>649</v>
      </c>
      <c r="C1310" s="154" t="s">
        <v>986</v>
      </c>
      <c r="D1310" s="60">
        <v>35</v>
      </c>
      <c r="E1310" s="6" t="s">
        <v>794</v>
      </c>
      <c r="F1310" s="23">
        <v>0.13100000000000001</v>
      </c>
      <c r="G1310" s="8">
        <v>7.5999999999999998E-2</v>
      </c>
      <c r="H1310" s="8">
        <v>1.9770000000000001</v>
      </c>
      <c r="I1310" s="8">
        <v>7.4999999999999997E-2</v>
      </c>
      <c r="J1310" s="30">
        <v>7.0000000000000007E-2</v>
      </c>
      <c r="K1310" s="28">
        <f t="shared" si="20"/>
        <v>0</v>
      </c>
      <c r="L1310" s="29">
        <f>IF(G1310 &gt; 0.6,1,0)</f>
        <v>0</v>
      </c>
      <c r="M1310" s="172">
        <f>IF(H1310 &gt; 10,1,0)</f>
        <v>0</v>
      </c>
      <c r="N1310" s="28">
        <f>IF(I1310 &gt; 0.6,1,0)</f>
        <v>0</v>
      </c>
      <c r="O1310" s="28">
        <f>IF(J1310 &gt; 4.5,1,0)</f>
        <v>0</v>
      </c>
      <c r="P1310" s="98">
        <f>K1310+L1310+M1310+N1310+O1310</f>
        <v>0</v>
      </c>
    </row>
    <row r="1311" spans="1:16" x14ac:dyDescent="0.25">
      <c r="A1311" s="3" t="s">
        <v>8</v>
      </c>
      <c r="B1311" s="11" t="s">
        <v>657</v>
      </c>
      <c r="C1311" s="154" t="s">
        <v>986</v>
      </c>
      <c r="D1311" s="60">
        <v>36</v>
      </c>
      <c r="E1311" s="6" t="s">
        <v>793</v>
      </c>
      <c r="F1311" s="23">
        <v>1.361</v>
      </c>
      <c r="G1311" s="8">
        <v>0.33400000000000002</v>
      </c>
      <c r="H1311" s="8">
        <v>1.018</v>
      </c>
      <c r="I1311" s="8">
        <v>6.0999999999999999E-2</v>
      </c>
      <c r="J1311" s="30">
        <v>0.127</v>
      </c>
      <c r="K1311" s="28">
        <f t="shared" si="20"/>
        <v>0</v>
      </c>
      <c r="L1311" s="29">
        <f>IF(G1311 &gt; 0.6,1,0)</f>
        <v>0</v>
      </c>
      <c r="M1311" s="172">
        <f>IF(H1311 &gt; 10,1,0)</f>
        <v>0</v>
      </c>
      <c r="N1311" s="28">
        <f>IF(I1311 &gt; 0.6,1,0)</f>
        <v>0</v>
      </c>
      <c r="O1311" s="28">
        <f>IF(J1311 &gt; 4.5,1,0)</f>
        <v>0</v>
      </c>
      <c r="P1311" s="98">
        <f>K1311+L1311+M1311+N1311+O1311</f>
        <v>0</v>
      </c>
    </row>
    <row r="1312" spans="1:16" x14ac:dyDescent="0.25">
      <c r="A1312" s="3" t="s">
        <v>8</v>
      </c>
      <c r="B1312" s="11" t="s">
        <v>665</v>
      </c>
      <c r="C1312" s="154" t="s">
        <v>986</v>
      </c>
      <c r="D1312" s="60">
        <v>37</v>
      </c>
      <c r="E1312" s="6" t="s">
        <v>794</v>
      </c>
      <c r="F1312" s="23">
        <v>0.59899999999999998</v>
      </c>
      <c r="G1312" s="8">
        <v>0.16900000000000001</v>
      </c>
      <c r="H1312" s="8">
        <v>3.0470000000000002</v>
      </c>
      <c r="I1312" s="8">
        <v>0</v>
      </c>
      <c r="J1312" s="30">
        <v>1.071</v>
      </c>
      <c r="K1312" s="28">
        <f t="shared" si="20"/>
        <v>0</v>
      </c>
      <c r="L1312" s="29">
        <f>IF(G1312 &gt; 0.6,1,0)</f>
        <v>0</v>
      </c>
      <c r="M1312" s="172">
        <f>IF(H1312 &gt; 10,1,0)</f>
        <v>0</v>
      </c>
      <c r="N1312" s="28">
        <f>IF(I1312 &gt; 0.6,1,0)</f>
        <v>0</v>
      </c>
      <c r="O1312" s="28">
        <f>IF(J1312 &gt; 4.5,1,0)</f>
        <v>0</v>
      </c>
      <c r="P1312" s="98">
        <f>K1312+L1312+M1312+N1312+O1312</f>
        <v>0</v>
      </c>
    </row>
    <row r="1313" spans="1:16" x14ac:dyDescent="0.25">
      <c r="A1313" s="3" t="s">
        <v>8</v>
      </c>
      <c r="B1313" s="11" t="s">
        <v>673</v>
      </c>
      <c r="C1313" s="154" t="s">
        <v>986</v>
      </c>
      <c r="D1313" s="60">
        <v>71</v>
      </c>
      <c r="E1313" s="6" t="s">
        <v>794</v>
      </c>
      <c r="F1313" s="23">
        <v>30.882000000000001</v>
      </c>
      <c r="G1313" s="8">
        <v>0.83399999999999996</v>
      </c>
      <c r="H1313" s="8">
        <v>4.7949999999999999</v>
      </c>
      <c r="I1313" s="8">
        <v>0</v>
      </c>
      <c r="J1313" s="30">
        <v>3.2000000000000001E-2</v>
      </c>
      <c r="K1313" s="28">
        <f t="shared" si="20"/>
        <v>1</v>
      </c>
      <c r="L1313" s="29">
        <f>IF(G1313 &gt; 0.6,1,0)</f>
        <v>1</v>
      </c>
      <c r="M1313" s="172">
        <f>IF(H1313 &gt; 10,1,0)</f>
        <v>0</v>
      </c>
      <c r="N1313" s="28">
        <f>IF(I1313 &gt; 0.6,1,0)</f>
        <v>0</v>
      </c>
      <c r="O1313" s="28">
        <f>IF(J1313 &gt; 4.5,1,0)</f>
        <v>0</v>
      </c>
      <c r="P1313" s="98">
        <f>K1313+L1313+M1313+N1313+O1313</f>
        <v>2</v>
      </c>
    </row>
    <row r="1314" spans="1:16" x14ac:dyDescent="0.25">
      <c r="A1314" s="3" t="s">
        <v>8</v>
      </c>
      <c r="B1314" s="11" t="s">
        <v>681</v>
      </c>
      <c r="C1314" s="154" t="s">
        <v>986</v>
      </c>
      <c r="D1314" s="60">
        <v>35</v>
      </c>
      <c r="E1314" s="6" t="s">
        <v>794</v>
      </c>
      <c r="F1314" s="23">
        <v>0.107</v>
      </c>
      <c r="G1314" s="8">
        <v>7.3999999999999996E-2</v>
      </c>
      <c r="H1314" s="8">
        <v>5.5940000000000003</v>
      </c>
      <c r="I1314" s="8">
        <v>4.9000000000000002E-2</v>
      </c>
      <c r="J1314" s="30">
        <v>1.4999999999999999E-2</v>
      </c>
      <c r="K1314" s="28">
        <f t="shared" si="20"/>
        <v>0</v>
      </c>
      <c r="L1314" s="29">
        <f>IF(G1314 &gt; 0.6,1,0)</f>
        <v>0</v>
      </c>
      <c r="M1314" s="172">
        <f>IF(H1314 &gt; 10,1,0)</f>
        <v>0</v>
      </c>
      <c r="N1314" s="28">
        <f>IF(I1314 &gt; 0.6,1,0)</f>
        <v>0</v>
      </c>
      <c r="O1314" s="28">
        <f>IF(J1314 &gt; 4.5,1,0)</f>
        <v>0</v>
      </c>
      <c r="P1314" s="98">
        <f>K1314+L1314+M1314+N1314+O1314</f>
        <v>0</v>
      </c>
    </row>
    <row r="1315" spans="1:16" x14ac:dyDescent="0.25">
      <c r="A1315" s="3" t="s">
        <v>8</v>
      </c>
      <c r="B1315" s="11" t="s">
        <v>594</v>
      </c>
      <c r="C1315" s="154" t="s">
        <v>986</v>
      </c>
      <c r="D1315" s="60">
        <v>38</v>
      </c>
      <c r="E1315" s="6" t="s">
        <v>794</v>
      </c>
      <c r="F1315" s="23">
        <v>0.81399999999999995</v>
      </c>
      <c r="G1315" s="8">
        <v>1.974</v>
      </c>
      <c r="H1315" s="8">
        <v>2.5760000000000001</v>
      </c>
      <c r="I1315" s="8">
        <v>1.716</v>
      </c>
      <c r="J1315" s="30">
        <v>9.4E-2</v>
      </c>
      <c r="K1315" s="28">
        <f t="shared" si="20"/>
        <v>0</v>
      </c>
      <c r="L1315" s="29">
        <f>IF(G1315 &gt; 0.6,1,0)</f>
        <v>1</v>
      </c>
      <c r="M1315" s="172">
        <f>IF(H1315 &gt; 10,1,0)</f>
        <v>0</v>
      </c>
      <c r="N1315" s="28">
        <f>IF(I1315 &gt; 0.6,1,0)</f>
        <v>1</v>
      </c>
      <c r="O1315" s="28">
        <f>IF(J1315 &gt; 4.5,1,0)</f>
        <v>0</v>
      </c>
      <c r="P1315" s="98">
        <f>K1315+L1315+M1315+N1315+O1315</f>
        <v>2</v>
      </c>
    </row>
    <row r="1316" spans="1:16" x14ac:dyDescent="0.25">
      <c r="A1316" s="3" t="s">
        <v>8</v>
      </c>
      <c r="B1316" s="11" t="s">
        <v>602</v>
      </c>
      <c r="C1316" s="154" t="s">
        <v>986</v>
      </c>
      <c r="D1316" s="60">
        <v>72</v>
      </c>
      <c r="E1316" s="6" t="s">
        <v>793</v>
      </c>
      <c r="F1316" s="23">
        <v>0.221</v>
      </c>
      <c r="G1316" s="8">
        <v>0.36399999999999999</v>
      </c>
      <c r="H1316" s="8">
        <v>18.754000000000001</v>
      </c>
      <c r="I1316" s="8">
        <v>0.246</v>
      </c>
      <c r="J1316" s="30">
        <v>7.2809999999999997</v>
      </c>
      <c r="K1316" s="28">
        <f t="shared" si="20"/>
        <v>0</v>
      </c>
      <c r="L1316" s="29">
        <f>IF(G1316 &gt; 0.6,1,0)</f>
        <v>0</v>
      </c>
      <c r="M1316" s="172">
        <f>IF(H1316 &gt; 10,1,0)</f>
        <v>1</v>
      </c>
      <c r="N1316" s="28">
        <f>IF(I1316 &gt; 0.6,1,0)</f>
        <v>0</v>
      </c>
      <c r="O1316" s="28">
        <f>IF(J1316 &gt; 4.5,1,0)</f>
        <v>1</v>
      </c>
      <c r="P1316" s="98">
        <f>K1316+L1316+M1316+N1316+O1316</f>
        <v>2</v>
      </c>
    </row>
    <row r="1317" spans="1:16" x14ac:dyDescent="0.25">
      <c r="A1317" s="3" t="s">
        <v>8</v>
      </c>
      <c r="B1317" s="11" t="s">
        <v>610</v>
      </c>
      <c r="C1317" s="154" t="s">
        <v>986</v>
      </c>
      <c r="D1317" s="60">
        <v>73</v>
      </c>
      <c r="E1317" s="6" t="s">
        <v>794</v>
      </c>
      <c r="F1317" s="23">
        <v>0.36099999999999999</v>
      </c>
      <c r="G1317" s="8">
        <v>0.4</v>
      </c>
      <c r="H1317" s="8">
        <v>0.126</v>
      </c>
      <c r="I1317" s="8">
        <v>0.33100000000000002</v>
      </c>
      <c r="J1317" s="30">
        <v>0.10299999999999999</v>
      </c>
      <c r="K1317" s="28">
        <f t="shared" si="20"/>
        <v>0</v>
      </c>
      <c r="L1317" s="29">
        <f>IF(G1317 &gt; 0.6,1,0)</f>
        <v>0</v>
      </c>
      <c r="M1317" s="172">
        <f>IF(H1317 &gt; 10,1,0)</f>
        <v>0</v>
      </c>
      <c r="N1317" s="28">
        <f>IF(I1317 &gt; 0.6,1,0)</f>
        <v>0</v>
      </c>
      <c r="O1317" s="28">
        <f>IF(J1317 &gt; 4.5,1,0)</f>
        <v>0</v>
      </c>
      <c r="P1317" s="98">
        <f>K1317+L1317+M1317+N1317+O1317</f>
        <v>0</v>
      </c>
    </row>
    <row r="1318" spans="1:16" x14ac:dyDescent="0.25">
      <c r="A1318" s="3" t="s">
        <v>8</v>
      </c>
      <c r="B1318" s="11" t="s">
        <v>618</v>
      </c>
      <c r="C1318" s="154" t="s">
        <v>986</v>
      </c>
      <c r="D1318" s="60">
        <v>45</v>
      </c>
      <c r="E1318" s="6" t="s">
        <v>793</v>
      </c>
      <c r="F1318" s="23">
        <v>17.962</v>
      </c>
      <c r="G1318" s="8">
        <v>3.68</v>
      </c>
      <c r="H1318" s="8">
        <v>3.169</v>
      </c>
      <c r="I1318" s="8">
        <v>0.44700000000000001</v>
      </c>
      <c r="J1318" s="30">
        <v>0.25700000000000001</v>
      </c>
      <c r="K1318" s="28">
        <f t="shared" si="20"/>
        <v>1</v>
      </c>
      <c r="L1318" s="29">
        <f>IF(G1318 &gt; 0.6,1,0)</f>
        <v>1</v>
      </c>
      <c r="M1318" s="172">
        <f>IF(H1318 &gt; 10,1,0)</f>
        <v>0</v>
      </c>
      <c r="N1318" s="28">
        <f>IF(I1318 &gt; 0.6,1,0)</f>
        <v>0</v>
      </c>
      <c r="O1318" s="28">
        <f>IF(J1318 &gt; 4.5,1,0)</f>
        <v>0</v>
      </c>
      <c r="P1318" s="98">
        <f>K1318+L1318+M1318+N1318+O1318</f>
        <v>2</v>
      </c>
    </row>
    <row r="1319" spans="1:16" x14ac:dyDescent="0.25">
      <c r="A1319" s="3" t="s">
        <v>8</v>
      </c>
      <c r="B1319" s="11" t="s">
        <v>626</v>
      </c>
      <c r="C1319" s="154" t="s">
        <v>986</v>
      </c>
      <c r="D1319" s="60">
        <v>30</v>
      </c>
      <c r="E1319" s="6" t="s">
        <v>794</v>
      </c>
      <c r="F1319" s="23">
        <v>0.105</v>
      </c>
      <c r="G1319" s="8">
        <v>6.0999999999999999E-2</v>
      </c>
      <c r="H1319" s="8">
        <v>6.9000000000000006E-2</v>
      </c>
      <c r="I1319" s="8">
        <v>0.11700000000000001</v>
      </c>
      <c r="J1319" s="30">
        <v>0</v>
      </c>
      <c r="K1319" s="28">
        <f t="shared" si="20"/>
        <v>0</v>
      </c>
      <c r="L1319" s="29">
        <f>IF(G1319 &gt; 0.6,1,0)</f>
        <v>0</v>
      </c>
      <c r="M1319" s="172">
        <f>IF(H1319 &gt; 10,1,0)</f>
        <v>0</v>
      </c>
      <c r="N1319" s="28">
        <f>IF(I1319 &gt; 0.6,1,0)</f>
        <v>0</v>
      </c>
      <c r="O1319" s="28">
        <f>IF(J1319 &gt; 4.5,1,0)</f>
        <v>0</v>
      </c>
      <c r="P1319" s="98">
        <f>K1319+L1319+M1319+N1319+O1319</f>
        <v>0</v>
      </c>
    </row>
    <row r="1320" spans="1:16" x14ac:dyDescent="0.25">
      <c r="A1320" s="3" t="s">
        <v>8</v>
      </c>
      <c r="B1320" s="11" t="s">
        <v>634</v>
      </c>
      <c r="C1320" s="154" t="s">
        <v>986</v>
      </c>
      <c r="D1320" s="60">
        <v>55</v>
      </c>
      <c r="E1320" s="6" t="s">
        <v>794</v>
      </c>
      <c r="F1320" s="23">
        <v>0.37</v>
      </c>
      <c r="G1320" s="8">
        <v>4.2000000000000003E-2</v>
      </c>
      <c r="H1320" s="8">
        <v>0.20300000000000001</v>
      </c>
      <c r="I1320" s="8">
        <v>0.25700000000000001</v>
      </c>
      <c r="J1320" s="30">
        <v>0</v>
      </c>
      <c r="K1320" s="28">
        <f t="shared" si="20"/>
        <v>0</v>
      </c>
      <c r="L1320" s="29">
        <f>IF(G1320 &gt; 0.6,1,0)</f>
        <v>0</v>
      </c>
      <c r="M1320" s="172">
        <f>IF(H1320 &gt; 10,1,0)</f>
        <v>0</v>
      </c>
      <c r="N1320" s="28">
        <f>IF(I1320 &gt; 0.6,1,0)</f>
        <v>0</v>
      </c>
      <c r="O1320" s="28">
        <f>IF(J1320 &gt; 4.5,1,0)</f>
        <v>0</v>
      </c>
      <c r="P1320" s="98">
        <f>K1320+L1320+M1320+N1320+O1320</f>
        <v>0</v>
      </c>
    </row>
    <row r="1321" spans="1:16" x14ac:dyDescent="0.25">
      <c r="A1321" s="3" t="s">
        <v>8</v>
      </c>
      <c r="B1321" s="11" t="s">
        <v>642</v>
      </c>
      <c r="C1321" s="154" t="s">
        <v>986</v>
      </c>
      <c r="D1321" s="60">
        <v>36</v>
      </c>
      <c r="E1321" s="6" t="s">
        <v>794</v>
      </c>
      <c r="F1321" s="23">
        <v>36.661999999999999</v>
      </c>
      <c r="G1321" s="8">
        <v>0.29299999999999998</v>
      </c>
      <c r="H1321" s="8">
        <v>2.1030000000000002</v>
      </c>
      <c r="I1321" s="8">
        <v>0</v>
      </c>
      <c r="J1321" s="30">
        <v>2.5790000000000002</v>
      </c>
      <c r="K1321" s="28">
        <f t="shared" si="20"/>
        <v>1</v>
      </c>
      <c r="L1321" s="29">
        <f>IF(G1321 &gt; 0.6,1,0)</f>
        <v>0</v>
      </c>
      <c r="M1321" s="172">
        <f>IF(H1321 &gt; 10,1,0)</f>
        <v>0</v>
      </c>
      <c r="N1321" s="28">
        <f>IF(I1321 &gt; 0.6,1,0)</f>
        <v>0</v>
      </c>
      <c r="O1321" s="28">
        <f>IF(J1321 &gt; 4.5,1,0)</f>
        <v>0</v>
      </c>
      <c r="P1321" s="98">
        <f>K1321+L1321+M1321+N1321+O1321</f>
        <v>1</v>
      </c>
    </row>
    <row r="1322" spans="1:16" x14ac:dyDescent="0.25">
      <c r="A1322" s="3" t="s">
        <v>8</v>
      </c>
      <c r="B1322" s="11" t="s">
        <v>650</v>
      </c>
      <c r="C1322" s="154" t="s">
        <v>986</v>
      </c>
      <c r="D1322" s="60">
        <v>40</v>
      </c>
      <c r="E1322" s="6" t="s">
        <v>794</v>
      </c>
      <c r="F1322" s="23">
        <v>4.8000000000000001E-2</v>
      </c>
      <c r="G1322" s="8">
        <v>2.5000000000000001E-2</v>
      </c>
      <c r="H1322" s="8">
        <v>0.57499999999999996</v>
      </c>
      <c r="I1322" s="8">
        <v>0</v>
      </c>
      <c r="J1322" s="30">
        <v>0.13500000000000001</v>
      </c>
      <c r="K1322" s="28">
        <f t="shared" si="20"/>
        <v>0</v>
      </c>
      <c r="L1322" s="29">
        <f>IF(G1322 &gt; 0.6,1,0)</f>
        <v>0</v>
      </c>
      <c r="M1322" s="172">
        <f>IF(H1322 &gt; 10,1,0)</f>
        <v>0</v>
      </c>
      <c r="N1322" s="28">
        <f>IF(I1322 &gt; 0.6,1,0)</f>
        <v>0</v>
      </c>
      <c r="O1322" s="28">
        <f>IF(J1322 &gt; 4.5,1,0)</f>
        <v>0</v>
      </c>
      <c r="P1322" s="98">
        <f>K1322+L1322+M1322+N1322+O1322</f>
        <v>0</v>
      </c>
    </row>
    <row r="1323" spans="1:16" x14ac:dyDescent="0.25">
      <c r="A1323" s="3" t="s">
        <v>8</v>
      </c>
      <c r="B1323" s="11" t="s">
        <v>658</v>
      </c>
      <c r="C1323" s="154" t="s">
        <v>986</v>
      </c>
      <c r="D1323" s="60">
        <v>33</v>
      </c>
      <c r="E1323" s="6" t="s">
        <v>793</v>
      </c>
      <c r="F1323" s="23">
        <v>0.89300000000000002</v>
      </c>
      <c r="G1323" s="8">
        <v>1.0329999999999999</v>
      </c>
      <c r="H1323" s="8">
        <v>0.81799999999999995</v>
      </c>
      <c r="I1323" s="8">
        <v>0.04</v>
      </c>
      <c r="J1323" s="30">
        <v>0.28199999999999997</v>
      </c>
      <c r="K1323" s="28">
        <f t="shared" si="20"/>
        <v>0</v>
      </c>
      <c r="L1323" s="29">
        <f>IF(G1323 &gt; 0.6,1,0)</f>
        <v>1</v>
      </c>
      <c r="M1323" s="172">
        <f>IF(H1323 &gt; 10,1,0)</f>
        <v>0</v>
      </c>
      <c r="N1323" s="28">
        <f>IF(I1323 &gt; 0.6,1,0)</f>
        <v>0</v>
      </c>
      <c r="O1323" s="28">
        <f>IF(J1323 &gt; 4.5,1,0)</f>
        <v>0</v>
      </c>
      <c r="P1323" s="98">
        <f>K1323+L1323+M1323+N1323+O1323</f>
        <v>1</v>
      </c>
    </row>
    <row r="1324" spans="1:16" x14ac:dyDescent="0.25">
      <c r="A1324" s="3" t="s">
        <v>8</v>
      </c>
      <c r="B1324" s="11" t="s">
        <v>666</v>
      </c>
      <c r="C1324" s="154" t="s">
        <v>986</v>
      </c>
      <c r="D1324" s="60">
        <v>51</v>
      </c>
      <c r="E1324" s="6" t="s">
        <v>794</v>
      </c>
      <c r="F1324" s="23">
        <v>1.502</v>
      </c>
      <c r="G1324" s="8">
        <v>0.126</v>
      </c>
      <c r="H1324" s="8">
        <v>9.1</v>
      </c>
      <c r="I1324" s="8">
        <v>0.21099999999999999</v>
      </c>
      <c r="J1324" s="30">
        <v>6.7000000000000004E-2</v>
      </c>
      <c r="K1324" s="28">
        <f t="shared" si="20"/>
        <v>0</v>
      </c>
      <c r="L1324" s="29">
        <f>IF(G1324 &gt; 0.6,1,0)</f>
        <v>0</v>
      </c>
      <c r="M1324" s="172">
        <f>IF(H1324 &gt; 10,1,0)</f>
        <v>0</v>
      </c>
      <c r="N1324" s="28">
        <f>IF(I1324 &gt; 0.6,1,0)</f>
        <v>0</v>
      </c>
      <c r="O1324" s="28">
        <f>IF(J1324 &gt; 4.5,1,0)</f>
        <v>0</v>
      </c>
      <c r="P1324" s="98">
        <f>K1324+L1324+M1324+N1324+O1324</f>
        <v>0</v>
      </c>
    </row>
    <row r="1325" spans="1:16" x14ac:dyDescent="0.25">
      <c r="A1325" s="3" t="s">
        <v>8</v>
      </c>
      <c r="B1325" s="11" t="s">
        <v>674</v>
      </c>
      <c r="C1325" s="154" t="s">
        <v>986</v>
      </c>
      <c r="D1325" s="60">
        <v>35</v>
      </c>
      <c r="E1325" s="6" t="s">
        <v>794</v>
      </c>
      <c r="F1325" s="23">
        <v>1.2290000000000001</v>
      </c>
      <c r="G1325" s="8">
        <v>11.409000000000001</v>
      </c>
      <c r="H1325" s="8">
        <v>1.984</v>
      </c>
      <c r="I1325" s="8">
        <v>0.249</v>
      </c>
      <c r="J1325" s="30">
        <v>1.1259999999999999</v>
      </c>
      <c r="K1325" s="28">
        <f t="shared" si="20"/>
        <v>0</v>
      </c>
      <c r="L1325" s="29">
        <f>IF(G1325 &gt; 0.6,1,0)</f>
        <v>1</v>
      </c>
      <c r="M1325" s="172">
        <f>IF(H1325 &gt; 10,1,0)</f>
        <v>0</v>
      </c>
      <c r="N1325" s="28">
        <f>IF(I1325 &gt; 0.6,1,0)</f>
        <v>0</v>
      </c>
      <c r="O1325" s="28">
        <f>IF(J1325 &gt; 4.5,1,0)</f>
        <v>0</v>
      </c>
      <c r="P1325" s="98">
        <f>K1325+L1325+M1325+N1325+O1325</f>
        <v>1</v>
      </c>
    </row>
    <row r="1326" spans="1:16" x14ac:dyDescent="0.25">
      <c r="A1326" s="3" t="s">
        <v>8</v>
      </c>
      <c r="B1326" s="11" t="s">
        <v>682</v>
      </c>
      <c r="C1326" s="154" t="s">
        <v>986</v>
      </c>
      <c r="D1326" s="60">
        <v>59</v>
      </c>
      <c r="E1326" s="6" t="s">
        <v>794</v>
      </c>
      <c r="F1326" s="23">
        <v>7.1999999999999995E-2</v>
      </c>
      <c r="G1326" s="8">
        <v>5.1999999999999998E-2</v>
      </c>
      <c r="H1326" s="8">
        <v>0.127</v>
      </c>
      <c r="I1326" s="8">
        <v>0.17199999999999999</v>
      </c>
      <c r="J1326" s="30">
        <v>2.7E-2</v>
      </c>
      <c r="K1326" s="28">
        <f t="shared" si="20"/>
        <v>0</v>
      </c>
      <c r="L1326" s="29">
        <f>IF(G1326 &gt; 0.6,1,0)</f>
        <v>0</v>
      </c>
      <c r="M1326" s="172">
        <f>IF(H1326 &gt; 10,1,0)</f>
        <v>0</v>
      </c>
      <c r="N1326" s="28">
        <f>IF(I1326 &gt; 0.6,1,0)</f>
        <v>0</v>
      </c>
      <c r="O1326" s="28">
        <f>IF(J1326 &gt; 4.5,1,0)</f>
        <v>0</v>
      </c>
      <c r="P1326" s="98">
        <f>K1326+L1326+M1326+N1326+O1326</f>
        <v>0</v>
      </c>
    </row>
    <row r="1327" spans="1:16" x14ac:dyDescent="0.25">
      <c r="A1327" s="3" t="s">
        <v>8</v>
      </c>
      <c r="B1327" s="11" t="s">
        <v>595</v>
      </c>
      <c r="C1327" s="154" t="s">
        <v>986</v>
      </c>
      <c r="D1327" s="60">
        <v>36</v>
      </c>
      <c r="E1327" s="6" t="s">
        <v>793</v>
      </c>
      <c r="F1327" s="23">
        <v>1.391</v>
      </c>
      <c r="G1327" s="8">
        <v>0.42699999999999999</v>
      </c>
      <c r="H1327" s="8">
        <v>2.298</v>
      </c>
      <c r="I1327" s="8">
        <v>2.1000000000000001E-2</v>
      </c>
      <c r="J1327" s="30">
        <v>0.94499999999999995</v>
      </c>
      <c r="K1327" s="28">
        <f t="shared" si="20"/>
        <v>0</v>
      </c>
      <c r="L1327" s="29">
        <f>IF(G1327 &gt; 0.6,1,0)</f>
        <v>0</v>
      </c>
      <c r="M1327" s="172">
        <f>IF(H1327 &gt; 10,1,0)</f>
        <v>0</v>
      </c>
      <c r="N1327" s="28">
        <f>IF(I1327 &gt; 0.6,1,0)</f>
        <v>0</v>
      </c>
      <c r="O1327" s="28">
        <f>IF(J1327 &gt; 4.5,1,0)</f>
        <v>0</v>
      </c>
      <c r="P1327" s="98">
        <f>K1327+L1327+M1327+N1327+O1327</f>
        <v>0</v>
      </c>
    </row>
    <row r="1328" spans="1:16" x14ac:dyDescent="0.25">
      <c r="A1328" s="3" t="s">
        <v>8</v>
      </c>
      <c r="B1328" s="11" t="s">
        <v>603</v>
      </c>
      <c r="C1328" s="154" t="s">
        <v>986</v>
      </c>
      <c r="D1328" s="60">
        <v>38</v>
      </c>
      <c r="E1328" s="6" t="s">
        <v>794</v>
      </c>
      <c r="F1328" s="23">
        <v>1.381</v>
      </c>
      <c r="G1328" s="8">
        <v>3.9E-2</v>
      </c>
      <c r="H1328" s="8">
        <v>2.173</v>
      </c>
      <c r="I1328" s="8">
        <v>0.151</v>
      </c>
      <c r="J1328" s="30">
        <v>1.8360000000000001</v>
      </c>
      <c r="K1328" s="28">
        <f t="shared" si="20"/>
        <v>0</v>
      </c>
      <c r="L1328" s="29">
        <f>IF(G1328 &gt; 0.6,1,0)</f>
        <v>0</v>
      </c>
      <c r="M1328" s="172">
        <f>IF(H1328 &gt; 10,1,0)</f>
        <v>0</v>
      </c>
      <c r="N1328" s="28">
        <f>IF(I1328 &gt; 0.6,1,0)</f>
        <v>0</v>
      </c>
      <c r="O1328" s="28">
        <f>IF(J1328 &gt; 4.5,1,0)</f>
        <v>0</v>
      </c>
      <c r="P1328" s="98">
        <f>K1328+L1328+M1328+N1328+O1328</f>
        <v>0</v>
      </c>
    </row>
    <row r="1329" spans="1:16" x14ac:dyDescent="0.25">
      <c r="A1329" s="3" t="s">
        <v>8</v>
      </c>
      <c r="B1329" s="11" t="s">
        <v>611</v>
      </c>
      <c r="C1329" s="154" t="s">
        <v>986</v>
      </c>
      <c r="D1329" s="60">
        <v>82</v>
      </c>
      <c r="E1329" s="6" t="s">
        <v>793</v>
      </c>
      <c r="F1329" s="23">
        <v>17.036000000000001</v>
      </c>
      <c r="G1329" s="8">
        <v>0.191</v>
      </c>
      <c r="H1329" s="8">
        <v>3.07</v>
      </c>
      <c r="I1329" s="8">
        <v>1.6E-2</v>
      </c>
      <c r="J1329" s="30">
        <v>0</v>
      </c>
      <c r="K1329" s="28">
        <f t="shared" si="20"/>
        <v>1</v>
      </c>
      <c r="L1329" s="29">
        <f>IF(G1329 &gt; 0.6,1,0)</f>
        <v>0</v>
      </c>
      <c r="M1329" s="172">
        <f>IF(H1329 &gt; 10,1,0)</f>
        <v>0</v>
      </c>
      <c r="N1329" s="28">
        <f>IF(I1329 &gt; 0.6,1,0)</f>
        <v>0</v>
      </c>
      <c r="O1329" s="28">
        <f>IF(J1329 &gt; 4.5,1,0)</f>
        <v>0</v>
      </c>
      <c r="P1329" s="98">
        <f>K1329+L1329+M1329+N1329+O1329</f>
        <v>1</v>
      </c>
    </row>
    <row r="1330" spans="1:16" x14ac:dyDescent="0.25">
      <c r="A1330" s="3" t="s">
        <v>8</v>
      </c>
      <c r="B1330" s="11" t="s">
        <v>619</v>
      </c>
      <c r="C1330" s="154" t="s">
        <v>986</v>
      </c>
      <c r="D1330" s="60">
        <v>39</v>
      </c>
      <c r="E1330" s="6" t="s">
        <v>794</v>
      </c>
      <c r="F1330" s="23">
        <v>0.26</v>
      </c>
      <c r="G1330" s="8">
        <v>0.27800000000000002</v>
      </c>
      <c r="H1330" s="8">
        <v>61.511000000000003</v>
      </c>
      <c r="I1330" s="8">
        <v>0.02</v>
      </c>
      <c r="J1330" s="30">
        <v>0</v>
      </c>
      <c r="K1330" s="28">
        <f t="shared" si="20"/>
        <v>0</v>
      </c>
      <c r="L1330" s="29">
        <f>IF(G1330 &gt; 0.6,1,0)</f>
        <v>0</v>
      </c>
      <c r="M1330" s="172">
        <f>IF(H1330 &gt; 10,1,0)</f>
        <v>1</v>
      </c>
      <c r="N1330" s="28">
        <f>IF(I1330 &gt; 0.6,1,0)</f>
        <v>0</v>
      </c>
      <c r="O1330" s="28">
        <f>IF(J1330 &gt; 4.5,1,0)</f>
        <v>0</v>
      </c>
      <c r="P1330" s="98">
        <f>K1330+L1330+M1330+N1330+O1330</f>
        <v>1</v>
      </c>
    </row>
    <row r="1331" spans="1:16" x14ac:dyDescent="0.25">
      <c r="A1331" s="3" t="s">
        <v>8</v>
      </c>
      <c r="B1331" s="11" t="s">
        <v>627</v>
      </c>
      <c r="C1331" s="154" t="s">
        <v>986</v>
      </c>
      <c r="D1331" s="60">
        <v>31</v>
      </c>
      <c r="E1331" s="6" t="s">
        <v>793</v>
      </c>
      <c r="F1331" s="23">
        <v>0.20100000000000001</v>
      </c>
      <c r="G1331" s="8">
        <v>5.8000000000000003E-2</v>
      </c>
      <c r="H1331" s="8">
        <v>52.033999999999999</v>
      </c>
      <c r="I1331" s="8">
        <v>2.7E-2</v>
      </c>
      <c r="J1331" s="30">
        <v>6.6000000000000003E-2</v>
      </c>
      <c r="K1331" s="28">
        <f t="shared" si="20"/>
        <v>0</v>
      </c>
      <c r="L1331" s="29">
        <f>IF(G1331 &gt; 0.6,1,0)</f>
        <v>0</v>
      </c>
      <c r="M1331" s="172">
        <f>IF(H1331 &gt; 10,1,0)</f>
        <v>1</v>
      </c>
      <c r="N1331" s="28">
        <f>IF(I1331 &gt; 0.6,1,0)</f>
        <v>0</v>
      </c>
      <c r="O1331" s="28">
        <f>IF(J1331 &gt; 4.5,1,0)</f>
        <v>0</v>
      </c>
      <c r="P1331" s="98">
        <f>K1331+L1331+M1331+N1331+O1331</f>
        <v>1</v>
      </c>
    </row>
    <row r="1332" spans="1:16" x14ac:dyDescent="0.25">
      <c r="A1332" s="3" t="s">
        <v>8</v>
      </c>
      <c r="B1332" s="11" t="s">
        <v>635</v>
      </c>
      <c r="C1332" s="154" t="s">
        <v>986</v>
      </c>
      <c r="D1332" s="60">
        <v>33</v>
      </c>
      <c r="E1332" s="6" t="s">
        <v>794</v>
      </c>
      <c r="F1332" s="23">
        <v>9.1999999999999998E-2</v>
      </c>
      <c r="G1332" s="8">
        <v>0.09</v>
      </c>
      <c r="H1332" s="8">
        <v>1.3959999999999999</v>
      </c>
      <c r="I1332" s="8">
        <v>0.14499999999999999</v>
      </c>
      <c r="J1332" s="30">
        <v>0.498</v>
      </c>
      <c r="K1332" s="28">
        <f t="shared" si="20"/>
        <v>0</v>
      </c>
      <c r="L1332" s="29">
        <f>IF(G1332 &gt; 0.6,1,0)</f>
        <v>0</v>
      </c>
      <c r="M1332" s="172">
        <f>IF(H1332 &gt; 10,1,0)</f>
        <v>0</v>
      </c>
      <c r="N1332" s="28">
        <f>IF(I1332 &gt; 0.6,1,0)</f>
        <v>0</v>
      </c>
      <c r="O1332" s="28">
        <f>IF(J1332 &gt; 4.5,1,0)</f>
        <v>0</v>
      </c>
      <c r="P1332" s="98">
        <f>K1332+L1332+M1332+N1332+O1332</f>
        <v>0</v>
      </c>
    </row>
    <row r="1333" spans="1:16" x14ac:dyDescent="0.25">
      <c r="A1333" s="3" t="s">
        <v>8</v>
      </c>
      <c r="B1333" s="11" t="s">
        <v>643</v>
      </c>
      <c r="C1333" s="154" t="s">
        <v>986</v>
      </c>
      <c r="D1333" s="60">
        <v>73</v>
      </c>
      <c r="E1333" s="6" t="s">
        <v>793</v>
      </c>
      <c r="F1333" s="23">
        <v>0.27900000000000003</v>
      </c>
      <c r="G1333" s="8">
        <v>0.318</v>
      </c>
      <c r="H1333" s="8">
        <v>1.5269999999999999</v>
      </c>
      <c r="I1333" s="8">
        <v>0</v>
      </c>
      <c r="J1333" s="30">
        <v>7.8369999999999997</v>
      </c>
      <c r="K1333" s="28">
        <f t="shared" si="20"/>
        <v>0</v>
      </c>
      <c r="L1333" s="29">
        <f>IF(G1333 &gt; 0.6,1,0)</f>
        <v>0</v>
      </c>
      <c r="M1333" s="172">
        <f>IF(H1333 &gt; 10,1,0)</f>
        <v>0</v>
      </c>
      <c r="N1333" s="28">
        <f>IF(I1333 &gt; 0.6,1,0)</f>
        <v>0</v>
      </c>
      <c r="O1333" s="28">
        <f>IF(J1333 &gt; 4.5,1,0)</f>
        <v>1</v>
      </c>
      <c r="P1333" s="98">
        <f>K1333+L1333+M1333+N1333+O1333</f>
        <v>1</v>
      </c>
    </row>
    <row r="1334" spans="1:16" x14ac:dyDescent="0.25">
      <c r="A1334" s="3" t="s">
        <v>8</v>
      </c>
      <c r="B1334" s="11" t="s">
        <v>651</v>
      </c>
      <c r="C1334" s="154" t="s">
        <v>986</v>
      </c>
      <c r="D1334" s="60">
        <v>36</v>
      </c>
      <c r="E1334" s="6" t="s">
        <v>794</v>
      </c>
      <c r="F1334" s="23">
        <v>3.5920000000000001</v>
      </c>
      <c r="G1334" s="8">
        <v>0.13700000000000001</v>
      </c>
      <c r="H1334" s="8">
        <v>0.22800000000000001</v>
      </c>
      <c r="I1334" s="8">
        <v>4.5999999999999999E-2</v>
      </c>
      <c r="J1334" s="30">
        <v>0.157</v>
      </c>
      <c r="K1334" s="28">
        <f t="shared" si="20"/>
        <v>0</v>
      </c>
      <c r="L1334" s="29">
        <f>IF(G1334 &gt; 0.6,1,0)</f>
        <v>0</v>
      </c>
      <c r="M1334" s="172">
        <f>IF(H1334 &gt; 10,1,0)</f>
        <v>0</v>
      </c>
      <c r="N1334" s="28">
        <f>IF(I1334 &gt; 0.6,1,0)</f>
        <v>0</v>
      </c>
      <c r="O1334" s="28">
        <f>IF(J1334 &gt; 4.5,1,0)</f>
        <v>0</v>
      </c>
      <c r="P1334" s="98">
        <f>K1334+L1334+M1334+N1334+O1334</f>
        <v>0</v>
      </c>
    </row>
    <row r="1335" spans="1:16" x14ac:dyDescent="0.25">
      <c r="A1335" s="3" t="s">
        <v>8</v>
      </c>
      <c r="B1335" s="11" t="s">
        <v>659</v>
      </c>
      <c r="C1335" s="154" t="s">
        <v>986</v>
      </c>
      <c r="D1335" s="60">
        <v>40</v>
      </c>
      <c r="E1335" s="6" t="s">
        <v>793</v>
      </c>
      <c r="F1335" s="23">
        <v>1.865</v>
      </c>
      <c r="G1335" s="8">
        <v>0.109</v>
      </c>
      <c r="H1335" s="8">
        <v>2.085</v>
      </c>
      <c r="I1335" s="8">
        <v>0</v>
      </c>
      <c r="J1335" s="30">
        <v>7.3999999999999996E-2</v>
      </c>
      <c r="K1335" s="28">
        <f t="shared" si="20"/>
        <v>0</v>
      </c>
      <c r="L1335" s="29">
        <f>IF(G1335 &gt; 0.6,1,0)</f>
        <v>0</v>
      </c>
      <c r="M1335" s="172">
        <f>IF(H1335 &gt; 10,1,0)</f>
        <v>0</v>
      </c>
      <c r="N1335" s="28">
        <f>IF(I1335 &gt; 0.6,1,0)</f>
        <v>0</v>
      </c>
      <c r="O1335" s="28">
        <f>IF(J1335 &gt; 4.5,1,0)</f>
        <v>0</v>
      </c>
      <c r="P1335" s="98">
        <f>K1335+L1335+M1335+N1335+O1335</f>
        <v>0</v>
      </c>
    </row>
    <row r="1336" spans="1:16" x14ac:dyDescent="0.25">
      <c r="A1336" s="3" t="s">
        <v>8</v>
      </c>
      <c r="B1336" s="11" t="s">
        <v>667</v>
      </c>
      <c r="C1336" s="154" t="s">
        <v>986</v>
      </c>
      <c r="D1336" s="60">
        <v>57</v>
      </c>
      <c r="E1336" s="6" t="s">
        <v>794</v>
      </c>
      <c r="F1336" s="23">
        <v>14.321</v>
      </c>
      <c r="G1336" s="8">
        <v>5.0999999999999997E-2</v>
      </c>
      <c r="H1336" s="8">
        <v>65.582999999999998</v>
      </c>
      <c r="I1336" s="8">
        <v>0.17</v>
      </c>
      <c r="J1336" s="30">
        <v>0.03</v>
      </c>
      <c r="K1336" s="28">
        <f t="shared" si="20"/>
        <v>1</v>
      </c>
      <c r="L1336" s="29">
        <f>IF(G1336 &gt; 0.6,1,0)</f>
        <v>0</v>
      </c>
      <c r="M1336" s="172">
        <f>IF(H1336 &gt; 10,1,0)</f>
        <v>1</v>
      </c>
      <c r="N1336" s="28">
        <f>IF(I1336 &gt; 0.6,1,0)</f>
        <v>0</v>
      </c>
      <c r="O1336" s="28">
        <f>IF(J1336 &gt; 4.5,1,0)</f>
        <v>0</v>
      </c>
      <c r="P1336" s="98">
        <f>K1336+L1336+M1336+N1336+O1336</f>
        <v>2</v>
      </c>
    </row>
    <row r="1337" spans="1:16" x14ac:dyDescent="0.25">
      <c r="A1337" s="3" t="s">
        <v>8</v>
      </c>
      <c r="B1337" s="11" t="s">
        <v>675</v>
      </c>
      <c r="C1337" s="154" t="s">
        <v>986</v>
      </c>
      <c r="D1337" s="60">
        <v>35</v>
      </c>
      <c r="E1337" s="6" t="s">
        <v>793</v>
      </c>
      <c r="F1337" s="23">
        <v>4.0170000000000003</v>
      </c>
      <c r="G1337" s="8">
        <v>0.14099999999999999</v>
      </c>
      <c r="H1337" s="8">
        <v>0.63800000000000001</v>
      </c>
      <c r="I1337" s="8">
        <v>4.9000000000000002E-2</v>
      </c>
      <c r="J1337" s="30">
        <v>0.39900000000000002</v>
      </c>
      <c r="K1337" s="28">
        <f t="shared" si="20"/>
        <v>0</v>
      </c>
      <c r="L1337" s="29">
        <f>IF(G1337 &gt; 0.6,1,0)</f>
        <v>0</v>
      </c>
      <c r="M1337" s="172">
        <f>IF(H1337 &gt; 10,1,0)</f>
        <v>0</v>
      </c>
      <c r="N1337" s="28">
        <f>IF(I1337 &gt; 0.6,1,0)</f>
        <v>0</v>
      </c>
      <c r="O1337" s="28">
        <f>IF(J1337 &gt; 4.5,1,0)</f>
        <v>0</v>
      </c>
      <c r="P1337" s="98">
        <f>K1337+L1337+M1337+N1337+O1337</f>
        <v>0</v>
      </c>
    </row>
    <row r="1338" spans="1:16" x14ac:dyDescent="0.25">
      <c r="A1338" s="3" t="s">
        <v>8</v>
      </c>
      <c r="B1338" s="11" t="s">
        <v>683</v>
      </c>
      <c r="C1338" s="154" t="s">
        <v>986</v>
      </c>
      <c r="D1338" s="60">
        <v>80</v>
      </c>
      <c r="E1338" s="6" t="s">
        <v>793</v>
      </c>
      <c r="F1338" s="23">
        <v>0.23300000000000001</v>
      </c>
      <c r="G1338" s="8">
        <v>0.38500000000000001</v>
      </c>
      <c r="H1338" s="8">
        <v>3.8980000000000001</v>
      </c>
      <c r="I1338" s="8">
        <v>0.217</v>
      </c>
      <c r="J1338" s="30">
        <v>2.2109999999999999</v>
      </c>
      <c r="K1338" s="28">
        <f t="shared" si="20"/>
        <v>0</v>
      </c>
      <c r="L1338" s="29">
        <f>IF(G1338 &gt; 0.6,1,0)</f>
        <v>0</v>
      </c>
      <c r="M1338" s="172">
        <f>IF(H1338 &gt; 10,1,0)</f>
        <v>0</v>
      </c>
      <c r="N1338" s="28">
        <f>IF(I1338 &gt; 0.6,1,0)</f>
        <v>0</v>
      </c>
      <c r="O1338" s="28">
        <f>IF(J1338 &gt; 4.5,1,0)</f>
        <v>0</v>
      </c>
      <c r="P1338" s="98">
        <f>K1338+L1338+M1338+N1338+O1338</f>
        <v>0</v>
      </c>
    </row>
    <row r="1339" spans="1:16" x14ac:dyDescent="0.25">
      <c r="A1339" s="3" t="s">
        <v>8</v>
      </c>
      <c r="B1339" s="11" t="s">
        <v>596</v>
      </c>
      <c r="C1339" s="154" t="s">
        <v>986</v>
      </c>
      <c r="D1339" s="60">
        <v>38</v>
      </c>
      <c r="E1339" s="6" t="s">
        <v>794</v>
      </c>
      <c r="F1339" s="23">
        <v>0.45800000000000002</v>
      </c>
      <c r="G1339" s="8">
        <v>8.1000000000000003E-2</v>
      </c>
      <c r="H1339" s="8">
        <v>3.3340000000000001</v>
      </c>
      <c r="I1339" s="8">
        <v>0</v>
      </c>
      <c r="J1339" s="30">
        <v>0</v>
      </c>
      <c r="K1339" s="28">
        <f t="shared" si="20"/>
        <v>0</v>
      </c>
      <c r="L1339" s="29">
        <f>IF(G1339 &gt; 0.6,1,0)</f>
        <v>0</v>
      </c>
      <c r="M1339" s="172">
        <f>IF(H1339 &gt; 10,1,0)</f>
        <v>0</v>
      </c>
      <c r="N1339" s="28">
        <f>IF(I1339 &gt; 0.6,1,0)</f>
        <v>0</v>
      </c>
      <c r="O1339" s="28">
        <f>IF(J1339 &gt; 4.5,1,0)</f>
        <v>0</v>
      </c>
      <c r="P1339" s="98">
        <f>K1339+L1339+M1339+N1339+O1339</f>
        <v>0</v>
      </c>
    </row>
    <row r="1340" spans="1:16" x14ac:dyDescent="0.25">
      <c r="A1340" s="3" t="s">
        <v>8</v>
      </c>
      <c r="B1340" s="11" t="s">
        <v>604</v>
      </c>
      <c r="C1340" s="154" t="s">
        <v>986</v>
      </c>
      <c r="D1340" s="60">
        <v>46</v>
      </c>
      <c r="E1340" s="6" t="s">
        <v>794</v>
      </c>
      <c r="F1340" s="23">
        <v>0.53300000000000003</v>
      </c>
      <c r="G1340" s="8">
        <v>0.126</v>
      </c>
      <c r="H1340" s="8">
        <v>0</v>
      </c>
      <c r="I1340" s="8">
        <v>8.3000000000000004E-2</v>
      </c>
      <c r="J1340" s="30">
        <v>0.18099999999999999</v>
      </c>
      <c r="K1340" s="28">
        <f t="shared" si="20"/>
        <v>0</v>
      </c>
      <c r="L1340" s="29">
        <f>IF(G1340 &gt; 0.6,1,0)</f>
        <v>0</v>
      </c>
      <c r="M1340" s="172">
        <f>IF(H1340 &gt; 10,1,0)</f>
        <v>0</v>
      </c>
      <c r="N1340" s="28">
        <f>IF(I1340 &gt; 0.6,1,0)</f>
        <v>0</v>
      </c>
      <c r="O1340" s="28">
        <f>IF(J1340 &gt; 4.5,1,0)</f>
        <v>0</v>
      </c>
      <c r="P1340" s="98">
        <f>K1340+L1340+M1340+N1340+O1340</f>
        <v>0</v>
      </c>
    </row>
    <row r="1341" spans="1:16" x14ac:dyDescent="0.25">
      <c r="A1341" s="3" t="s">
        <v>8</v>
      </c>
      <c r="B1341" s="11" t="s">
        <v>612</v>
      </c>
      <c r="C1341" s="154" t="s">
        <v>986</v>
      </c>
      <c r="D1341" s="60">
        <v>42</v>
      </c>
      <c r="E1341" s="6" t="s">
        <v>794</v>
      </c>
      <c r="F1341" s="23">
        <v>2.2690000000000001</v>
      </c>
      <c r="G1341" s="8">
        <v>0.17699999999999999</v>
      </c>
      <c r="H1341" s="8">
        <v>0.30599999999999999</v>
      </c>
      <c r="I1341" s="8">
        <v>0.112</v>
      </c>
      <c r="J1341" s="30">
        <v>0.438</v>
      </c>
      <c r="K1341" s="28">
        <f t="shared" si="20"/>
        <v>0</v>
      </c>
      <c r="L1341" s="29">
        <f>IF(G1341 &gt; 0.6,1,0)</f>
        <v>0</v>
      </c>
      <c r="M1341" s="172">
        <f>IF(H1341 &gt; 10,1,0)</f>
        <v>0</v>
      </c>
      <c r="N1341" s="28">
        <f>IF(I1341 &gt; 0.6,1,0)</f>
        <v>0</v>
      </c>
      <c r="O1341" s="28">
        <f>IF(J1341 &gt; 4.5,1,0)</f>
        <v>0</v>
      </c>
      <c r="P1341" s="98">
        <f>K1341+L1341+M1341+N1341+O1341</f>
        <v>0</v>
      </c>
    </row>
    <row r="1342" spans="1:16" x14ac:dyDescent="0.25">
      <c r="A1342" s="3" t="s">
        <v>8</v>
      </c>
      <c r="B1342" s="11" t="s">
        <v>620</v>
      </c>
      <c r="C1342" s="154" t="s">
        <v>986</v>
      </c>
      <c r="D1342" s="60">
        <v>46</v>
      </c>
      <c r="E1342" s="6" t="s">
        <v>794</v>
      </c>
      <c r="F1342" s="23">
        <v>1.909</v>
      </c>
      <c r="G1342" s="8">
        <v>0.69099999999999995</v>
      </c>
      <c r="H1342" s="8">
        <v>1.907</v>
      </c>
      <c r="I1342" s="8">
        <v>8.9999999999999993E-3</v>
      </c>
      <c r="J1342" s="30">
        <v>0.55000000000000004</v>
      </c>
      <c r="K1342" s="28">
        <f t="shared" si="20"/>
        <v>0</v>
      </c>
      <c r="L1342" s="29">
        <f>IF(G1342 &gt; 0.6,1,0)</f>
        <v>1</v>
      </c>
      <c r="M1342" s="172">
        <f>IF(H1342 &gt; 10,1,0)</f>
        <v>0</v>
      </c>
      <c r="N1342" s="28">
        <f>IF(I1342 &gt; 0.6,1,0)</f>
        <v>0</v>
      </c>
      <c r="O1342" s="28">
        <f>IF(J1342 &gt; 4.5,1,0)</f>
        <v>0</v>
      </c>
      <c r="P1342" s="98">
        <f>K1342+L1342+M1342+N1342+O1342</f>
        <v>1</v>
      </c>
    </row>
    <row r="1343" spans="1:16" x14ac:dyDescent="0.25">
      <c r="A1343" s="3" t="s">
        <v>8</v>
      </c>
      <c r="B1343" s="3" t="s">
        <v>628</v>
      </c>
      <c r="C1343" s="154" t="s">
        <v>986</v>
      </c>
      <c r="D1343" s="121">
        <v>51</v>
      </c>
      <c r="E1343" s="123" t="s">
        <v>794</v>
      </c>
      <c r="F1343" s="30">
        <v>0.51300000000000001</v>
      </c>
      <c r="G1343" s="30">
        <v>0.222</v>
      </c>
      <c r="H1343" s="30">
        <v>0</v>
      </c>
      <c r="I1343" s="30">
        <v>0.68300000000000005</v>
      </c>
      <c r="J1343" s="30">
        <v>0.54800000000000004</v>
      </c>
      <c r="K1343" s="28">
        <f t="shared" si="20"/>
        <v>0</v>
      </c>
      <c r="L1343" s="29">
        <f>IF(G1343 &gt; 0.6,1,0)</f>
        <v>0</v>
      </c>
      <c r="M1343" s="172">
        <f>IF(H1343 &gt; 10,1,0)</f>
        <v>0</v>
      </c>
      <c r="N1343" s="28">
        <f>IF(I1343 &gt; 0.6,1,0)</f>
        <v>1</v>
      </c>
      <c r="O1343" s="28">
        <f>IF(J1343 &gt; 4.5,1,0)</f>
        <v>0</v>
      </c>
      <c r="P1343" s="98">
        <f>K1343+L1343+M1343+N1343+O1343</f>
        <v>1</v>
      </c>
    </row>
    <row r="1344" spans="1:16" x14ac:dyDescent="0.25">
      <c r="A1344" s="3" t="s">
        <v>8</v>
      </c>
      <c r="B1344" s="3" t="s">
        <v>636</v>
      </c>
      <c r="C1344" s="154" t="s">
        <v>986</v>
      </c>
      <c r="D1344" s="121">
        <v>33</v>
      </c>
      <c r="E1344" s="123" t="s">
        <v>793</v>
      </c>
      <c r="F1344" s="30">
        <v>0.1</v>
      </c>
      <c r="G1344" s="30">
        <v>6.3E-2</v>
      </c>
      <c r="H1344" s="30">
        <v>1.149</v>
      </c>
      <c r="I1344" s="30">
        <v>0.114</v>
      </c>
      <c r="J1344" s="30">
        <v>0.33700000000000002</v>
      </c>
      <c r="K1344" s="28">
        <f t="shared" si="20"/>
        <v>0</v>
      </c>
      <c r="L1344" s="29">
        <f>IF(G1344 &gt; 0.6,1,0)</f>
        <v>0</v>
      </c>
      <c r="M1344" s="172">
        <f>IF(H1344 &gt; 10,1,0)</f>
        <v>0</v>
      </c>
      <c r="N1344" s="28">
        <f>IF(I1344 &gt; 0.6,1,0)</f>
        <v>0</v>
      </c>
      <c r="O1344" s="28">
        <f>IF(J1344 &gt; 4.5,1,0)</f>
        <v>0</v>
      </c>
      <c r="P1344" s="98">
        <f>K1344+L1344+M1344+N1344+O1344</f>
        <v>0</v>
      </c>
    </row>
    <row r="1345" spans="1:16" x14ac:dyDescent="0.25">
      <c r="A1345" s="3" t="s">
        <v>8</v>
      </c>
      <c r="B1345" s="3" t="s">
        <v>644</v>
      </c>
      <c r="C1345" s="154" t="s">
        <v>986</v>
      </c>
      <c r="D1345" s="121">
        <v>72</v>
      </c>
      <c r="E1345" s="123" t="s">
        <v>793</v>
      </c>
      <c r="F1345" s="30">
        <v>2.21</v>
      </c>
      <c r="G1345" s="30">
        <v>8.9250000000000007</v>
      </c>
      <c r="H1345" s="30">
        <v>0</v>
      </c>
      <c r="I1345" s="30">
        <v>0</v>
      </c>
      <c r="J1345" s="30">
        <v>0</v>
      </c>
      <c r="K1345" s="28">
        <f t="shared" si="20"/>
        <v>0</v>
      </c>
      <c r="L1345" s="29">
        <f>IF(G1345 &gt; 0.6,1,0)</f>
        <v>1</v>
      </c>
      <c r="M1345" s="172">
        <f>IF(H1345 &gt; 10,1,0)</f>
        <v>0</v>
      </c>
      <c r="N1345" s="28">
        <f>IF(I1345 &gt; 0.6,1,0)</f>
        <v>0</v>
      </c>
      <c r="O1345" s="28">
        <f>IF(J1345 &gt; 4.5,1,0)</f>
        <v>0</v>
      </c>
      <c r="P1345" s="98">
        <f>K1345+L1345+M1345+N1345+O1345</f>
        <v>1</v>
      </c>
    </row>
    <row r="1346" spans="1:16" x14ac:dyDescent="0.25">
      <c r="A1346" s="3" t="s">
        <v>8</v>
      </c>
      <c r="B1346" s="3" t="s">
        <v>652</v>
      </c>
      <c r="C1346" s="154" t="s">
        <v>986</v>
      </c>
      <c r="D1346" s="121">
        <v>31</v>
      </c>
      <c r="E1346" s="123" t="s">
        <v>794</v>
      </c>
      <c r="F1346" s="30">
        <v>0.63300000000000001</v>
      </c>
      <c r="G1346" s="30">
        <v>0.13200000000000001</v>
      </c>
      <c r="H1346" s="30">
        <v>0.29099999999999998</v>
      </c>
      <c r="I1346" s="30">
        <v>6.4000000000000001E-2</v>
      </c>
      <c r="J1346" s="30">
        <v>0</v>
      </c>
      <c r="K1346" s="28">
        <f t="shared" ref="K1346:K1409" si="21">IF(F1346 &gt; 9,1,0)</f>
        <v>0</v>
      </c>
      <c r="L1346" s="29">
        <f>IF(G1346 &gt; 0.6,1,0)</f>
        <v>0</v>
      </c>
      <c r="M1346" s="172">
        <f>IF(H1346 &gt; 10,1,0)</f>
        <v>0</v>
      </c>
      <c r="N1346" s="28">
        <f>IF(I1346 &gt; 0.6,1,0)</f>
        <v>0</v>
      </c>
      <c r="O1346" s="28">
        <f>IF(J1346 &gt; 4.5,1,0)</f>
        <v>0</v>
      </c>
      <c r="P1346" s="98">
        <f>K1346+L1346+M1346+N1346+O1346</f>
        <v>0</v>
      </c>
    </row>
    <row r="1347" spans="1:16" x14ac:dyDescent="0.25">
      <c r="A1347" s="3" t="s">
        <v>8</v>
      </c>
      <c r="B1347" s="3" t="s">
        <v>660</v>
      </c>
      <c r="C1347" s="154" t="s">
        <v>986</v>
      </c>
      <c r="D1347" s="121">
        <v>47</v>
      </c>
      <c r="E1347" s="123" t="s">
        <v>793</v>
      </c>
      <c r="F1347" s="30">
        <v>2.6669999999999998</v>
      </c>
      <c r="G1347" s="30">
        <v>0.311</v>
      </c>
      <c r="H1347" s="30">
        <v>1.88</v>
      </c>
      <c r="I1347" s="30">
        <v>0.14199999999999999</v>
      </c>
      <c r="J1347" s="30">
        <v>0.40500000000000003</v>
      </c>
      <c r="K1347" s="28">
        <f t="shared" si="21"/>
        <v>0</v>
      </c>
      <c r="L1347" s="29">
        <f>IF(G1347 &gt; 0.6,1,0)</f>
        <v>0</v>
      </c>
      <c r="M1347" s="172">
        <f>IF(H1347 &gt; 10,1,0)</f>
        <v>0</v>
      </c>
      <c r="N1347" s="28">
        <f>IF(I1347 &gt; 0.6,1,0)</f>
        <v>0</v>
      </c>
      <c r="O1347" s="28">
        <f>IF(J1347 &gt; 4.5,1,0)</f>
        <v>0</v>
      </c>
      <c r="P1347" s="98">
        <f>K1347+L1347+M1347+N1347+O1347</f>
        <v>0</v>
      </c>
    </row>
    <row r="1348" spans="1:16" x14ac:dyDescent="0.25">
      <c r="A1348" s="3" t="s">
        <v>8</v>
      </c>
      <c r="B1348" s="3" t="s">
        <v>668</v>
      </c>
      <c r="C1348" s="154" t="s">
        <v>986</v>
      </c>
      <c r="D1348" s="121">
        <v>33</v>
      </c>
      <c r="E1348" s="123" t="s">
        <v>794</v>
      </c>
      <c r="F1348" s="30">
        <v>14.494999999999999</v>
      </c>
      <c r="G1348" s="30">
        <v>0.48</v>
      </c>
      <c r="H1348" s="30">
        <v>0.32900000000000001</v>
      </c>
      <c r="I1348" s="30">
        <v>0</v>
      </c>
      <c r="J1348" s="30">
        <v>0</v>
      </c>
      <c r="K1348" s="28">
        <f t="shared" si="21"/>
        <v>1</v>
      </c>
      <c r="L1348" s="29">
        <f>IF(G1348 &gt; 0.6,1,0)</f>
        <v>0</v>
      </c>
      <c r="M1348" s="172">
        <f>IF(H1348 &gt; 10,1,0)</f>
        <v>0</v>
      </c>
      <c r="N1348" s="28">
        <f>IF(I1348 &gt; 0.6,1,0)</f>
        <v>0</v>
      </c>
      <c r="O1348" s="28">
        <f>IF(J1348 &gt; 4.5,1,0)</f>
        <v>0</v>
      </c>
      <c r="P1348" s="98">
        <f>K1348+L1348+M1348+N1348+O1348</f>
        <v>1</v>
      </c>
    </row>
    <row r="1349" spans="1:16" x14ac:dyDescent="0.25">
      <c r="A1349" s="3" t="s">
        <v>8</v>
      </c>
      <c r="B1349" s="3" t="s">
        <v>676</v>
      </c>
      <c r="C1349" s="154" t="s">
        <v>986</v>
      </c>
      <c r="D1349" s="121">
        <v>35</v>
      </c>
      <c r="E1349" s="123" t="s">
        <v>794</v>
      </c>
      <c r="F1349" s="30">
        <v>0.159</v>
      </c>
      <c r="G1349" s="30">
        <v>0.70599999999999996</v>
      </c>
      <c r="H1349" s="30">
        <v>0.69099999999999995</v>
      </c>
      <c r="I1349" s="30">
        <v>0.24099999999999999</v>
      </c>
      <c r="J1349" s="30">
        <v>0</v>
      </c>
      <c r="K1349" s="28">
        <f t="shared" si="21"/>
        <v>0</v>
      </c>
      <c r="L1349" s="29">
        <f>IF(G1349 &gt; 0.6,1,0)</f>
        <v>1</v>
      </c>
      <c r="M1349" s="172">
        <f>IF(H1349 &gt; 10,1,0)</f>
        <v>0</v>
      </c>
      <c r="N1349" s="28">
        <f>IF(I1349 &gt; 0.6,1,0)</f>
        <v>0</v>
      </c>
      <c r="O1349" s="28">
        <f>IF(J1349 &gt; 4.5,1,0)</f>
        <v>0</v>
      </c>
      <c r="P1349" s="98">
        <f>K1349+L1349+M1349+N1349+O1349</f>
        <v>1</v>
      </c>
    </row>
    <row r="1350" spans="1:16" x14ac:dyDescent="0.25">
      <c r="A1350" s="3" t="s">
        <v>8</v>
      </c>
      <c r="B1350" s="3" t="s">
        <v>684</v>
      </c>
      <c r="C1350" s="154" t="s">
        <v>986</v>
      </c>
      <c r="D1350" s="121">
        <v>70</v>
      </c>
      <c r="E1350" s="123" t="s">
        <v>793</v>
      </c>
      <c r="F1350" s="30">
        <v>2.0409999999999999</v>
      </c>
      <c r="G1350" s="30">
        <v>0.127</v>
      </c>
      <c r="H1350" s="30">
        <v>1.1060000000000001</v>
      </c>
      <c r="I1350" s="30">
        <v>0.25800000000000001</v>
      </c>
      <c r="J1350" s="30">
        <v>0</v>
      </c>
      <c r="K1350" s="28">
        <f t="shared" si="21"/>
        <v>0</v>
      </c>
      <c r="L1350" s="29">
        <f>IF(G1350 &gt; 0.6,1,0)</f>
        <v>0</v>
      </c>
      <c r="M1350" s="172">
        <f>IF(H1350 &gt; 10,1,0)</f>
        <v>0</v>
      </c>
      <c r="N1350" s="28">
        <f>IF(I1350 &gt; 0.6,1,0)</f>
        <v>0</v>
      </c>
      <c r="O1350" s="28">
        <f>IF(J1350 &gt; 4.5,1,0)</f>
        <v>0</v>
      </c>
      <c r="P1350" s="98">
        <f>K1350+L1350+M1350+N1350+O1350</f>
        <v>0</v>
      </c>
    </row>
    <row r="1351" spans="1:16" x14ac:dyDescent="0.25">
      <c r="A1351" s="3" t="s">
        <v>8</v>
      </c>
      <c r="B1351" s="3" t="s">
        <v>597</v>
      </c>
      <c r="C1351" s="154" t="s">
        <v>986</v>
      </c>
      <c r="D1351" s="121">
        <v>35</v>
      </c>
      <c r="E1351" s="123" t="s">
        <v>793</v>
      </c>
      <c r="F1351" s="30">
        <v>0.42199999999999999</v>
      </c>
      <c r="G1351" s="30">
        <v>0.17699999999999999</v>
      </c>
      <c r="H1351" s="30">
        <v>0.79100000000000004</v>
      </c>
      <c r="I1351" s="30">
        <v>0.36199999999999999</v>
      </c>
      <c r="J1351" s="30">
        <v>0.14799999999999999</v>
      </c>
      <c r="K1351" s="28">
        <f t="shared" si="21"/>
        <v>0</v>
      </c>
      <c r="L1351" s="29">
        <f>IF(G1351 &gt; 0.6,1,0)</f>
        <v>0</v>
      </c>
      <c r="M1351" s="172">
        <f>IF(H1351 &gt; 10,1,0)</f>
        <v>0</v>
      </c>
      <c r="N1351" s="28">
        <f>IF(I1351 &gt; 0.6,1,0)</f>
        <v>0</v>
      </c>
      <c r="O1351" s="28">
        <f>IF(J1351 &gt; 4.5,1,0)</f>
        <v>0</v>
      </c>
      <c r="P1351" s="98">
        <f>K1351+L1351+M1351+N1351+O1351</f>
        <v>0</v>
      </c>
    </row>
    <row r="1352" spans="1:16" x14ac:dyDescent="0.25">
      <c r="A1352" s="3" t="s">
        <v>8</v>
      </c>
      <c r="B1352" s="3" t="s">
        <v>605</v>
      </c>
      <c r="C1352" s="154" t="s">
        <v>986</v>
      </c>
      <c r="D1352" s="121">
        <v>36</v>
      </c>
      <c r="E1352" s="123" t="s">
        <v>794</v>
      </c>
      <c r="F1352" s="30">
        <v>0.1</v>
      </c>
      <c r="G1352" s="30">
        <v>0.154</v>
      </c>
      <c r="H1352" s="30">
        <v>6.9000000000000006E-2</v>
      </c>
      <c r="I1352" s="30">
        <v>0</v>
      </c>
      <c r="J1352" s="30">
        <v>0.20300000000000001</v>
      </c>
      <c r="K1352" s="28">
        <f t="shared" si="21"/>
        <v>0</v>
      </c>
      <c r="L1352" s="29">
        <f>IF(G1352 &gt; 0.6,1,0)</f>
        <v>0</v>
      </c>
      <c r="M1352" s="172">
        <f>IF(H1352 &gt; 10,1,0)</f>
        <v>0</v>
      </c>
      <c r="N1352" s="28">
        <f>IF(I1352 &gt; 0.6,1,0)</f>
        <v>0</v>
      </c>
      <c r="O1352" s="28">
        <f>IF(J1352 &gt; 4.5,1,0)</f>
        <v>0</v>
      </c>
      <c r="P1352" s="98">
        <f>K1352+L1352+M1352+N1352+O1352</f>
        <v>0</v>
      </c>
    </row>
    <row r="1353" spans="1:16" x14ac:dyDescent="0.25">
      <c r="A1353" s="3" t="s">
        <v>8</v>
      </c>
      <c r="B1353" s="3" t="s">
        <v>613</v>
      </c>
      <c r="C1353" s="154" t="s">
        <v>986</v>
      </c>
      <c r="D1353" s="121">
        <v>57</v>
      </c>
      <c r="E1353" s="123" t="s">
        <v>794</v>
      </c>
      <c r="F1353" s="30">
        <v>0.23300000000000001</v>
      </c>
      <c r="G1353" s="30">
        <v>0.114</v>
      </c>
      <c r="H1353" s="30">
        <v>9.7000000000000003E-2</v>
      </c>
      <c r="I1353" s="30">
        <v>1E-3</v>
      </c>
      <c r="J1353" s="30">
        <v>0.127</v>
      </c>
      <c r="K1353" s="28">
        <f t="shared" si="21"/>
        <v>0</v>
      </c>
      <c r="L1353" s="29">
        <f>IF(G1353 &gt; 0.6,1,0)</f>
        <v>0</v>
      </c>
      <c r="M1353" s="172">
        <f>IF(H1353 &gt; 10,1,0)</f>
        <v>0</v>
      </c>
      <c r="N1353" s="28">
        <f>IF(I1353 &gt; 0.6,1,0)</f>
        <v>0</v>
      </c>
      <c r="O1353" s="28">
        <f>IF(J1353 &gt; 4.5,1,0)</f>
        <v>0</v>
      </c>
      <c r="P1353" s="98">
        <f>K1353+L1353+M1353+N1353+O1353</f>
        <v>0</v>
      </c>
    </row>
    <row r="1354" spans="1:16" x14ac:dyDescent="0.25">
      <c r="A1354" s="3" t="s">
        <v>8</v>
      </c>
      <c r="B1354" s="3" t="s">
        <v>621</v>
      </c>
      <c r="C1354" s="154" t="s">
        <v>986</v>
      </c>
      <c r="D1354" s="121">
        <v>35</v>
      </c>
      <c r="E1354" s="123" t="s">
        <v>793</v>
      </c>
      <c r="F1354" s="30">
        <v>1.56</v>
      </c>
      <c r="G1354" s="30">
        <v>0.63</v>
      </c>
      <c r="H1354" s="30">
        <v>8.7889999999999997</v>
      </c>
      <c r="I1354" s="30">
        <v>0</v>
      </c>
      <c r="J1354" s="30">
        <v>0.39400000000000002</v>
      </c>
      <c r="K1354" s="28">
        <f t="shared" si="21"/>
        <v>0</v>
      </c>
      <c r="L1354" s="29">
        <f>IF(G1354 &gt; 0.6,1,0)</f>
        <v>1</v>
      </c>
      <c r="M1354" s="172">
        <f>IF(H1354 &gt; 10,1,0)</f>
        <v>0</v>
      </c>
      <c r="N1354" s="28">
        <f>IF(I1354 &gt; 0.6,1,0)</f>
        <v>0</v>
      </c>
      <c r="O1354" s="28">
        <f>IF(J1354 &gt; 4.5,1,0)</f>
        <v>0</v>
      </c>
      <c r="P1354" s="98">
        <f>K1354+L1354+M1354+N1354+O1354</f>
        <v>1</v>
      </c>
    </row>
    <row r="1355" spans="1:16" x14ac:dyDescent="0.25">
      <c r="A1355" s="3" t="s">
        <v>8</v>
      </c>
      <c r="B1355" s="3" t="s">
        <v>629</v>
      </c>
      <c r="C1355" s="154" t="s">
        <v>986</v>
      </c>
      <c r="D1355" s="121">
        <v>46</v>
      </c>
      <c r="E1355" s="123" t="s">
        <v>794</v>
      </c>
      <c r="F1355" s="30">
        <v>0.60699999999999998</v>
      </c>
      <c r="G1355" s="30">
        <v>0.64300000000000002</v>
      </c>
      <c r="H1355" s="30">
        <v>0.48899999999999999</v>
      </c>
      <c r="I1355" s="30">
        <v>0</v>
      </c>
      <c r="J1355" s="30">
        <v>0.254</v>
      </c>
      <c r="K1355" s="28">
        <f t="shared" si="21"/>
        <v>0</v>
      </c>
      <c r="L1355" s="29">
        <f>IF(G1355 &gt; 0.6,1,0)</f>
        <v>1</v>
      </c>
      <c r="M1355" s="172">
        <f>IF(H1355 &gt; 10,1,0)</f>
        <v>0</v>
      </c>
      <c r="N1355" s="28">
        <f>IF(I1355 &gt; 0.6,1,0)</f>
        <v>0</v>
      </c>
      <c r="O1355" s="28">
        <f>IF(J1355 &gt; 4.5,1,0)</f>
        <v>0</v>
      </c>
      <c r="P1355" s="98">
        <f>K1355+L1355+M1355+N1355+O1355</f>
        <v>1</v>
      </c>
    </row>
    <row r="1356" spans="1:16" x14ac:dyDescent="0.25">
      <c r="A1356" s="3" t="s">
        <v>8</v>
      </c>
      <c r="B1356" s="3" t="s">
        <v>637</v>
      </c>
      <c r="C1356" s="154" t="s">
        <v>986</v>
      </c>
      <c r="D1356" s="121">
        <v>49</v>
      </c>
      <c r="E1356" s="123" t="s">
        <v>794</v>
      </c>
      <c r="F1356" s="30">
        <v>0.51</v>
      </c>
      <c r="G1356" s="30">
        <v>0.14099999999999999</v>
      </c>
      <c r="H1356" s="30">
        <v>7.1920000000000002</v>
      </c>
      <c r="I1356" s="30">
        <v>7.9000000000000001E-2</v>
      </c>
      <c r="J1356" s="30">
        <v>19.821999999999999</v>
      </c>
      <c r="K1356" s="28">
        <f t="shared" si="21"/>
        <v>0</v>
      </c>
      <c r="L1356" s="29">
        <f>IF(G1356 &gt; 0.6,1,0)</f>
        <v>0</v>
      </c>
      <c r="M1356" s="172">
        <f>IF(H1356 &gt; 10,1,0)</f>
        <v>0</v>
      </c>
      <c r="N1356" s="28">
        <f>IF(I1356 &gt; 0.6,1,0)</f>
        <v>0</v>
      </c>
      <c r="O1356" s="28">
        <f>IF(J1356 &gt; 4.5,1,0)</f>
        <v>1</v>
      </c>
      <c r="P1356" s="98">
        <f>K1356+L1356+M1356+N1356+O1356</f>
        <v>1</v>
      </c>
    </row>
    <row r="1357" spans="1:16" x14ac:dyDescent="0.25">
      <c r="A1357" s="3" t="s">
        <v>8</v>
      </c>
      <c r="B1357" s="3" t="s">
        <v>645</v>
      </c>
      <c r="C1357" s="154" t="s">
        <v>986</v>
      </c>
      <c r="D1357" s="121">
        <v>34</v>
      </c>
      <c r="E1357" s="123" t="s">
        <v>794</v>
      </c>
      <c r="F1357" s="30">
        <v>1.425</v>
      </c>
      <c r="G1357" s="30">
        <v>9.4E-2</v>
      </c>
      <c r="H1357" s="30">
        <v>5.6269999999999998</v>
      </c>
      <c r="I1357" s="30">
        <v>0.26200000000000001</v>
      </c>
      <c r="J1357" s="30">
        <v>0.25900000000000001</v>
      </c>
      <c r="K1357" s="28">
        <f t="shared" si="21"/>
        <v>0</v>
      </c>
      <c r="L1357" s="29">
        <f>IF(G1357 &gt; 0.6,1,0)</f>
        <v>0</v>
      </c>
      <c r="M1357" s="172">
        <f>IF(H1357 &gt; 10,1,0)</f>
        <v>0</v>
      </c>
      <c r="N1357" s="28">
        <f>IF(I1357 &gt; 0.6,1,0)</f>
        <v>0</v>
      </c>
      <c r="O1357" s="28">
        <f>IF(J1357 &gt; 4.5,1,0)</f>
        <v>0</v>
      </c>
      <c r="P1357" s="98">
        <f>K1357+L1357+M1357+N1357+O1357</f>
        <v>0</v>
      </c>
    </row>
    <row r="1358" spans="1:16" x14ac:dyDescent="0.25">
      <c r="A1358" s="3" t="s">
        <v>8</v>
      </c>
      <c r="B1358" s="3" t="s">
        <v>653</v>
      </c>
      <c r="C1358" s="154" t="s">
        <v>986</v>
      </c>
      <c r="D1358" s="121">
        <v>48</v>
      </c>
      <c r="E1358" s="123" t="s">
        <v>793</v>
      </c>
      <c r="F1358" s="30">
        <v>1.3120000000000001</v>
      </c>
      <c r="G1358" s="30">
        <v>0.11700000000000001</v>
      </c>
      <c r="H1358" s="30">
        <v>0.66300000000000003</v>
      </c>
      <c r="I1358" s="30">
        <v>0</v>
      </c>
      <c r="J1358" s="30">
        <v>7.0000000000000007E-2</v>
      </c>
      <c r="K1358" s="28">
        <f t="shared" si="21"/>
        <v>0</v>
      </c>
      <c r="L1358" s="29">
        <f>IF(G1358 &gt; 0.6,1,0)</f>
        <v>0</v>
      </c>
      <c r="M1358" s="172">
        <f>IF(H1358 &gt; 10,1,0)</f>
        <v>0</v>
      </c>
      <c r="N1358" s="28">
        <f>IF(I1358 &gt; 0.6,1,0)</f>
        <v>0</v>
      </c>
      <c r="O1358" s="28">
        <f>IF(J1358 &gt; 4.5,1,0)</f>
        <v>0</v>
      </c>
      <c r="P1358" s="98">
        <f>K1358+L1358+M1358+N1358+O1358</f>
        <v>0</v>
      </c>
    </row>
    <row r="1359" spans="1:16" x14ac:dyDescent="0.25">
      <c r="A1359" s="3" t="s">
        <v>8</v>
      </c>
      <c r="B1359" s="3" t="s">
        <v>661</v>
      </c>
      <c r="C1359" s="154" t="s">
        <v>986</v>
      </c>
      <c r="D1359" s="121">
        <v>42</v>
      </c>
      <c r="E1359" s="123" t="s">
        <v>793</v>
      </c>
      <c r="F1359" s="30">
        <v>8.7759999999999998</v>
      </c>
      <c r="G1359" s="30">
        <v>5.3999999999999999E-2</v>
      </c>
      <c r="H1359" s="30">
        <v>14.507</v>
      </c>
      <c r="I1359" s="30">
        <v>1.7000000000000001E-2</v>
      </c>
      <c r="J1359" s="30">
        <v>4.9980000000000002</v>
      </c>
      <c r="K1359" s="28">
        <f t="shared" si="21"/>
        <v>0</v>
      </c>
      <c r="L1359" s="29">
        <f>IF(G1359 &gt; 0.6,1,0)</f>
        <v>0</v>
      </c>
      <c r="M1359" s="172">
        <f>IF(H1359 &gt; 10,1,0)</f>
        <v>1</v>
      </c>
      <c r="N1359" s="28">
        <f>IF(I1359 &gt; 0.6,1,0)</f>
        <v>0</v>
      </c>
      <c r="O1359" s="28">
        <f>IF(J1359 &gt; 4.5,1,0)</f>
        <v>1</v>
      </c>
      <c r="P1359" s="98">
        <f>K1359+L1359+M1359+N1359+O1359</f>
        <v>2</v>
      </c>
    </row>
    <row r="1360" spans="1:16" x14ac:dyDescent="0.25">
      <c r="A1360" s="3" t="s">
        <v>8</v>
      </c>
      <c r="B1360" s="3" t="s">
        <v>669</v>
      </c>
      <c r="C1360" s="154" t="s">
        <v>986</v>
      </c>
      <c r="D1360" s="121">
        <v>62</v>
      </c>
      <c r="E1360" s="123" t="s">
        <v>794</v>
      </c>
      <c r="F1360" s="30">
        <v>0.182</v>
      </c>
      <c r="G1360" s="30">
        <v>0.18</v>
      </c>
      <c r="H1360" s="30">
        <v>3.3860000000000001</v>
      </c>
      <c r="I1360" s="30">
        <v>3.5000000000000003E-2</v>
      </c>
      <c r="J1360" s="30">
        <v>0.13800000000000001</v>
      </c>
      <c r="K1360" s="28">
        <f t="shared" si="21"/>
        <v>0</v>
      </c>
      <c r="L1360" s="29">
        <f>IF(G1360 &gt; 0.6,1,0)</f>
        <v>0</v>
      </c>
      <c r="M1360" s="172">
        <f>IF(H1360 &gt; 10,1,0)</f>
        <v>0</v>
      </c>
      <c r="N1360" s="28">
        <f>IF(I1360 &gt; 0.6,1,0)</f>
        <v>0</v>
      </c>
      <c r="O1360" s="28">
        <f>IF(J1360 &gt; 4.5,1,0)</f>
        <v>0</v>
      </c>
      <c r="P1360" s="98">
        <f>K1360+L1360+M1360+N1360+O1360</f>
        <v>0</v>
      </c>
    </row>
    <row r="1361" spans="1:16" x14ac:dyDescent="0.25">
      <c r="A1361" s="3" t="s">
        <v>8</v>
      </c>
      <c r="B1361" s="3" t="s">
        <v>677</v>
      </c>
      <c r="C1361" s="154" t="s">
        <v>986</v>
      </c>
      <c r="D1361" s="121">
        <v>36</v>
      </c>
      <c r="E1361" s="123" t="s">
        <v>794</v>
      </c>
      <c r="F1361" s="30">
        <v>0.73899999999999999</v>
      </c>
      <c r="G1361" s="30">
        <v>1.57</v>
      </c>
      <c r="H1361" s="30">
        <v>0.436</v>
      </c>
      <c r="I1361" s="30">
        <v>0.16800000000000001</v>
      </c>
      <c r="J1361" s="30">
        <v>0</v>
      </c>
      <c r="K1361" s="28">
        <f t="shared" si="21"/>
        <v>0</v>
      </c>
      <c r="L1361" s="29">
        <f>IF(G1361 &gt; 0.6,1,0)</f>
        <v>1</v>
      </c>
      <c r="M1361" s="172">
        <f>IF(H1361 &gt; 10,1,0)</f>
        <v>0</v>
      </c>
      <c r="N1361" s="28">
        <f>IF(I1361 &gt; 0.6,1,0)</f>
        <v>0</v>
      </c>
      <c r="O1361" s="28">
        <f>IF(J1361 &gt; 4.5,1,0)</f>
        <v>0</v>
      </c>
      <c r="P1361" s="98">
        <f>K1361+L1361+M1361+N1361+O1361</f>
        <v>1</v>
      </c>
    </row>
    <row r="1362" spans="1:16" x14ac:dyDescent="0.25">
      <c r="A1362" s="3" t="s">
        <v>8</v>
      </c>
      <c r="B1362" s="3" t="s">
        <v>685</v>
      </c>
      <c r="C1362" s="154" t="s">
        <v>986</v>
      </c>
      <c r="D1362" s="121">
        <v>34</v>
      </c>
      <c r="E1362" s="123" t="s">
        <v>794</v>
      </c>
      <c r="F1362" s="30">
        <v>1.26</v>
      </c>
      <c r="G1362" s="30">
        <v>0.17</v>
      </c>
      <c r="H1362" s="30">
        <v>3.2290000000000001</v>
      </c>
      <c r="I1362" s="30">
        <v>0.39700000000000002</v>
      </c>
      <c r="J1362" s="30">
        <v>0.438</v>
      </c>
      <c r="K1362" s="28">
        <f t="shared" si="21"/>
        <v>0</v>
      </c>
      <c r="L1362" s="29">
        <f>IF(G1362 &gt; 0.6,1,0)</f>
        <v>0</v>
      </c>
      <c r="M1362" s="172">
        <f>IF(H1362 &gt; 10,1,0)</f>
        <v>0</v>
      </c>
      <c r="N1362" s="28">
        <f>IF(I1362 &gt; 0.6,1,0)</f>
        <v>0</v>
      </c>
      <c r="O1362" s="28">
        <f>IF(J1362 &gt; 4.5,1,0)</f>
        <v>0</v>
      </c>
      <c r="P1362" s="98">
        <f>K1362+L1362+M1362+N1362+O1362</f>
        <v>0</v>
      </c>
    </row>
    <row r="1363" spans="1:16" x14ac:dyDescent="0.25">
      <c r="A1363" s="3" t="s">
        <v>8</v>
      </c>
      <c r="B1363" s="3" t="s">
        <v>598</v>
      </c>
      <c r="C1363" s="154" t="s">
        <v>986</v>
      </c>
      <c r="D1363" s="121">
        <v>46</v>
      </c>
      <c r="E1363" s="123" t="s">
        <v>794</v>
      </c>
      <c r="F1363" s="30">
        <v>0.65400000000000003</v>
      </c>
      <c r="G1363" s="30">
        <v>7.9000000000000001E-2</v>
      </c>
      <c r="H1363" s="30">
        <v>1.22</v>
      </c>
      <c r="I1363" s="30">
        <v>2.8000000000000001E-2</v>
      </c>
      <c r="J1363" s="30">
        <v>0.114</v>
      </c>
      <c r="K1363" s="28">
        <f t="shared" si="21"/>
        <v>0</v>
      </c>
      <c r="L1363" s="29">
        <f>IF(G1363 &gt; 0.6,1,0)</f>
        <v>0</v>
      </c>
      <c r="M1363" s="172">
        <f>IF(H1363 &gt; 10,1,0)</f>
        <v>0</v>
      </c>
      <c r="N1363" s="28">
        <f>IF(I1363 &gt; 0.6,1,0)</f>
        <v>0</v>
      </c>
      <c r="O1363" s="28">
        <f>IF(J1363 &gt; 4.5,1,0)</f>
        <v>0</v>
      </c>
      <c r="P1363" s="98">
        <f>K1363+L1363+M1363+N1363+O1363</f>
        <v>0</v>
      </c>
    </row>
    <row r="1364" spans="1:16" x14ac:dyDescent="0.25">
      <c r="A1364" s="3" t="s">
        <v>8</v>
      </c>
      <c r="B1364" s="3" t="s">
        <v>606</v>
      </c>
      <c r="C1364" s="154" t="s">
        <v>986</v>
      </c>
      <c r="D1364" s="121">
        <v>39</v>
      </c>
      <c r="E1364" s="123" t="s">
        <v>793</v>
      </c>
      <c r="F1364" s="30">
        <v>3.5579999999999998</v>
      </c>
      <c r="G1364" s="30">
        <v>14.688000000000001</v>
      </c>
      <c r="H1364" s="30">
        <v>0.23599999999999999</v>
      </c>
      <c r="I1364" s="30">
        <v>3.3000000000000002E-2</v>
      </c>
      <c r="J1364" s="30">
        <v>0</v>
      </c>
      <c r="K1364" s="28">
        <f t="shared" si="21"/>
        <v>0</v>
      </c>
      <c r="L1364" s="29">
        <f>IF(G1364 &gt; 0.6,1,0)</f>
        <v>1</v>
      </c>
      <c r="M1364" s="172">
        <f>IF(H1364 &gt; 10,1,0)</f>
        <v>0</v>
      </c>
      <c r="N1364" s="28">
        <f>IF(I1364 &gt; 0.6,1,0)</f>
        <v>0</v>
      </c>
      <c r="O1364" s="28">
        <f>IF(J1364 &gt; 4.5,1,0)</f>
        <v>0</v>
      </c>
      <c r="P1364" s="98">
        <f>K1364+L1364+M1364+N1364+O1364</f>
        <v>1</v>
      </c>
    </row>
    <row r="1365" spans="1:16" x14ac:dyDescent="0.25">
      <c r="A1365" s="3" t="s">
        <v>8</v>
      </c>
      <c r="B1365" s="3" t="s">
        <v>614</v>
      </c>
      <c r="C1365" s="154" t="s">
        <v>986</v>
      </c>
      <c r="D1365" s="121">
        <v>85</v>
      </c>
      <c r="E1365" s="123" t="s">
        <v>794</v>
      </c>
      <c r="F1365" s="30">
        <v>0.64100000000000001</v>
      </c>
      <c r="G1365" s="30">
        <v>1.2270000000000001</v>
      </c>
      <c r="H1365" s="30">
        <v>0.76300000000000001</v>
      </c>
      <c r="I1365" s="30">
        <v>0</v>
      </c>
      <c r="J1365" s="30">
        <v>0.13100000000000001</v>
      </c>
      <c r="K1365" s="28">
        <f t="shared" si="21"/>
        <v>0</v>
      </c>
      <c r="L1365" s="29">
        <f>IF(G1365 &gt; 0.6,1,0)</f>
        <v>1</v>
      </c>
      <c r="M1365" s="172">
        <f>IF(H1365 &gt; 10,1,0)</f>
        <v>0</v>
      </c>
      <c r="N1365" s="28">
        <f>IF(I1365 &gt; 0.6,1,0)</f>
        <v>0</v>
      </c>
      <c r="O1365" s="28">
        <f>IF(J1365 &gt; 4.5,1,0)</f>
        <v>0</v>
      </c>
      <c r="P1365" s="98">
        <f>K1365+L1365+M1365+N1365+O1365</f>
        <v>1</v>
      </c>
    </row>
    <row r="1366" spans="1:16" x14ac:dyDescent="0.25">
      <c r="A1366" s="3" t="s">
        <v>8</v>
      </c>
      <c r="B1366" s="3" t="s">
        <v>622</v>
      </c>
      <c r="C1366" s="154" t="s">
        <v>986</v>
      </c>
      <c r="D1366" s="121">
        <v>61</v>
      </c>
      <c r="E1366" s="123" t="s">
        <v>793</v>
      </c>
      <c r="F1366" s="30">
        <v>31.026</v>
      </c>
      <c r="G1366" s="30">
        <v>0.27100000000000002</v>
      </c>
      <c r="H1366" s="30">
        <v>0.93700000000000006</v>
      </c>
      <c r="I1366" s="30">
        <v>5.5E-2</v>
      </c>
      <c r="J1366" s="30">
        <v>0.188</v>
      </c>
      <c r="K1366" s="28">
        <f t="shared" si="21"/>
        <v>1</v>
      </c>
      <c r="L1366" s="29">
        <f>IF(G1366 &gt; 0.6,1,0)</f>
        <v>0</v>
      </c>
      <c r="M1366" s="172">
        <f>IF(H1366 &gt; 10,1,0)</f>
        <v>0</v>
      </c>
      <c r="N1366" s="28">
        <f>IF(I1366 &gt; 0.6,1,0)</f>
        <v>0</v>
      </c>
      <c r="O1366" s="28">
        <f>IF(J1366 &gt; 4.5,1,0)</f>
        <v>0</v>
      </c>
      <c r="P1366" s="98">
        <f>K1366+L1366+M1366+N1366+O1366</f>
        <v>1</v>
      </c>
    </row>
    <row r="1367" spans="1:16" x14ac:dyDescent="0.25">
      <c r="A1367" s="3" t="s">
        <v>8</v>
      </c>
      <c r="B1367" s="3" t="s">
        <v>630</v>
      </c>
      <c r="C1367" s="154" t="s">
        <v>986</v>
      </c>
      <c r="D1367" s="121">
        <v>38</v>
      </c>
      <c r="E1367" s="123" t="s">
        <v>794</v>
      </c>
      <c r="F1367" s="30">
        <v>0.248</v>
      </c>
      <c r="G1367" s="30">
        <v>2.4E-2</v>
      </c>
      <c r="H1367" s="30">
        <v>0.94699999999999995</v>
      </c>
      <c r="I1367" s="30">
        <v>9.0999999999999998E-2</v>
      </c>
      <c r="J1367" s="30">
        <v>0.42899999999999999</v>
      </c>
      <c r="K1367" s="28">
        <f t="shared" si="21"/>
        <v>0</v>
      </c>
      <c r="L1367" s="29">
        <f>IF(G1367 &gt; 0.6,1,0)</f>
        <v>0</v>
      </c>
      <c r="M1367" s="172">
        <f>IF(H1367 &gt; 10,1,0)</f>
        <v>0</v>
      </c>
      <c r="N1367" s="28">
        <f>IF(I1367 &gt; 0.6,1,0)</f>
        <v>0</v>
      </c>
      <c r="O1367" s="28">
        <f>IF(J1367 &gt; 4.5,1,0)</f>
        <v>0</v>
      </c>
      <c r="P1367" s="98">
        <f>K1367+L1367+M1367+N1367+O1367</f>
        <v>0</v>
      </c>
    </row>
    <row r="1368" spans="1:16" x14ac:dyDescent="0.25">
      <c r="A1368" s="3" t="s">
        <v>8</v>
      </c>
      <c r="B1368" s="3" t="s">
        <v>638</v>
      </c>
      <c r="C1368" s="154" t="s">
        <v>986</v>
      </c>
      <c r="D1368" s="121">
        <v>33</v>
      </c>
      <c r="E1368" s="123" t="s">
        <v>794</v>
      </c>
      <c r="F1368" s="30">
        <v>0.70299999999999996</v>
      </c>
      <c r="G1368" s="30">
        <v>6.2119999999999997</v>
      </c>
      <c r="H1368" s="30">
        <v>0.60899999999999999</v>
      </c>
      <c r="I1368" s="30">
        <v>9.9000000000000005E-2</v>
      </c>
      <c r="J1368" s="30">
        <v>2.0230000000000001</v>
      </c>
      <c r="K1368" s="28">
        <f t="shared" si="21"/>
        <v>0</v>
      </c>
      <c r="L1368" s="29">
        <f>IF(G1368 &gt; 0.6,1,0)</f>
        <v>1</v>
      </c>
      <c r="M1368" s="172">
        <f>IF(H1368 &gt; 10,1,0)</f>
        <v>0</v>
      </c>
      <c r="N1368" s="28">
        <f>IF(I1368 &gt; 0.6,1,0)</f>
        <v>0</v>
      </c>
      <c r="O1368" s="28">
        <f>IF(J1368 &gt; 4.5,1,0)</f>
        <v>0</v>
      </c>
      <c r="P1368" s="98">
        <f>K1368+L1368+M1368+N1368+O1368</f>
        <v>1</v>
      </c>
    </row>
    <row r="1369" spans="1:16" x14ac:dyDescent="0.25">
      <c r="A1369" s="3" t="s">
        <v>8</v>
      </c>
      <c r="B1369" s="3" t="s">
        <v>646</v>
      </c>
      <c r="C1369" s="154" t="s">
        <v>986</v>
      </c>
      <c r="D1369" s="121">
        <v>47</v>
      </c>
      <c r="E1369" s="123" t="s">
        <v>794</v>
      </c>
      <c r="F1369" s="30">
        <v>3.7549999999999999</v>
      </c>
      <c r="G1369" s="30">
        <v>4.5869999999999997</v>
      </c>
      <c r="H1369" s="30">
        <v>0.58499999999999996</v>
      </c>
      <c r="I1369" s="30">
        <v>0</v>
      </c>
      <c r="J1369" s="30">
        <v>0</v>
      </c>
      <c r="K1369" s="28">
        <f t="shared" si="21"/>
        <v>0</v>
      </c>
      <c r="L1369" s="29">
        <f>IF(G1369 &gt; 0.6,1,0)</f>
        <v>1</v>
      </c>
      <c r="M1369" s="172">
        <f>IF(H1369 &gt; 10,1,0)</f>
        <v>0</v>
      </c>
      <c r="N1369" s="28">
        <f>IF(I1369 &gt; 0.6,1,0)</f>
        <v>0</v>
      </c>
      <c r="O1369" s="28">
        <f>IF(J1369 &gt; 4.5,1,0)</f>
        <v>0</v>
      </c>
      <c r="P1369" s="98">
        <f>K1369+L1369+M1369+N1369+O1369</f>
        <v>1</v>
      </c>
    </row>
    <row r="1370" spans="1:16" x14ac:dyDescent="0.25">
      <c r="A1370" s="3" t="s">
        <v>8</v>
      </c>
      <c r="B1370" s="3" t="s">
        <v>654</v>
      </c>
      <c r="C1370" s="154" t="s">
        <v>986</v>
      </c>
      <c r="D1370" s="121">
        <v>45</v>
      </c>
      <c r="E1370" s="123" t="s">
        <v>794</v>
      </c>
      <c r="F1370" s="30">
        <v>0.27</v>
      </c>
      <c r="G1370" s="30">
        <v>0.11600000000000001</v>
      </c>
      <c r="H1370" s="30">
        <v>8.3000000000000007</v>
      </c>
      <c r="I1370" s="30">
        <v>0</v>
      </c>
      <c r="J1370" s="30">
        <v>0.27600000000000002</v>
      </c>
      <c r="K1370" s="28">
        <f t="shared" si="21"/>
        <v>0</v>
      </c>
      <c r="L1370" s="29">
        <f>IF(G1370 &gt; 0.6,1,0)</f>
        <v>0</v>
      </c>
      <c r="M1370" s="172">
        <f>IF(H1370 &gt; 10,1,0)</f>
        <v>0</v>
      </c>
      <c r="N1370" s="28">
        <f>IF(I1370 &gt; 0.6,1,0)</f>
        <v>0</v>
      </c>
      <c r="O1370" s="28">
        <f>IF(J1370 &gt; 4.5,1,0)</f>
        <v>0</v>
      </c>
      <c r="P1370" s="98">
        <f>K1370+L1370+M1370+N1370+O1370</f>
        <v>0</v>
      </c>
    </row>
    <row r="1371" spans="1:16" x14ac:dyDescent="0.25">
      <c r="A1371" s="3" t="s">
        <v>8</v>
      </c>
      <c r="B1371" s="3" t="s">
        <v>662</v>
      </c>
      <c r="C1371" s="154" t="s">
        <v>986</v>
      </c>
      <c r="D1371" s="121">
        <v>58</v>
      </c>
      <c r="E1371" s="123" t="s">
        <v>794</v>
      </c>
      <c r="F1371" s="30">
        <v>3.7069999999999999</v>
      </c>
      <c r="G1371" s="30">
        <v>3.2000000000000001E-2</v>
      </c>
      <c r="H1371" s="30">
        <v>0.02</v>
      </c>
      <c r="I1371" s="30">
        <v>0.11</v>
      </c>
      <c r="J1371" s="30">
        <v>7.2999999999999995E-2</v>
      </c>
      <c r="K1371" s="28">
        <f t="shared" si="21"/>
        <v>0</v>
      </c>
      <c r="L1371" s="29">
        <f>IF(G1371 &gt; 0.6,1,0)</f>
        <v>0</v>
      </c>
      <c r="M1371" s="172">
        <f>IF(H1371 &gt; 10,1,0)</f>
        <v>0</v>
      </c>
      <c r="N1371" s="28">
        <f>IF(I1371 &gt; 0.6,1,0)</f>
        <v>0</v>
      </c>
      <c r="O1371" s="28">
        <f>IF(J1371 &gt; 4.5,1,0)</f>
        <v>0</v>
      </c>
      <c r="P1371" s="98">
        <f>K1371+L1371+M1371+N1371+O1371</f>
        <v>0</v>
      </c>
    </row>
    <row r="1372" spans="1:16" x14ac:dyDescent="0.25">
      <c r="A1372" s="3" t="s">
        <v>8</v>
      </c>
      <c r="B1372" s="3" t="s">
        <v>670</v>
      </c>
      <c r="C1372" s="154" t="s">
        <v>986</v>
      </c>
      <c r="D1372" s="121">
        <v>35</v>
      </c>
      <c r="E1372" s="123" t="s">
        <v>794</v>
      </c>
      <c r="F1372" s="30">
        <v>0.41699999999999998</v>
      </c>
      <c r="G1372" s="30">
        <v>0.214</v>
      </c>
      <c r="H1372" s="30">
        <v>0.34699999999999998</v>
      </c>
      <c r="I1372" s="30">
        <v>0</v>
      </c>
      <c r="J1372" s="30">
        <v>0.26600000000000001</v>
      </c>
      <c r="K1372" s="28">
        <f t="shared" si="21"/>
        <v>0</v>
      </c>
      <c r="L1372" s="29">
        <f>IF(G1372 &gt; 0.6,1,0)</f>
        <v>0</v>
      </c>
      <c r="M1372" s="172">
        <f>IF(H1372 &gt; 10,1,0)</f>
        <v>0</v>
      </c>
      <c r="N1372" s="28">
        <f>IF(I1372 &gt; 0.6,1,0)</f>
        <v>0</v>
      </c>
      <c r="O1372" s="28">
        <f>IF(J1372 &gt; 4.5,1,0)</f>
        <v>0</v>
      </c>
      <c r="P1372" s="98">
        <f>K1372+L1372+M1372+N1372+O1372</f>
        <v>0</v>
      </c>
    </row>
    <row r="1373" spans="1:16" x14ac:dyDescent="0.25">
      <c r="A1373" s="3" t="s">
        <v>8</v>
      </c>
      <c r="B1373" s="3" t="s">
        <v>678</v>
      </c>
      <c r="C1373" s="154" t="s">
        <v>986</v>
      </c>
      <c r="D1373" s="121">
        <v>52</v>
      </c>
      <c r="E1373" s="123" t="s">
        <v>794</v>
      </c>
      <c r="F1373" s="30">
        <v>7.1390000000000002</v>
      </c>
      <c r="G1373" s="30">
        <v>0.50700000000000001</v>
      </c>
      <c r="H1373" s="30">
        <v>0.245</v>
      </c>
      <c r="I1373" s="30">
        <v>0</v>
      </c>
      <c r="J1373" s="30">
        <v>0.123</v>
      </c>
      <c r="K1373" s="28">
        <f t="shared" si="21"/>
        <v>0</v>
      </c>
      <c r="L1373" s="29">
        <f>IF(G1373 &gt; 0.6,1,0)</f>
        <v>0</v>
      </c>
      <c r="M1373" s="172">
        <f>IF(H1373 &gt; 10,1,0)</f>
        <v>0</v>
      </c>
      <c r="N1373" s="28">
        <f>IF(I1373 &gt; 0.6,1,0)</f>
        <v>0</v>
      </c>
      <c r="O1373" s="28">
        <f>IF(J1373 &gt; 4.5,1,0)</f>
        <v>0</v>
      </c>
      <c r="P1373" s="98">
        <f>K1373+L1373+M1373+N1373+O1373</f>
        <v>0</v>
      </c>
    </row>
    <row r="1374" spans="1:16" x14ac:dyDescent="0.25">
      <c r="A1374" s="3" t="s">
        <v>8</v>
      </c>
      <c r="B1374" s="3" t="s">
        <v>686</v>
      </c>
      <c r="C1374" s="154" t="s">
        <v>986</v>
      </c>
      <c r="D1374" s="121">
        <v>33</v>
      </c>
      <c r="E1374" s="123" t="s">
        <v>794</v>
      </c>
      <c r="F1374" s="30">
        <v>0.124</v>
      </c>
      <c r="G1374" s="30">
        <v>8.8999999999999996E-2</v>
      </c>
      <c r="H1374" s="30">
        <v>0.67900000000000005</v>
      </c>
      <c r="I1374" s="30">
        <v>0</v>
      </c>
      <c r="J1374" s="30">
        <v>0.22700000000000001</v>
      </c>
      <c r="K1374" s="28">
        <f t="shared" si="21"/>
        <v>0</v>
      </c>
      <c r="L1374" s="29">
        <f>IF(G1374 &gt; 0.6,1,0)</f>
        <v>0</v>
      </c>
      <c r="M1374" s="172">
        <f>IF(H1374 &gt; 10,1,0)</f>
        <v>0</v>
      </c>
      <c r="N1374" s="28">
        <f>IF(I1374 &gt; 0.6,1,0)</f>
        <v>0</v>
      </c>
      <c r="O1374" s="28">
        <f>IF(J1374 &gt; 4.5,1,0)</f>
        <v>0</v>
      </c>
      <c r="P1374" s="98">
        <f>K1374+L1374+M1374+N1374+O1374</f>
        <v>0</v>
      </c>
    </row>
    <row r="1375" spans="1:16" x14ac:dyDescent="0.25">
      <c r="A1375" s="3" t="s">
        <v>8</v>
      </c>
      <c r="B1375" s="3" t="s">
        <v>599</v>
      </c>
      <c r="C1375" s="154" t="s">
        <v>986</v>
      </c>
      <c r="D1375" s="121">
        <v>50</v>
      </c>
      <c r="E1375" s="123" t="s">
        <v>794</v>
      </c>
      <c r="F1375" s="30">
        <v>8.3000000000000004E-2</v>
      </c>
      <c r="G1375" s="30">
        <v>2.1000000000000001E-2</v>
      </c>
      <c r="H1375" s="30">
        <v>0.157</v>
      </c>
      <c r="I1375" s="30">
        <v>0.17699999999999999</v>
      </c>
      <c r="J1375" s="30">
        <v>0.39200000000000002</v>
      </c>
      <c r="K1375" s="28">
        <f t="shared" si="21"/>
        <v>0</v>
      </c>
      <c r="L1375" s="29">
        <f>IF(G1375 &gt; 0.6,1,0)</f>
        <v>0</v>
      </c>
      <c r="M1375" s="172">
        <f>IF(H1375 &gt; 10,1,0)</f>
        <v>0</v>
      </c>
      <c r="N1375" s="28">
        <f>IF(I1375 &gt; 0.6,1,0)</f>
        <v>0</v>
      </c>
      <c r="O1375" s="28">
        <f>IF(J1375 &gt; 4.5,1,0)</f>
        <v>0</v>
      </c>
      <c r="P1375" s="98">
        <f>K1375+L1375+M1375+N1375+O1375</f>
        <v>0</v>
      </c>
    </row>
    <row r="1376" spans="1:16" x14ac:dyDescent="0.25">
      <c r="A1376" s="3" t="s">
        <v>8</v>
      </c>
      <c r="B1376" s="3" t="s">
        <v>607</v>
      </c>
      <c r="C1376" s="154" t="s">
        <v>986</v>
      </c>
      <c r="D1376" s="121">
        <v>47</v>
      </c>
      <c r="E1376" s="123" t="s">
        <v>793</v>
      </c>
      <c r="F1376" s="30">
        <v>0.66800000000000004</v>
      </c>
      <c r="G1376" s="30">
        <v>0.13500000000000001</v>
      </c>
      <c r="H1376" s="30">
        <v>0.95299999999999996</v>
      </c>
      <c r="I1376" s="30">
        <v>0.215</v>
      </c>
      <c r="J1376" s="30">
        <v>2.5999999999999999E-2</v>
      </c>
      <c r="K1376" s="28">
        <f t="shared" si="21"/>
        <v>0</v>
      </c>
      <c r="L1376" s="29">
        <f>IF(G1376 &gt; 0.6,1,0)</f>
        <v>0</v>
      </c>
      <c r="M1376" s="172">
        <f>IF(H1376 &gt; 10,1,0)</f>
        <v>0</v>
      </c>
      <c r="N1376" s="28">
        <f>IF(I1376 &gt; 0.6,1,0)</f>
        <v>0</v>
      </c>
      <c r="O1376" s="28">
        <f>IF(J1376 &gt; 4.5,1,0)</f>
        <v>0</v>
      </c>
      <c r="P1376" s="98">
        <f>K1376+L1376+M1376+N1376+O1376</f>
        <v>0</v>
      </c>
    </row>
    <row r="1377" spans="1:16" x14ac:dyDescent="0.25">
      <c r="A1377" s="3" t="s">
        <v>8</v>
      </c>
      <c r="B1377" s="3" t="s">
        <v>615</v>
      </c>
      <c r="C1377" s="154" t="s">
        <v>986</v>
      </c>
      <c r="D1377" s="121">
        <v>59</v>
      </c>
      <c r="E1377" s="123" t="s">
        <v>794</v>
      </c>
      <c r="F1377" s="30">
        <v>0.34499999999999997</v>
      </c>
      <c r="G1377" s="30">
        <v>0.107</v>
      </c>
      <c r="H1377" s="30">
        <v>1.66</v>
      </c>
      <c r="I1377" s="30">
        <v>0.17199999999999999</v>
      </c>
      <c r="J1377" s="30">
        <v>0.24299999999999999</v>
      </c>
      <c r="K1377" s="28">
        <f t="shared" si="21"/>
        <v>0</v>
      </c>
      <c r="L1377" s="29">
        <f>IF(G1377 &gt; 0.6,1,0)</f>
        <v>0</v>
      </c>
      <c r="M1377" s="172">
        <f>IF(H1377 &gt; 10,1,0)</f>
        <v>0</v>
      </c>
      <c r="N1377" s="28">
        <f>IF(I1377 &gt; 0.6,1,0)</f>
        <v>0</v>
      </c>
      <c r="O1377" s="28">
        <f>IF(J1377 &gt; 4.5,1,0)</f>
        <v>0</v>
      </c>
      <c r="P1377" s="98">
        <f>K1377+L1377+M1377+N1377+O1377</f>
        <v>0</v>
      </c>
    </row>
    <row r="1378" spans="1:16" x14ac:dyDescent="0.25">
      <c r="A1378" s="3" t="s">
        <v>8</v>
      </c>
      <c r="B1378" s="3" t="s">
        <v>623</v>
      </c>
      <c r="C1378" s="154" t="s">
        <v>986</v>
      </c>
      <c r="D1378" s="121">
        <v>35</v>
      </c>
      <c r="E1378" s="123" t="s">
        <v>793</v>
      </c>
      <c r="F1378" s="30">
        <v>4.8769999999999998</v>
      </c>
      <c r="G1378" s="30">
        <v>0.624</v>
      </c>
      <c r="H1378" s="30">
        <v>1.4179999999999999</v>
      </c>
      <c r="I1378" s="30">
        <v>0.35599999999999998</v>
      </c>
      <c r="J1378" s="30">
        <v>0.45600000000000002</v>
      </c>
      <c r="K1378" s="28">
        <f t="shared" si="21"/>
        <v>0</v>
      </c>
      <c r="L1378" s="29">
        <f>IF(G1378 &gt; 0.6,1,0)</f>
        <v>1</v>
      </c>
      <c r="M1378" s="172">
        <f>IF(H1378 &gt; 10,1,0)</f>
        <v>0</v>
      </c>
      <c r="N1378" s="28">
        <f>IF(I1378 &gt; 0.6,1,0)</f>
        <v>0</v>
      </c>
      <c r="O1378" s="28">
        <f>IF(J1378 &gt; 4.5,1,0)</f>
        <v>0</v>
      </c>
      <c r="P1378" s="98">
        <f>K1378+L1378+M1378+N1378+O1378</f>
        <v>1</v>
      </c>
    </row>
    <row r="1379" spans="1:16" x14ac:dyDescent="0.25">
      <c r="A1379" s="3" t="s">
        <v>8</v>
      </c>
      <c r="B1379" s="3" t="s">
        <v>631</v>
      </c>
      <c r="C1379" s="154" t="s">
        <v>986</v>
      </c>
      <c r="D1379" s="121">
        <v>56</v>
      </c>
      <c r="E1379" s="123" t="s">
        <v>793</v>
      </c>
      <c r="F1379" s="30">
        <v>0.28199999999999997</v>
      </c>
      <c r="G1379" s="30">
        <v>7.2999999999999995E-2</v>
      </c>
      <c r="H1379" s="30">
        <v>8.3529999999999998</v>
      </c>
      <c r="I1379" s="30">
        <v>0.13100000000000001</v>
      </c>
      <c r="J1379" s="30">
        <v>2.0750000000000002</v>
      </c>
      <c r="K1379" s="28">
        <f t="shared" si="21"/>
        <v>0</v>
      </c>
      <c r="L1379" s="29">
        <f>IF(G1379 &gt; 0.6,1,0)</f>
        <v>0</v>
      </c>
      <c r="M1379" s="172">
        <f>IF(H1379 &gt; 10,1,0)</f>
        <v>0</v>
      </c>
      <c r="N1379" s="28">
        <f>IF(I1379 &gt; 0.6,1,0)</f>
        <v>0</v>
      </c>
      <c r="O1379" s="28">
        <f>IF(J1379 &gt; 4.5,1,0)</f>
        <v>0</v>
      </c>
      <c r="P1379" s="98">
        <f>K1379+L1379+M1379+N1379+O1379</f>
        <v>0</v>
      </c>
    </row>
    <row r="1380" spans="1:16" x14ac:dyDescent="0.25">
      <c r="A1380" s="3" t="s">
        <v>8</v>
      </c>
      <c r="B1380" s="3" t="s">
        <v>639</v>
      </c>
      <c r="C1380" s="154" t="s">
        <v>986</v>
      </c>
      <c r="D1380" s="121">
        <v>53</v>
      </c>
      <c r="E1380" s="123" t="s">
        <v>794</v>
      </c>
      <c r="F1380" s="30">
        <v>0.189</v>
      </c>
      <c r="G1380" s="30">
        <v>0.183</v>
      </c>
      <c r="H1380" s="30">
        <v>15.144</v>
      </c>
      <c r="I1380" s="30">
        <v>0.377</v>
      </c>
      <c r="J1380" s="30">
        <v>6.4029999999999996</v>
      </c>
      <c r="K1380" s="28">
        <f t="shared" si="21"/>
        <v>0</v>
      </c>
      <c r="L1380" s="29">
        <f>IF(G1380 &gt; 0.6,1,0)</f>
        <v>0</v>
      </c>
      <c r="M1380" s="172">
        <f>IF(H1380 &gt; 10,1,0)</f>
        <v>1</v>
      </c>
      <c r="N1380" s="28">
        <f>IF(I1380 &gt; 0.6,1,0)</f>
        <v>0</v>
      </c>
      <c r="O1380" s="28">
        <f>IF(J1380 &gt; 4.5,1,0)</f>
        <v>1</v>
      </c>
      <c r="P1380" s="98">
        <f>K1380+L1380+M1380+N1380+O1380</f>
        <v>2</v>
      </c>
    </row>
    <row r="1381" spans="1:16" x14ac:dyDescent="0.25">
      <c r="A1381" s="3" t="s">
        <v>8</v>
      </c>
      <c r="B1381" s="3" t="s">
        <v>647</v>
      </c>
      <c r="C1381" s="154" t="s">
        <v>986</v>
      </c>
      <c r="D1381" s="121">
        <v>67</v>
      </c>
      <c r="E1381" s="123" t="s">
        <v>793</v>
      </c>
      <c r="F1381" s="30">
        <v>9.6539999999999999</v>
      </c>
      <c r="G1381" s="30">
        <v>0</v>
      </c>
      <c r="H1381" s="30">
        <v>0</v>
      </c>
      <c r="I1381" s="30">
        <v>0.58199999999999996</v>
      </c>
      <c r="J1381" s="30">
        <v>0</v>
      </c>
      <c r="K1381" s="28">
        <f t="shared" si="21"/>
        <v>1</v>
      </c>
      <c r="L1381" s="29">
        <f>IF(G1381 &gt; 0.6,1,0)</f>
        <v>0</v>
      </c>
      <c r="M1381" s="172">
        <f>IF(H1381 &gt; 10,1,0)</f>
        <v>0</v>
      </c>
      <c r="N1381" s="28">
        <f>IF(I1381 &gt; 0.6,1,0)</f>
        <v>0</v>
      </c>
      <c r="O1381" s="28">
        <f>IF(J1381 &gt; 4.5,1,0)</f>
        <v>0</v>
      </c>
      <c r="P1381" s="98">
        <f>K1381+L1381+M1381+N1381+O1381</f>
        <v>1</v>
      </c>
    </row>
    <row r="1382" spans="1:16" x14ac:dyDescent="0.25">
      <c r="A1382" s="3" t="s">
        <v>8</v>
      </c>
      <c r="B1382" s="3" t="s">
        <v>655</v>
      </c>
      <c r="C1382" s="154" t="s">
        <v>986</v>
      </c>
      <c r="D1382" s="121">
        <v>71</v>
      </c>
      <c r="E1382" s="123" t="s">
        <v>793</v>
      </c>
      <c r="F1382" s="30">
        <v>0.56200000000000006</v>
      </c>
      <c r="G1382" s="30">
        <v>0.46800000000000003</v>
      </c>
      <c r="H1382" s="30">
        <v>3.2890000000000001</v>
      </c>
      <c r="I1382" s="30">
        <v>1.1619999999999999</v>
      </c>
      <c r="J1382" s="30">
        <v>1.2849999999999999</v>
      </c>
      <c r="K1382" s="28">
        <f t="shared" si="21"/>
        <v>0</v>
      </c>
      <c r="L1382" s="29">
        <f>IF(G1382 &gt; 0.6,1,0)</f>
        <v>0</v>
      </c>
      <c r="M1382" s="172">
        <f>IF(H1382 &gt; 10,1,0)</f>
        <v>0</v>
      </c>
      <c r="N1382" s="28">
        <f>IF(I1382 &gt; 0.6,1,0)</f>
        <v>1</v>
      </c>
      <c r="O1382" s="28">
        <f>IF(J1382 &gt; 4.5,1,0)</f>
        <v>0</v>
      </c>
      <c r="P1382" s="98">
        <f>K1382+L1382+M1382+N1382+O1382</f>
        <v>1</v>
      </c>
    </row>
    <row r="1383" spans="1:16" x14ac:dyDescent="0.25">
      <c r="A1383" s="3" t="s">
        <v>8</v>
      </c>
      <c r="B1383" s="3" t="s">
        <v>663</v>
      </c>
      <c r="C1383" s="154" t="s">
        <v>986</v>
      </c>
      <c r="D1383" s="121">
        <v>53</v>
      </c>
      <c r="E1383" s="123" t="s">
        <v>793</v>
      </c>
      <c r="F1383" s="30">
        <v>8.1000000000000003E-2</v>
      </c>
      <c r="G1383" s="30">
        <v>0.32600000000000001</v>
      </c>
      <c r="H1383" s="30">
        <v>3.569</v>
      </c>
      <c r="I1383" s="30">
        <v>9.6000000000000002E-2</v>
      </c>
      <c r="J1383" s="30">
        <v>1.4E-2</v>
      </c>
      <c r="K1383" s="28">
        <f t="shared" si="21"/>
        <v>0</v>
      </c>
      <c r="L1383" s="29">
        <f>IF(G1383 &gt; 0.6,1,0)</f>
        <v>0</v>
      </c>
      <c r="M1383" s="172">
        <f>IF(H1383 &gt; 10,1,0)</f>
        <v>0</v>
      </c>
      <c r="N1383" s="28">
        <f>IF(I1383 &gt; 0.6,1,0)</f>
        <v>0</v>
      </c>
      <c r="O1383" s="28">
        <f>IF(J1383 &gt; 4.5,1,0)</f>
        <v>0</v>
      </c>
      <c r="P1383" s="98">
        <f>K1383+L1383+M1383+N1383+O1383</f>
        <v>0</v>
      </c>
    </row>
    <row r="1384" spans="1:16" x14ac:dyDescent="0.25">
      <c r="A1384" s="3" t="s">
        <v>8</v>
      </c>
      <c r="B1384" s="3" t="s">
        <v>671</v>
      </c>
      <c r="C1384" s="154" t="s">
        <v>986</v>
      </c>
      <c r="D1384" s="121">
        <v>60</v>
      </c>
      <c r="E1384" s="123" t="s">
        <v>794</v>
      </c>
      <c r="F1384" s="30">
        <v>0.219</v>
      </c>
      <c r="G1384" s="30">
        <v>0.16600000000000001</v>
      </c>
      <c r="H1384" s="30">
        <v>0.248</v>
      </c>
      <c r="I1384" s="30">
        <v>5.7000000000000002E-2</v>
      </c>
      <c r="J1384" s="30">
        <v>0.105</v>
      </c>
      <c r="K1384" s="28">
        <f t="shared" si="21"/>
        <v>0</v>
      </c>
      <c r="L1384" s="29">
        <f>IF(G1384 &gt; 0.6,1,0)</f>
        <v>0</v>
      </c>
      <c r="M1384" s="172">
        <f>IF(H1384 &gt; 10,1,0)</f>
        <v>0</v>
      </c>
      <c r="N1384" s="28">
        <f>IF(I1384 &gt; 0.6,1,0)</f>
        <v>0</v>
      </c>
      <c r="O1384" s="28">
        <f>IF(J1384 &gt; 4.5,1,0)</f>
        <v>0</v>
      </c>
      <c r="P1384" s="98">
        <f>K1384+L1384+M1384+N1384+O1384</f>
        <v>0</v>
      </c>
    </row>
    <row r="1385" spans="1:16" x14ac:dyDescent="0.25">
      <c r="A1385" s="3" t="s">
        <v>8</v>
      </c>
      <c r="B1385" s="3" t="s">
        <v>679</v>
      </c>
      <c r="C1385" s="154" t="s">
        <v>986</v>
      </c>
      <c r="D1385" s="121">
        <v>53</v>
      </c>
      <c r="E1385" s="123" t="s">
        <v>794</v>
      </c>
      <c r="F1385" s="30">
        <v>1.0840000000000001</v>
      </c>
      <c r="G1385" s="30">
        <v>1.7000000000000001E-2</v>
      </c>
      <c r="H1385" s="30">
        <v>0.438</v>
      </c>
      <c r="I1385" s="30">
        <v>0.125</v>
      </c>
      <c r="J1385" s="30">
        <v>0.371</v>
      </c>
      <c r="K1385" s="28">
        <f t="shared" si="21"/>
        <v>0</v>
      </c>
      <c r="L1385" s="29">
        <f>IF(G1385 &gt; 0.6,1,0)</f>
        <v>0</v>
      </c>
      <c r="M1385" s="172">
        <f>IF(H1385 &gt; 10,1,0)</f>
        <v>0</v>
      </c>
      <c r="N1385" s="28">
        <f>IF(I1385 &gt; 0.6,1,0)</f>
        <v>0</v>
      </c>
      <c r="O1385" s="28">
        <f>IF(J1385 &gt; 4.5,1,0)</f>
        <v>0</v>
      </c>
      <c r="P1385" s="98">
        <f>K1385+L1385+M1385+N1385+O1385</f>
        <v>0</v>
      </c>
    </row>
    <row r="1386" spans="1:16" x14ac:dyDescent="0.25">
      <c r="A1386" s="3" t="s">
        <v>8</v>
      </c>
      <c r="B1386" s="3" t="s">
        <v>687</v>
      </c>
      <c r="C1386" s="154" t="s">
        <v>986</v>
      </c>
      <c r="D1386" s="121">
        <v>36</v>
      </c>
      <c r="E1386" s="123" t="s">
        <v>794</v>
      </c>
      <c r="F1386" s="30">
        <v>0.126</v>
      </c>
      <c r="G1386" s="30">
        <v>0.5</v>
      </c>
      <c r="H1386" s="30">
        <v>0.41099999999999998</v>
      </c>
      <c r="I1386" s="30">
        <v>0</v>
      </c>
      <c r="J1386" s="30">
        <v>0.05</v>
      </c>
      <c r="K1386" s="28">
        <f t="shared" si="21"/>
        <v>0</v>
      </c>
      <c r="L1386" s="29">
        <f>IF(G1386 &gt; 0.6,1,0)</f>
        <v>0</v>
      </c>
      <c r="M1386" s="172">
        <f>IF(H1386 &gt; 10,1,0)</f>
        <v>0</v>
      </c>
      <c r="N1386" s="28">
        <f>IF(I1386 &gt; 0.6,1,0)</f>
        <v>0</v>
      </c>
      <c r="O1386" s="28">
        <f>IF(J1386 &gt; 4.5,1,0)</f>
        <v>0</v>
      </c>
      <c r="P1386" s="98">
        <f>K1386+L1386+M1386+N1386+O1386</f>
        <v>0</v>
      </c>
    </row>
    <row r="1387" spans="1:16" x14ac:dyDescent="0.25">
      <c r="A1387" s="3" t="s">
        <v>8</v>
      </c>
      <c r="B1387" s="3" t="s">
        <v>600</v>
      </c>
      <c r="C1387" s="154" t="s">
        <v>986</v>
      </c>
      <c r="D1387" s="121">
        <v>41</v>
      </c>
      <c r="E1387" s="123" t="s">
        <v>793</v>
      </c>
      <c r="F1387" s="30">
        <v>1.161</v>
      </c>
      <c r="G1387" s="30">
        <v>0.26500000000000001</v>
      </c>
      <c r="H1387" s="30">
        <v>1.5169999999999999</v>
      </c>
      <c r="I1387" s="30">
        <v>6.5000000000000002E-2</v>
      </c>
      <c r="J1387" s="30">
        <v>0.56100000000000005</v>
      </c>
      <c r="K1387" s="28">
        <f t="shared" si="21"/>
        <v>0</v>
      </c>
      <c r="L1387" s="29">
        <f>IF(G1387 &gt; 0.6,1,0)</f>
        <v>0</v>
      </c>
      <c r="M1387" s="172">
        <f>IF(H1387 &gt; 10,1,0)</f>
        <v>0</v>
      </c>
      <c r="N1387" s="28">
        <f>IF(I1387 &gt; 0.6,1,0)</f>
        <v>0</v>
      </c>
      <c r="O1387" s="28">
        <f>IF(J1387 &gt; 4.5,1,0)</f>
        <v>0</v>
      </c>
      <c r="P1387" s="98">
        <f>K1387+L1387+M1387+N1387+O1387</f>
        <v>0</v>
      </c>
    </row>
    <row r="1388" spans="1:16" x14ac:dyDescent="0.25">
      <c r="A1388" s="3" t="s">
        <v>8</v>
      </c>
      <c r="B1388" s="3" t="s">
        <v>608</v>
      </c>
      <c r="C1388" s="154" t="s">
        <v>986</v>
      </c>
      <c r="D1388" s="121">
        <v>35</v>
      </c>
      <c r="E1388" s="123" t="s">
        <v>793</v>
      </c>
      <c r="F1388" s="30">
        <v>1.669</v>
      </c>
      <c r="G1388" s="30">
        <v>0.105</v>
      </c>
      <c r="H1388" s="30">
        <v>0.66200000000000003</v>
      </c>
      <c r="I1388" s="30">
        <v>0.108</v>
      </c>
      <c r="J1388" s="30">
        <v>0</v>
      </c>
      <c r="K1388" s="28">
        <f t="shared" si="21"/>
        <v>0</v>
      </c>
      <c r="L1388" s="29">
        <f>IF(G1388 &gt; 0.6,1,0)</f>
        <v>0</v>
      </c>
      <c r="M1388" s="172">
        <f>IF(H1388 &gt; 10,1,0)</f>
        <v>0</v>
      </c>
      <c r="N1388" s="28">
        <f>IF(I1388 &gt; 0.6,1,0)</f>
        <v>0</v>
      </c>
      <c r="O1388" s="28">
        <f>IF(J1388 &gt; 4.5,1,0)</f>
        <v>0</v>
      </c>
      <c r="P1388" s="98">
        <f>K1388+L1388+M1388+N1388+O1388</f>
        <v>0</v>
      </c>
    </row>
    <row r="1389" spans="1:16" x14ac:dyDescent="0.25">
      <c r="A1389" s="3" t="s">
        <v>8</v>
      </c>
      <c r="B1389" s="3" t="s">
        <v>616</v>
      </c>
      <c r="C1389" s="154" t="s">
        <v>986</v>
      </c>
      <c r="D1389" s="121">
        <v>36</v>
      </c>
      <c r="E1389" s="123" t="s">
        <v>794</v>
      </c>
      <c r="F1389" s="30">
        <v>0.71199999999999997</v>
      </c>
      <c r="G1389" s="30">
        <v>1.1539999999999999</v>
      </c>
      <c r="H1389" s="30">
        <v>3.286</v>
      </c>
      <c r="I1389" s="30">
        <v>5.7000000000000002E-2</v>
      </c>
      <c r="J1389" s="30">
        <v>1.1879999999999999</v>
      </c>
      <c r="K1389" s="28">
        <f t="shared" si="21"/>
        <v>0</v>
      </c>
      <c r="L1389" s="29">
        <f>IF(G1389 &gt; 0.6,1,0)</f>
        <v>1</v>
      </c>
      <c r="M1389" s="172">
        <f>IF(H1389 &gt; 10,1,0)</f>
        <v>0</v>
      </c>
      <c r="N1389" s="28">
        <f>IF(I1389 &gt; 0.6,1,0)</f>
        <v>0</v>
      </c>
      <c r="O1389" s="28">
        <f>IF(J1389 &gt; 4.5,1,0)</f>
        <v>0</v>
      </c>
      <c r="P1389" s="98">
        <f>K1389+L1389+M1389+N1389+O1389</f>
        <v>1</v>
      </c>
    </row>
    <row r="1390" spans="1:16" x14ac:dyDescent="0.25">
      <c r="A1390" s="3" t="s">
        <v>8</v>
      </c>
      <c r="B1390" s="3" t="s">
        <v>624</v>
      </c>
      <c r="C1390" s="154" t="s">
        <v>986</v>
      </c>
      <c r="D1390" s="121">
        <v>37</v>
      </c>
      <c r="E1390" s="123" t="s">
        <v>793</v>
      </c>
      <c r="F1390" s="30">
        <v>0.14199999999999999</v>
      </c>
      <c r="G1390" s="30">
        <v>7.1999999999999995E-2</v>
      </c>
      <c r="H1390" s="30">
        <v>2.3199999999999998</v>
      </c>
      <c r="I1390" s="30">
        <v>2.5000000000000001E-2</v>
      </c>
      <c r="J1390" s="30">
        <v>8.4000000000000005E-2</v>
      </c>
      <c r="K1390" s="28">
        <f t="shared" si="21"/>
        <v>0</v>
      </c>
      <c r="L1390" s="29">
        <f>IF(G1390 &gt; 0.6,1,0)</f>
        <v>0</v>
      </c>
      <c r="M1390" s="172">
        <f>IF(H1390 &gt; 10,1,0)</f>
        <v>0</v>
      </c>
      <c r="N1390" s="28">
        <f>IF(I1390 &gt; 0.6,1,0)</f>
        <v>0</v>
      </c>
      <c r="O1390" s="28">
        <f>IF(J1390 &gt; 4.5,1,0)</f>
        <v>0</v>
      </c>
      <c r="P1390" s="98">
        <f>K1390+L1390+M1390+N1390+O1390</f>
        <v>0</v>
      </c>
    </row>
    <row r="1391" spans="1:16" x14ac:dyDescent="0.25">
      <c r="A1391" s="3" t="s">
        <v>8</v>
      </c>
      <c r="B1391" s="3" t="s">
        <v>632</v>
      </c>
      <c r="C1391" s="154" t="s">
        <v>986</v>
      </c>
      <c r="D1391" s="121">
        <v>48</v>
      </c>
      <c r="E1391" s="123" t="s">
        <v>793</v>
      </c>
      <c r="F1391" s="30">
        <v>0.157</v>
      </c>
      <c r="G1391" s="30">
        <v>0.217</v>
      </c>
      <c r="H1391" s="30">
        <v>0.40600000000000003</v>
      </c>
      <c r="I1391" s="30">
        <v>0</v>
      </c>
      <c r="J1391" s="30">
        <v>2.8000000000000001E-2</v>
      </c>
      <c r="K1391" s="28">
        <f t="shared" si="21"/>
        <v>0</v>
      </c>
      <c r="L1391" s="29">
        <f>IF(G1391 &gt; 0.6,1,0)</f>
        <v>0</v>
      </c>
      <c r="M1391" s="172">
        <f>IF(H1391 &gt; 10,1,0)</f>
        <v>0</v>
      </c>
      <c r="N1391" s="28">
        <f>IF(I1391 &gt; 0.6,1,0)</f>
        <v>0</v>
      </c>
      <c r="O1391" s="28">
        <f>IF(J1391 &gt; 4.5,1,0)</f>
        <v>0</v>
      </c>
      <c r="P1391" s="98">
        <f>K1391+L1391+M1391+N1391+O1391</f>
        <v>0</v>
      </c>
    </row>
    <row r="1392" spans="1:16" x14ac:dyDescent="0.25">
      <c r="A1392" s="3" t="s">
        <v>8</v>
      </c>
      <c r="B1392" s="3" t="s">
        <v>640</v>
      </c>
      <c r="C1392" s="154" t="s">
        <v>986</v>
      </c>
      <c r="D1392" s="121">
        <v>48</v>
      </c>
      <c r="E1392" s="123" t="s">
        <v>794</v>
      </c>
      <c r="F1392" s="30">
        <v>5.8999999999999997E-2</v>
      </c>
      <c r="G1392" s="30">
        <v>0.2</v>
      </c>
      <c r="H1392" s="30">
        <v>0.98399999999999999</v>
      </c>
      <c r="I1392" s="30">
        <v>1.44</v>
      </c>
      <c r="J1392" s="30">
        <v>0.21</v>
      </c>
      <c r="K1392" s="28">
        <f t="shared" si="21"/>
        <v>0</v>
      </c>
      <c r="L1392" s="29">
        <f>IF(G1392 &gt; 0.6,1,0)</f>
        <v>0</v>
      </c>
      <c r="M1392" s="172">
        <f>IF(H1392 &gt; 10,1,0)</f>
        <v>0</v>
      </c>
      <c r="N1392" s="28">
        <f>IF(I1392 &gt; 0.6,1,0)</f>
        <v>1</v>
      </c>
      <c r="O1392" s="28">
        <f>IF(J1392 &gt; 4.5,1,0)</f>
        <v>0</v>
      </c>
      <c r="P1392" s="98">
        <f>K1392+L1392+M1392+N1392+O1392</f>
        <v>1</v>
      </c>
    </row>
    <row r="1393" spans="1:16" x14ac:dyDescent="0.25">
      <c r="A1393" s="3" t="s">
        <v>8</v>
      </c>
      <c r="B1393" s="3" t="s">
        <v>648</v>
      </c>
      <c r="C1393" s="154" t="s">
        <v>986</v>
      </c>
      <c r="D1393" s="121">
        <v>43</v>
      </c>
      <c r="E1393" s="123" t="s">
        <v>793</v>
      </c>
      <c r="F1393" s="30">
        <v>1.5720000000000001</v>
      </c>
      <c r="G1393" s="30">
        <v>1.3440000000000001</v>
      </c>
      <c r="H1393" s="30">
        <v>0</v>
      </c>
      <c r="I1393" s="30">
        <v>0.71899999999999997</v>
      </c>
      <c r="J1393" s="30">
        <v>0</v>
      </c>
      <c r="K1393" s="28">
        <f t="shared" si="21"/>
        <v>0</v>
      </c>
      <c r="L1393" s="29">
        <f>IF(G1393 &gt; 0.6,1,0)</f>
        <v>1</v>
      </c>
      <c r="M1393" s="172">
        <f>IF(H1393 &gt; 10,1,0)</f>
        <v>0</v>
      </c>
      <c r="N1393" s="28">
        <f>IF(I1393 &gt; 0.6,1,0)</f>
        <v>1</v>
      </c>
      <c r="O1393" s="28">
        <f>IF(J1393 &gt; 4.5,1,0)</f>
        <v>0</v>
      </c>
      <c r="P1393" s="98">
        <f>K1393+L1393+M1393+N1393+O1393</f>
        <v>2</v>
      </c>
    </row>
    <row r="1394" spans="1:16" x14ac:dyDescent="0.25">
      <c r="A1394" s="3" t="s">
        <v>8</v>
      </c>
      <c r="B1394" s="3" t="s">
        <v>656</v>
      </c>
      <c r="C1394" s="154" t="s">
        <v>986</v>
      </c>
      <c r="D1394" s="121">
        <v>56</v>
      </c>
      <c r="E1394" s="123" t="s">
        <v>794</v>
      </c>
      <c r="F1394" s="30">
        <v>13.920999999999999</v>
      </c>
      <c r="G1394" s="30">
        <v>0.16300000000000001</v>
      </c>
      <c r="H1394" s="30">
        <v>3.181</v>
      </c>
      <c r="I1394" s="30">
        <v>0.01</v>
      </c>
      <c r="J1394" s="30">
        <v>5.0000000000000001E-3</v>
      </c>
      <c r="K1394" s="28">
        <f t="shared" si="21"/>
        <v>1</v>
      </c>
      <c r="L1394" s="29">
        <f>IF(G1394 &gt; 0.6,1,0)</f>
        <v>0</v>
      </c>
      <c r="M1394" s="172">
        <f>IF(H1394 &gt; 10,1,0)</f>
        <v>0</v>
      </c>
      <c r="N1394" s="28">
        <f>IF(I1394 &gt; 0.6,1,0)</f>
        <v>0</v>
      </c>
      <c r="O1394" s="28">
        <f>IF(J1394 &gt; 4.5,1,0)</f>
        <v>0</v>
      </c>
      <c r="P1394" s="98">
        <f>K1394+L1394+M1394+N1394+O1394</f>
        <v>1</v>
      </c>
    </row>
    <row r="1395" spans="1:16" x14ac:dyDescent="0.25">
      <c r="A1395" s="3" t="s">
        <v>8</v>
      </c>
      <c r="B1395" s="3" t="s">
        <v>664</v>
      </c>
      <c r="C1395" s="154" t="s">
        <v>986</v>
      </c>
      <c r="D1395" s="121">
        <v>56</v>
      </c>
      <c r="E1395" s="123" t="s">
        <v>794</v>
      </c>
      <c r="F1395" s="30">
        <v>0.59</v>
      </c>
      <c r="G1395" s="30">
        <v>0.65900000000000003</v>
      </c>
      <c r="H1395" s="30">
        <v>0</v>
      </c>
      <c r="I1395" s="30">
        <v>0</v>
      </c>
      <c r="J1395" s="30">
        <v>8.2000000000000003E-2</v>
      </c>
      <c r="K1395" s="28">
        <f t="shared" si="21"/>
        <v>0</v>
      </c>
      <c r="L1395" s="29">
        <f>IF(G1395 &gt; 0.6,1,0)</f>
        <v>1</v>
      </c>
      <c r="M1395" s="172">
        <f>IF(H1395 &gt; 10,1,0)</f>
        <v>0</v>
      </c>
      <c r="N1395" s="28">
        <f>IF(I1395 &gt; 0.6,1,0)</f>
        <v>0</v>
      </c>
      <c r="O1395" s="28">
        <f>IF(J1395 &gt; 4.5,1,0)</f>
        <v>0</v>
      </c>
      <c r="P1395" s="98">
        <f>K1395+L1395+M1395+N1395+O1395</f>
        <v>1</v>
      </c>
    </row>
    <row r="1396" spans="1:16" x14ac:dyDescent="0.25">
      <c r="A1396" s="3" t="s">
        <v>8</v>
      </c>
      <c r="B1396" s="3" t="s">
        <v>672</v>
      </c>
      <c r="C1396" s="154" t="s">
        <v>986</v>
      </c>
      <c r="D1396" s="121">
        <v>78</v>
      </c>
      <c r="E1396" s="123" t="s">
        <v>793</v>
      </c>
      <c r="F1396" s="30">
        <v>1.748</v>
      </c>
      <c r="G1396" s="30">
        <v>0.249</v>
      </c>
      <c r="H1396" s="30">
        <v>1.28</v>
      </c>
      <c r="I1396" s="30">
        <v>0</v>
      </c>
      <c r="J1396" s="30">
        <v>7.2999999999999995E-2</v>
      </c>
      <c r="K1396" s="28">
        <f t="shared" si="21"/>
        <v>0</v>
      </c>
      <c r="L1396" s="29">
        <f>IF(G1396 &gt; 0.6,1,0)</f>
        <v>0</v>
      </c>
      <c r="M1396" s="172">
        <f>IF(H1396 &gt; 10,1,0)</f>
        <v>0</v>
      </c>
      <c r="N1396" s="28">
        <f>IF(I1396 &gt; 0.6,1,0)</f>
        <v>0</v>
      </c>
      <c r="O1396" s="28">
        <f>IF(J1396 &gt; 4.5,1,0)</f>
        <v>0</v>
      </c>
      <c r="P1396" s="98">
        <f>K1396+L1396+M1396+N1396+O1396</f>
        <v>0</v>
      </c>
    </row>
    <row r="1397" spans="1:16" x14ac:dyDescent="0.25">
      <c r="A1397" s="3" t="s">
        <v>8</v>
      </c>
      <c r="B1397" s="3" t="s">
        <v>680</v>
      </c>
      <c r="C1397" s="154" t="s">
        <v>986</v>
      </c>
      <c r="D1397" s="121">
        <v>35</v>
      </c>
      <c r="E1397" s="123" t="s">
        <v>793</v>
      </c>
      <c r="F1397" s="30">
        <v>0.14399999999999999</v>
      </c>
      <c r="G1397" s="30">
        <v>8.6999999999999994E-2</v>
      </c>
      <c r="H1397" s="30">
        <v>3.4420000000000002</v>
      </c>
      <c r="I1397" s="30">
        <v>3.2000000000000001E-2</v>
      </c>
      <c r="J1397" s="30">
        <v>0</v>
      </c>
      <c r="K1397" s="28">
        <f t="shared" si="21"/>
        <v>0</v>
      </c>
      <c r="L1397" s="29">
        <f>IF(G1397 &gt; 0.6,1,0)</f>
        <v>0</v>
      </c>
      <c r="M1397" s="172">
        <f>IF(H1397 &gt; 10,1,0)</f>
        <v>0</v>
      </c>
      <c r="N1397" s="28">
        <f>IF(I1397 &gt; 0.6,1,0)</f>
        <v>0</v>
      </c>
      <c r="O1397" s="28">
        <f>IF(J1397 &gt; 4.5,1,0)</f>
        <v>0</v>
      </c>
      <c r="P1397" s="98">
        <f>K1397+L1397+M1397+N1397+O1397</f>
        <v>0</v>
      </c>
    </row>
    <row r="1398" spans="1:16" x14ac:dyDescent="0.25">
      <c r="A1398" s="3" t="s">
        <v>8</v>
      </c>
      <c r="B1398" s="3" t="s">
        <v>688</v>
      </c>
      <c r="C1398" s="155" t="s">
        <v>986</v>
      </c>
      <c r="D1398" s="121">
        <v>42</v>
      </c>
      <c r="E1398" s="123" t="s">
        <v>794</v>
      </c>
      <c r="F1398" s="30">
        <v>1.038</v>
      </c>
      <c r="G1398" s="30">
        <v>0.53</v>
      </c>
      <c r="H1398" s="30">
        <v>4.1520000000000001</v>
      </c>
      <c r="I1398" s="30">
        <v>4.4999999999999998E-2</v>
      </c>
      <c r="J1398" s="30">
        <v>0.111</v>
      </c>
      <c r="K1398" s="28">
        <f t="shared" si="21"/>
        <v>0</v>
      </c>
      <c r="L1398" s="29">
        <f>IF(G1398 &gt; 0.6,1,0)</f>
        <v>0</v>
      </c>
      <c r="M1398" s="172">
        <f>IF(H1398 &gt; 10,1,0)</f>
        <v>0</v>
      </c>
      <c r="N1398" s="28">
        <f>IF(I1398 &gt; 0.6,1,0)</f>
        <v>0</v>
      </c>
      <c r="O1398" s="28">
        <f>IF(J1398 &gt; 4.5,1,0)</f>
        <v>0</v>
      </c>
      <c r="P1398" s="98">
        <f>K1398+L1398+M1398+N1398+O1398</f>
        <v>0</v>
      </c>
    </row>
    <row r="1399" spans="1:16" x14ac:dyDescent="0.25">
      <c r="A1399" s="3" t="s">
        <v>8</v>
      </c>
      <c r="B1399" s="3" t="s">
        <v>689</v>
      </c>
      <c r="C1399" s="154" t="s">
        <v>986</v>
      </c>
      <c r="D1399" s="121">
        <v>48</v>
      </c>
      <c r="E1399" s="123" t="s">
        <v>793</v>
      </c>
      <c r="F1399" s="30">
        <v>1.0529999999999999</v>
      </c>
      <c r="G1399" s="30">
        <v>1.639</v>
      </c>
      <c r="H1399" s="30">
        <v>2.4319999999999999</v>
      </c>
      <c r="I1399" s="30">
        <v>0.191</v>
      </c>
      <c r="J1399" s="30">
        <v>6.7560000000000002</v>
      </c>
      <c r="K1399" s="28">
        <f t="shared" si="21"/>
        <v>0</v>
      </c>
      <c r="L1399" s="29">
        <f>IF(G1399 &gt; 0.6,1,0)</f>
        <v>1</v>
      </c>
      <c r="M1399" s="172">
        <f>IF(H1399 &gt; 10,1,0)</f>
        <v>0</v>
      </c>
      <c r="N1399" s="28">
        <f>IF(I1399 &gt; 0.6,1,0)</f>
        <v>0</v>
      </c>
      <c r="O1399" s="28">
        <f>IF(J1399 &gt; 4.5,1,0)</f>
        <v>1</v>
      </c>
      <c r="P1399" s="98">
        <f>K1399+L1399+M1399+N1399+O1399</f>
        <v>2</v>
      </c>
    </row>
    <row r="1400" spans="1:16" x14ac:dyDescent="0.25">
      <c r="A1400" s="3" t="s">
        <v>8</v>
      </c>
      <c r="B1400" s="3" t="s">
        <v>697</v>
      </c>
      <c r="C1400" s="154" t="s">
        <v>986</v>
      </c>
      <c r="D1400" s="121">
        <v>40</v>
      </c>
      <c r="E1400" s="123" t="s">
        <v>793</v>
      </c>
      <c r="F1400" s="30">
        <v>2.2440000000000002</v>
      </c>
      <c r="G1400" s="30">
        <v>0.66400000000000003</v>
      </c>
      <c r="H1400" s="30">
        <v>5.8380000000000001</v>
      </c>
      <c r="I1400" s="30">
        <v>0</v>
      </c>
      <c r="J1400" s="30">
        <v>0.14799999999999999</v>
      </c>
      <c r="K1400" s="28">
        <f t="shared" si="21"/>
        <v>0</v>
      </c>
      <c r="L1400" s="29">
        <f>IF(G1400 &gt; 0.6,1,0)</f>
        <v>1</v>
      </c>
      <c r="M1400" s="172">
        <f>IF(H1400 &gt; 10,1,0)</f>
        <v>0</v>
      </c>
      <c r="N1400" s="28">
        <f>IF(I1400 &gt; 0.6,1,0)</f>
        <v>0</v>
      </c>
      <c r="O1400" s="28">
        <f>IF(J1400 &gt; 4.5,1,0)</f>
        <v>0</v>
      </c>
      <c r="P1400" s="98">
        <f>K1400+L1400+M1400+N1400+O1400</f>
        <v>1</v>
      </c>
    </row>
    <row r="1401" spans="1:16" x14ac:dyDescent="0.25">
      <c r="A1401" s="3" t="s">
        <v>8</v>
      </c>
      <c r="B1401" s="3" t="s">
        <v>705</v>
      </c>
      <c r="C1401" s="154" t="s">
        <v>986</v>
      </c>
      <c r="D1401" s="121">
        <v>38</v>
      </c>
      <c r="E1401" s="123" t="s">
        <v>794</v>
      </c>
      <c r="F1401" s="30">
        <v>1.919</v>
      </c>
      <c r="G1401" s="30">
        <v>0.2</v>
      </c>
      <c r="H1401" s="30">
        <v>3.722</v>
      </c>
      <c r="I1401" s="30">
        <v>0.121</v>
      </c>
      <c r="J1401" s="30">
        <v>3.0059999999999998</v>
      </c>
      <c r="K1401" s="28">
        <f t="shared" si="21"/>
        <v>0</v>
      </c>
      <c r="L1401" s="29">
        <f>IF(G1401 &gt; 0.6,1,0)</f>
        <v>0</v>
      </c>
      <c r="M1401" s="172">
        <f>IF(H1401 &gt; 10,1,0)</f>
        <v>0</v>
      </c>
      <c r="N1401" s="28">
        <f>IF(I1401 &gt; 0.6,1,0)</f>
        <v>0</v>
      </c>
      <c r="O1401" s="28">
        <f>IF(J1401 &gt; 4.5,1,0)</f>
        <v>0</v>
      </c>
      <c r="P1401" s="98">
        <f>K1401+L1401+M1401+N1401+O1401</f>
        <v>0</v>
      </c>
    </row>
    <row r="1402" spans="1:16" x14ac:dyDescent="0.25">
      <c r="A1402" s="3" t="s">
        <v>8</v>
      </c>
      <c r="B1402" s="3" t="s">
        <v>713</v>
      </c>
      <c r="C1402" s="154" t="s">
        <v>986</v>
      </c>
      <c r="D1402" s="121">
        <v>39</v>
      </c>
      <c r="E1402" s="123" t="s">
        <v>794</v>
      </c>
      <c r="F1402" s="30">
        <v>2.3639999999999999</v>
      </c>
      <c r="G1402" s="30">
        <v>0.33800000000000002</v>
      </c>
      <c r="H1402" s="30">
        <v>3.5790000000000002</v>
      </c>
      <c r="I1402" s="30">
        <v>0.04</v>
      </c>
      <c r="J1402" s="30">
        <v>1.472</v>
      </c>
      <c r="K1402" s="28">
        <f t="shared" si="21"/>
        <v>0</v>
      </c>
      <c r="L1402" s="29">
        <f>IF(G1402 &gt; 0.6,1,0)</f>
        <v>0</v>
      </c>
      <c r="M1402" s="172">
        <f>IF(H1402 &gt; 10,1,0)</f>
        <v>0</v>
      </c>
      <c r="N1402" s="28">
        <f>IF(I1402 &gt; 0.6,1,0)</f>
        <v>0</v>
      </c>
      <c r="O1402" s="28">
        <f>IF(J1402 &gt; 4.5,1,0)</f>
        <v>0</v>
      </c>
      <c r="P1402" s="98">
        <f>K1402+L1402+M1402+N1402+O1402</f>
        <v>0</v>
      </c>
    </row>
    <row r="1403" spans="1:16" x14ac:dyDescent="0.25">
      <c r="A1403" s="3" t="s">
        <v>8</v>
      </c>
      <c r="B1403" s="3" t="s">
        <v>721</v>
      </c>
      <c r="C1403" s="154" t="s">
        <v>986</v>
      </c>
      <c r="D1403" s="121">
        <v>28</v>
      </c>
      <c r="E1403" s="123" t="s">
        <v>794</v>
      </c>
      <c r="F1403" s="30">
        <v>0.316</v>
      </c>
      <c r="G1403" s="30">
        <v>0.156</v>
      </c>
      <c r="H1403" s="30">
        <v>0.59199999999999997</v>
      </c>
      <c r="I1403" s="30">
        <v>0.28499999999999998</v>
      </c>
      <c r="J1403" s="30">
        <v>5.8000000000000003E-2</v>
      </c>
      <c r="K1403" s="28">
        <f t="shared" si="21"/>
        <v>0</v>
      </c>
      <c r="L1403" s="29">
        <f>IF(G1403 &gt; 0.6,1,0)</f>
        <v>0</v>
      </c>
      <c r="M1403" s="172">
        <f>IF(H1403 &gt; 10,1,0)</f>
        <v>0</v>
      </c>
      <c r="N1403" s="28">
        <f>IF(I1403 &gt; 0.6,1,0)</f>
        <v>0</v>
      </c>
      <c r="O1403" s="28">
        <f>IF(J1403 &gt; 4.5,1,0)</f>
        <v>0</v>
      </c>
      <c r="P1403" s="98">
        <f>K1403+L1403+M1403+N1403+O1403</f>
        <v>0</v>
      </c>
    </row>
    <row r="1404" spans="1:16" x14ac:dyDescent="0.25">
      <c r="A1404" s="3" t="s">
        <v>8</v>
      </c>
      <c r="B1404" s="3" t="s">
        <v>729</v>
      </c>
      <c r="C1404" s="154" t="s">
        <v>986</v>
      </c>
      <c r="D1404" s="121">
        <v>26</v>
      </c>
      <c r="E1404" s="123" t="s">
        <v>794</v>
      </c>
      <c r="F1404" s="30">
        <v>1.3129999999999999</v>
      </c>
      <c r="G1404" s="30">
        <v>3.5939999999999999</v>
      </c>
      <c r="H1404" s="30">
        <v>3.7839999999999998</v>
      </c>
      <c r="I1404" s="30">
        <v>0.157</v>
      </c>
      <c r="J1404" s="30">
        <v>0.57799999999999996</v>
      </c>
      <c r="K1404" s="28">
        <f t="shared" si="21"/>
        <v>0</v>
      </c>
      <c r="L1404" s="29">
        <f>IF(G1404 &gt; 0.6,1,0)</f>
        <v>1</v>
      </c>
      <c r="M1404" s="172">
        <f>IF(H1404 &gt; 10,1,0)</f>
        <v>0</v>
      </c>
      <c r="N1404" s="28">
        <f>IF(I1404 &gt; 0.6,1,0)</f>
        <v>0</v>
      </c>
      <c r="O1404" s="28">
        <f>IF(J1404 &gt; 4.5,1,0)</f>
        <v>0</v>
      </c>
      <c r="P1404" s="98">
        <f>K1404+L1404+M1404+N1404+O1404</f>
        <v>1</v>
      </c>
    </row>
    <row r="1405" spans="1:16" x14ac:dyDescent="0.25">
      <c r="A1405" s="3" t="s">
        <v>8</v>
      </c>
      <c r="B1405" s="3" t="s">
        <v>737</v>
      </c>
      <c r="C1405" s="154" t="s">
        <v>986</v>
      </c>
      <c r="D1405" s="121">
        <v>63</v>
      </c>
      <c r="E1405" s="123" t="s">
        <v>794</v>
      </c>
      <c r="F1405" s="30">
        <v>0.114</v>
      </c>
      <c r="G1405" s="30">
        <v>0.20799999999999999</v>
      </c>
      <c r="H1405" s="30">
        <v>2.9820000000000002</v>
      </c>
      <c r="I1405" s="30">
        <v>0</v>
      </c>
      <c r="J1405" s="30">
        <v>9.7000000000000003E-2</v>
      </c>
      <c r="K1405" s="28">
        <f t="shared" si="21"/>
        <v>0</v>
      </c>
      <c r="L1405" s="29">
        <f>IF(G1405 &gt; 0.6,1,0)</f>
        <v>0</v>
      </c>
      <c r="M1405" s="172">
        <f>IF(H1405 &gt; 10,1,0)</f>
        <v>0</v>
      </c>
      <c r="N1405" s="28">
        <f>IF(I1405 &gt; 0.6,1,0)</f>
        <v>0</v>
      </c>
      <c r="O1405" s="28">
        <f>IF(J1405 &gt; 4.5,1,0)</f>
        <v>0</v>
      </c>
      <c r="P1405" s="98">
        <f>K1405+L1405+M1405+N1405+O1405</f>
        <v>0</v>
      </c>
    </row>
    <row r="1406" spans="1:16" x14ac:dyDescent="0.25">
      <c r="A1406" s="3" t="s">
        <v>8</v>
      </c>
      <c r="B1406" s="3" t="s">
        <v>745</v>
      </c>
      <c r="C1406" s="154" t="s">
        <v>986</v>
      </c>
      <c r="D1406" s="121">
        <v>30</v>
      </c>
      <c r="E1406" s="123" t="s">
        <v>794</v>
      </c>
      <c r="F1406" s="30">
        <v>5.1820000000000004</v>
      </c>
      <c r="G1406" s="30">
        <v>0.33600000000000002</v>
      </c>
      <c r="H1406" s="30">
        <v>0.66100000000000003</v>
      </c>
      <c r="I1406" s="30">
        <v>0</v>
      </c>
      <c r="J1406" s="30">
        <v>5.3999999999999999E-2</v>
      </c>
      <c r="K1406" s="28">
        <f t="shared" si="21"/>
        <v>0</v>
      </c>
      <c r="L1406" s="29">
        <f>IF(G1406 &gt; 0.6,1,0)</f>
        <v>0</v>
      </c>
      <c r="M1406" s="172">
        <f>IF(H1406 &gt; 10,1,0)</f>
        <v>0</v>
      </c>
      <c r="N1406" s="28">
        <f>IF(I1406 &gt; 0.6,1,0)</f>
        <v>0</v>
      </c>
      <c r="O1406" s="28">
        <f>IF(J1406 &gt; 4.5,1,0)</f>
        <v>0</v>
      </c>
      <c r="P1406" s="98">
        <f>K1406+L1406+M1406+N1406+O1406</f>
        <v>0</v>
      </c>
    </row>
    <row r="1407" spans="1:16" x14ac:dyDescent="0.25">
      <c r="A1407" s="3" t="s">
        <v>8</v>
      </c>
      <c r="B1407" s="3" t="s">
        <v>753</v>
      </c>
      <c r="C1407" s="154" t="s">
        <v>986</v>
      </c>
      <c r="D1407" s="121">
        <v>30</v>
      </c>
      <c r="E1407" s="123" t="s">
        <v>794</v>
      </c>
      <c r="F1407" s="30">
        <v>0.314</v>
      </c>
      <c r="G1407" s="30">
        <v>0.40500000000000003</v>
      </c>
      <c r="H1407" s="30">
        <v>7.8280000000000003</v>
      </c>
      <c r="I1407" s="30">
        <v>6.0000000000000001E-3</v>
      </c>
      <c r="J1407" s="30">
        <v>0.06</v>
      </c>
      <c r="K1407" s="28">
        <f t="shared" si="21"/>
        <v>0</v>
      </c>
      <c r="L1407" s="29">
        <f>IF(G1407 &gt; 0.6,1,0)</f>
        <v>0</v>
      </c>
      <c r="M1407" s="172">
        <f>IF(H1407 &gt; 10,1,0)</f>
        <v>0</v>
      </c>
      <c r="N1407" s="28">
        <f>IF(I1407 &gt; 0.6,1,0)</f>
        <v>0</v>
      </c>
      <c r="O1407" s="28">
        <f>IF(J1407 &gt; 4.5,1,0)</f>
        <v>0</v>
      </c>
      <c r="P1407" s="98">
        <f>K1407+L1407+M1407+N1407+O1407</f>
        <v>0</v>
      </c>
    </row>
    <row r="1408" spans="1:16" x14ac:dyDescent="0.25">
      <c r="A1408" s="3" t="s">
        <v>8</v>
      </c>
      <c r="B1408" s="3" t="s">
        <v>761</v>
      </c>
      <c r="C1408" s="154" t="s">
        <v>986</v>
      </c>
      <c r="D1408" s="121">
        <v>38</v>
      </c>
      <c r="E1408" s="123" t="s">
        <v>793</v>
      </c>
      <c r="F1408" s="30">
        <v>1.089</v>
      </c>
      <c r="G1408" s="30">
        <v>0.111</v>
      </c>
      <c r="H1408" s="30">
        <v>0.125</v>
      </c>
      <c r="I1408" s="30">
        <v>8.9999999999999993E-3</v>
      </c>
      <c r="J1408" s="30">
        <v>3.7999999999999999E-2</v>
      </c>
      <c r="K1408" s="28">
        <f t="shared" si="21"/>
        <v>0</v>
      </c>
      <c r="L1408" s="29">
        <f>IF(G1408 &gt; 0.6,1,0)</f>
        <v>0</v>
      </c>
      <c r="M1408" s="172">
        <f>IF(H1408 &gt; 10,1,0)</f>
        <v>0</v>
      </c>
      <c r="N1408" s="28">
        <f>IF(I1408 &gt; 0.6,1,0)</f>
        <v>0</v>
      </c>
      <c r="O1408" s="28">
        <f>IF(J1408 &gt; 4.5,1,0)</f>
        <v>0</v>
      </c>
      <c r="P1408" s="98">
        <f>K1408+L1408+M1408+N1408+O1408</f>
        <v>0</v>
      </c>
    </row>
    <row r="1409" spans="1:16" x14ac:dyDescent="0.25">
      <c r="A1409" s="3" t="s">
        <v>8</v>
      </c>
      <c r="B1409" s="13" t="s">
        <v>769</v>
      </c>
      <c r="C1409" s="154" t="s">
        <v>986</v>
      </c>
      <c r="D1409" s="121">
        <v>38</v>
      </c>
      <c r="E1409" s="123" t="s">
        <v>794</v>
      </c>
      <c r="F1409" s="30">
        <v>2.2610000000000001</v>
      </c>
      <c r="G1409" s="30">
        <v>0.32200000000000001</v>
      </c>
      <c r="H1409" s="30">
        <v>0.47499999999999998</v>
      </c>
      <c r="I1409" s="30">
        <v>0.56699999999999995</v>
      </c>
      <c r="J1409" s="30">
        <v>9.5000000000000001E-2</v>
      </c>
      <c r="K1409" s="28">
        <f t="shared" si="21"/>
        <v>0</v>
      </c>
      <c r="L1409" s="29">
        <f>IF(G1409 &gt; 0.6,1,0)</f>
        <v>0</v>
      </c>
      <c r="M1409" s="172">
        <f>IF(H1409 &gt; 10,1,0)</f>
        <v>0</v>
      </c>
      <c r="N1409" s="28">
        <f>IF(I1409 &gt; 0.6,1,0)</f>
        <v>0</v>
      </c>
      <c r="O1409" s="28">
        <f>IF(J1409 &gt; 4.5,1,0)</f>
        <v>0</v>
      </c>
      <c r="P1409" s="98">
        <f>K1409+L1409+M1409+N1409+O1409</f>
        <v>0</v>
      </c>
    </row>
    <row r="1410" spans="1:16" x14ac:dyDescent="0.25">
      <c r="A1410" s="3" t="s">
        <v>8</v>
      </c>
      <c r="B1410" s="13" t="s">
        <v>777</v>
      </c>
      <c r="C1410" s="154" t="s">
        <v>986</v>
      </c>
      <c r="D1410" s="121">
        <v>29</v>
      </c>
      <c r="E1410" s="123" t="s">
        <v>794</v>
      </c>
      <c r="F1410" s="30">
        <v>0.19700000000000001</v>
      </c>
      <c r="G1410" s="30">
        <v>0.13300000000000001</v>
      </c>
      <c r="H1410" s="30">
        <v>0.624</v>
      </c>
      <c r="I1410" s="30">
        <v>2.7E-2</v>
      </c>
      <c r="J1410" s="30">
        <v>0.126</v>
      </c>
      <c r="K1410" s="28">
        <f t="shared" ref="K1410:K1473" si="22">IF(F1410 &gt; 9,1,0)</f>
        <v>0</v>
      </c>
      <c r="L1410" s="29">
        <f>IF(G1410 &gt; 0.6,1,0)</f>
        <v>0</v>
      </c>
      <c r="M1410" s="172">
        <f>IF(H1410 &gt; 10,1,0)</f>
        <v>0</v>
      </c>
      <c r="N1410" s="28">
        <f>IF(I1410 &gt; 0.6,1,0)</f>
        <v>0</v>
      </c>
      <c r="O1410" s="28">
        <f>IF(J1410 &gt; 4.5,1,0)</f>
        <v>0</v>
      </c>
      <c r="P1410" s="98">
        <f>K1410+L1410+M1410+N1410+O1410</f>
        <v>0</v>
      </c>
    </row>
    <row r="1411" spans="1:16" x14ac:dyDescent="0.25">
      <c r="A1411" s="3" t="s">
        <v>8</v>
      </c>
      <c r="B1411" s="13" t="s">
        <v>690</v>
      </c>
      <c r="C1411" s="154" t="s">
        <v>986</v>
      </c>
      <c r="D1411" s="121">
        <v>38</v>
      </c>
      <c r="E1411" s="123" t="s">
        <v>793</v>
      </c>
      <c r="F1411" s="30">
        <v>4.242</v>
      </c>
      <c r="G1411" s="30">
        <v>0.34200000000000003</v>
      </c>
      <c r="H1411" s="30">
        <v>0.53700000000000003</v>
      </c>
      <c r="I1411" s="30">
        <v>0</v>
      </c>
      <c r="J1411" s="30">
        <v>0.13600000000000001</v>
      </c>
      <c r="K1411" s="28">
        <f t="shared" si="22"/>
        <v>0</v>
      </c>
      <c r="L1411" s="29">
        <f>IF(G1411 &gt; 0.6,1,0)</f>
        <v>0</v>
      </c>
      <c r="M1411" s="172">
        <f>IF(H1411 &gt; 10,1,0)</f>
        <v>0</v>
      </c>
      <c r="N1411" s="28">
        <f>IF(I1411 &gt; 0.6,1,0)</f>
        <v>0</v>
      </c>
      <c r="O1411" s="28">
        <f>IF(J1411 &gt; 4.5,1,0)</f>
        <v>0</v>
      </c>
      <c r="P1411" s="98">
        <f>K1411+L1411+M1411+N1411+O1411</f>
        <v>0</v>
      </c>
    </row>
    <row r="1412" spans="1:16" x14ac:dyDescent="0.25">
      <c r="A1412" s="3" t="s">
        <v>8</v>
      </c>
      <c r="B1412" s="13" t="s">
        <v>698</v>
      </c>
      <c r="C1412" s="154" t="s">
        <v>986</v>
      </c>
      <c r="D1412" s="121">
        <v>57</v>
      </c>
      <c r="E1412" s="123" t="s">
        <v>794</v>
      </c>
      <c r="F1412" s="30">
        <v>0.23599999999999999</v>
      </c>
      <c r="G1412" s="30">
        <v>0.36599999999999999</v>
      </c>
      <c r="H1412" s="30">
        <v>0</v>
      </c>
      <c r="I1412" s="30">
        <v>0.56000000000000005</v>
      </c>
      <c r="J1412" s="30">
        <v>0.14499999999999999</v>
      </c>
      <c r="K1412" s="28">
        <f t="shared" si="22"/>
        <v>0</v>
      </c>
      <c r="L1412" s="29">
        <f>IF(G1412 &gt; 0.6,1,0)</f>
        <v>0</v>
      </c>
      <c r="M1412" s="172">
        <f>IF(H1412 &gt; 10,1,0)</f>
        <v>0</v>
      </c>
      <c r="N1412" s="28">
        <f>IF(I1412 &gt; 0.6,1,0)</f>
        <v>0</v>
      </c>
      <c r="O1412" s="28">
        <f>IF(J1412 &gt; 4.5,1,0)</f>
        <v>0</v>
      </c>
      <c r="P1412" s="98">
        <f>K1412+L1412+M1412+N1412+O1412</f>
        <v>0</v>
      </c>
    </row>
    <row r="1413" spans="1:16" x14ac:dyDescent="0.25">
      <c r="A1413" s="3" t="s">
        <v>8</v>
      </c>
      <c r="B1413" s="13" t="s">
        <v>706</v>
      </c>
      <c r="C1413" s="154" t="s">
        <v>986</v>
      </c>
      <c r="D1413" s="121">
        <v>42</v>
      </c>
      <c r="E1413" s="123" t="s">
        <v>794</v>
      </c>
      <c r="F1413" s="30">
        <v>0.14799999999999999</v>
      </c>
      <c r="G1413" s="30">
        <v>6.6000000000000003E-2</v>
      </c>
      <c r="H1413" s="30">
        <v>0.33800000000000002</v>
      </c>
      <c r="I1413" s="30">
        <v>0.06</v>
      </c>
      <c r="J1413" s="30">
        <v>5.0000000000000001E-3</v>
      </c>
      <c r="K1413" s="28">
        <f t="shared" si="22"/>
        <v>0</v>
      </c>
      <c r="L1413" s="29">
        <f>IF(G1413 &gt; 0.6,1,0)</f>
        <v>0</v>
      </c>
      <c r="M1413" s="172">
        <f>IF(H1413 &gt; 10,1,0)</f>
        <v>0</v>
      </c>
      <c r="N1413" s="28">
        <f>IF(I1413 &gt; 0.6,1,0)</f>
        <v>0</v>
      </c>
      <c r="O1413" s="28">
        <f>IF(J1413 &gt; 4.5,1,0)</f>
        <v>0</v>
      </c>
      <c r="P1413" s="98">
        <f>K1413+L1413+M1413+N1413+O1413</f>
        <v>0</v>
      </c>
    </row>
    <row r="1414" spans="1:16" x14ac:dyDescent="0.25">
      <c r="A1414" s="3" t="s">
        <v>8</v>
      </c>
      <c r="B1414" s="13" t="s">
        <v>714</v>
      </c>
      <c r="C1414" s="154" t="s">
        <v>986</v>
      </c>
      <c r="D1414" s="121">
        <v>42</v>
      </c>
      <c r="E1414" s="123" t="s">
        <v>794</v>
      </c>
      <c r="F1414" s="30">
        <v>8.5470000000000006</v>
      </c>
      <c r="G1414" s="30">
        <v>0.76800000000000002</v>
      </c>
      <c r="H1414" s="30">
        <v>43.389000000000003</v>
      </c>
      <c r="I1414" s="30">
        <v>0.161</v>
      </c>
      <c r="J1414" s="30">
        <v>44.683999999999997</v>
      </c>
      <c r="K1414" s="28">
        <f t="shared" si="22"/>
        <v>0</v>
      </c>
      <c r="L1414" s="29">
        <f>IF(G1414 &gt; 0.6,1,0)</f>
        <v>1</v>
      </c>
      <c r="M1414" s="172">
        <f>IF(H1414 &gt; 10,1,0)</f>
        <v>1</v>
      </c>
      <c r="N1414" s="28">
        <f>IF(I1414 &gt; 0.6,1,0)</f>
        <v>0</v>
      </c>
      <c r="O1414" s="28">
        <f>IF(J1414 &gt; 4.5,1,0)</f>
        <v>1</v>
      </c>
      <c r="P1414" s="98">
        <f>K1414+L1414+M1414+N1414+O1414</f>
        <v>3</v>
      </c>
    </row>
    <row r="1415" spans="1:16" x14ac:dyDescent="0.25">
      <c r="A1415" s="3" t="s">
        <v>8</v>
      </c>
      <c r="B1415" s="13" t="s">
        <v>722</v>
      </c>
      <c r="C1415" s="154" t="s">
        <v>986</v>
      </c>
      <c r="D1415" s="121">
        <v>27</v>
      </c>
      <c r="E1415" s="123" t="s">
        <v>794</v>
      </c>
      <c r="F1415" s="30">
        <v>1.23</v>
      </c>
      <c r="G1415" s="30">
        <v>0.159</v>
      </c>
      <c r="H1415" s="30">
        <v>2.3180000000000001</v>
      </c>
      <c r="I1415" s="30">
        <v>4.0000000000000001E-3</v>
      </c>
      <c r="J1415" s="30">
        <v>5.0999999999999997E-2</v>
      </c>
      <c r="K1415" s="28">
        <f t="shared" si="22"/>
        <v>0</v>
      </c>
      <c r="L1415" s="29">
        <f>IF(G1415 &gt; 0.6,1,0)</f>
        <v>0</v>
      </c>
      <c r="M1415" s="172">
        <f>IF(H1415 &gt; 10,1,0)</f>
        <v>0</v>
      </c>
      <c r="N1415" s="28">
        <f>IF(I1415 &gt; 0.6,1,0)</f>
        <v>0</v>
      </c>
      <c r="O1415" s="28">
        <f>IF(J1415 &gt; 4.5,1,0)</f>
        <v>0</v>
      </c>
      <c r="P1415" s="98">
        <f>K1415+L1415+M1415+N1415+O1415</f>
        <v>0</v>
      </c>
    </row>
    <row r="1416" spans="1:16" x14ac:dyDescent="0.25">
      <c r="A1416" s="3" t="s">
        <v>8</v>
      </c>
      <c r="B1416" s="13" t="s">
        <v>730</v>
      </c>
      <c r="C1416" s="154" t="s">
        <v>986</v>
      </c>
      <c r="D1416" s="121">
        <v>33</v>
      </c>
      <c r="E1416" s="123" t="s">
        <v>794</v>
      </c>
      <c r="F1416" s="30">
        <v>0.83199999999999996</v>
      </c>
      <c r="G1416" s="30">
        <v>0.12</v>
      </c>
      <c r="H1416" s="30">
        <v>9.4019999999999992</v>
      </c>
      <c r="I1416" s="30">
        <v>7.2999999999999995E-2</v>
      </c>
      <c r="J1416" s="30">
        <v>0.14099999999999999</v>
      </c>
      <c r="K1416" s="28">
        <f t="shared" si="22"/>
        <v>0</v>
      </c>
      <c r="L1416" s="29">
        <f>IF(G1416 &gt; 0.6,1,0)</f>
        <v>0</v>
      </c>
      <c r="M1416" s="172">
        <f>IF(H1416 &gt; 10,1,0)</f>
        <v>0</v>
      </c>
      <c r="N1416" s="28">
        <f>IF(I1416 &gt; 0.6,1,0)</f>
        <v>0</v>
      </c>
      <c r="O1416" s="28">
        <f>IF(J1416 &gt; 4.5,1,0)</f>
        <v>0</v>
      </c>
      <c r="P1416" s="98">
        <f>K1416+L1416+M1416+N1416+O1416</f>
        <v>0</v>
      </c>
    </row>
    <row r="1417" spans="1:16" x14ac:dyDescent="0.25">
      <c r="A1417" s="3" t="s">
        <v>8</v>
      </c>
      <c r="B1417" s="13" t="s">
        <v>738</v>
      </c>
      <c r="C1417" s="154" t="s">
        <v>986</v>
      </c>
      <c r="D1417" s="121">
        <v>26</v>
      </c>
      <c r="E1417" s="123" t="s">
        <v>793</v>
      </c>
      <c r="F1417" s="30">
        <v>1.6279999999999999</v>
      </c>
      <c r="G1417" s="30">
        <v>0.21299999999999999</v>
      </c>
      <c r="H1417" s="30">
        <v>1.462</v>
      </c>
      <c r="I1417" s="30">
        <v>2.3E-2</v>
      </c>
      <c r="J1417" s="30">
        <v>0.251</v>
      </c>
      <c r="K1417" s="28">
        <f t="shared" si="22"/>
        <v>0</v>
      </c>
      <c r="L1417" s="29">
        <f>IF(G1417 &gt; 0.6,1,0)</f>
        <v>0</v>
      </c>
      <c r="M1417" s="172">
        <f>IF(H1417 &gt; 10,1,0)</f>
        <v>0</v>
      </c>
      <c r="N1417" s="28">
        <f>IF(I1417 &gt; 0.6,1,0)</f>
        <v>0</v>
      </c>
      <c r="O1417" s="28">
        <f>IF(J1417 &gt; 4.5,1,0)</f>
        <v>0</v>
      </c>
      <c r="P1417" s="98">
        <f>K1417+L1417+M1417+N1417+O1417</f>
        <v>0</v>
      </c>
    </row>
    <row r="1418" spans="1:16" x14ac:dyDescent="0.25">
      <c r="A1418" s="3" t="s">
        <v>8</v>
      </c>
      <c r="B1418" s="13" t="s">
        <v>746</v>
      </c>
      <c r="C1418" s="154" t="s">
        <v>986</v>
      </c>
      <c r="D1418" s="121">
        <v>31</v>
      </c>
      <c r="E1418" s="123" t="s">
        <v>794</v>
      </c>
      <c r="F1418" s="30">
        <v>0.6</v>
      </c>
      <c r="G1418" s="30">
        <v>0.14299999999999999</v>
      </c>
      <c r="H1418" s="30">
        <v>25.542999999999999</v>
      </c>
      <c r="I1418" s="30">
        <v>1.0069999999999999</v>
      </c>
      <c r="J1418" s="30">
        <v>0</v>
      </c>
      <c r="K1418" s="28">
        <f t="shared" si="22"/>
        <v>0</v>
      </c>
      <c r="L1418" s="29">
        <f>IF(G1418 &gt; 0.6,1,0)</f>
        <v>0</v>
      </c>
      <c r="M1418" s="172">
        <f>IF(H1418 &gt; 10,1,0)</f>
        <v>1</v>
      </c>
      <c r="N1418" s="28">
        <f>IF(I1418 &gt; 0.6,1,0)</f>
        <v>1</v>
      </c>
      <c r="O1418" s="28">
        <f>IF(J1418 &gt; 4.5,1,0)</f>
        <v>0</v>
      </c>
      <c r="P1418" s="98">
        <f>K1418+L1418+M1418+N1418+O1418</f>
        <v>2</v>
      </c>
    </row>
    <row r="1419" spans="1:16" x14ac:dyDescent="0.25">
      <c r="A1419" s="3" t="s">
        <v>8</v>
      </c>
      <c r="B1419" s="13" t="s">
        <v>754</v>
      </c>
      <c r="C1419" s="154" t="s">
        <v>986</v>
      </c>
      <c r="D1419" s="121">
        <v>29</v>
      </c>
      <c r="E1419" s="123" t="s">
        <v>793</v>
      </c>
      <c r="F1419" s="30">
        <v>0.17699999999999999</v>
      </c>
      <c r="G1419" s="30">
        <v>0.13700000000000001</v>
      </c>
      <c r="H1419" s="30">
        <v>1.784</v>
      </c>
      <c r="I1419" s="30">
        <v>0</v>
      </c>
      <c r="J1419" s="30">
        <v>0</v>
      </c>
      <c r="K1419" s="28">
        <f t="shared" si="22"/>
        <v>0</v>
      </c>
      <c r="L1419" s="29">
        <f>IF(G1419 &gt; 0.6,1,0)</f>
        <v>0</v>
      </c>
      <c r="M1419" s="172">
        <f>IF(H1419 &gt; 10,1,0)</f>
        <v>0</v>
      </c>
      <c r="N1419" s="28">
        <f>IF(I1419 &gt; 0.6,1,0)</f>
        <v>0</v>
      </c>
      <c r="O1419" s="28">
        <f>IF(J1419 &gt; 4.5,1,0)</f>
        <v>0</v>
      </c>
      <c r="P1419" s="98">
        <f>K1419+L1419+M1419+N1419+O1419</f>
        <v>0</v>
      </c>
    </row>
    <row r="1420" spans="1:16" x14ac:dyDescent="0.25">
      <c r="A1420" s="3" t="s">
        <v>8</v>
      </c>
      <c r="B1420" s="13" t="s">
        <v>762</v>
      </c>
      <c r="C1420" s="154" t="s">
        <v>986</v>
      </c>
      <c r="D1420" s="121">
        <v>32</v>
      </c>
      <c r="E1420" s="123" t="s">
        <v>794</v>
      </c>
      <c r="F1420" s="30">
        <v>9.8000000000000004E-2</v>
      </c>
      <c r="G1420" s="30">
        <v>7.1999999999999995E-2</v>
      </c>
      <c r="H1420" s="30">
        <v>0.26400000000000001</v>
      </c>
      <c r="I1420" s="30">
        <v>4.4999999999999998E-2</v>
      </c>
      <c r="J1420" s="30">
        <v>0.11</v>
      </c>
      <c r="K1420" s="28">
        <f t="shared" si="22"/>
        <v>0</v>
      </c>
      <c r="L1420" s="29">
        <f>IF(G1420 &gt; 0.6,1,0)</f>
        <v>0</v>
      </c>
      <c r="M1420" s="172">
        <f>IF(H1420 &gt; 10,1,0)</f>
        <v>0</v>
      </c>
      <c r="N1420" s="28">
        <f>IF(I1420 &gt; 0.6,1,0)</f>
        <v>0</v>
      </c>
      <c r="O1420" s="28">
        <f>IF(J1420 &gt; 4.5,1,0)</f>
        <v>0</v>
      </c>
      <c r="P1420" s="98">
        <f>K1420+L1420+M1420+N1420+O1420</f>
        <v>0</v>
      </c>
    </row>
    <row r="1421" spans="1:16" x14ac:dyDescent="0.25">
      <c r="A1421" s="3" t="s">
        <v>8</v>
      </c>
      <c r="B1421" s="13" t="s">
        <v>770</v>
      </c>
      <c r="C1421" s="154" t="s">
        <v>986</v>
      </c>
      <c r="D1421" s="121">
        <v>23</v>
      </c>
      <c r="E1421" s="123" t="s">
        <v>794</v>
      </c>
      <c r="F1421" s="30">
        <v>0.52400000000000002</v>
      </c>
      <c r="G1421" s="30">
        <v>0.373</v>
      </c>
      <c r="H1421" s="30">
        <v>0.184</v>
      </c>
      <c r="I1421" s="30">
        <v>0.14599999999999999</v>
      </c>
      <c r="J1421" s="30">
        <v>0.20899999999999999</v>
      </c>
      <c r="K1421" s="28">
        <f t="shared" si="22"/>
        <v>0</v>
      </c>
      <c r="L1421" s="29">
        <f>IF(G1421 &gt; 0.6,1,0)</f>
        <v>0</v>
      </c>
      <c r="M1421" s="172">
        <f>IF(H1421 &gt; 10,1,0)</f>
        <v>0</v>
      </c>
      <c r="N1421" s="28">
        <f>IF(I1421 &gt; 0.6,1,0)</f>
        <v>0</v>
      </c>
      <c r="O1421" s="28">
        <f>IF(J1421 &gt; 4.5,1,0)</f>
        <v>0</v>
      </c>
      <c r="P1421" s="98">
        <f>K1421+L1421+M1421+N1421+O1421</f>
        <v>0</v>
      </c>
    </row>
    <row r="1422" spans="1:16" x14ac:dyDescent="0.25">
      <c r="A1422" s="3" t="s">
        <v>8</v>
      </c>
      <c r="B1422" s="13" t="s">
        <v>778</v>
      </c>
      <c r="C1422" s="154" t="s">
        <v>986</v>
      </c>
      <c r="D1422" s="121">
        <v>57</v>
      </c>
      <c r="E1422" s="123" t="s">
        <v>793</v>
      </c>
      <c r="F1422" s="30">
        <v>1.2969999999999999</v>
      </c>
      <c r="G1422" s="30">
        <v>0.3</v>
      </c>
      <c r="H1422" s="30">
        <v>1.0940000000000001</v>
      </c>
      <c r="I1422" s="30">
        <v>0</v>
      </c>
      <c r="J1422" s="30">
        <v>8.6999999999999994E-2</v>
      </c>
      <c r="K1422" s="28">
        <f t="shared" si="22"/>
        <v>0</v>
      </c>
      <c r="L1422" s="29">
        <f>IF(G1422 &gt; 0.6,1,0)</f>
        <v>0</v>
      </c>
      <c r="M1422" s="172">
        <f>IF(H1422 &gt; 10,1,0)</f>
        <v>0</v>
      </c>
      <c r="N1422" s="28">
        <f>IF(I1422 &gt; 0.6,1,0)</f>
        <v>0</v>
      </c>
      <c r="O1422" s="28">
        <f>IF(J1422 &gt; 4.5,1,0)</f>
        <v>0</v>
      </c>
      <c r="P1422" s="98">
        <f>K1422+L1422+M1422+N1422+O1422</f>
        <v>0</v>
      </c>
    </row>
    <row r="1423" spans="1:16" x14ac:dyDescent="0.25">
      <c r="A1423" s="3" t="s">
        <v>8</v>
      </c>
      <c r="B1423" s="13" t="s">
        <v>691</v>
      </c>
      <c r="C1423" s="154" t="s">
        <v>986</v>
      </c>
      <c r="D1423" s="121">
        <v>62</v>
      </c>
      <c r="E1423" s="123" t="s">
        <v>794</v>
      </c>
      <c r="F1423" s="30">
        <v>3.4830000000000001</v>
      </c>
      <c r="G1423" s="30">
        <v>0.122</v>
      </c>
      <c r="H1423" s="30">
        <v>0.71799999999999997</v>
      </c>
      <c r="I1423" s="30">
        <v>0.41399999999999998</v>
      </c>
      <c r="J1423" s="30">
        <v>0.77500000000000002</v>
      </c>
      <c r="K1423" s="28">
        <f t="shared" si="22"/>
        <v>0</v>
      </c>
      <c r="L1423" s="29">
        <f>IF(G1423 &gt; 0.6,1,0)</f>
        <v>0</v>
      </c>
      <c r="M1423" s="172">
        <f>IF(H1423 &gt; 10,1,0)</f>
        <v>0</v>
      </c>
      <c r="N1423" s="28">
        <f>IF(I1423 &gt; 0.6,1,0)</f>
        <v>0</v>
      </c>
      <c r="O1423" s="28">
        <f>IF(J1423 &gt; 4.5,1,0)</f>
        <v>0</v>
      </c>
      <c r="P1423" s="98">
        <f>K1423+L1423+M1423+N1423+O1423</f>
        <v>0</v>
      </c>
    </row>
    <row r="1424" spans="1:16" x14ac:dyDescent="0.25">
      <c r="A1424" s="3" t="s">
        <v>8</v>
      </c>
      <c r="B1424" s="13" t="s">
        <v>699</v>
      </c>
      <c r="C1424" s="154" t="s">
        <v>986</v>
      </c>
      <c r="D1424" s="121">
        <v>55</v>
      </c>
      <c r="E1424" s="123" t="s">
        <v>794</v>
      </c>
      <c r="F1424" s="30">
        <v>9.952</v>
      </c>
      <c r="G1424" s="30">
        <v>7.0999999999999994E-2</v>
      </c>
      <c r="H1424" s="30">
        <v>4.8040000000000003</v>
      </c>
      <c r="I1424" s="30">
        <v>0</v>
      </c>
      <c r="J1424" s="30">
        <v>1.5249999999999999</v>
      </c>
      <c r="K1424" s="28">
        <f t="shared" si="22"/>
        <v>1</v>
      </c>
      <c r="L1424" s="29">
        <f>IF(G1424 &gt; 0.6,1,0)</f>
        <v>0</v>
      </c>
      <c r="M1424" s="172">
        <f>IF(H1424 &gt; 10,1,0)</f>
        <v>0</v>
      </c>
      <c r="N1424" s="28">
        <f>IF(I1424 &gt; 0.6,1,0)</f>
        <v>0</v>
      </c>
      <c r="O1424" s="28">
        <f>IF(J1424 &gt; 4.5,1,0)</f>
        <v>0</v>
      </c>
      <c r="P1424" s="98">
        <f>K1424+L1424+M1424+N1424+O1424</f>
        <v>1</v>
      </c>
    </row>
    <row r="1425" spans="1:16" x14ac:dyDescent="0.25">
      <c r="A1425" s="3" t="s">
        <v>8</v>
      </c>
      <c r="B1425" s="13" t="s">
        <v>707</v>
      </c>
      <c r="C1425" s="154" t="s">
        <v>986</v>
      </c>
      <c r="D1425" s="121">
        <v>50</v>
      </c>
      <c r="E1425" s="123" t="s">
        <v>794</v>
      </c>
      <c r="F1425" s="30">
        <v>1.982</v>
      </c>
      <c r="G1425" s="30">
        <v>0.193</v>
      </c>
      <c r="H1425" s="30">
        <v>1.6859999999999999</v>
      </c>
      <c r="I1425" s="30">
        <v>3.1E-2</v>
      </c>
      <c r="J1425" s="30">
        <v>0.439</v>
      </c>
      <c r="K1425" s="28">
        <f t="shared" si="22"/>
        <v>0</v>
      </c>
      <c r="L1425" s="29">
        <f>IF(G1425 &gt; 0.6,1,0)</f>
        <v>0</v>
      </c>
      <c r="M1425" s="172">
        <f>IF(H1425 &gt; 10,1,0)</f>
        <v>0</v>
      </c>
      <c r="N1425" s="28">
        <f>IF(I1425 &gt; 0.6,1,0)</f>
        <v>0</v>
      </c>
      <c r="O1425" s="28">
        <f>IF(J1425 &gt; 4.5,1,0)</f>
        <v>0</v>
      </c>
      <c r="P1425" s="98">
        <f>K1425+L1425+M1425+N1425+O1425</f>
        <v>0</v>
      </c>
    </row>
    <row r="1426" spans="1:16" x14ac:dyDescent="0.25">
      <c r="A1426" s="3" t="s">
        <v>8</v>
      </c>
      <c r="B1426" s="13" t="s">
        <v>715</v>
      </c>
      <c r="C1426" s="154" t="s">
        <v>986</v>
      </c>
      <c r="D1426" s="121">
        <v>38</v>
      </c>
      <c r="E1426" s="123" t="s">
        <v>794</v>
      </c>
      <c r="F1426" s="30">
        <v>1.601</v>
      </c>
      <c r="G1426" s="30">
        <v>0.878</v>
      </c>
      <c r="H1426" s="30">
        <v>4.9509999999999996</v>
      </c>
      <c r="I1426" s="30">
        <v>0</v>
      </c>
      <c r="J1426" s="30">
        <v>0.16600000000000001</v>
      </c>
      <c r="K1426" s="28">
        <f t="shared" si="22"/>
        <v>0</v>
      </c>
      <c r="L1426" s="29">
        <f>IF(G1426 &gt; 0.6,1,0)</f>
        <v>1</v>
      </c>
      <c r="M1426" s="172">
        <f>IF(H1426 &gt; 10,1,0)</f>
        <v>0</v>
      </c>
      <c r="N1426" s="28">
        <f>IF(I1426 &gt; 0.6,1,0)</f>
        <v>0</v>
      </c>
      <c r="O1426" s="28">
        <f>IF(J1426 &gt; 4.5,1,0)</f>
        <v>0</v>
      </c>
      <c r="P1426" s="98">
        <f>K1426+L1426+M1426+N1426+O1426</f>
        <v>1</v>
      </c>
    </row>
    <row r="1427" spans="1:16" x14ac:dyDescent="0.25">
      <c r="A1427" s="3" t="s">
        <v>8</v>
      </c>
      <c r="B1427" s="13" t="s">
        <v>723</v>
      </c>
      <c r="C1427" s="154" t="s">
        <v>986</v>
      </c>
      <c r="D1427" s="121">
        <v>32</v>
      </c>
      <c r="E1427" s="123" t="s">
        <v>794</v>
      </c>
      <c r="F1427" s="30">
        <v>0.66400000000000003</v>
      </c>
      <c r="G1427" s="30">
        <v>0</v>
      </c>
      <c r="H1427" s="30">
        <v>0</v>
      </c>
      <c r="I1427" s="30">
        <v>3.4420000000000002</v>
      </c>
      <c r="J1427" s="30">
        <v>0</v>
      </c>
      <c r="K1427" s="28">
        <f t="shared" si="22"/>
        <v>0</v>
      </c>
      <c r="L1427" s="29">
        <f>IF(G1427 &gt; 0.6,1,0)</f>
        <v>0</v>
      </c>
      <c r="M1427" s="172">
        <f>IF(H1427 &gt; 10,1,0)</f>
        <v>0</v>
      </c>
      <c r="N1427" s="28">
        <f>IF(I1427 &gt; 0.6,1,0)</f>
        <v>1</v>
      </c>
      <c r="O1427" s="28">
        <f>IF(J1427 &gt; 4.5,1,0)</f>
        <v>0</v>
      </c>
      <c r="P1427" s="98">
        <f>K1427+L1427+M1427+N1427+O1427</f>
        <v>1</v>
      </c>
    </row>
    <row r="1428" spans="1:16" x14ac:dyDescent="0.25">
      <c r="A1428" s="3" t="s">
        <v>8</v>
      </c>
      <c r="B1428" s="13" t="s">
        <v>731</v>
      </c>
      <c r="C1428" s="154" t="s">
        <v>986</v>
      </c>
      <c r="D1428" s="121">
        <v>27</v>
      </c>
      <c r="E1428" s="123" t="s">
        <v>794</v>
      </c>
      <c r="F1428" s="30">
        <v>1.2410000000000001</v>
      </c>
      <c r="G1428" s="30">
        <v>0.45100000000000001</v>
      </c>
      <c r="H1428" s="30">
        <v>2.117</v>
      </c>
      <c r="I1428" s="30">
        <v>0.438</v>
      </c>
      <c r="J1428" s="30">
        <v>0.56899999999999995</v>
      </c>
      <c r="K1428" s="28">
        <f t="shared" si="22"/>
        <v>0</v>
      </c>
      <c r="L1428" s="29">
        <f>IF(G1428 &gt; 0.6,1,0)</f>
        <v>0</v>
      </c>
      <c r="M1428" s="172">
        <f>IF(H1428 &gt; 10,1,0)</f>
        <v>0</v>
      </c>
      <c r="N1428" s="28">
        <f>IF(I1428 &gt; 0.6,1,0)</f>
        <v>0</v>
      </c>
      <c r="O1428" s="28">
        <f>IF(J1428 &gt; 4.5,1,0)</f>
        <v>0</v>
      </c>
      <c r="P1428" s="98">
        <f>K1428+L1428+M1428+N1428+O1428</f>
        <v>0</v>
      </c>
    </row>
    <row r="1429" spans="1:16" x14ac:dyDescent="0.25">
      <c r="A1429" s="3" t="s">
        <v>8</v>
      </c>
      <c r="B1429" s="13" t="s">
        <v>739</v>
      </c>
      <c r="C1429" s="154" t="s">
        <v>986</v>
      </c>
      <c r="D1429" s="121">
        <v>29</v>
      </c>
      <c r="E1429" s="123" t="s">
        <v>794</v>
      </c>
      <c r="F1429" s="30">
        <v>0.14000000000000001</v>
      </c>
      <c r="G1429" s="30">
        <v>0.11700000000000001</v>
      </c>
      <c r="H1429" s="30">
        <v>2.569</v>
      </c>
      <c r="I1429" s="30">
        <v>0</v>
      </c>
      <c r="J1429" s="30">
        <v>0.152</v>
      </c>
      <c r="K1429" s="28">
        <f t="shared" si="22"/>
        <v>0</v>
      </c>
      <c r="L1429" s="29">
        <f>IF(G1429 &gt; 0.6,1,0)</f>
        <v>0</v>
      </c>
      <c r="M1429" s="172">
        <f>IF(H1429 &gt; 10,1,0)</f>
        <v>0</v>
      </c>
      <c r="N1429" s="28">
        <f>IF(I1429 &gt; 0.6,1,0)</f>
        <v>0</v>
      </c>
      <c r="O1429" s="28">
        <f>IF(J1429 &gt; 4.5,1,0)</f>
        <v>0</v>
      </c>
      <c r="P1429" s="98">
        <f>K1429+L1429+M1429+N1429+O1429</f>
        <v>0</v>
      </c>
    </row>
    <row r="1430" spans="1:16" x14ac:dyDescent="0.25">
      <c r="A1430" s="3" t="s">
        <v>8</v>
      </c>
      <c r="B1430" s="13" t="s">
        <v>747</v>
      </c>
      <c r="C1430" s="154" t="s">
        <v>986</v>
      </c>
      <c r="D1430" s="121">
        <v>29</v>
      </c>
      <c r="E1430" s="123" t="s">
        <v>794</v>
      </c>
      <c r="F1430" s="30">
        <v>0.52400000000000002</v>
      </c>
      <c r="G1430" s="30">
        <v>0.33700000000000002</v>
      </c>
      <c r="H1430" s="30">
        <v>0.69799999999999995</v>
      </c>
      <c r="I1430" s="30">
        <v>0.28100000000000003</v>
      </c>
      <c r="J1430" s="30">
        <v>0.18099999999999999</v>
      </c>
      <c r="K1430" s="28">
        <f t="shared" si="22"/>
        <v>0</v>
      </c>
      <c r="L1430" s="29">
        <f>IF(G1430 &gt; 0.6,1,0)</f>
        <v>0</v>
      </c>
      <c r="M1430" s="172">
        <f>IF(H1430 &gt; 10,1,0)</f>
        <v>0</v>
      </c>
      <c r="N1430" s="28">
        <f>IF(I1430 &gt; 0.6,1,0)</f>
        <v>0</v>
      </c>
      <c r="O1430" s="28">
        <f>IF(J1430 &gt; 4.5,1,0)</f>
        <v>0</v>
      </c>
      <c r="P1430" s="98">
        <f>K1430+L1430+M1430+N1430+O1430</f>
        <v>0</v>
      </c>
    </row>
    <row r="1431" spans="1:16" x14ac:dyDescent="0.25">
      <c r="A1431" s="3" t="s">
        <v>8</v>
      </c>
      <c r="B1431" s="13" t="s">
        <v>755</v>
      </c>
      <c r="C1431" s="154" t="s">
        <v>986</v>
      </c>
      <c r="D1431" s="121">
        <v>50</v>
      </c>
      <c r="E1431" s="123" t="s">
        <v>793</v>
      </c>
      <c r="F1431" s="30">
        <v>0.57099999999999995</v>
      </c>
      <c r="G1431" s="30">
        <v>0.36199999999999999</v>
      </c>
      <c r="H1431" s="30">
        <v>0.80600000000000005</v>
      </c>
      <c r="I1431" s="30">
        <v>0.311</v>
      </c>
      <c r="J1431" s="30">
        <v>6.7000000000000004E-2</v>
      </c>
      <c r="K1431" s="28">
        <f t="shared" si="22"/>
        <v>0</v>
      </c>
      <c r="L1431" s="29">
        <f>IF(G1431 &gt; 0.6,1,0)</f>
        <v>0</v>
      </c>
      <c r="M1431" s="172">
        <f>IF(H1431 &gt; 10,1,0)</f>
        <v>0</v>
      </c>
      <c r="N1431" s="28">
        <f>IF(I1431 &gt; 0.6,1,0)</f>
        <v>0</v>
      </c>
      <c r="O1431" s="28">
        <f>IF(J1431 &gt; 4.5,1,0)</f>
        <v>0</v>
      </c>
      <c r="P1431" s="98">
        <f>K1431+L1431+M1431+N1431+O1431</f>
        <v>0</v>
      </c>
    </row>
    <row r="1432" spans="1:16" x14ac:dyDescent="0.25">
      <c r="A1432" s="3" t="s">
        <v>8</v>
      </c>
      <c r="B1432" s="13" t="s">
        <v>763</v>
      </c>
      <c r="C1432" s="154" t="s">
        <v>986</v>
      </c>
      <c r="D1432" s="121">
        <v>30</v>
      </c>
      <c r="E1432" s="123" t="s">
        <v>793</v>
      </c>
      <c r="F1432" s="30">
        <v>3.4129999999999998</v>
      </c>
      <c r="G1432" s="30">
        <v>9.0999999999999998E-2</v>
      </c>
      <c r="H1432" s="30">
        <v>0.1</v>
      </c>
      <c r="I1432" s="30">
        <v>8.5000000000000006E-2</v>
      </c>
      <c r="J1432" s="30">
        <v>1.6E-2</v>
      </c>
      <c r="K1432" s="28">
        <f t="shared" si="22"/>
        <v>0</v>
      </c>
      <c r="L1432" s="29">
        <f>IF(G1432 &gt; 0.6,1,0)</f>
        <v>0</v>
      </c>
      <c r="M1432" s="172">
        <f>IF(H1432 &gt; 10,1,0)</f>
        <v>0</v>
      </c>
      <c r="N1432" s="28">
        <f>IF(I1432 &gt; 0.6,1,0)</f>
        <v>0</v>
      </c>
      <c r="O1432" s="28">
        <f>IF(J1432 &gt; 4.5,1,0)</f>
        <v>0</v>
      </c>
      <c r="P1432" s="98">
        <f>K1432+L1432+M1432+N1432+O1432</f>
        <v>0</v>
      </c>
    </row>
    <row r="1433" spans="1:16" x14ac:dyDescent="0.25">
      <c r="A1433" s="3" t="s">
        <v>8</v>
      </c>
      <c r="B1433" s="13" t="s">
        <v>771</v>
      </c>
      <c r="C1433" s="154" t="s">
        <v>986</v>
      </c>
      <c r="D1433" s="121">
        <v>52</v>
      </c>
      <c r="E1433" s="123" t="s">
        <v>794</v>
      </c>
      <c r="F1433" s="30">
        <v>4.76</v>
      </c>
      <c r="G1433" s="30">
        <v>5.0000000000000001E-3</v>
      </c>
      <c r="H1433" s="30">
        <v>9.2999999999999999E-2</v>
      </c>
      <c r="I1433" s="30">
        <v>0</v>
      </c>
      <c r="J1433" s="30">
        <v>0.156</v>
      </c>
      <c r="K1433" s="28">
        <f t="shared" si="22"/>
        <v>0</v>
      </c>
      <c r="L1433" s="29">
        <f>IF(G1433 &gt; 0.6,1,0)</f>
        <v>0</v>
      </c>
      <c r="M1433" s="172">
        <f>IF(H1433 &gt; 10,1,0)</f>
        <v>0</v>
      </c>
      <c r="N1433" s="28">
        <f>IF(I1433 &gt; 0.6,1,0)</f>
        <v>0</v>
      </c>
      <c r="O1433" s="28">
        <f>IF(J1433 &gt; 4.5,1,0)</f>
        <v>0</v>
      </c>
      <c r="P1433" s="98">
        <f>K1433+L1433+M1433+N1433+O1433</f>
        <v>0</v>
      </c>
    </row>
    <row r="1434" spans="1:16" x14ac:dyDescent="0.25">
      <c r="A1434" s="3" t="s">
        <v>8</v>
      </c>
      <c r="B1434" s="13" t="s">
        <v>779</v>
      </c>
      <c r="C1434" s="154" t="s">
        <v>986</v>
      </c>
      <c r="D1434" s="121">
        <v>41</v>
      </c>
      <c r="E1434" s="123" t="s">
        <v>794</v>
      </c>
      <c r="F1434" s="30">
        <v>0.58599999999999997</v>
      </c>
      <c r="G1434" s="30">
        <v>0.14699999999999999</v>
      </c>
      <c r="H1434" s="30">
        <v>1.0580000000000001</v>
      </c>
      <c r="I1434" s="30">
        <v>0.186</v>
      </c>
      <c r="J1434" s="30">
        <v>0.14799999999999999</v>
      </c>
      <c r="K1434" s="28">
        <f t="shared" si="22"/>
        <v>0</v>
      </c>
      <c r="L1434" s="29">
        <f>IF(G1434 &gt; 0.6,1,0)</f>
        <v>0</v>
      </c>
      <c r="M1434" s="172">
        <f>IF(H1434 &gt; 10,1,0)</f>
        <v>0</v>
      </c>
      <c r="N1434" s="28">
        <f>IF(I1434 &gt; 0.6,1,0)</f>
        <v>0</v>
      </c>
      <c r="O1434" s="28">
        <f>IF(J1434 &gt; 4.5,1,0)</f>
        <v>0</v>
      </c>
      <c r="P1434" s="98">
        <f>K1434+L1434+M1434+N1434+O1434</f>
        <v>0</v>
      </c>
    </row>
    <row r="1435" spans="1:16" x14ac:dyDescent="0.25">
      <c r="A1435" s="3" t="s">
        <v>8</v>
      </c>
      <c r="B1435" s="13" t="s">
        <v>692</v>
      </c>
      <c r="C1435" s="154" t="s">
        <v>986</v>
      </c>
      <c r="D1435" s="121">
        <v>27</v>
      </c>
      <c r="E1435" s="123" t="s">
        <v>793</v>
      </c>
      <c r="F1435" s="30">
        <v>1.1619999999999999</v>
      </c>
      <c r="G1435" s="30">
        <v>0.27200000000000002</v>
      </c>
      <c r="H1435" s="30">
        <v>0.04</v>
      </c>
      <c r="I1435" s="30">
        <v>7.0000000000000007E-2</v>
      </c>
      <c r="J1435" s="30">
        <v>0.26100000000000001</v>
      </c>
      <c r="K1435" s="28">
        <f t="shared" si="22"/>
        <v>0</v>
      </c>
      <c r="L1435" s="29">
        <f>IF(G1435 &gt; 0.6,1,0)</f>
        <v>0</v>
      </c>
      <c r="M1435" s="172">
        <f>IF(H1435 &gt; 10,1,0)</f>
        <v>0</v>
      </c>
      <c r="N1435" s="28">
        <f>IF(I1435 &gt; 0.6,1,0)</f>
        <v>0</v>
      </c>
      <c r="O1435" s="28">
        <f>IF(J1435 &gt; 4.5,1,0)</f>
        <v>0</v>
      </c>
      <c r="P1435" s="98">
        <f>K1435+L1435+M1435+N1435+O1435</f>
        <v>0</v>
      </c>
    </row>
    <row r="1436" spans="1:16" x14ac:dyDescent="0.25">
      <c r="A1436" s="3" t="s">
        <v>8</v>
      </c>
      <c r="B1436" s="13" t="s">
        <v>700</v>
      </c>
      <c r="C1436" s="154" t="s">
        <v>986</v>
      </c>
      <c r="D1436" s="121">
        <v>34</v>
      </c>
      <c r="E1436" s="123" t="s">
        <v>794</v>
      </c>
      <c r="F1436" s="30">
        <v>0.59499999999999997</v>
      </c>
      <c r="G1436" s="30">
        <v>1.5309999999999999</v>
      </c>
      <c r="H1436" s="30">
        <v>6.0439999999999996</v>
      </c>
      <c r="I1436" s="30">
        <v>0</v>
      </c>
      <c r="J1436" s="30">
        <v>0.28000000000000003</v>
      </c>
      <c r="K1436" s="28">
        <f t="shared" si="22"/>
        <v>0</v>
      </c>
      <c r="L1436" s="29">
        <f>IF(G1436 &gt; 0.6,1,0)</f>
        <v>1</v>
      </c>
      <c r="M1436" s="172">
        <f>IF(H1436 &gt; 10,1,0)</f>
        <v>0</v>
      </c>
      <c r="N1436" s="28">
        <f>IF(I1436 &gt; 0.6,1,0)</f>
        <v>0</v>
      </c>
      <c r="O1436" s="28">
        <f>IF(J1436 &gt; 4.5,1,0)</f>
        <v>0</v>
      </c>
      <c r="P1436" s="98">
        <f>K1436+L1436+M1436+N1436+O1436</f>
        <v>1</v>
      </c>
    </row>
    <row r="1437" spans="1:16" x14ac:dyDescent="0.25">
      <c r="A1437" s="3" t="s">
        <v>8</v>
      </c>
      <c r="B1437" s="13" t="s">
        <v>708</v>
      </c>
      <c r="C1437" s="154" t="s">
        <v>986</v>
      </c>
      <c r="D1437" s="121">
        <v>29</v>
      </c>
      <c r="E1437" s="123" t="s">
        <v>794</v>
      </c>
      <c r="F1437" s="30">
        <v>2.077</v>
      </c>
      <c r="G1437" s="30">
        <v>0.17299999999999999</v>
      </c>
      <c r="H1437" s="30">
        <v>21.986000000000001</v>
      </c>
      <c r="I1437" s="30">
        <v>0.02</v>
      </c>
      <c r="J1437" s="30">
        <v>0.26100000000000001</v>
      </c>
      <c r="K1437" s="28">
        <f t="shared" si="22"/>
        <v>0</v>
      </c>
      <c r="L1437" s="29">
        <f>IF(G1437 &gt; 0.6,1,0)</f>
        <v>0</v>
      </c>
      <c r="M1437" s="172">
        <f>IF(H1437 &gt; 10,1,0)</f>
        <v>1</v>
      </c>
      <c r="N1437" s="28">
        <f>IF(I1437 &gt; 0.6,1,0)</f>
        <v>0</v>
      </c>
      <c r="O1437" s="28">
        <f>IF(J1437 &gt; 4.5,1,0)</f>
        <v>0</v>
      </c>
      <c r="P1437" s="98">
        <f>K1437+L1437+M1437+N1437+O1437</f>
        <v>1</v>
      </c>
    </row>
    <row r="1438" spans="1:16" x14ac:dyDescent="0.25">
      <c r="A1438" s="3" t="s">
        <v>8</v>
      </c>
      <c r="B1438" s="13" t="s">
        <v>716</v>
      </c>
      <c r="C1438" s="154" t="s">
        <v>986</v>
      </c>
      <c r="D1438" s="121">
        <v>34</v>
      </c>
      <c r="E1438" s="123" t="s">
        <v>794</v>
      </c>
      <c r="F1438" s="30">
        <v>0.33100000000000002</v>
      </c>
      <c r="G1438" s="30">
        <v>7.5999999999999998E-2</v>
      </c>
      <c r="H1438" s="30">
        <v>4.8710000000000004</v>
      </c>
      <c r="I1438" s="30">
        <v>6.6000000000000003E-2</v>
      </c>
      <c r="J1438" s="30">
        <v>0.19900000000000001</v>
      </c>
      <c r="K1438" s="28">
        <f t="shared" si="22"/>
        <v>0</v>
      </c>
      <c r="L1438" s="29">
        <f>IF(G1438 &gt; 0.6,1,0)</f>
        <v>0</v>
      </c>
      <c r="M1438" s="172">
        <f>IF(H1438 &gt; 10,1,0)</f>
        <v>0</v>
      </c>
      <c r="N1438" s="28">
        <f>IF(I1438 &gt; 0.6,1,0)</f>
        <v>0</v>
      </c>
      <c r="O1438" s="28">
        <f>IF(J1438 &gt; 4.5,1,0)</f>
        <v>0</v>
      </c>
      <c r="P1438" s="98">
        <f>K1438+L1438+M1438+N1438+O1438</f>
        <v>0</v>
      </c>
    </row>
    <row r="1439" spans="1:16" x14ac:dyDescent="0.25">
      <c r="A1439" s="3" t="s">
        <v>8</v>
      </c>
      <c r="B1439" s="13" t="s">
        <v>724</v>
      </c>
      <c r="C1439" s="154" t="s">
        <v>986</v>
      </c>
      <c r="D1439" s="121">
        <v>82</v>
      </c>
      <c r="E1439" s="123" t="s">
        <v>794</v>
      </c>
      <c r="F1439" s="30">
        <v>0.747</v>
      </c>
      <c r="G1439" s="30">
        <v>0.219</v>
      </c>
      <c r="H1439" s="30">
        <v>5.415</v>
      </c>
      <c r="I1439" s="30">
        <v>0</v>
      </c>
      <c r="J1439" s="30">
        <v>0.72899999999999998</v>
      </c>
      <c r="K1439" s="28">
        <f t="shared" si="22"/>
        <v>0</v>
      </c>
      <c r="L1439" s="29">
        <f>IF(G1439 &gt; 0.6,1,0)</f>
        <v>0</v>
      </c>
      <c r="M1439" s="172">
        <f>IF(H1439 &gt; 10,1,0)</f>
        <v>0</v>
      </c>
      <c r="N1439" s="28">
        <f>IF(I1439 &gt; 0.6,1,0)</f>
        <v>0</v>
      </c>
      <c r="O1439" s="28">
        <f>IF(J1439 &gt; 4.5,1,0)</f>
        <v>0</v>
      </c>
      <c r="P1439" s="98">
        <f>K1439+L1439+M1439+N1439+O1439</f>
        <v>0</v>
      </c>
    </row>
    <row r="1440" spans="1:16" x14ac:dyDescent="0.25">
      <c r="A1440" s="3" t="s">
        <v>8</v>
      </c>
      <c r="B1440" s="13" t="s">
        <v>732</v>
      </c>
      <c r="C1440" s="154" t="s">
        <v>986</v>
      </c>
      <c r="D1440" s="121">
        <v>32</v>
      </c>
      <c r="E1440" s="123" t="s">
        <v>794</v>
      </c>
      <c r="F1440" s="30">
        <v>1.298</v>
      </c>
      <c r="G1440" s="30">
        <v>0.17699999999999999</v>
      </c>
      <c r="H1440" s="30">
        <v>4.08</v>
      </c>
      <c r="I1440" s="30">
        <v>0.17599999999999999</v>
      </c>
      <c r="J1440" s="30">
        <v>8.4000000000000005E-2</v>
      </c>
      <c r="K1440" s="28">
        <f t="shared" si="22"/>
        <v>0</v>
      </c>
      <c r="L1440" s="29">
        <f>IF(G1440 &gt; 0.6,1,0)</f>
        <v>0</v>
      </c>
      <c r="M1440" s="172">
        <f>IF(H1440 &gt; 10,1,0)</f>
        <v>0</v>
      </c>
      <c r="N1440" s="28">
        <f>IF(I1440 &gt; 0.6,1,0)</f>
        <v>0</v>
      </c>
      <c r="O1440" s="28">
        <f>IF(J1440 &gt; 4.5,1,0)</f>
        <v>0</v>
      </c>
      <c r="P1440" s="98">
        <f>K1440+L1440+M1440+N1440+O1440</f>
        <v>0</v>
      </c>
    </row>
    <row r="1441" spans="1:16" x14ac:dyDescent="0.25">
      <c r="A1441" s="3" t="s">
        <v>8</v>
      </c>
      <c r="B1441" s="13" t="s">
        <v>740</v>
      </c>
      <c r="C1441" s="154" t="s">
        <v>986</v>
      </c>
      <c r="D1441" s="121">
        <v>33</v>
      </c>
      <c r="E1441" s="123" t="s">
        <v>794</v>
      </c>
      <c r="F1441" s="30">
        <v>5.0250000000000004</v>
      </c>
      <c r="G1441" s="30">
        <v>1.2629999999999999</v>
      </c>
      <c r="H1441" s="30">
        <v>0.379</v>
      </c>
      <c r="I1441" s="30">
        <v>0</v>
      </c>
      <c r="J1441" s="30">
        <v>0.33200000000000002</v>
      </c>
      <c r="K1441" s="28">
        <f t="shared" si="22"/>
        <v>0</v>
      </c>
      <c r="L1441" s="29">
        <f>IF(G1441 &gt; 0.6,1,0)</f>
        <v>1</v>
      </c>
      <c r="M1441" s="172">
        <f>IF(H1441 &gt; 10,1,0)</f>
        <v>0</v>
      </c>
      <c r="N1441" s="28">
        <f>IF(I1441 &gt; 0.6,1,0)</f>
        <v>0</v>
      </c>
      <c r="O1441" s="28">
        <f>IF(J1441 &gt; 4.5,1,0)</f>
        <v>0</v>
      </c>
      <c r="P1441" s="98">
        <f>K1441+L1441+M1441+N1441+O1441</f>
        <v>1</v>
      </c>
    </row>
    <row r="1442" spans="1:16" x14ac:dyDescent="0.25">
      <c r="A1442" s="3" t="s">
        <v>8</v>
      </c>
      <c r="B1442" s="13" t="s">
        <v>748</v>
      </c>
      <c r="C1442" s="154" t="s">
        <v>986</v>
      </c>
      <c r="D1442" s="121">
        <v>30</v>
      </c>
      <c r="E1442" s="123" t="s">
        <v>794</v>
      </c>
      <c r="F1442" s="30">
        <v>5.4939999999999998</v>
      </c>
      <c r="G1442" s="30">
        <v>0.13400000000000001</v>
      </c>
      <c r="H1442" s="30">
        <v>0.21299999999999999</v>
      </c>
      <c r="I1442" s="30">
        <v>0.37</v>
      </c>
      <c r="J1442" s="30">
        <v>0</v>
      </c>
      <c r="K1442" s="28">
        <f t="shared" si="22"/>
        <v>0</v>
      </c>
      <c r="L1442" s="29">
        <f>IF(G1442 &gt; 0.6,1,0)</f>
        <v>0</v>
      </c>
      <c r="M1442" s="172">
        <f>IF(H1442 &gt; 10,1,0)</f>
        <v>0</v>
      </c>
      <c r="N1442" s="28">
        <f>IF(I1442 &gt; 0.6,1,0)</f>
        <v>0</v>
      </c>
      <c r="O1442" s="28">
        <f>IF(J1442 &gt; 4.5,1,0)</f>
        <v>0</v>
      </c>
      <c r="P1442" s="98">
        <f>K1442+L1442+M1442+N1442+O1442</f>
        <v>0</v>
      </c>
    </row>
    <row r="1443" spans="1:16" x14ac:dyDescent="0.25">
      <c r="A1443" s="3" t="s">
        <v>8</v>
      </c>
      <c r="B1443" s="13" t="s">
        <v>756</v>
      </c>
      <c r="C1443" s="154" t="s">
        <v>986</v>
      </c>
      <c r="D1443" s="121">
        <v>48</v>
      </c>
      <c r="E1443" s="123" t="s">
        <v>793</v>
      </c>
      <c r="F1443" s="30">
        <v>0.32700000000000001</v>
      </c>
      <c r="G1443" s="30">
        <v>0.58199999999999996</v>
      </c>
      <c r="H1443" s="30">
        <v>1.6950000000000001</v>
      </c>
      <c r="I1443" s="30">
        <v>0</v>
      </c>
      <c r="J1443" s="30">
        <v>0.11700000000000001</v>
      </c>
      <c r="K1443" s="28">
        <f t="shared" si="22"/>
        <v>0</v>
      </c>
      <c r="L1443" s="29">
        <f>IF(G1443 &gt; 0.6,1,0)</f>
        <v>0</v>
      </c>
      <c r="M1443" s="172">
        <f>IF(H1443 &gt; 10,1,0)</f>
        <v>0</v>
      </c>
      <c r="N1443" s="28">
        <f>IF(I1443 &gt; 0.6,1,0)</f>
        <v>0</v>
      </c>
      <c r="O1443" s="28">
        <f>IF(J1443 &gt; 4.5,1,0)</f>
        <v>0</v>
      </c>
      <c r="P1443" s="98">
        <f>K1443+L1443+M1443+N1443+O1443</f>
        <v>0</v>
      </c>
    </row>
    <row r="1444" spans="1:16" x14ac:dyDescent="0.25">
      <c r="A1444" s="3" t="s">
        <v>8</v>
      </c>
      <c r="B1444" s="13" t="s">
        <v>764</v>
      </c>
      <c r="C1444" s="154" t="s">
        <v>986</v>
      </c>
      <c r="D1444" s="121">
        <v>27</v>
      </c>
      <c r="E1444" s="123" t="s">
        <v>794</v>
      </c>
      <c r="F1444" s="30">
        <v>0</v>
      </c>
      <c r="G1444" s="30">
        <v>0</v>
      </c>
      <c r="H1444" s="30">
        <v>0</v>
      </c>
      <c r="I1444" s="30">
        <v>0</v>
      </c>
      <c r="J1444" s="30">
        <v>0</v>
      </c>
      <c r="K1444" s="28">
        <f t="shared" si="22"/>
        <v>0</v>
      </c>
      <c r="L1444" s="29">
        <f>IF(G1444 &gt; 0.6,1,0)</f>
        <v>0</v>
      </c>
      <c r="M1444" s="172">
        <f>IF(H1444 &gt; 10,1,0)</f>
        <v>0</v>
      </c>
      <c r="N1444" s="28">
        <f>IF(I1444 &gt; 0.6,1,0)</f>
        <v>0</v>
      </c>
      <c r="O1444" s="28">
        <f>IF(J1444 &gt; 4.5,1,0)</f>
        <v>0</v>
      </c>
      <c r="P1444" s="98">
        <f>K1444+L1444+M1444+N1444+O1444</f>
        <v>0</v>
      </c>
    </row>
    <row r="1445" spans="1:16" x14ac:dyDescent="0.25">
      <c r="A1445" s="3" t="s">
        <v>8</v>
      </c>
      <c r="B1445" s="13" t="s">
        <v>772</v>
      </c>
      <c r="C1445" s="154" t="s">
        <v>986</v>
      </c>
      <c r="D1445" s="121">
        <v>60</v>
      </c>
      <c r="E1445" s="123" t="s">
        <v>793</v>
      </c>
      <c r="F1445" s="30">
        <v>0.318</v>
      </c>
      <c r="G1445" s="30">
        <v>0.376</v>
      </c>
      <c r="H1445" s="30">
        <v>0.45700000000000002</v>
      </c>
      <c r="I1445" s="30">
        <v>0</v>
      </c>
      <c r="J1445" s="30">
        <v>0.58499999999999996</v>
      </c>
      <c r="K1445" s="28">
        <f t="shared" si="22"/>
        <v>0</v>
      </c>
      <c r="L1445" s="29">
        <f>IF(G1445 &gt; 0.6,1,0)</f>
        <v>0</v>
      </c>
      <c r="M1445" s="172">
        <f>IF(H1445 &gt; 10,1,0)</f>
        <v>0</v>
      </c>
      <c r="N1445" s="28">
        <f>IF(I1445 &gt; 0.6,1,0)</f>
        <v>0</v>
      </c>
      <c r="O1445" s="28">
        <f>IF(J1445 &gt; 4.5,1,0)</f>
        <v>0</v>
      </c>
      <c r="P1445" s="98">
        <f>K1445+L1445+M1445+N1445+O1445</f>
        <v>0</v>
      </c>
    </row>
    <row r="1446" spans="1:16" x14ac:dyDescent="0.25">
      <c r="A1446" s="3" t="s">
        <v>8</v>
      </c>
      <c r="B1446" s="13" t="s">
        <v>780</v>
      </c>
      <c r="C1446" s="154" t="s">
        <v>986</v>
      </c>
      <c r="D1446" s="121">
        <v>29</v>
      </c>
      <c r="E1446" s="123" t="s">
        <v>794</v>
      </c>
      <c r="F1446" s="30">
        <v>42.088999999999999</v>
      </c>
      <c r="G1446" s="30">
        <v>1.0069999999999999</v>
      </c>
      <c r="H1446" s="30">
        <v>0.16500000000000001</v>
      </c>
      <c r="I1446" s="30">
        <v>2.0409999999999999</v>
      </c>
      <c r="J1446" s="30">
        <v>6.6000000000000003E-2</v>
      </c>
      <c r="K1446" s="28">
        <f t="shared" si="22"/>
        <v>1</v>
      </c>
      <c r="L1446" s="29">
        <f>IF(G1446 &gt; 0.6,1,0)</f>
        <v>1</v>
      </c>
      <c r="M1446" s="172">
        <f>IF(H1446 &gt; 10,1,0)</f>
        <v>0</v>
      </c>
      <c r="N1446" s="28">
        <f>IF(I1446 &gt; 0.6,1,0)</f>
        <v>1</v>
      </c>
      <c r="O1446" s="28">
        <f>IF(J1446 &gt; 4.5,1,0)</f>
        <v>0</v>
      </c>
      <c r="P1446" s="98">
        <f>K1446+L1446+M1446+N1446+O1446</f>
        <v>3</v>
      </c>
    </row>
    <row r="1447" spans="1:16" x14ac:dyDescent="0.25">
      <c r="A1447" s="3" t="s">
        <v>8</v>
      </c>
      <c r="B1447" s="13" t="s">
        <v>693</v>
      </c>
      <c r="C1447" s="154" t="s">
        <v>986</v>
      </c>
      <c r="D1447" s="121">
        <v>54</v>
      </c>
      <c r="E1447" s="123" t="s">
        <v>794</v>
      </c>
      <c r="F1447" s="30">
        <v>0.41099999999999998</v>
      </c>
      <c r="G1447" s="30">
        <v>0.25600000000000001</v>
      </c>
      <c r="H1447" s="30">
        <v>0.19</v>
      </c>
      <c r="I1447" s="30">
        <v>0.107</v>
      </c>
      <c r="J1447" s="30">
        <v>0.183</v>
      </c>
      <c r="K1447" s="28">
        <f t="shared" si="22"/>
        <v>0</v>
      </c>
      <c r="L1447" s="29">
        <f>IF(G1447 &gt; 0.6,1,0)</f>
        <v>0</v>
      </c>
      <c r="M1447" s="172">
        <f>IF(H1447 &gt; 10,1,0)</f>
        <v>0</v>
      </c>
      <c r="N1447" s="28">
        <f>IF(I1447 &gt; 0.6,1,0)</f>
        <v>0</v>
      </c>
      <c r="O1447" s="28">
        <f>IF(J1447 &gt; 4.5,1,0)</f>
        <v>0</v>
      </c>
      <c r="P1447" s="98">
        <f>K1447+L1447+M1447+N1447+O1447</f>
        <v>0</v>
      </c>
    </row>
    <row r="1448" spans="1:16" x14ac:dyDescent="0.25">
      <c r="A1448" s="3" t="s">
        <v>8</v>
      </c>
      <c r="B1448" s="13" t="s">
        <v>701</v>
      </c>
      <c r="C1448" s="154" t="s">
        <v>986</v>
      </c>
      <c r="D1448" s="121">
        <v>61</v>
      </c>
      <c r="E1448" s="123" t="s">
        <v>793</v>
      </c>
      <c r="F1448" s="30">
        <v>3.206</v>
      </c>
      <c r="G1448" s="30">
        <v>0.83699999999999997</v>
      </c>
      <c r="H1448" s="30">
        <v>1.2050000000000001</v>
      </c>
      <c r="I1448" s="30">
        <v>0.106</v>
      </c>
      <c r="J1448" s="30">
        <v>0.219</v>
      </c>
      <c r="K1448" s="28">
        <f t="shared" si="22"/>
        <v>0</v>
      </c>
      <c r="L1448" s="29">
        <f>IF(G1448 &gt; 0.6,1,0)</f>
        <v>1</v>
      </c>
      <c r="M1448" s="172">
        <f>IF(H1448 &gt; 10,1,0)</f>
        <v>0</v>
      </c>
      <c r="N1448" s="28">
        <f>IF(I1448 &gt; 0.6,1,0)</f>
        <v>0</v>
      </c>
      <c r="O1448" s="28">
        <f>IF(J1448 &gt; 4.5,1,0)</f>
        <v>0</v>
      </c>
      <c r="P1448" s="98">
        <f>K1448+L1448+M1448+N1448+O1448</f>
        <v>1</v>
      </c>
    </row>
    <row r="1449" spans="1:16" x14ac:dyDescent="0.25">
      <c r="A1449" s="3" t="s">
        <v>8</v>
      </c>
      <c r="B1449" s="13" t="s">
        <v>709</v>
      </c>
      <c r="C1449" s="154" t="s">
        <v>986</v>
      </c>
      <c r="D1449" s="121">
        <v>34</v>
      </c>
      <c r="E1449" s="123" t="s">
        <v>794</v>
      </c>
      <c r="F1449" s="30">
        <v>2.9460000000000002</v>
      </c>
      <c r="G1449" s="30">
        <v>0.13</v>
      </c>
      <c r="H1449" s="30">
        <v>0.33800000000000002</v>
      </c>
      <c r="I1449" s="30">
        <v>4.2999999999999997E-2</v>
      </c>
      <c r="J1449" s="30">
        <v>4.2000000000000003E-2</v>
      </c>
      <c r="K1449" s="28">
        <f t="shared" si="22"/>
        <v>0</v>
      </c>
      <c r="L1449" s="29">
        <f>IF(G1449 &gt; 0.6,1,0)</f>
        <v>0</v>
      </c>
      <c r="M1449" s="172">
        <f>IF(H1449 &gt; 10,1,0)</f>
        <v>0</v>
      </c>
      <c r="N1449" s="28">
        <f>IF(I1449 &gt; 0.6,1,0)</f>
        <v>0</v>
      </c>
      <c r="O1449" s="28">
        <f>IF(J1449 &gt; 4.5,1,0)</f>
        <v>0</v>
      </c>
      <c r="P1449" s="98">
        <f>K1449+L1449+M1449+N1449+O1449</f>
        <v>0</v>
      </c>
    </row>
    <row r="1450" spans="1:16" x14ac:dyDescent="0.25">
      <c r="A1450" s="3" t="s">
        <v>8</v>
      </c>
      <c r="B1450" s="13" t="s">
        <v>717</v>
      </c>
      <c r="C1450" s="154" t="s">
        <v>986</v>
      </c>
      <c r="D1450" s="121">
        <v>56</v>
      </c>
      <c r="E1450" s="123" t="s">
        <v>794</v>
      </c>
      <c r="F1450" s="30">
        <v>0.76800000000000002</v>
      </c>
      <c r="G1450" s="30">
        <v>1.355</v>
      </c>
      <c r="H1450" s="30">
        <v>2.004</v>
      </c>
      <c r="I1450" s="30">
        <v>0.13400000000000001</v>
      </c>
      <c r="J1450" s="30">
        <v>1.625</v>
      </c>
      <c r="K1450" s="28">
        <f t="shared" si="22"/>
        <v>0</v>
      </c>
      <c r="L1450" s="29">
        <f>IF(G1450 &gt; 0.6,1,0)</f>
        <v>1</v>
      </c>
      <c r="M1450" s="172">
        <f>IF(H1450 &gt; 10,1,0)</f>
        <v>0</v>
      </c>
      <c r="N1450" s="28">
        <f>IF(I1450 &gt; 0.6,1,0)</f>
        <v>0</v>
      </c>
      <c r="O1450" s="28">
        <f>IF(J1450 &gt; 4.5,1,0)</f>
        <v>0</v>
      </c>
      <c r="P1450" s="98">
        <f>K1450+L1450+M1450+N1450+O1450</f>
        <v>1</v>
      </c>
    </row>
    <row r="1451" spans="1:16" x14ac:dyDescent="0.25">
      <c r="A1451" s="3" t="s">
        <v>8</v>
      </c>
      <c r="B1451" s="13" t="s">
        <v>725</v>
      </c>
      <c r="C1451" s="154" t="s">
        <v>986</v>
      </c>
      <c r="D1451" s="121">
        <v>58</v>
      </c>
      <c r="E1451" s="123" t="s">
        <v>794</v>
      </c>
      <c r="F1451" s="30">
        <v>0.97699999999999998</v>
      </c>
      <c r="G1451" s="30">
        <v>0.16700000000000001</v>
      </c>
      <c r="H1451" s="30">
        <v>1.353</v>
      </c>
      <c r="I1451" s="30">
        <v>0</v>
      </c>
      <c r="J1451" s="30">
        <v>0.108</v>
      </c>
      <c r="K1451" s="28">
        <f t="shared" si="22"/>
        <v>0</v>
      </c>
      <c r="L1451" s="29">
        <f>IF(G1451 &gt; 0.6,1,0)</f>
        <v>0</v>
      </c>
      <c r="M1451" s="172">
        <f>IF(H1451 &gt; 10,1,0)</f>
        <v>0</v>
      </c>
      <c r="N1451" s="28">
        <f>IF(I1451 &gt; 0.6,1,0)</f>
        <v>0</v>
      </c>
      <c r="O1451" s="28">
        <f>IF(J1451 &gt; 4.5,1,0)</f>
        <v>0</v>
      </c>
      <c r="P1451" s="98">
        <f>K1451+L1451+M1451+N1451+O1451</f>
        <v>0</v>
      </c>
    </row>
    <row r="1452" spans="1:16" x14ac:dyDescent="0.25">
      <c r="A1452" s="3" t="s">
        <v>8</v>
      </c>
      <c r="B1452" s="13" t="s">
        <v>733</v>
      </c>
      <c r="C1452" s="154" t="s">
        <v>986</v>
      </c>
      <c r="D1452" s="121">
        <v>36</v>
      </c>
      <c r="E1452" s="123" t="s">
        <v>793</v>
      </c>
      <c r="F1452" s="30">
        <v>1.2969999999999999</v>
      </c>
      <c r="G1452" s="30">
        <v>0.624</v>
      </c>
      <c r="H1452" s="30">
        <v>24.103000000000002</v>
      </c>
      <c r="I1452" s="30">
        <v>0.35599999999999998</v>
      </c>
      <c r="J1452" s="30">
        <v>0.34100000000000003</v>
      </c>
      <c r="K1452" s="28">
        <f t="shared" si="22"/>
        <v>0</v>
      </c>
      <c r="L1452" s="29">
        <f>IF(G1452 &gt; 0.6,1,0)</f>
        <v>1</v>
      </c>
      <c r="M1452" s="172">
        <f>IF(H1452 &gt; 10,1,0)</f>
        <v>1</v>
      </c>
      <c r="N1452" s="28">
        <f>IF(I1452 &gt; 0.6,1,0)</f>
        <v>0</v>
      </c>
      <c r="O1452" s="28">
        <f>IF(J1452 &gt; 4.5,1,0)</f>
        <v>0</v>
      </c>
      <c r="P1452" s="98">
        <f>K1452+L1452+M1452+N1452+O1452</f>
        <v>2</v>
      </c>
    </row>
    <row r="1453" spans="1:16" x14ac:dyDescent="0.25">
      <c r="A1453" s="3" t="s">
        <v>8</v>
      </c>
      <c r="B1453" s="13" t="s">
        <v>741</v>
      </c>
      <c r="C1453" s="154" t="s">
        <v>986</v>
      </c>
      <c r="D1453" s="121">
        <v>27</v>
      </c>
      <c r="E1453" s="134" t="s">
        <v>793</v>
      </c>
      <c r="F1453" s="30">
        <v>0.35599999999999998</v>
      </c>
      <c r="G1453" s="30">
        <v>0.28000000000000003</v>
      </c>
      <c r="H1453" s="30">
        <v>0</v>
      </c>
      <c r="I1453" s="30">
        <v>2.9140000000000001</v>
      </c>
      <c r="J1453" s="30">
        <v>0</v>
      </c>
      <c r="K1453" s="28">
        <f t="shared" si="22"/>
        <v>0</v>
      </c>
      <c r="L1453" s="29">
        <f>IF(G1453 &gt; 0.6,1,0)</f>
        <v>0</v>
      </c>
      <c r="M1453" s="172">
        <f>IF(H1453 &gt; 10,1,0)</f>
        <v>0</v>
      </c>
      <c r="N1453" s="28">
        <f>IF(I1453 &gt; 0.6,1,0)</f>
        <v>1</v>
      </c>
      <c r="O1453" s="28">
        <f>IF(J1453 &gt; 4.5,1,0)</f>
        <v>0</v>
      </c>
      <c r="P1453" s="98">
        <f>K1453+L1453+M1453+N1453+O1453</f>
        <v>1</v>
      </c>
    </row>
    <row r="1454" spans="1:16" x14ac:dyDescent="0.25">
      <c r="A1454" s="3" t="s">
        <v>8</v>
      </c>
      <c r="B1454" s="13" t="s">
        <v>749</v>
      </c>
      <c r="C1454" s="154" t="s">
        <v>986</v>
      </c>
      <c r="D1454" s="121">
        <v>32</v>
      </c>
      <c r="E1454" s="123" t="s">
        <v>794</v>
      </c>
      <c r="F1454" s="30">
        <v>4.8289999999999997</v>
      </c>
      <c r="G1454" s="30">
        <v>0.42699999999999999</v>
      </c>
      <c r="H1454" s="30">
        <v>0.13700000000000001</v>
      </c>
      <c r="I1454" s="30">
        <v>0.67300000000000004</v>
      </c>
      <c r="J1454" s="30">
        <v>6.0000000000000001E-3</v>
      </c>
      <c r="K1454" s="28">
        <f t="shared" si="22"/>
        <v>0</v>
      </c>
      <c r="L1454" s="29">
        <f>IF(G1454 &gt; 0.6,1,0)</f>
        <v>0</v>
      </c>
      <c r="M1454" s="172">
        <f>IF(H1454 &gt; 10,1,0)</f>
        <v>0</v>
      </c>
      <c r="N1454" s="28">
        <f>IF(I1454 &gt; 0.6,1,0)</f>
        <v>1</v>
      </c>
      <c r="O1454" s="28">
        <f>IF(J1454 &gt; 4.5,1,0)</f>
        <v>0</v>
      </c>
      <c r="P1454" s="98">
        <f>K1454+L1454+M1454+N1454+O1454</f>
        <v>1</v>
      </c>
    </row>
    <row r="1455" spans="1:16" x14ac:dyDescent="0.25">
      <c r="A1455" s="3" t="s">
        <v>8</v>
      </c>
      <c r="B1455" s="13" t="s">
        <v>757</v>
      </c>
      <c r="C1455" s="154" t="s">
        <v>986</v>
      </c>
      <c r="D1455" s="121">
        <v>38</v>
      </c>
      <c r="E1455" s="123" t="s">
        <v>794</v>
      </c>
      <c r="F1455" s="30">
        <v>0.23100000000000001</v>
      </c>
      <c r="G1455" s="30">
        <v>0.18099999999999999</v>
      </c>
      <c r="H1455" s="30">
        <v>0.88100000000000001</v>
      </c>
      <c r="I1455" s="30">
        <v>4.5999999999999999E-2</v>
      </c>
      <c r="J1455" s="30">
        <v>3.9E-2</v>
      </c>
      <c r="K1455" s="28">
        <f t="shared" si="22"/>
        <v>0</v>
      </c>
      <c r="L1455" s="29">
        <f>IF(G1455 &gt; 0.6,1,0)</f>
        <v>0</v>
      </c>
      <c r="M1455" s="172">
        <f>IF(H1455 &gt; 10,1,0)</f>
        <v>0</v>
      </c>
      <c r="N1455" s="28">
        <f>IF(I1455 &gt; 0.6,1,0)</f>
        <v>0</v>
      </c>
      <c r="O1455" s="28">
        <f>IF(J1455 &gt; 4.5,1,0)</f>
        <v>0</v>
      </c>
      <c r="P1455" s="98">
        <f>K1455+L1455+M1455+N1455+O1455</f>
        <v>0</v>
      </c>
    </row>
    <row r="1456" spans="1:16" x14ac:dyDescent="0.25">
      <c r="A1456" s="3" t="s">
        <v>8</v>
      </c>
      <c r="B1456" s="13" t="s">
        <v>765</v>
      </c>
      <c r="C1456" s="154" t="s">
        <v>986</v>
      </c>
      <c r="D1456" s="121">
        <v>30</v>
      </c>
      <c r="E1456" s="123" t="s">
        <v>794</v>
      </c>
      <c r="F1456" s="30">
        <v>5.3010000000000002</v>
      </c>
      <c r="G1456" s="30">
        <v>0.318</v>
      </c>
      <c r="H1456" s="30">
        <v>1.4339999999999999</v>
      </c>
      <c r="I1456" s="30">
        <v>0.17399999999999999</v>
      </c>
      <c r="J1456" s="30">
        <v>0.22900000000000001</v>
      </c>
      <c r="K1456" s="28">
        <f t="shared" si="22"/>
        <v>0</v>
      </c>
      <c r="L1456" s="29">
        <f>IF(G1456 &gt; 0.6,1,0)</f>
        <v>0</v>
      </c>
      <c r="M1456" s="172">
        <f>IF(H1456 &gt; 10,1,0)</f>
        <v>0</v>
      </c>
      <c r="N1456" s="28">
        <f>IF(I1456 &gt; 0.6,1,0)</f>
        <v>0</v>
      </c>
      <c r="O1456" s="28">
        <f>IF(J1456 &gt; 4.5,1,0)</f>
        <v>0</v>
      </c>
      <c r="P1456" s="98">
        <f>K1456+L1456+M1456+N1456+O1456</f>
        <v>0</v>
      </c>
    </row>
    <row r="1457" spans="1:16" x14ac:dyDescent="0.25">
      <c r="A1457" s="3" t="s">
        <v>8</v>
      </c>
      <c r="B1457" s="13" t="s">
        <v>773</v>
      </c>
      <c r="C1457" s="154" t="s">
        <v>986</v>
      </c>
      <c r="D1457" s="121">
        <v>52</v>
      </c>
      <c r="E1457" s="123" t="s">
        <v>793</v>
      </c>
      <c r="F1457" s="30">
        <v>0.13400000000000001</v>
      </c>
      <c r="G1457" s="30">
        <v>0.248</v>
      </c>
      <c r="H1457" s="30">
        <v>10.826000000000001</v>
      </c>
      <c r="I1457" s="30">
        <v>5.7000000000000002E-2</v>
      </c>
      <c r="J1457" s="30">
        <v>0.35099999999999998</v>
      </c>
      <c r="K1457" s="28">
        <f t="shared" si="22"/>
        <v>0</v>
      </c>
      <c r="L1457" s="29">
        <f>IF(G1457 &gt; 0.6,1,0)</f>
        <v>0</v>
      </c>
      <c r="M1457" s="172">
        <f>IF(H1457 &gt; 10,1,0)</f>
        <v>1</v>
      </c>
      <c r="N1457" s="28">
        <f>IF(I1457 &gt; 0.6,1,0)</f>
        <v>0</v>
      </c>
      <c r="O1457" s="28">
        <f>IF(J1457 &gt; 4.5,1,0)</f>
        <v>0</v>
      </c>
      <c r="P1457" s="98">
        <f>K1457+L1457+M1457+N1457+O1457</f>
        <v>1</v>
      </c>
    </row>
    <row r="1458" spans="1:16" x14ac:dyDescent="0.25">
      <c r="A1458" s="3" t="s">
        <v>8</v>
      </c>
      <c r="B1458" s="13" t="s">
        <v>781</v>
      </c>
      <c r="C1458" s="154" t="s">
        <v>986</v>
      </c>
      <c r="D1458" s="121">
        <v>47</v>
      </c>
      <c r="E1458" s="123" t="s">
        <v>793</v>
      </c>
      <c r="F1458" s="30">
        <v>35.982999999999997</v>
      </c>
      <c r="G1458" s="30">
        <v>0.191</v>
      </c>
      <c r="H1458" s="30">
        <v>2.3620000000000001</v>
      </c>
      <c r="I1458" s="30">
        <v>1.2E-2</v>
      </c>
      <c r="J1458" s="30">
        <v>0.127</v>
      </c>
      <c r="K1458" s="28">
        <f t="shared" si="22"/>
        <v>1</v>
      </c>
      <c r="L1458" s="29">
        <f>IF(G1458 &gt; 0.6,1,0)</f>
        <v>0</v>
      </c>
      <c r="M1458" s="172">
        <f>IF(H1458 &gt; 10,1,0)</f>
        <v>0</v>
      </c>
      <c r="N1458" s="28">
        <f>IF(I1458 &gt; 0.6,1,0)</f>
        <v>0</v>
      </c>
      <c r="O1458" s="28">
        <f>IF(J1458 &gt; 4.5,1,0)</f>
        <v>0</v>
      </c>
      <c r="P1458" s="98">
        <f>K1458+L1458+M1458+N1458+O1458</f>
        <v>1</v>
      </c>
    </row>
    <row r="1459" spans="1:16" x14ac:dyDescent="0.25">
      <c r="A1459" s="3" t="s">
        <v>8</v>
      </c>
      <c r="B1459" s="13" t="s">
        <v>694</v>
      </c>
      <c r="C1459" s="154" t="s">
        <v>986</v>
      </c>
      <c r="D1459" s="121">
        <v>30</v>
      </c>
      <c r="E1459" s="123" t="s">
        <v>794</v>
      </c>
      <c r="F1459" s="30">
        <v>0.77600000000000002</v>
      </c>
      <c r="G1459" s="30">
        <v>0.30099999999999999</v>
      </c>
      <c r="H1459" s="30">
        <v>9.2959999999999994</v>
      </c>
      <c r="I1459" s="30">
        <v>6.3E-2</v>
      </c>
      <c r="J1459" s="30">
        <v>1.048</v>
      </c>
      <c r="K1459" s="28">
        <f t="shared" si="22"/>
        <v>0</v>
      </c>
      <c r="L1459" s="29">
        <f>IF(G1459 &gt; 0.6,1,0)</f>
        <v>0</v>
      </c>
      <c r="M1459" s="172">
        <f>IF(H1459 &gt; 10,1,0)</f>
        <v>0</v>
      </c>
      <c r="N1459" s="28">
        <f>IF(I1459 &gt; 0.6,1,0)</f>
        <v>0</v>
      </c>
      <c r="O1459" s="28">
        <f>IF(J1459 &gt; 4.5,1,0)</f>
        <v>0</v>
      </c>
      <c r="P1459" s="98">
        <f>K1459+L1459+M1459+N1459+O1459</f>
        <v>0</v>
      </c>
    </row>
    <row r="1460" spans="1:16" x14ac:dyDescent="0.25">
      <c r="A1460" s="3" t="s">
        <v>8</v>
      </c>
      <c r="B1460" s="13" t="s">
        <v>702</v>
      </c>
      <c r="C1460" s="154" t="s">
        <v>986</v>
      </c>
      <c r="D1460" s="121">
        <v>31</v>
      </c>
      <c r="E1460" s="123" t="s">
        <v>794</v>
      </c>
      <c r="F1460" s="30">
        <v>3.2000000000000001E-2</v>
      </c>
      <c r="G1460" s="30">
        <v>0.16800000000000001</v>
      </c>
      <c r="H1460" s="30">
        <v>2.2290000000000001</v>
      </c>
      <c r="I1460" s="30">
        <v>2.1999999999999999E-2</v>
      </c>
      <c r="J1460" s="30">
        <v>2.3E-2</v>
      </c>
      <c r="K1460" s="28">
        <f t="shared" si="22"/>
        <v>0</v>
      </c>
      <c r="L1460" s="29">
        <f>IF(G1460 &gt; 0.6,1,0)</f>
        <v>0</v>
      </c>
      <c r="M1460" s="172">
        <f>IF(H1460 &gt; 10,1,0)</f>
        <v>0</v>
      </c>
      <c r="N1460" s="28">
        <f>IF(I1460 &gt; 0.6,1,0)</f>
        <v>0</v>
      </c>
      <c r="O1460" s="28">
        <f>IF(J1460 &gt; 4.5,1,0)</f>
        <v>0</v>
      </c>
      <c r="P1460" s="98">
        <f>K1460+L1460+M1460+N1460+O1460</f>
        <v>0</v>
      </c>
    </row>
    <row r="1461" spans="1:16" x14ac:dyDescent="0.25">
      <c r="A1461" s="3" t="s">
        <v>8</v>
      </c>
      <c r="B1461" s="13" t="s">
        <v>710</v>
      </c>
      <c r="C1461" s="154" t="s">
        <v>986</v>
      </c>
      <c r="D1461" s="121">
        <v>75</v>
      </c>
      <c r="E1461" s="123" t="s">
        <v>794</v>
      </c>
      <c r="F1461" s="30">
        <v>0.44500000000000001</v>
      </c>
      <c r="G1461" s="30">
        <v>0.44800000000000001</v>
      </c>
      <c r="H1461" s="30">
        <v>0.35299999999999998</v>
      </c>
      <c r="I1461" s="30">
        <v>6.6000000000000003E-2</v>
      </c>
      <c r="J1461" s="30">
        <v>1.4330000000000001</v>
      </c>
      <c r="K1461" s="28">
        <f t="shared" si="22"/>
        <v>0</v>
      </c>
      <c r="L1461" s="29">
        <f>IF(G1461 &gt; 0.6,1,0)</f>
        <v>0</v>
      </c>
      <c r="M1461" s="172">
        <f>IF(H1461 &gt; 10,1,0)</f>
        <v>0</v>
      </c>
      <c r="N1461" s="28">
        <f>IF(I1461 &gt; 0.6,1,0)</f>
        <v>0</v>
      </c>
      <c r="O1461" s="28">
        <f>IF(J1461 &gt; 4.5,1,0)</f>
        <v>0</v>
      </c>
      <c r="P1461" s="98">
        <f>K1461+L1461+M1461+N1461+O1461</f>
        <v>0</v>
      </c>
    </row>
    <row r="1462" spans="1:16" x14ac:dyDescent="0.25">
      <c r="A1462" s="3" t="s">
        <v>8</v>
      </c>
      <c r="B1462" s="13" t="s">
        <v>718</v>
      </c>
      <c r="C1462" s="154" t="s">
        <v>986</v>
      </c>
      <c r="D1462" s="121">
        <v>56</v>
      </c>
      <c r="E1462" s="123" t="s">
        <v>794</v>
      </c>
      <c r="F1462" s="30">
        <v>0.53500000000000003</v>
      </c>
      <c r="G1462" s="30">
        <v>0.13300000000000001</v>
      </c>
      <c r="H1462" s="30">
        <v>3.4550000000000001</v>
      </c>
      <c r="I1462" s="30">
        <v>0</v>
      </c>
      <c r="J1462" s="30">
        <v>0.59299999999999997</v>
      </c>
      <c r="K1462" s="28">
        <f t="shared" si="22"/>
        <v>0</v>
      </c>
      <c r="L1462" s="29">
        <f>IF(G1462 &gt; 0.6,1,0)</f>
        <v>0</v>
      </c>
      <c r="M1462" s="172">
        <f>IF(H1462 &gt; 10,1,0)</f>
        <v>0</v>
      </c>
      <c r="N1462" s="28">
        <f>IF(I1462 &gt; 0.6,1,0)</f>
        <v>0</v>
      </c>
      <c r="O1462" s="28">
        <f>IF(J1462 &gt; 4.5,1,0)</f>
        <v>0</v>
      </c>
      <c r="P1462" s="98">
        <f>K1462+L1462+M1462+N1462+O1462</f>
        <v>0</v>
      </c>
    </row>
    <row r="1463" spans="1:16" x14ac:dyDescent="0.25">
      <c r="A1463" s="3" t="s">
        <v>8</v>
      </c>
      <c r="B1463" s="13" t="s">
        <v>726</v>
      </c>
      <c r="C1463" s="154" t="s">
        <v>986</v>
      </c>
      <c r="D1463" s="121">
        <v>26</v>
      </c>
      <c r="E1463" s="123" t="s">
        <v>793</v>
      </c>
      <c r="F1463" s="30">
        <v>12.742000000000001</v>
      </c>
      <c r="G1463" s="30">
        <v>0.16500000000000001</v>
      </c>
      <c r="H1463" s="30">
        <v>0.61799999999999999</v>
      </c>
      <c r="I1463" s="30">
        <v>4.3999999999999997E-2</v>
      </c>
      <c r="J1463" s="30">
        <v>1.2230000000000001</v>
      </c>
      <c r="K1463" s="28">
        <f t="shared" si="22"/>
        <v>1</v>
      </c>
      <c r="L1463" s="29">
        <f>IF(G1463 &gt; 0.6,1,0)</f>
        <v>0</v>
      </c>
      <c r="M1463" s="172">
        <f>IF(H1463 &gt; 10,1,0)</f>
        <v>0</v>
      </c>
      <c r="N1463" s="28">
        <f>IF(I1463 &gt; 0.6,1,0)</f>
        <v>0</v>
      </c>
      <c r="O1463" s="28">
        <f>IF(J1463 &gt; 4.5,1,0)</f>
        <v>0</v>
      </c>
      <c r="P1463" s="98">
        <f>K1463+L1463+M1463+N1463+O1463</f>
        <v>1</v>
      </c>
    </row>
    <row r="1464" spans="1:16" x14ac:dyDescent="0.25">
      <c r="A1464" s="3" t="s">
        <v>8</v>
      </c>
      <c r="B1464" s="13" t="s">
        <v>734</v>
      </c>
      <c r="C1464" s="154" t="s">
        <v>986</v>
      </c>
      <c r="D1464" s="121">
        <v>34</v>
      </c>
      <c r="E1464" s="123" t="s">
        <v>794</v>
      </c>
      <c r="F1464" s="30">
        <v>4.2409999999999997</v>
      </c>
      <c r="G1464" s="30">
        <v>0.14199999999999999</v>
      </c>
      <c r="H1464" s="30">
        <v>0.82</v>
      </c>
      <c r="I1464" s="30">
        <v>0</v>
      </c>
      <c r="J1464" s="30">
        <v>0.311</v>
      </c>
      <c r="K1464" s="28">
        <f t="shared" si="22"/>
        <v>0</v>
      </c>
      <c r="L1464" s="29">
        <f>IF(G1464 &gt; 0.6,1,0)</f>
        <v>0</v>
      </c>
      <c r="M1464" s="172">
        <f>IF(H1464 &gt; 10,1,0)</f>
        <v>0</v>
      </c>
      <c r="N1464" s="28">
        <f>IF(I1464 &gt; 0.6,1,0)</f>
        <v>0</v>
      </c>
      <c r="O1464" s="28">
        <f>IF(J1464 &gt; 4.5,1,0)</f>
        <v>0</v>
      </c>
      <c r="P1464" s="98">
        <f>K1464+L1464+M1464+N1464+O1464</f>
        <v>0</v>
      </c>
    </row>
    <row r="1465" spans="1:16" x14ac:dyDescent="0.25">
      <c r="A1465" s="3" t="s">
        <v>8</v>
      </c>
      <c r="B1465" s="13" t="s">
        <v>742</v>
      </c>
      <c r="C1465" s="154" t="s">
        <v>986</v>
      </c>
      <c r="D1465" s="121">
        <v>35</v>
      </c>
      <c r="E1465" s="123" t="s">
        <v>794</v>
      </c>
      <c r="F1465" s="30">
        <v>0.11799999999999999</v>
      </c>
      <c r="G1465" s="30">
        <v>0.09</v>
      </c>
      <c r="H1465" s="30">
        <v>4.0119999999999996</v>
      </c>
      <c r="I1465" s="30">
        <v>0.17599999999999999</v>
      </c>
      <c r="J1465" s="30">
        <v>2.1880000000000002</v>
      </c>
      <c r="K1465" s="28">
        <f t="shared" si="22"/>
        <v>0</v>
      </c>
      <c r="L1465" s="29">
        <f>IF(G1465 &gt; 0.6,1,0)</f>
        <v>0</v>
      </c>
      <c r="M1465" s="172">
        <f>IF(H1465 &gt; 10,1,0)</f>
        <v>0</v>
      </c>
      <c r="N1465" s="28">
        <f>IF(I1465 &gt; 0.6,1,0)</f>
        <v>0</v>
      </c>
      <c r="O1465" s="28">
        <f>IF(J1465 &gt; 4.5,1,0)</f>
        <v>0</v>
      </c>
      <c r="P1465" s="98">
        <f>K1465+L1465+M1465+N1465+O1465</f>
        <v>0</v>
      </c>
    </row>
    <row r="1466" spans="1:16" x14ac:dyDescent="0.25">
      <c r="A1466" s="3" t="s">
        <v>8</v>
      </c>
      <c r="B1466" s="13" t="s">
        <v>750</v>
      </c>
      <c r="C1466" s="154" t="s">
        <v>986</v>
      </c>
      <c r="D1466" s="121">
        <v>51</v>
      </c>
      <c r="E1466" s="123" t="s">
        <v>793</v>
      </c>
      <c r="F1466" s="30">
        <v>0.873</v>
      </c>
      <c r="G1466" s="30">
        <v>0</v>
      </c>
      <c r="H1466" s="30">
        <v>0</v>
      </c>
      <c r="I1466" s="30">
        <v>0.34</v>
      </c>
      <c r="J1466" s="30">
        <v>0</v>
      </c>
      <c r="K1466" s="28">
        <f t="shared" si="22"/>
        <v>0</v>
      </c>
      <c r="L1466" s="29">
        <f>IF(G1466 &gt; 0.6,1,0)</f>
        <v>0</v>
      </c>
      <c r="M1466" s="172">
        <f>IF(H1466 &gt; 10,1,0)</f>
        <v>0</v>
      </c>
      <c r="N1466" s="28">
        <f>IF(I1466 &gt; 0.6,1,0)</f>
        <v>0</v>
      </c>
      <c r="O1466" s="28">
        <f>IF(J1466 &gt; 4.5,1,0)</f>
        <v>0</v>
      </c>
      <c r="P1466" s="98">
        <f>K1466+L1466+M1466+N1466+O1466</f>
        <v>0</v>
      </c>
    </row>
    <row r="1467" spans="1:16" x14ac:dyDescent="0.25">
      <c r="A1467" s="3" t="s">
        <v>8</v>
      </c>
      <c r="B1467" s="13" t="s">
        <v>758</v>
      </c>
      <c r="C1467" s="154" t="s">
        <v>986</v>
      </c>
      <c r="D1467" s="121">
        <v>47</v>
      </c>
      <c r="E1467" s="123" t="s">
        <v>794</v>
      </c>
      <c r="F1467" s="30">
        <v>1.266</v>
      </c>
      <c r="G1467" s="30">
        <v>9.9000000000000005E-2</v>
      </c>
      <c r="H1467" s="30">
        <v>0.247</v>
      </c>
      <c r="I1467" s="30">
        <v>0.189</v>
      </c>
      <c r="J1467" s="30">
        <v>0.17899999999999999</v>
      </c>
      <c r="K1467" s="28">
        <f t="shared" si="22"/>
        <v>0</v>
      </c>
      <c r="L1467" s="29">
        <f>IF(G1467 &gt; 0.6,1,0)</f>
        <v>0</v>
      </c>
      <c r="M1467" s="172">
        <f>IF(H1467 &gt; 10,1,0)</f>
        <v>0</v>
      </c>
      <c r="N1467" s="28">
        <f>IF(I1467 &gt; 0.6,1,0)</f>
        <v>0</v>
      </c>
      <c r="O1467" s="28">
        <f>IF(J1467 &gt; 4.5,1,0)</f>
        <v>0</v>
      </c>
      <c r="P1467" s="98">
        <f>K1467+L1467+M1467+N1467+O1467</f>
        <v>0</v>
      </c>
    </row>
    <row r="1468" spans="1:16" x14ac:dyDescent="0.25">
      <c r="A1468" s="3" t="s">
        <v>8</v>
      </c>
      <c r="B1468" s="13" t="s">
        <v>766</v>
      </c>
      <c r="C1468" s="154" t="s">
        <v>986</v>
      </c>
      <c r="D1468" s="121">
        <v>48</v>
      </c>
      <c r="E1468" s="123" t="s">
        <v>794</v>
      </c>
      <c r="F1468" s="30">
        <v>0.27800000000000002</v>
      </c>
      <c r="G1468" s="30">
        <v>0.122</v>
      </c>
      <c r="H1468" s="30">
        <v>3.706</v>
      </c>
      <c r="I1468" s="30">
        <v>1.9E-2</v>
      </c>
      <c r="J1468" s="30">
        <v>8.2080000000000002</v>
      </c>
      <c r="K1468" s="28">
        <f t="shared" si="22"/>
        <v>0</v>
      </c>
      <c r="L1468" s="29">
        <f>IF(G1468 &gt; 0.6,1,0)</f>
        <v>0</v>
      </c>
      <c r="M1468" s="172">
        <f>IF(H1468 &gt; 10,1,0)</f>
        <v>0</v>
      </c>
      <c r="N1468" s="28">
        <f>IF(I1468 &gt; 0.6,1,0)</f>
        <v>0</v>
      </c>
      <c r="O1468" s="28">
        <f>IF(J1468 &gt; 4.5,1,0)</f>
        <v>1</v>
      </c>
      <c r="P1468" s="98">
        <f>K1468+L1468+M1468+N1468+O1468</f>
        <v>1</v>
      </c>
    </row>
    <row r="1469" spans="1:16" x14ac:dyDescent="0.25">
      <c r="A1469" s="3" t="s">
        <v>8</v>
      </c>
      <c r="B1469" s="13" t="s">
        <v>774</v>
      </c>
      <c r="C1469" s="154" t="s">
        <v>986</v>
      </c>
      <c r="D1469" s="121">
        <v>47</v>
      </c>
      <c r="E1469" s="123" t="s">
        <v>794</v>
      </c>
      <c r="F1469" s="30">
        <v>1.2689999999999999</v>
      </c>
      <c r="G1469" s="30">
        <v>0.11700000000000001</v>
      </c>
      <c r="H1469" s="30">
        <v>0.81499999999999995</v>
      </c>
      <c r="I1469" s="30">
        <v>0.152</v>
      </c>
      <c r="J1469" s="30">
        <v>0</v>
      </c>
      <c r="K1469" s="28">
        <f t="shared" si="22"/>
        <v>0</v>
      </c>
      <c r="L1469" s="29">
        <f>IF(G1469 &gt; 0.6,1,0)</f>
        <v>0</v>
      </c>
      <c r="M1469" s="172">
        <f>IF(H1469 &gt; 10,1,0)</f>
        <v>0</v>
      </c>
      <c r="N1469" s="28">
        <f>IF(I1469 &gt; 0.6,1,0)</f>
        <v>0</v>
      </c>
      <c r="O1469" s="28">
        <f>IF(J1469 &gt; 4.5,1,0)</f>
        <v>0</v>
      </c>
      <c r="P1469" s="98">
        <f>K1469+L1469+M1469+N1469+O1469</f>
        <v>0</v>
      </c>
    </row>
    <row r="1470" spans="1:16" x14ac:dyDescent="0.25">
      <c r="A1470" s="3" t="s">
        <v>8</v>
      </c>
      <c r="B1470" s="13" t="s">
        <v>782</v>
      </c>
      <c r="C1470" s="154" t="s">
        <v>986</v>
      </c>
      <c r="D1470" s="121">
        <v>65</v>
      </c>
      <c r="E1470" s="123" t="s">
        <v>794</v>
      </c>
      <c r="F1470" s="30">
        <v>0.84099999999999997</v>
      </c>
      <c r="G1470" s="30">
        <v>0</v>
      </c>
      <c r="H1470" s="30">
        <v>0</v>
      </c>
      <c r="I1470" s="30">
        <v>0.47399999999999998</v>
      </c>
      <c r="J1470" s="30">
        <v>0</v>
      </c>
      <c r="K1470" s="28">
        <f t="shared" si="22"/>
        <v>0</v>
      </c>
      <c r="L1470" s="29">
        <f>IF(G1470 &gt; 0.6,1,0)</f>
        <v>0</v>
      </c>
      <c r="M1470" s="172">
        <f>IF(H1470 &gt; 10,1,0)</f>
        <v>0</v>
      </c>
      <c r="N1470" s="28">
        <f>IF(I1470 &gt; 0.6,1,0)</f>
        <v>0</v>
      </c>
      <c r="O1470" s="28">
        <f>IF(J1470 &gt; 4.5,1,0)</f>
        <v>0</v>
      </c>
      <c r="P1470" s="98">
        <f>K1470+L1470+M1470+N1470+O1470</f>
        <v>0</v>
      </c>
    </row>
    <row r="1471" spans="1:16" x14ac:dyDescent="0.25">
      <c r="A1471" s="3" t="s">
        <v>8</v>
      </c>
      <c r="B1471" s="13" t="s">
        <v>695</v>
      </c>
      <c r="C1471" s="154" t="s">
        <v>986</v>
      </c>
      <c r="D1471" s="130">
        <v>41</v>
      </c>
      <c r="E1471" s="131" t="s">
        <v>794</v>
      </c>
      <c r="F1471" s="30">
        <v>0.57399999999999995</v>
      </c>
      <c r="G1471" s="30">
        <v>0.27300000000000002</v>
      </c>
      <c r="H1471" s="30">
        <v>1.585</v>
      </c>
      <c r="I1471" s="30">
        <v>9.1999999999999998E-2</v>
      </c>
      <c r="J1471" s="30">
        <v>0.114</v>
      </c>
      <c r="K1471" s="28">
        <f t="shared" si="22"/>
        <v>0</v>
      </c>
      <c r="L1471" s="29">
        <f>IF(G1471 &gt; 0.6,1,0)</f>
        <v>0</v>
      </c>
      <c r="M1471" s="172">
        <f>IF(H1471 &gt; 10,1,0)</f>
        <v>0</v>
      </c>
      <c r="N1471" s="28">
        <f>IF(I1471 &gt; 0.6,1,0)</f>
        <v>0</v>
      </c>
      <c r="O1471" s="28">
        <f>IF(J1471 &gt; 4.5,1,0)</f>
        <v>0</v>
      </c>
      <c r="P1471" s="98">
        <f>K1471+L1471+M1471+N1471+O1471</f>
        <v>0</v>
      </c>
    </row>
    <row r="1472" spans="1:16" x14ac:dyDescent="0.25">
      <c r="A1472" s="3" t="s">
        <v>8</v>
      </c>
      <c r="B1472" s="13" t="s">
        <v>703</v>
      </c>
      <c r="C1472" s="154" t="s">
        <v>986</v>
      </c>
      <c r="D1472" s="121">
        <v>33</v>
      </c>
      <c r="E1472" s="123" t="s">
        <v>794</v>
      </c>
      <c r="F1472" s="30">
        <v>0.52100000000000002</v>
      </c>
      <c r="G1472" s="30">
        <v>0.372</v>
      </c>
      <c r="H1472" s="30">
        <v>3.3650000000000002</v>
      </c>
      <c r="I1472" s="30">
        <v>3.3000000000000002E-2</v>
      </c>
      <c r="J1472" s="30">
        <v>0.13</v>
      </c>
      <c r="K1472" s="28">
        <f t="shared" si="22"/>
        <v>0</v>
      </c>
      <c r="L1472" s="29">
        <f>IF(G1472 &gt; 0.6,1,0)</f>
        <v>0</v>
      </c>
      <c r="M1472" s="172">
        <f>IF(H1472 &gt; 10,1,0)</f>
        <v>0</v>
      </c>
      <c r="N1472" s="28">
        <f>IF(I1472 &gt; 0.6,1,0)</f>
        <v>0</v>
      </c>
      <c r="O1472" s="28">
        <f>IF(J1472 &gt; 4.5,1,0)</f>
        <v>0</v>
      </c>
      <c r="P1472" s="98">
        <f>K1472+L1472+M1472+N1472+O1472</f>
        <v>0</v>
      </c>
    </row>
    <row r="1473" spans="1:16" x14ac:dyDescent="0.25">
      <c r="A1473" s="3" t="s">
        <v>8</v>
      </c>
      <c r="B1473" s="13" t="s">
        <v>711</v>
      </c>
      <c r="C1473" s="154" t="s">
        <v>986</v>
      </c>
      <c r="D1473" s="121">
        <v>44</v>
      </c>
      <c r="E1473" s="123" t="s">
        <v>794</v>
      </c>
      <c r="F1473" s="30">
        <v>0.59899999999999998</v>
      </c>
      <c r="G1473" s="30">
        <v>0.33400000000000002</v>
      </c>
      <c r="H1473" s="30">
        <v>0.29199999999999998</v>
      </c>
      <c r="I1473" s="30">
        <v>7.8E-2</v>
      </c>
      <c r="J1473" s="30">
        <v>0.46100000000000002</v>
      </c>
      <c r="K1473" s="28">
        <f t="shared" si="22"/>
        <v>0</v>
      </c>
      <c r="L1473" s="29">
        <f>IF(G1473 &gt; 0.6,1,0)</f>
        <v>0</v>
      </c>
      <c r="M1473" s="172">
        <f>IF(H1473 &gt; 10,1,0)</f>
        <v>0</v>
      </c>
      <c r="N1473" s="28">
        <f>IF(I1473 &gt; 0.6,1,0)</f>
        <v>0</v>
      </c>
      <c r="O1473" s="28">
        <f>IF(J1473 &gt; 4.5,1,0)</f>
        <v>0</v>
      </c>
      <c r="P1473" s="98">
        <f>K1473+L1473+M1473+N1473+O1473</f>
        <v>0</v>
      </c>
    </row>
    <row r="1474" spans="1:16" x14ac:dyDescent="0.25">
      <c r="A1474" s="3" t="s">
        <v>8</v>
      </c>
      <c r="B1474" s="13" t="s">
        <v>719</v>
      </c>
      <c r="C1474" s="154" t="s">
        <v>986</v>
      </c>
      <c r="D1474" s="121">
        <v>56</v>
      </c>
      <c r="E1474" s="123" t="s">
        <v>794</v>
      </c>
      <c r="F1474" s="30">
        <v>6.617</v>
      </c>
      <c r="G1474" s="30">
        <v>1.421</v>
      </c>
      <c r="H1474" s="30">
        <v>1.2450000000000001</v>
      </c>
      <c r="I1474" s="30">
        <v>3.181</v>
      </c>
      <c r="J1474" s="30">
        <v>0.60399999999999998</v>
      </c>
      <c r="K1474" s="28">
        <f t="shared" ref="K1474:K1537" si="23">IF(F1474 &gt; 9,1,0)</f>
        <v>0</v>
      </c>
      <c r="L1474" s="29">
        <f>IF(G1474 &gt; 0.6,1,0)</f>
        <v>1</v>
      </c>
      <c r="M1474" s="172">
        <f>IF(H1474 &gt; 10,1,0)</f>
        <v>0</v>
      </c>
      <c r="N1474" s="28">
        <f>IF(I1474 &gt; 0.6,1,0)</f>
        <v>1</v>
      </c>
      <c r="O1474" s="28">
        <f>IF(J1474 &gt; 4.5,1,0)</f>
        <v>0</v>
      </c>
      <c r="P1474" s="98">
        <f>K1474+L1474+M1474+N1474+O1474</f>
        <v>2</v>
      </c>
    </row>
    <row r="1475" spans="1:16" x14ac:dyDescent="0.25">
      <c r="A1475" s="3" t="s">
        <v>8</v>
      </c>
      <c r="B1475" s="13" t="s">
        <v>727</v>
      </c>
      <c r="C1475" s="154" t="s">
        <v>986</v>
      </c>
      <c r="D1475" s="121">
        <v>27</v>
      </c>
      <c r="E1475" s="123" t="s">
        <v>794</v>
      </c>
      <c r="F1475" s="30">
        <v>0.26100000000000001</v>
      </c>
      <c r="G1475" s="30">
        <v>0.251</v>
      </c>
      <c r="H1475" s="30">
        <v>0.186</v>
      </c>
      <c r="I1475" s="30">
        <v>6.0000000000000001E-3</v>
      </c>
      <c r="J1475" s="30">
        <v>1.417</v>
      </c>
      <c r="K1475" s="28">
        <f t="shared" si="23"/>
        <v>0</v>
      </c>
      <c r="L1475" s="29">
        <f>IF(G1475 &gt; 0.6,1,0)</f>
        <v>0</v>
      </c>
      <c r="M1475" s="172">
        <f>IF(H1475 &gt; 10,1,0)</f>
        <v>0</v>
      </c>
      <c r="N1475" s="28">
        <f>IF(I1475 &gt; 0.6,1,0)</f>
        <v>0</v>
      </c>
      <c r="O1475" s="28">
        <f>IF(J1475 &gt; 4.5,1,0)</f>
        <v>0</v>
      </c>
      <c r="P1475" s="98">
        <f>K1475+L1475+M1475+N1475+O1475</f>
        <v>0</v>
      </c>
    </row>
    <row r="1476" spans="1:16" x14ac:dyDescent="0.25">
      <c r="A1476" s="3" t="s">
        <v>8</v>
      </c>
      <c r="B1476" s="13" t="s">
        <v>735</v>
      </c>
      <c r="C1476" s="154" t="s">
        <v>986</v>
      </c>
      <c r="D1476" s="121">
        <v>69</v>
      </c>
      <c r="E1476" s="123" t="s">
        <v>794</v>
      </c>
      <c r="F1476" s="30">
        <v>0.34799999999999998</v>
      </c>
      <c r="G1476" s="30">
        <v>1.0999999999999999E-2</v>
      </c>
      <c r="H1476" s="30">
        <v>1.716</v>
      </c>
      <c r="I1476" s="30">
        <v>4.2000000000000003E-2</v>
      </c>
      <c r="J1476" s="30">
        <v>4.1000000000000002E-2</v>
      </c>
      <c r="K1476" s="28">
        <f t="shared" si="23"/>
        <v>0</v>
      </c>
      <c r="L1476" s="29">
        <f>IF(G1476 &gt; 0.6,1,0)</f>
        <v>0</v>
      </c>
      <c r="M1476" s="172">
        <f>IF(H1476 &gt; 10,1,0)</f>
        <v>0</v>
      </c>
      <c r="N1476" s="28">
        <f>IF(I1476 &gt; 0.6,1,0)</f>
        <v>0</v>
      </c>
      <c r="O1476" s="28">
        <f>IF(J1476 &gt; 4.5,1,0)</f>
        <v>0</v>
      </c>
      <c r="P1476" s="98">
        <f>K1476+L1476+M1476+N1476+O1476</f>
        <v>0</v>
      </c>
    </row>
    <row r="1477" spans="1:16" x14ac:dyDescent="0.25">
      <c r="A1477" s="3" t="s">
        <v>8</v>
      </c>
      <c r="B1477" s="13" t="s">
        <v>743</v>
      </c>
      <c r="C1477" s="154" t="s">
        <v>986</v>
      </c>
      <c r="D1477" s="121">
        <v>33</v>
      </c>
      <c r="E1477" s="123" t="s">
        <v>794</v>
      </c>
      <c r="F1477" s="30">
        <v>0.23100000000000001</v>
      </c>
      <c r="G1477" s="30">
        <v>9.0999999999999998E-2</v>
      </c>
      <c r="H1477" s="30">
        <v>0.24099999999999999</v>
      </c>
      <c r="I1477" s="30">
        <v>0</v>
      </c>
      <c r="J1477" s="30">
        <v>0</v>
      </c>
      <c r="K1477" s="28">
        <f t="shared" si="23"/>
        <v>0</v>
      </c>
      <c r="L1477" s="29">
        <f>IF(G1477 &gt; 0.6,1,0)</f>
        <v>0</v>
      </c>
      <c r="M1477" s="172">
        <f>IF(H1477 &gt; 10,1,0)</f>
        <v>0</v>
      </c>
      <c r="N1477" s="28">
        <f>IF(I1477 &gt; 0.6,1,0)</f>
        <v>0</v>
      </c>
      <c r="O1477" s="28">
        <f>IF(J1477 &gt; 4.5,1,0)</f>
        <v>0</v>
      </c>
      <c r="P1477" s="98">
        <f>K1477+L1477+M1477+N1477+O1477</f>
        <v>0</v>
      </c>
    </row>
    <row r="1478" spans="1:16" x14ac:dyDescent="0.25">
      <c r="A1478" s="3" t="s">
        <v>8</v>
      </c>
      <c r="B1478" s="13" t="s">
        <v>751</v>
      </c>
      <c r="C1478" s="154" t="s">
        <v>986</v>
      </c>
      <c r="D1478" s="121">
        <v>29</v>
      </c>
      <c r="E1478" s="123" t="s">
        <v>793</v>
      </c>
      <c r="F1478" s="30">
        <v>0.49399999999999999</v>
      </c>
      <c r="G1478" s="30">
        <v>0.54900000000000004</v>
      </c>
      <c r="H1478" s="30">
        <v>0.73099999999999998</v>
      </c>
      <c r="I1478" s="30">
        <v>0.1</v>
      </c>
      <c r="J1478" s="30">
        <v>0.58399999999999996</v>
      </c>
      <c r="K1478" s="28">
        <f t="shared" si="23"/>
        <v>0</v>
      </c>
      <c r="L1478" s="29">
        <f>IF(G1478 &gt; 0.6,1,0)</f>
        <v>0</v>
      </c>
      <c r="M1478" s="172">
        <f>IF(H1478 &gt; 10,1,0)</f>
        <v>0</v>
      </c>
      <c r="N1478" s="28">
        <f>IF(I1478 &gt; 0.6,1,0)</f>
        <v>0</v>
      </c>
      <c r="O1478" s="28">
        <f>IF(J1478 &gt; 4.5,1,0)</f>
        <v>0</v>
      </c>
      <c r="P1478" s="98">
        <f>K1478+L1478+M1478+N1478+O1478</f>
        <v>0</v>
      </c>
    </row>
    <row r="1479" spans="1:16" x14ac:dyDescent="0.25">
      <c r="A1479" s="3" t="s">
        <v>8</v>
      </c>
      <c r="B1479" s="13" t="s">
        <v>759</v>
      </c>
      <c r="C1479" s="154" t="s">
        <v>986</v>
      </c>
      <c r="D1479" s="121">
        <v>33</v>
      </c>
      <c r="E1479" s="123" t="s">
        <v>793</v>
      </c>
      <c r="F1479" s="30">
        <v>0.78</v>
      </c>
      <c r="G1479" s="30">
        <v>0.317</v>
      </c>
      <c r="H1479" s="30">
        <v>3.6829999999999998</v>
      </c>
      <c r="I1479" s="30">
        <v>0.23</v>
      </c>
      <c r="J1479" s="30">
        <v>0.11700000000000001</v>
      </c>
      <c r="K1479" s="28">
        <f t="shared" si="23"/>
        <v>0</v>
      </c>
      <c r="L1479" s="29">
        <f>IF(G1479 &gt; 0.6,1,0)</f>
        <v>0</v>
      </c>
      <c r="M1479" s="172">
        <f>IF(H1479 &gt; 10,1,0)</f>
        <v>0</v>
      </c>
      <c r="N1479" s="28">
        <f>IF(I1479 &gt; 0.6,1,0)</f>
        <v>0</v>
      </c>
      <c r="O1479" s="28">
        <f>IF(J1479 &gt; 4.5,1,0)</f>
        <v>0</v>
      </c>
      <c r="P1479" s="98">
        <f>K1479+L1479+M1479+N1479+O1479</f>
        <v>0</v>
      </c>
    </row>
    <row r="1480" spans="1:16" x14ac:dyDescent="0.25">
      <c r="A1480" s="3" t="s">
        <v>8</v>
      </c>
      <c r="B1480" s="13" t="s">
        <v>767</v>
      </c>
      <c r="C1480" s="154" t="s">
        <v>986</v>
      </c>
      <c r="D1480" s="121">
        <v>23</v>
      </c>
      <c r="E1480" s="123" t="s">
        <v>793</v>
      </c>
      <c r="F1480" s="30">
        <v>0.50600000000000001</v>
      </c>
      <c r="G1480" s="30">
        <v>15.311</v>
      </c>
      <c r="H1480" s="30">
        <v>1.659</v>
      </c>
      <c r="I1480" s="30">
        <v>0</v>
      </c>
      <c r="J1480" s="30">
        <v>11.047000000000001</v>
      </c>
      <c r="K1480" s="28">
        <f t="shared" si="23"/>
        <v>0</v>
      </c>
      <c r="L1480" s="29">
        <f>IF(G1480 &gt; 0.6,1,0)</f>
        <v>1</v>
      </c>
      <c r="M1480" s="172">
        <f>IF(H1480 &gt; 10,1,0)</f>
        <v>0</v>
      </c>
      <c r="N1480" s="28">
        <f>IF(I1480 &gt; 0.6,1,0)</f>
        <v>0</v>
      </c>
      <c r="O1480" s="28">
        <f>IF(J1480 &gt; 4.5,1,0)</f>
        <v>1</v>
      </c>
      <c r="P1480" s="98">
        <f>K1480+L1480+M1480+N1480+O1480</f>
        <v>2</v>
      </c>
    </row>
    <row r="1481" spans="1:16" x14ac:dyDescent="0.25">
      <c r="A1481" s="3" t="s">
        <v>8</v>
      </c>
      <c r="B1481" s="13" t="s">
        <v>775</v>
      </c>
      <c r="C1481" s="154" t="s">
        <v>986</v>
      </c>
      <c r="D1481" s="121">
        <v>44</v>
      </c>
      <c r="E1481" s="123" t="s">
        <v>793</v>
      </c>
      <c r="F1481" s="30">
        <v>1.9530000000000001</v>
      </c>
      <c r="G1481" s="30">
        <v>0.31</v>
      </c>
      <c r="H1481" s="30">
        <v>3.8069999999999999</v>
      </c>
      <c r="I1481" s="30">
        <v>0.12</v>
      </c>
      <c r="J1481" s="30">
        <v>4.8250000000000002</v>
      </c>
      <c r="K1481" s="28">
        <f t="shared" si="23"/>
        <v>0</v>
      </c>
      <c r="L1481" s="29">
        <f>IF(G1481 &gt; 0.6,1,0)</f>
        <v>0</v>
      </c>
      <c r="M1481" s="172">
        <f>IF(H1481 &gt; 10,1,0)</f>
        <v>0</v>
      </c>
      <c r="N1481" s="28">
        <f>IF(I1481 &gt; 0.6,1,0)</f>
        <v>0</v>
      </c>
      <c r="O1481" s="28">
        <f>IF(J1481 &gt; 4.5,1,0)</f>
        <v>1</v>
      </c>
      <c r="P1481" s="98">
        <f>K1481+L1481+M1481+N1481+O1481</f>
        <v>1</v>
      </c>
    </row>
    <row r="1482" spans="1:16" x14ac:dyDescent="0.25">
      <c r="A1482" s="3" t="s">
        <v>8</v>
      </c>
      <c r="B1482" s="13" t="s">
        <v>783</v>
      </c>
      <c r="C1482" s="154" t="s">
        <v>986</v>
      </c>
      <c r="D1482" s="121">
        <v>42</v>
      </c>
      <c r="E1482" s="123" t="s">
        <v>793</v>
      </c>
      <c r="F1482" s="30">
        <v>4.0759999999999996</v>
      </c>
      <c r="G1482" s="30">
        <v>0.11700000000000001</v>
      </c>
      <c r="H1482" s="30">
        <v>2.88</v>
      </c>
      <c r="I1482" s="30">
        <v>0.58799999999999997</v>
      </c>
      <c r="J1482" s="30">
        <v>1.4430000000000001</v>
      </c>
      <c r="K1482" s="28">
        <f t="shared" si="23"/>
        <v>0</v>
      </c>
      <c r="L1482" s="29">
        <f>IF(G1482 &gt; 0.6,1,0)</f>
        <v>0</v>
      </c>
      <c r="M1482" s="172">
        <f>IF(H1482 &gt; 10,1,0)</f>
        <v>0</v>
      </c>
      <c r="N1482" s="28">
        <f>IF(I1482 &gt; 0.6,1,0)</f>
        <v>0</v>
      </c>
      <c r="O1482" s="28">
        <f>IF(J1482 &gt; 4.5,1,0)</f>
        <v>0</v>
      </c>
      <c r="P1482" s="98">
        <f>K1482+L1482+M1482+N1482+O1482</f>
        <v>0</v>
      </c>
    </row>
    <row r="1483" spans="1:16" x14ac:dyDescent="0.25">
      <c r="A1483" s="3" t="s">
        <v>8</v>
      </c>
      <c r="B1483" s="13" t="s">
        <v>696</v>
      </c>
      <c r="C1483" s="154" t="s">
        <v>986</v>
      </c>
      <c r="D1483" s="121">
        <v>64</v>
      </c>
      <c r="E1483" s="123" t="s">
        <v>793</v>
      </c>
      <c r="F1483" s="30">
        <v>1.5149999999999999</v>
      </c>
      <c r="G1483" s="30">
        <v>11.146000000000001</v>
      </c>
      <c r="H1483" s="30">
        <v>0.69099999999999995</v>
      </c>
      <c r="I1483" s="30">
        <v>0.104</v>
      </c>
      <c r="J1483" s="30">
        <v>0.13800000000000001</v>
      </c>
      <c r="K1483" s="28">
        <f t="shared" si="23"/>
        <v>0</v>
      </c>
      <c r="L1483" s="29">
        <f>IF(G1483 &gt; 0.6,1,0)</f>
        <v>1</v>
      </c>
      <c r="M1483" s="172">
        <f>IF(H1483 &gt; 10,1,0)</f>
        <v>0</v>
      </c>
      <c r="N1483" s="28">
        <f>IF(I1483 &gt; 0.6,1,0)</f>
        <v>0</v>
      </c>
      <c r="O1483" s="28">
        <f>IF(J1483 &gt; 4.5,1,0)</f>
        <v>0</v>
      </c>
      <c r="P1483" s="98">
        <f>K1483+L1483+M1483+N1483+O1483</f>
        <v>1</v>
      </c>
    </row>
    <row r="1484" spans="1:16" x14ac:dyDescent="0.25">
      <c r="A1484" s="3" t="s">
        <v>8</v>
      </c>
      <c r="B1484" s="13" t="s">
        <v>704</v>
      </c>
      <c r="C1484" s="154" t="s">
        <v>986</v>
      </c>
      <c r="D1484" s="121">
        <v>56</v>
      </c>
      <c r="E1484" s="123" t="s">
        <v>793</v>
      </c>
      <c r="F1484" s="30">
        <v>0.28399999999999997</v>
      </c>
      <c r="G1484" s="30">
        <v>0.69099999999999995</v>
      </c>
      <c r="H1484" s="30">
        <v>2.6480000000000001</v>
      </c>
      <c r="I1484" s="30">
        <v>0</v>
      </c>
      <c r="J1484" s="30">
        <v>0.03</v>
      </c>
      <c r="K1484" s="28">
        <f t="shared" si="23"/>
        <v>0</v>
      </c>
      <c r="L1484" s="29">
        <f>IF(G1484 &gt; 0.6,1,0)</f>
        <v>1</v>
      </c>
      <c r="M1484" s="172">
        <f>IF(H1484 &gt; 10,1,0)</f>
        <v>0</v>
      </c>
      <c r="N1484" s="28">
        <f>IF(I1484 &gt; 0.6,1,0)</f>
        <v>0</v>
      </c>
      <c r="O1484" s="28">
        <f>IF(J1484 &gt; 4.5,1,0)</f>
        <v>0</v>
      </c>
      <c r="P1484" s="98">
        <f>K1484+L1484+M1484+N1484+O1484</f>
        <v>1</v>
      </c>
    </row>
    <row r="1485" spans="1:16" x14ac:dyDescent="0.25">
      <c r="A1485" s="3" t="s">
        <v>8</v>
      </c>
      <c r="B1485" s="13" t="s">
        <v>712</v>
      </c>
      <c r="C1485" s="154" t="s">
        <v>986</v>
      </c>
      <c r="D1485" s="121">
        <v>38</v>
      </c>
      <c r="E1485" s="123" t="s">
        <v>793</v>
      </c>
      <c r="F1485" s="30">
        <v>0.23100000000000001</v>
      </c>
      <c r="G1485" s="30">
        <v>0.17599999999999999</v>
      </c>
      <c r="H1485" s="30">
        <v>0</v>
      </c>
      <c r="I1485" s="30">
        <v>2.9000000000000001E-2</v>
      </c>
      <c r="J1485" s="30">
        <v>4.4999999999999998E-2</v>
      </c>
      <c r="K1485" s="28">
        <f t="shared" si="23"/>
        <v>0</v>
      </c>
      <c r="L1485" s="29">
        <f>IF(G1485 &gt; 0.6,1,0)</f>
        <v>0</v>
      </c>
      <c r="M1485" s="172">
        <f>IF(H1485 &gt; 10,1,0)</f>
        <v>0</v>
      </c>
      <c r="N1485" s="28">
        <f>IF(I1485 &gt; 0.6,1,0)</f>
        <v>0</v>
      </c>
      <c r="O1485" s="28">
        <f>IF(J1485 &gt; 4.5,1,0)</f>
        <v>0</v>
      </c>
      <c r="P1485" s="98">
        <f>K1485+L1485+M1485+N1485+O1485</f>
        <v>0</v>
      </c>
    </row>
    <row r="1486" spans="1:16" x14ac:dyDescent="0.25">
      <c r="A1486" s="3" t="s">
        <v>8</v>
      </c>
      <c r="B1486" s="13" t="s">
        <v>720</v>
      </c>
      <c r="C1486" s="154" t="s">
        <v>986</v>
      </c>
      <c r="D1486" s="121">
        <v>23</v>
      </c>
      <c r="E1486" s="123" t="s">
        <v>794</v>
      </c>
      <c r="F1486" s="30">
        <v>0.96599999999999997</v>
      </c>
      <c r="G1486" s="30">
        <v>1.6040000000000001</v>
      </c>
      <c r="H1486" s="30">
        <v>2.105</v>
      </c>
      <c r="I1486" s="30">
        <v>8.5000000000000006E-2</v>
      </c>
      <c r="J1486" s="30">
        <v>0.72899999999999998</v>
      </c>
      <c r="K1486" s="28">
        <f t="shared" si="23"/>
        <v>0</v>
      </c>
      <c r="L1486" s="29">
        <f>IF(G1486 &gt; 0.6,1,0)</f>
        <v>1</v>
      </c>
      <c r="M1486" s="172">
        <f>IF(H1486 &gt; 10,1,0)</f>
        <v>0</v>
      </c>
      <c r="N1486" s="28">
        <f>IF(I1486 &gt; 0.6,1,0)</f>
        <v>0</v>
      </c>
      <c r="O1486" s="28">
        <f>IF(J1486 &gt; 4.5,1,0)</f>
        <v>0</v>
      </c>
      <c r="P1486" s="98">
        <f>K1486+L1486+M1486+N1486+O1486</f>
        <v>1</v>
      </c>
    </row>
    <row r="1487" spans="1:16" x14ac:dyDescent="0.25">
      <c r="A1487" s="3" t="s">
        <v>8</v>
      </c>
      <c r="B1487" s="13" t="s">
        <v>728</v>
      </c>
      <c r="C1487" s="154" t="s">
        <v>986</v>
      </c>
      <c r="D1487" s="121">
        <v>27</v>
      </c>
      <c r="E1487" s="123" t="s">
        <v>794</v>
      </c>
      <c r="F1487" s="30">
        <v>2.077</v>
      </c>
      <c r="G1487" s="30">
        <v>0.29599999999999999</v>
      </c>
      <c r="H1487" s="30">
        <v>0.95299999999999996</v>
      </c>
      <c r="I1487" s="30">
        <v>0.29099999999999998</v>
      </c>
      <c r="J1487" s="30">
        <v>0.17799999999999999</v>
      </c>
      <c r="K1487" s="28">
        <f t="shared" si="23"/>
        <v>0</v>
      </c>
      <c r="L1487" s="29">
        <f>IF(G1487 &gt; 0.6,1,0)</f>
        <v>0</v>
      </c>
      <c r="M1487" s="172">
        <f>IF(H1487 &gt; 10,1,0)</f>
        <v>0</v>
      </c>
      <c r="N1487" s="28">
        <f>IF(I1487 &gt; 0.6,1,0)</f>
        <v>0</v>
      </c>
      <c r="O1487" s="28">
        <f>IF(J1487 &gt; 4.5,1,0)</f>
        <v>0</v>
      </c>
      <c r="P1487" s="98">
        <f>K1487+L1487+M1487+N1487+O1487</f>
        <v>0</v>
      </c>
    </row>
    <row r="1488" spans="1:16" x14ac:dyDescent="0.25">
      <c r="A1488" s="3" t="s">
        <v>8</v>
      </c>
      <c r="B1488" s="13" t="s">
        <v>736</v>
      </c>
      <c r="C1488" s="154" t="s">
        <v>986</v>
      </c>
      <c r="D1488" s="121">
        <v>38</v>
      </c>
      <c r="E1488" s="123" t="s">
        <v>793</v>
      </c>
      <c r="F1488" s="30">
        <v>1.0029999999999999</v>
      </c>
      <c r="G1488" s="30">
        <v>0.69299999999999995</v>
      </c>
      <c r="H1488" s="30">
        <v>0.17799999999999999</v>
      </c>
      <c r="I1488" s="30">
        <v>0</v>
      </c>
      <c r="J1488" s="30">
        <v>5.0000000000000001E-3</v>
      </c>
      <c r="K1488" s="28">
        <f t="shared" si="23"/>
        <v>0</v>
      </c>
      <c r="L1488" s="29">
        <f>IF(G1488 &gt; 0.6,1,0)</f>
        <v>1</v>
      </c>
      <c r="M1488" s="172">
        <f>IF(H1488 &gt; 10,1,0)</f>
        <v>0</v>
      </c>
      <c r="N1488" s="28">
        <f>IF(I1488 &gt; 0.6,1,0)</f>
        <v>0</v>
      </c>
      <c r="O1488" s="28">
        <f>IF(J1488 &gt; 4.5,1,0)</f>
        <v>0</v>
      </c>
      <c r="P1488" s="98">
        <f>K1488+L1488+M1488+N1488+O1488</f>
        <v>1</v>
      </c>
    </row>
    <row r="1489" spans="1:16" x14ac:dyDescent="0.25">
      <c r="A1489" s="3" t="s">
        <v>8</v>
      </c>
      <c r="B1489" s="13" t="s">
        <v>744</v>
      </c>
      <c r="C1489" s="154" t="s">
        <v>986</v>
      </c>
      <c r="D1489" s="121">
        <v>30</v>
      </c>
      <c r="E1489" s="123" t="s">
        <v>794</v>
      </c>
      <c r="F1489" s="30">
        <v>0.08</v>
      </c>
      <c r="G1489" s="30">
        <v>0.151</v>
      </c>
      <c r="H1489" s="30">
        <v>3.613</v>
      </c>
      <c r="I1489" s="30">
        <v>8.6999999999999994E-2</v>
      </c>
      <c r="J1489" s="30">
        <v>0</v>
      </c>
      <c r="K1489" s="28">
        <f t="shared" si="23"/>
        <v>0</v>
      </c>
      <c r="L1489" s="29">
        <f>IF(G1489 &gt; 0.6,1,0)</f>
        <v>0</v>
      </c>
      <c r="M1489" s="172">
        <f>IF(H1489 &gt; 10,1,0)</f>
        <v>0</v>
      </c>
      <c r="N1489" s="28">
        <f>IF(I1489 &gt; 0.6,1,0)</f>
        <v>0</v>
      </c>
      <c r="O1489" s="28">
        <f>IF(J1489 &gt; 4.5,1,0)</f>
        <v>0</v>
      </c>
      <c r="P1489" s="98">
        <f>K1489+L1489+M1489+N1489+O1489</f>
        <v>0</v>
      </c>
    </row>
    <row r="1490" spans="1:16" x14ac:dyDescent="0.25">
      <c r="A1490" s="3" t="s">
        <v>8</v>
      </c>
      <c r="B1490" s="13" t="s">
        <v>752</v>
      </c>
      <c r="C1490" s="154" t="s">
        <v>986</v>
      </c>
      <c r="D1490" s="121">
        <v>24</v>
      </c>
      <c r="E1490" s="123" t="s">
        <v>794</v>
      </c>
      <c r="F1490" s="30">
        <v>0.11700000000000001</v>
      </c>
      <c r="G1490" s="30">
        <v>1.087</v>
      </c>
      <c r="H1490" s="30">
        <v>0.34899999999999998</v>
      </c>
      <c r="I1490" s="30">
        <v>0</v>
      </c>
      <c r="J1490" s="30">
        <v>8.8999999999999996E-2</v>
      </c>
      <c r="K1490" s="28">
        <f t="shared" si="23"/>
        <v>0</v>
      </c>
      <c r="L1490" s="29">
        <f>IF(G1490 &gt; 0.6,1,0)</f>
        <v>1</v>
      </c>
      <c r="M1490" s="172">
        <f>IF(H1490 &gt; 10,1,0)</f>
        <v>0</v>
      </c>
      <c r="N1490" s="28">
        <f>IF(I1490 &gt; 0.6,1,0)</f>
        <v>0</v>
      </c>
      <c r="O1490" s="28">
        <f>IF(J1490 &gt; 4.5,1,0)</f>
        <v>0</v>
      </c>
      <c r="P1490" s="98">
        <f>K1490+L1490+M1490+N1490+O1490</f>
        <v>1</v>
      </c>
    </row>
    <row r="1491" spans="1:16" x14ac:dyDescent="0.25">
      <c r="A1491" s="3" t="s">
        <v>8</v>
      </c>
      <c r="B1491" s="13" t="s">
        <v>760</v>
      </c>
      <c r="C1491" s="154" t="s">
        <v>986</v>
      </c>
      <c r="D1491" s="121">
        <v>40</v>
      </c>
      <c r="E1491" s="123" t="s">
        <v>793</v>
      </c>
      <c r="F1491" s="30">
        <v>0.158</v>
      </c>
      <c r="G1491" s="30">
        <v>0.154</v>
      </c>
      <c r="H1491" s="30">
        <v>9.9570000000000007</v>
      </c>
      <c r="I1491" s="30">
        <v>0.41299999999999998</v>
      </c>
      <c r="J1491" s="30">
        <v>9.1679999999999993</v>
      </c>
      <c r="K1491" s="28">
        <f t="shared" si="23"/>
        <v>0</v>
      </c>
      <c r="L1491" s="29">
        <f>IF(G1491 &gt; 0.6,1,0)</f>
        <v>0</v>
      </c>
      <c r="M1491" s="172">
        <f>IF(H1491 &gt; 10,1,0)</f>
        <v>0</v>
      </c>
      <c r="N1491" s="28">
        <f>IF(I1491 &gt; 0.6,1,0)</f>
        <v>0</v>
      </c>
      <c r="O1491" s="28">
        <f>IF(J1491 &gt; 4.5,1,0)</f>
        <v>1</v>
      </c>
      <c r="P1491" s="98">
        <f>K1491+L1491+M1491+N1491+O1491</f>
        <v>1</v>
      </c>
    </row>
    <row r="1492" spans="1:16" x14ac:dyDescent="0.25">
      <c r="A1492" s="3" t="s">
        <v>8</v>
      </c>
      <c r="B1492" s="13" t="s">
        <v>768</v>
      </c>
      <c r="C1492" s="154" t="s">
        <v>986</v>
      </c>
      <c r="D1492" s="121">
        <v>31</v>
      </c>
      <c r="E1492" s="123" t="s">
        <v>793</v>
      </c>
      <c r="F1492" s="30">
        <v>6.133</v>
      </c>
      <c r="G1492" s="30">
        <v>0.83199999999999996</v>
      </c>
      <c r="H1492" s="30">
        <v>8.3689999999999998</v>
      </c>
      <c r="I1492" s="30">
        <v>0.11899999999999999</v>
      </c>
      <c r="J1492" s="30">
        <v>3.9969999999999999</v>
      </c>
      <c r="K1492" s="28">
        <f t="shared" si="23"/>
        <v>0</v>
      </c>
      <c r="L1492" s="29">
        <f>IF(G1492 &gt; 0.6,1,0)</f>
        <v>1</v>
      </c>
      <c r="M1492" s="172">
        <f>IF(H1492 &gt; 10,1,0)</f>
        <v>0</v>
      </c>
      <c r="N1492" s="28">
        <f>IF(I1492 &gt; 0.6,1,0)</f>
        <v>0</v>
      </c>
      <c r="O1492" s="28">
        <f>IF(J1492 &gt; 4.5,1,0)</f>
        <v>0</v>
      </c>
      <c r="P1492" s="98">
        <f>K1492+L1492+M1492+N1492+O1492</f>
        <v>1</v>
      </c>
    </row>
    <row r="1493" spans="1:16" x14ac:dyDescent="0.25">
      <c r="A1493" s="3" t="s">
        <v>8</v>
      </c>
      <c r="B1493" s="13" t="s">
        <v>776</v>
      </c>
      <c r="C1493" s="154" t="s">
        <v>986</v>
      </c>
      <c r="D1493" s="121">
        <v>29</v>
      </c>
      <c r="E1493" s="123" t="s">
        <v>793</v>
      </c>
      <c r="F1493" s="30">
        <v>1.6339999999999999</v>
      </c>
      <c r="G1493" s="30">
        <v>0.28899999999999998</v>
      </c>
      <c r="H1493" s="30">
        <v>20.367000000000001</v>
      </c>
      <c r="I1493" s="30">
        <v>0</v>
      </c>
      <c r="J1493" s="30">
        <v>0.34399999999999997</v>
      </c>
      <c r="K1493" s="28">
        <f t="shared" si="23"/>
        <v>0</v>
      </c>
      <c r="L1493" s="29">
        <f>IF(G1493 &gt; 0.6,1,0)</f>
        <v>0</v>
      </c>
      <c r="M1493" s="172">
        <f>IF(H1493 &gt; 10,1,0)</f>
        <v>1</v>
      </c>
      <c r="N1493" s="28">
        <f>IF(I1493 &gt; 0.6,1,0)</f>
        <v>0</v>
      </c>
      <c r="O1493" s="28">
        <f>IF(J1493 &gt; 4.5,1,0)</f>
        <v>0</v>
      </c>
      <c r="P1493" s="98">
        <f>K1493+L1493+M1493+N1493+O1493</f>
        <v>1</v>
      </c>
    </row>
    <row r="1494" spans="1:16" x14ac:dyDescent="0.25">
      <c r="A1494" s="3" t="s">
        <v>8</v>
      </c>
      <c r="B1494" s="13" t="s">
        <v>784</v>
      </c>
      <c r="C1494" s="155" t="s">
        <v>986</v>
      </c>
      <c r="D1494" s="121">
        <v>33</v>
      </c>
      <c r="E1494" s="123" t="s">
        <v>794</v>
      </c>
      <c r="F1494" s="30">
        <v>6.48</v>
      </c>
      <c r="G1494" s="30">
        <v>6.9000000000000006E-2</v>
      </c>
      <c r="H1494" s="30">
        <v>0</v>
      </c>
      <c r="I1494" s="30">
        <v>6.0000000000000001E-3</v>
      </c>
      <c r="J1494" s="30">
        <v>0</v>
      </c>
      <c r="K1494" s="28">
        <f t="shared" si="23"/>
        <v>0</v>
      </c>
      <c r="L1494" s="29">
        <f>IF(G1494 &gt; 0.6,1,0)</f>
        <v>0</v>
      </c>
      <c r="M1494" s="172">
        <f>IF(H1494 &gt; 10,1,0)</f>
        <v>0</v>
      </c>
      <c r="N1494" s="28">
        <f>IF(I1494 &gt; 0.6,1,0)</f>
        <v>0</v>
      </c>
      <c r="O1494" s="28">
        <f>IF(J1494 &gt; 4.5,1,0)</f>
        <v>0</v>
      </c>
      <c r="P1494" s="98">
        <f>K1494+L1494+M1494+N1494+O1494</f>
        <v>0</v>
      </c>
    </row>
    <row r="1495" spans="1:16" x14ac:dyDescent="0.25">
      <c r="A1495" s="110" t="s">
        <v>973</v>
      </c>
      <c r="B1495" s="118" t="s">
        <v>811</v>
      </c>
      <c r="C1495" s="168" t="s">
        <v>979</v>
      </c>
      <c r="D1495" s="111">
        <v>18</v>
      </c>
      <c r="E1495" s="111" t="s">
        <v>794</v>
      </c>
      <c r="F1495" s="30">
        <v>2.5009999999999999</v>
      </c>
      <c r="G1495" s="30">
        <v>1.3560000000000001</v>
      </c>
      <c r="H1495" s="30">
        <v>3.0379999999999998</v>
      </c>
      <c r="I1495" s="30">
        <v>0.13100000000000001</v>
      </c>
      <c r="J1495" s="30">
        <v>1.905</v>
      </c>
      <c r="K1495" s="28">
        <f t="shared" si="23"/>
        <v>0</v>
      </c>
      <c r="L1495" s="29">
        <f>IF(G1495 &gt; 0.6,1,0)</f>
        <v>1</v>
      </c>
      <c r="M1495" s="172">
        <f>IF(H1495 &gt; 10,1,0)</f>
        <v>0</v>
      </c>
      <c r="N1495" s="28">
        <f>IF(I1495 &gt; 0.6,1,0)</f>
        <v>0</v>
      </c>
      <c r="O1495" s="28">
        <f>IF(J1495 &gt; 4.5,1,0)</f>
        <v>0</v>
      </c>
      <c r="P1495" s="98">
        <f>K1495+L1495+M1495+N1495+O1495</f>
        <v>1</v>
      </c>
    </row>
    <row r="1496" spans="1:16" x14ac:dyDescent="0.25">
      <c r="A1496" s="110" t="s">
        <v>973</v>
      </c>
      <c r="B1496" s="118" t="s">
        <v>819</v>
      </c>
      <c r="C1496" s="168" t="s">
        <v>979</v>
      </c>
      <c r="D1496" s="111">
        <v>26</v>
      </c>
      <c r="E1496" s="111" t="s">
        <v>794</v>
      </c>
      <c r="F1496" s="30">
        <v>3.5999999999999997E-2</v>
      </c>
      <c r="G1496" s="30">
        <v>5.7000000000000002E-2</v>
      </c>
      <c r="H1496" s="30">
        <v>0.10100000000000001</v>
      </c>
      <c r="I1496" s="30">
        <v>3.1E-2</v>
      </c>
      <c r="J1496" s="30">
        <v>4.9000000000000002E-2</v>
      </c>
      <c r="K1496" s="28">
        <f t="shared" si="23"/>
        <v>0</v>
      </c>
      <c r="L1496" s="29">
        <f>IF(G1496 &gt; 0.6,1,0)</f>
        <v>0</v>
      </c>
      <c r="M1496" s="172">
        <f>IF(H1496 &gt; 10,1,0)</f>
        <v>0</v>
      </c>
      <c r="N1496" s="28">
        <f>IF(I1496 &gt; 0.6,1,0)</f>
        <v>0</v>
      </c>
      <c r="O1496" s="28">
        <f>IF(J1496 &gt; 4.5,1,0)</f>
        <v>0</v>
      </c>
      <c r="P1496" s="98">
        <f>K1496+L1496+M1496+N1496+O1496</f>
        <v>0</v>
      </c>
    </row>
    <row r="1497" spans="1:16" x14ac:dyDescent="0.25">
      <c r="A1497" s="110" t="s">
        <v>973</v>
      </c>
      <c r="B1497" s="118" t="s">
        <v>827</v>
      </c>
      <c r="C1497" s="168" t="s">
        <v>979</v>
      </c>
      <c r="D1497" s="111">
        <v>40</v>
      </c>
      <c r="E1497" s="111" t="s">
        <v>794</v>
      </c>
      <c r="F1497" s="30">
        <v>1.4999999999999999E-2</v>
      </c>
      <c r="G1497" s="30">
        <v>0.05</v>
      </c>
      <c r="H1497" s="30">
        <v>0.114</v>
      </c>
      <c r="I1497" s="30">
        <v>6.6000000000000003E-2</v>
      </c>
      <c r="J1497" s="30">
        <v>4.1000000000000002E-2</v>
      </c>
      <c r="K1497" s="28">
        <f t="shared" si="23"/>
        <v>0</v>
      </c>
      <c r="L1497" s="29">
        <f>IF(G1497 &gt; 0.6,1,0)</f>
        <v>0</v>
      </c>
      <c r="M1497" s="172">
        <f>IF(H1497 &gt; 10,1,0)</f>
        <v>0</v>
      </c>
      <c r="N1497" s="28">
        <f>IF(I1497 &gt; 0.6,1,0)</f>
        <v>0</v>
      </c>
      <c r="O1497" s="28">
        <f>IF(J1497 &gt; 4.5,1,0)</f>
        <v>0</v>
      </c>
      <c r="P1497" s="98">
        <f>K1497+L1497+M1497+N1497+O1497</f>
        <v>0</v>
      </c>
    </row>
    <row r="1498" spans="1:16" x14ac:dyDescent="0.25">
      <c r="A1498" s="110" t="s">
        <v>973</v>
      </c>
      <c r="B1498" s="118" t="s">
        <v>835</v>
      </c>
      <c r="C1498" s="168" t="s">
        <v>979</v>
      </c>
      <c r="D1498" s="111"/>
      <c r="E1498" s="111"/>
      <c r="F1498" s="30">
        <v>0.106</v>
      </c>
      <c r="G1498" s="30">
        <v>6.6000000000000003E-2</v>
      </c>
      <c r="H1498" s="30">
        <v>8.9999999999999993E-3</v>
      </c>
      <c r="I1498" s="30">
        <v>2.1000000000000001E-2</v>
      </c>
      <c r="J1498" s="30">
        <v>2.8000000000000001E-2</v>
      </c>
      <c r="K1498" s="28">
        <f t="shared" si="23"/>
        <v>0</v>
      </c>
      <c r="L1498" s="29">
        <f>IF(G1498 &gt; 0.6,1,0)</f>
        <v>0</v>
      </c>
      <c r="M1498" s="172">
        <f>IF(H1498 &gt; 10,1,0)</f>
        <v>0</v>
      </c>
      <c r="N1498" s="28">
        <f>IF(I1498 &gt; 0.6,1,0)</f>
        <v>0</v>
      </c>
      <c r="O1498" s="28">
        <f>IF(J1498 &gt; 4.5,1,0)</f>
        <v>0</v>
      </c>
      <c r="P1498" s="98">
        <f>K1498+L1498+M1498+N1498+O1498</f>
        <v>0</v>
      </c>
    </row>
    <row r="1499" spans="1:16" x14ac:dyDescent="0.25">
      <c r="A1499" s="110" t="s">
        <v>973</v>
      </c>
      <c r="B1499" s="118" t="s">
        <v>843</v>
      </c>
      <c r="C1499" s="168" t="s">
        <v>980</v>
      </c>
      <c r="D1499" s="111">
        <v>30</v>
      </c>
      <c r="E1499" s="111" t="s">
        <v>794</v>
      </c>
      <c r="F1499" s="30">
        <v>0.53600000000000003</v>
      </c>
      <c r="G1499" s="30">
        <v>0.107</v>
      </c>
      <c r="H1499" s="30">
        <v>1.8089999999999999</v>
      </c>
      <c r="I1499" s="30">
        <v>0.25700000000000001</v>
      </c>
      <c r="J1499" s="30">
        <v>4.0000000000000001E-3</v>
      </c>
      <c r="K1499" s="28">
        <f t="shared" si="23"/>
        <v>0</v>
      </c>
      <c r="L1499" s="29">
        <f>IF(G1499 &gt; 0.6,1,0)</f>
        <v>0</v>
      </c>
      <c r="M1499" s="172">
        <f>IF(H1499 &gt; 10,1,0)</f>
        <v>0</v>
      </c>
      <c r="N1499" s="28">
        <f>IF(I1499 &gt; 0.6,1,0)</f>
        <v>0</v>
      </c>
      <c r="O1499" s="28">
        <f>IF(J1499 &gt; 4.5,1,0)</f>
        <v>0</v>
      </c>
      <c r="P1499" s="98">
        <f>K1499+L1499+M1499+N1499+O1499</f>
        <v>0</v>
      </c>
    </row>
    <row r="1500" spans="1:16" x14ac:dyDescent="0.25">
      <c r="A1500" s="110" t="s">
        <v>973</v>
      </c>
      <c r="B1500" s="118" t="s">
        <v>851</v>
      </c>
      <c r="C1500" s="168" t="s">
        <v>980</v>
      </c>
      <c r="D1500" s="111">
        <v>32</v>
      </c>
      <c r="E1500" s="111" t="s">
        <v>793</v>
      </c>
      <c r="F1500" s="30">
        <v>3.8210000000000002</v>
      </c>
      <c r="G1500" s="30">
        <v>0.622</v>
      </c>
      <c r="H1500" s="30">
        <v>2.6030000000000002</v>
      </c>
      <c r="I1500" s="30">
        <v>3.5999999999999997E-2</v>
      </c>
      <c r="J1500" s="30">
        <v>0.54100000000000004</v>
      </c>
      <c r="K1500" s="28">
        <f t="shared" si="23"/>
        <v>0</v>
      </c>
      <c r="L1500" s="29">
        <f>IF(G1500 &gt; 0.6,1,0)</f>
        <v>1</v>
      </c>
      <c r="M1500" s="172">
        <f>IF(H1500 &gt; 10,1,0)</f>
        <v>0</v>
      </c>
      <c r="N1500" s="28">
        <f>IF(I1500 &gt; 0.6,1,0)</f>
        <v>0</v>
      </c>
      <c r="O1500" s="28">
        <f>IF(J1500 &gt; 4.5,1,0)</f>
        <v>0</v>
      </c>
      <c r="P1500" s="98">
        <f>K1500+L1500+M1500+N1500+O1500</f>
        <v>1</v>
      </c>
    </row>
    <row r="1501" spans="1:16" x14ac:dyDescent="0.25">
      <c r="A1501" s="110" t="s">
        <v>973</v>
      </c>
      <c r="B1501" s="118" t="s">
        <v>859</v>
      </c>
      <c r="C1501" s="168" t="s">
        <v>980</v>
      </c>
      <c r="D1501" s="111">
        <v>65</v>
      </c>
      <c r="E1501" s="111" t="s">
        <v>794</v>
      </c>
      <c r="F1501" s="30">
        <v>9.0999999999999998E-2</v>
      </c>
      <c r="G1501" s="30">
        <v>5.3999999999999999E-2</v>
      </c>
      <c r="H1501" s="30">
        <v>8.3000000000000004E-2</v>
      </c>
      <c r="I1501" s="30">
        <v>0.13400000000000001</v>
      </c>
      <c r="J1501" s="30">
        <v>6.8000000000000005E-2</v>
      </c>
      <c r="K1501" s="28">
        <f t="shared" si="23"/>
        <v>0</v>
      </c>
      <c r="L1501" s="29">
        <f>IF(G1501 &gt; 0.6,1,0)</f>
        <v>0</v>
      </c>
      <c r="M1501" s="172">
        <f>IF(H1501 &gt; 10,1,0)</f>
        <v>0</v>
      </c>
      <c r="N1501" s="28">
        <f>IF(I1501 &gt; 0.6,1,0)</f>
        <v>0</v>
      </c>
      <c r="O1501" s="28">
        <f>IF(J1501 &gt; 4.5,1,0)</f>
        <v>0</v>
      </c>
      <c r="P1501" s="98">
        <f>K1501+L1501+M1501+N1501+O1501</f>
        <v>0</v>
      </c>
    </row>
    <row r="1502" spans="1:16" x14ac:dyDescent="0.25">
      <c r="A1502" s="110" t="s">
        <v>973</v>
      </c>
      <c r="B1502" s="118" t="s">
        <v>867</v>
      </c>
      <c r="C1502" s="168" t="s">
        <v>980</v>
      </c>
      <c r="D1502" s="111">
        <v>69</v>
      </c>
      <c r="E1502" s="111" t="s">
        <v>793</v>
      </c>
      <c r="F1502" s="30">
        <v>1.238</v>
      </c>
      <c r="G1502" s="30">
        <v>3.5000000000000003E-2</v>
      </c>
      <c r="H1502" s="30">
        <v>5.7000000000000002E-2</v>
      </c>
      <c r="I1502" s="30">
        <v>6.36</v>
      </c>
      <c r="J1502" s="30">
        <v>0.17799999999999999</v>
      </c>
      <c r="K1502" s="28">
        <f t="shared" si="23"/>
        <v>0</v>
      </c>
      <c r="L1502" s="29">
        <f>IF(G1502 &gt; 0.6,1,0)</f>
        <v>0</v>
      </c>
      <c r="M1502" s="172">
        <f>IF(H1502 &gt; 10,1,0)</f>
        <v>0</v>
      </c>
      <c r="N1502" s="28">
        <f>IF(I1502 &gt; 0.6,1,0)</f>
        <v>1</v>
      </c>
      <c r="O1502" s="28">
        <f>IF(J1502 &gt; 4.5,1,0)</f>
        <v>0</v>
      </c>
      <c r="P1502" s="98">
        <f>K1502+L1502+M1502+N1502+O1502</f>
        <v>1</v>
      </c>
    </row>
    <row r="1503" spans="1:16" x14ac:dyDescent="0.25">
      <c r="A1503" s="110" t="s">
        <v>973</v>
      </c>
      <c r="B1503" s="118" t="s">
        <v>875</v>
      </c>
      <c r="C1503" s="168" t="s">
        <v>980</v>
      </c>
      <c r="D1503" s="111">
        <v>74</v>
      </c>
      <c r="E1503" s="111" t="s">
        <v>793</v>
      </c>
      <c r="F1503" s="30">
        <v>3.1720000000000002</v>
      </c>
      <c r="G1503" s="30">
        <v>0.79600000000000004</v>
      </c>
      <c r="H1503" s="30">
        <v>2.819</v>
      </c>
      <c r="I1503" s="30">
        <v>3.7999999999999999E-2</v>
      </c>
      <c r="J1503" s="30">
        <v>7.4390000000000001</v>
      </c>
      <c r="K1503" s="28">
        <f t="shared" si="23"/>
        <v>0</v>
      </c>
      <c r="L1503" s="29">
        <f>IF(G1503 &gt; 0.6,1,0)</f>
        <v>1</v>
      </c>
      <c r="M1503" s="172">
        <f>IF(H1503 &gt; 10,1,0)</f>
        <v>0</v>
      </c>
      <c r="N1503" s="28">
        <f>IF(I1503 &gt; 0.6,1,0)</f>
        <v>0</v>
      </c>
      <c r="O1503" s="28">
        <f>IF(J1503 &gt; 4.5,1,0)</f>
        <v>1</v>
      </c>
      <c r="P1503" s="98">
        <f>K1503+L1503+M1503+N1503+O1503</f>
        <v>2</v>
      </c>
    </row>
    <row r="1504" spans="1:16" x14ac:dyDescent="0.25">
      <c r="A1504" s="110" t="s">
        <v>973</v>
      </c>
      <c r="B1504" s="118" t="s">
        <v>812</v>
      </c>
      <c r="C1504" s="168" t="s">
        <v>979</v>
      </c>
      <c r="D1504" s="111">
        <v>24</v>
      </c>
      <c r="E1504" s="111" t="s">
        <v>794</v>
      </c>
      <c r="F1504" s="30">
        <v>8.8999999999999996E-2</v>
      </c>
      <c r="G1504" s="30">
        <v>5.1999999999999998E-2</v>
      </c>
      <c r="H1504" s="30">
        <v>2.9000000000000001E-2</v>
      </c>
      <c r="I1504" s="30">
        <v>7.0000000000000001E-3</v>
      </c>
      <c r="J1504" s="30">
        <v>0</v>
      </c>
      <c r="K1504" s="28">
        <f t="shared" si="23"/>
        <v>0</v>
      </c>
      <c r="L1504" s="29">
        <f>IF(G1504 &gt; 0.6,1,0)</f>
        <v>0</v>
      </c>
      <c r="M1504" s="172">
        <f>IF(H1504 &gt; 10,1,0)</f>
        <v>0</v>
      </c>
      <c r="N1504" s="28">
        <f>IF(I1504 &gt; 0.6,1,0)</f>
        <v>0</v>
      </c>
      <c r="O1504" s="28">
        <f>IF(J1504 &gt; 4.5,1,0)</f>
        <v>0</v>
      </c>
      <c r="P1504" s="98">
        <f>K1504+L1504+M1504+N1504+O1504</f>
        <v>0</v>
      </c>
    </row>
    <row r="1505" spans="1:16" x14ac:dyDescent="0.25">
      <c r="A1505" s="110" t="s">
        <v>973</v>
      </c>
      <c r="B1505" s="125" t="s">
        <v>820</v>
      </c>
      <c r="C1505" s="168" t="s">
        <v>979</v>
      </c>
      <c r="D1505" s="132">
        <v>18</v>
      </c>
      <c r="E1505" s="132" t="s">
        <v>794</v>
      </c>
      <c r="F1505" s="8">
        <v>6.4000000000000001E-2</v>
      </c>
      <c r="G1505" s="8">
        <v>0.127</v>
      </c>
      <c r="H1505" s="8">
        <v>3.2000000000000001E-2</v>
      </c>
      <c r="I1505" s="8">
        <v>5.6000000000000001E-2</v>
      </c>
      <c r="J1505" s="23">
        <v>9.2999999999999999E-2</v>
      </c>
      <c r="K1505" s="28">
        <f t="shared" si="23"/>
        <v>0</v>
      </c>
      <c r="L1505" s="29">
        <f>IF(G1505 &gt; 0.6,1,0)</f>
        <v>0</v>
      </c>
      <c r="M1505" s="172">
        <f>IF(H1505 &gt; 10,1,0)</f>
        <v>0</v>
      </c>
      <c r="N1505" s="28">
        <f>IF(I1505 &gt; 0.6,1,0)</f>
        <v>0</v>
      </c>
      <c r="O1505" s="28">
        <f>IF(J1505 &gt; 4.5,1,0)</f>
        <v>0</v>
      </c>
      <c r="P1505" s="98">
        <f>K1505+L1505+M1505+N1505+O1505</f>
        <v>0</v>
      </c>
    </row>
    <row r="1506" spans="1:16" x14ac:dyDescent="0.25">
      <c r="A1506" s="110" t="s">
        <v>973</v>
      </c>
      <c r="B1506" s="125" t="s">
        <v>828</v>
      </c>
      <c r="C1506" s="168" t="s">
        <v>979</v>
      </c>
      <c r="D1506" s="124">
        <v>35</v>
      </c>
      <c r="E1506" s="124" t="s">
        <v>793</v>
      </c>
      <c r="F1506" s="8">
        <v>7.6999999999999999E-2</v>
      </c>
      <c r="G1506" s="8">
        <v>9.1999999999999998E-2</v>
      </c>
      <c r="H1506" s="8">
        <v>0</v>
      </c>
      <c r="I1506" s="8">
        <v>7.0999999999999994E-2</v>
      </c>
      <c r="J1506" s="23">
        <v>8.2000000000000003E-2</v>
      </c>
      <c r="K1506" s="28">
        <f t="shared" si="23"/>
        <v>0</v>
      </c>
      <c r="L1506" s="29">
        <f>IF(G1506 &gt; 0.6,1,0)</f>
        <v>0</v>
      </c>
      <c r="M1506" s="172">
        <f>IF(H1506 &gt; 10,1,0)</f>
        <v>0</v>
      </c>
      <c r="N1506" s="28">
        <f>IF(I1506 &gt; 0.6,1,0)</f>
        <v>0</v>
      </c>
      <c r="O1506" s="28">
        <f>IF(J1506 &gt; 4.5,1,0)</f>
        <v>0</v>
      </c>
      <c r="P1506" s="98">
        <f>K1506+L1506+M1506+N1506+O1506</f>
        <v>0</v>
      </c>
    </row>
    <row r="1507" spans="1:16" x14ac:dyDescent="0.25">
      <c r="A1507" s="110" t="s">
        <v>973</v>
      </c>
      <c r="B1507" s="125" t="s">
        <v>836</v>
      </c>
      <c r="C1507" s="168" t="s">
        <v>979</v>
      </c>
      <c r="D1507" s="124">
        <v>43</v>
      </c>
      <c r="E1507" s="124" t="s">
        <v>793</v>
      </c>
      <c r="F1507" s="8">
        <v>8.6999999999999994E-2</v>
      </c>
      <c r="G1507" s="8">
        <v>6.2E-2</v>
      </c>
      <c r="H1507" s="8">
        <v>2.3E-2</v>
      </c>
      <c r="I1507" s="8">
        <v>8.4000000000000005E-2</v>
      </c>
      <c r="J1507" s="23">
        <v>7.0000000000000007E-2</v>
      </c>
      <c r="K1507" s="28">
        <f t="shared" si="23"/>
        <v>0</v>
      </c>
      <c r="L1507" s="29">
        <f>IF(G1507 &gt; 0.6,1,0)</f>
        <v>0</v>
      </c>
      <c r="M1507" s="172">
        <f>IF(H1507 &gt; 10,1,0)</f>
        <v>0</v>
      </c>
      <c r="N1507" s="28">
        <f>IF(I1507 &gt; 0.6,1,0)</f>
        <v>0</v>
      </c>
      <c r="O1507" s="28">
        <f>IF(J1507 &gt; 4.5,1,0)</f>
        <v>0</v>
      </c>
      <c r="P1507" s="98">
        <f>K1507+L1507+M1507+N1507+O1507</f>
        <v>0</v>
      </c>
    </row>
    <row r="1508" spans="1:16" x14ac:dyDescent="0.25">
      <c r="A1508" s="110" t="s">
        <v>973</v>
      </c>
      <c r="B1508" s="125" t="s">
        <v>844</v>
      </c>
      <c r="C1508" s="168" t="s">
        <v>980</v>
      </c>
      <c r="D1508" s="124">
        <v>35</v>
      </c>
      <c r="E1508" s="124" t="s">
        <v>794</v>
      </c>
      <c r="F1508" s="8">
        <v>5.6479999999999997</v>
      </c>
      <c r="G1508" s="8">
        <v>0.501</v>
      </c>
      <c r="H1508" s="8">
        <v>47.661000000000001</v>
      </c>
      <c r="I1508" s="8">
        <v>1.6419999999999999</v>
      </c>
      <c r="J1508" s="23">
        <v>7.1999999999999995E-2</v>
      </c>
      <c r="K1508" s="28">
        <f t="shared" si="23"/>
        <v>0</v>
      </c>
      <c r="L1508" s="29">
        <f>IF(G1508 &gt; 0.6,1,0)</f>
        <v>0</v>
      </c>
      <c r="M1508" s="172">
        <f>IF(H1508 &gt; 10,1,0)</f>
        <v>1</v>
      </c>
      <c r="N1508" s="28">
        <f>IF(I1508 &gt; 0.6,1,0)</f>
        <v>1</v>
      </c>
      <c r="O1508" s="28">
        <f>IF(J1508 &gt; 4.5,1,0)</f>
        <v>0</v>
      </c>
      <c r="P1508" s="98">
        <f>K1508+L1508+M1508+N1508+O1508</f>
        <v>2</v>
      </c>
    </row>
    <row r="1509" spans="1:16" x14ac:dyDescent="0.25">
      <c r="A1509" s="110" t="s">
        <v>973</v>
      </c>
      <c r="B1509" s="125" t="s">
        <v>852</v>
      </c>
      <c r="C1509" s="168" t="s">
        <v>980</v>
      </c>
      <c r="D1509" s="124">
        <v>41</v>
      </c>
      <c r="E1509" s="124" t="s">
        <v>793</v>
      </c>
      <c r="F1509" s="8">
        <v>0.20100000000000001</v>
      </c>
      <c r="G1509" s="8">
        <v>1.0009999999999999</v>
      </c>
      <c r="H1509" s="8">
        <v>7.3999999999999996E-2</v>
      </c>
      <c r="I1509" s="8">
        <v>8.8999999999999996E-2</v>
      </c>
      <c r="J1509" s="23">
        <v>0</v>
      </c>
      <c r="K1509" s="28">
        <f t="shared" si="23"/>
        <v>0</v>
      </c>
      <c r="L1509" s="29">
        <f>IF(G1509 &gt; 0.6,1,0)</f>
        <v>1</v>
      </c>
      <c r="M1509" s="172">
        <f>IF(H1509 &gt; 10,1,0)</f>
        <v>0</v>
      </c>
      <c r="N1509" s="28">
        <f>IF(I1509 &gt; 0.6,1,0)</f>
        <v>0</v>
      </c>
      <c r="O1509" s="28">
        <f>IF(J1509 &gt; 4.5,1,0)</f>
        <v>0</v>
      </c>
      <c r="P1509" s="98">
        <f>K1509+L1509+M1509+N1509+O1509</f>
        <v>1</v>
      </c>
    </row>
    <row r="1510" spans="1:16" x14ac:dyDescent="0.25">
      <c r="A1510" s="110" t="s">
        <v>973</v>
      </c>
      <c r="B1510" s="125" t="s">
        <v>860</v>
      </c>
      <c r="C1510" s="168" t="s">
        <v>980</v>
      </c>
      <c r="D1510" s="124">
        <v>47</v>
      </c>
      <c r="E1510" s="124" t="s">
        <v>793</v>
      </c>
      <c r="F1510" s="8">
        <v>8.6999999999999994E-2</v>
      </c>
      <c r="G1510" s="8">
        <v>0.04</v>
      </c>
      <c r="H1510" s="8">
        <v>0.106</v>
      </c>
      <c r="I1510" s="8">
        <v>5.1999999999999998E-2</v>
      </c>
      <c r="J1510" s="23">
        <v>5.835</v>
      </c>
      <c r="K1510" s="28">
        <f t="shared" si="23"/>
        <v>0</v>
      </c>
      <c r="L1510" s="29">
        <f>IF(G1510 &gt; 0.6,1,0)</f>
        <v>0</v>
      </c>
      <c r="M1510" s="172">
        <f>IF(H1510 &gt; 10,1,0)</f>
        <v>0</v>
      </c>
      <c r="N1510" s="28">
        <f>IF(I1510 &gt; 0.6,1,0)</f>
        <v>0</v>
      </c>
      <c r="O1510" s="28">
        <f>IF(J1510 &gt; 4.5,1,0)</f>
        <v>1</v>
      </c>
      <c r="P1510" s="98">
        <f>K1510+L1510+M1510+N1510+O1510</f>
        <v>1</v>
      </c>
    </row>
    <row r="1511" spans="1:16" x14ac:dyDescent="0.25">
      <c r="A1511" s="110" t="s">
        <v>973</v>
      </c>
      <c r="B1511" s="125" t="s">
        <v>868</v>
      </c>
      <c r="C1511" s="168" t="s">
        <v>980</v>
      </c>
      <c r="D1511" s="124">
        <v>31</v>
      </c>
      <c r="E1511" s="124" t="s">
        <v>794</v>
      </c>
      <c r="F1511" s="8">
        <v>2.3E-2</v>
      </c>
      <c r="G1511" s="8">
        <v>8.6999999999999994E-2</v>
      </c>
      <c r="H1511" s="8">
        <v>0.106</v>
      </c>
      <c r="I1511" s="8">
        <v>0.104</v>
      </c>
      <c r="J1511" s="23">
        <v>1.4E-2</v>
      </c>
      <c r="K1511" s="28">
        <f t="shared" si="23"/>
        <v>0</v>
      </c>
      <c r="L1511" s="29">
        <f>IF(G1511 &gt; 0.6,1,0)</f>
        <v>0</v>
      </c>
      <c r="M1511" s="172">
        <f>IF(H1511 &gt; 10,1,0)</f>
        <v>0</v>
      </c>
      <c r="N1511" s="28">
        <f>IF(I1511 &gt; 0.6,1,0)</f>
        <v>0</v>
      </c>
      <c r="O1511" s="28">
        <f>IF(J1511 &gt; 4.5,1,0)</f>
        <v>0</v>
      </c>
      <c r="P1511" s="98">
        <f>K1511+L1511+M1511+N1511+O1511</f>
        <v>0</v>
      </c>
    </row>
    <row r="1512" spans="1:16" x14ac:dyDescent="0.25">
      <c r="A1512" s="110" t="s">
        <v>973</v>
      </c>
      <c r="B1512" s="125" t="s">
        <v>876</v>
      </c>
      <c r="C1512" s="168" t="s">
        <v>980</v>
      </c>
      <c r="D1512" s="124">
        <v>69</v>
      </c>
      <c r="E1512" s="124" t="s">
        <v>794</v>
      </c>
      <c r="F1512" s="8">
        <v>2.4849999999999999</v>
      </c>
      <c r="G1512" s="8">
        <v>1.6140000000000001</v>
      </c>
      <c r="H1512" s="8">
        <v>7.1999999999999995E-2</v>
      </c>
      <c r="I1512" s="8">
        <v>0.28499999999999998</v>
      </c>
      <c r="J1512" s="23">
        <v>1.9650000000000001</v>
      </c>
      <c r="K1512" s="28">
        <f t="shared" si="23"/>
        <v>0</v>
      </c>
      <c r="L1512" s="29">
        <f>IF(G1512 &gt; 0.6,1,0)</f>
        <v>1</v>
      </c>
      <c r="M1512" s="172">
        <f>IF(H1512 &gt; 10,1,0)</f>
        <v>0</v>
      </c>
      <c r="N1512" s="28">
        <f>IF(I1512 &gt; 0.6,1,0)</f>
        <v>0</v>
      </c>
      <c r="O1512" s="28">
        <f>IF(J1512 &gt; 4.5,1,0)</f>
        <v>0</v>
      </c>
      <c r="P1512" s="98">
        <f>K1512+L1512+M1512+N1512+O1512</f>
        <v>1</v>
      </c>
    </row>
    <row r="1513" spans="1:16" x14ac:dyDescent="0.25">
      <c r="A1513" s="110" t="s">
        <v>973</v>
      </c>
      <c r="B1513" s="125" t="s">
        <v>813</v>
      </c>
      <c r="C1513" s="168" t="s">
        <v>979</v>
      </c>
      <c r="D1513" s="124">
        <v>32</v>
      </c>
      <c r="E1513" s="124" t="s">
        <v>793</v>
      </c>
      <c r="F1513" s="8">
        <v>9.6000000000000002E-2</v>
      </c>
      <c r="G1513" s="8">
        <v>7.0000000000000007E-2</v>
      </c>
      <c r="H1513" s="8">
        <v>0.43</v>
      </c>
      <c r="I1513" s="8">
        <v>0</v>
      </c>
      <c r="J1513" s="23">
        <v>3.3000000000000002E-2</v>
      </c>
      <c r="K1513" s="28">
        <f t="shared" si="23"/>
        <v>0</v>
      </c>
      <c r="L1513" s="29">
        <f>IF(G1513 &gt; 0.6,1,0)</f>
        <v>0</v>
      </c>
      <c r="M1513" s="172">
        <f>IF(H1513 &gt; 10,1,0)</f>
        <v>0</v>
      </c>
      <c r="N1513" s="28">
        <f>IF(I1513 &gt; 0.6,1,0)</f>
        <v>0</v>
      </c>
      <c r="O1513" s="28">
        <f>IF(J1513 &gt; 4.5,1,0)</f>
        <v>0</v>
      </c>
      <c r="P1513" s="98">
        <f>K1513+L1513+M1513+N1513+O1513</f>
        <v>0</v>
      </c>
    </row>
    <row r="1514" spans="1:16" x14ac:dyDescent="0.25">
      <c r="A1514" s="110" t="s">
        <v>973</v>
      </c>
      <c r="B1514" s="125" t="s">
        <v>821</v>
      </c>
      <c r="C1514" s="168" t="s">
        <v>979</v>
      </c>
      <c r="D1514" s="124">
        <v>28</v>
      </c>
      <c r="E1514" s="124" t="s">
        <v>794</v>
      </c>
      <c r="F1514" s="8">
        <v>0.42199999999999999</v>
      </c>
      <c r="G1514" s="8">
        <v>0.14000000000000001</v>
      </c>
      <c r="H1514" s="8">
        <v>1.7999999999999999E-2</v>
      </c>
      <c r="I1514" s="8">
        <v>0</v>
      </c>
      <c r="J1514" s="23">
        <v>3.6999999999999998E-2</v>
      </c>
      <c r="K1514" s="28">
        <f t="shared" si="23"/>
        <v>0</v>
      </c>
      <c r="L1514" s="29">
        <f>IF(G1514 &gt; 0.6,1,0)</f>
        <v>0</v>
      </c>
      <c r="M1514" s="172">
        <f>IF(H1514 &gt; 10,1,0)</f>
        <v>0</v>
      </c>
      <c r="N1514" s="28">
        <f>IF(I1514 &gt; 0.6,1,0)</f>
        <v>0</v>
      </c>
      <c r="O1514" s="28">
        <f>IF(J1514 &gt; 4.5,1,0)</f>
        <v>0</v>
      </c>
      <c r="P1514" s="98">
        <f>K1514+L1514+M1514+N1514+O1514</f>
        <v>0</v>
      </c>
    </row>
    <row r="1515" spans="1:16" x14ac:dyDescent="0.25">
      <c r="A1515" s="110" t="s">
        <v>973</v>
      </c>
      <c r="B1515" s="125" t="s">
        <v>829</v>
      </c>
      <c r="C1515" s="168" t="s">
        <v>979</v>
      </c>
      <c r="D1515" s="124">
        <v>30</v>
      </c>
      <c r="E1515" s="124" t="s">
        <v>794</v>
      </c>
      <c r="F1515" s="8">
        <v>4.2999999999999997E-2</v>
      </c>
      <c r="G1515" s="8">
        <v>1.2E-2</v>
      </c>
      <c r="H1515" s="8">
        <v>2.1999999999999999E-2</v>
      </c>
      <c r="I1515" s="8">
        <v>0</v>
      </c>
      <c r="J1515" s="23">
        <v>1.2999999999999999E-2</v>
      </c>
      <c r="K1515" s="28">
        <f t="shared" si="23"/>
        <v>0</v>
      </c>
      <c r="L1515" s="29">
        <f>IF(G1515 &gt; 0.6,1,0)</f>
        <v>0</v>
      </c>
      <c r="M1515" s="172">
        <f>IF(H1515 &gt; 10,1,0)</f>
        <v>0</v>
      </c>
      <c r="N1515" s="28">
        <f>IF(I1515 &gt; 0.6,1,0)</f>
        <v>0</v>
      </c>
      <c r="O1515" s="28">
        <f>IF(J1515 &gt; 4.5,1,0)</f>
        <v>0</v>
      </c>
      <c r="P1515" s="98">
        <f>K1515+L1515+M1515+N1515+O1515</f>
        <v>0</v>
      </c>
    </row>
    <row r="1516" spans="1:16" x14ac:dyDescent="0.25">
      <c r="A1516" s="110" t="s">
        <v>973</v>
      </c>
      <c r="B1516" s="125" t="s">
        <v>837</v>
      </c>
      <c r="C1516" s="168" t="s">
        <v>979</v>
      </c>
      <c r="D1516" s="124">
        <v>30</v>
      </c>
      <c r="E1516" s="124" t="s">
        <v>793</v>
      </c>
      <c r="F1516" s="8">
        <v>5.8000000000000003E-2</v>
      </c>
      <c r="G1516" s="8">
        <v>0.03</v>
      </c>
      <c r="H1516" s="8">
        <v>0.01</v>
      </c>
      <c r="I1516" s="8">
        <v>8.5000000000000006E-2</v>
      </c>
      <c r="J1516" s="23">
        <v>4.8000000000000001E-2</v>
      </c>
      <c r="K1516" s="28">
        <f t="shared" si="23"/>
        <v>0</v>
      </c>
      <c r="L1516" s="29">
        <f>IF(G1516 &gt; 0.6,1,0)</f>
        <v>0</v>
      </c>
      <c r="M1516" s="172">
        <f>IF(H1516 &gt; 10,1,0)</f>
        <v>0</v>
      </c>
      <c r="N1516" s="28">
        <f>IF(I1516 &gt; 0.6,1,0)</f>
        <v>0</v>
      </c>
      <c r="O1516" s="28">
        <f>IF(J1516 &gt; 4.5,1,0)</f>
        <v>0</v>
      </c>
      <c r="P1516" s="98">
        <f>K1516+L1516+M1516+N1516+O1516</f>
        <v>0</v>
      </c>
    </row>
    <row r="1517" spans="1:16" x14ac:dyDescent="0.25">
      <c r="A1517" s="110" t="s">
        <v>973</v>
      </c>
      <c r="B1517" s="125" t="s">
        <v>845</v>
      </c>
      <c r="C1517" s="168" t="s">
        <v>980</v>
      </c>
      <c r="D1517" s="124">
        <v>24</v>
      </c>
      <c r="E1517" s="124" t="s">
        <v>794</v>
      </c>
      <c r="F1517" s="8">
        <v>0.14499999999999999</v>
      </c>
      <c r="G1517" s="8">
        <v>7.4999999999999997E-2</v>
      </c>
      <c r="H1517" s="8">
        <v>0.55200000000000005</v>
      </c>
      <c r="I1517" s="8">
        <v>5.8000000000000003E-2</v>
      </c>
      <c r="J1517" s="23">
        <v>8.9999999999999993E-3</v>
      </c>
      <c r="K1517" s="28">
        <f t="shared" si="23"/>
        <v>0</v>
      </c>
      <c r="L1517" s="29">
        <f>IF(G1517 &gt; 0.6,1,0)</f>
        <v>0</v>
      </c>
      <c r="M1517" s="172">
        <f>IF(H1517 &gt; 10,1,0)</f>
        <v>0</v>
      </c>
      <c r="N1517" s="28">
        <f>IF(I1517 &gt; 0.6,1,0)</f>
        <v>0</v>
      </c>
      <c r="O1517" s="28">
        <f>IF(J1517 &gt; 4.5,1,0)</f>
        <v>0</v>
      </c>
      <c r="P1517" s="98">
        <f>K1517+L1517+M1517+N1517+O1517</f>
        <v>0</v>
      </c>
    </row>
    <row r="1518" spans="1:16" x14ac:dyDescent="0.25">
      <c r="A1518" s="110" t="s">
        <v>973</v>
      </c>
      <c r="B1518" s="125" t="s">
        <v>853</v>
      </c>
      <c r="C1518" s="168" t="s">
        <v>980</v>
      </c>
      <c r="D1518" s="124">
        <v>21</v>
      </c>
      <c r="E1518" s="124" t="s">
        <v>794</v>
      </c>
      <c r="F1518" s="8">
        <v>2.2789999999999999</v>
      </c>
      <c r="G1518" s="8">
        <v>0.432</v>
      </c>
      <c r="H1518" s="8">
        <v>0.879</v>
      </c>
      <c r="I1518" s="8">
        <v>0.25900000000000001</v>
      </c>
      <c r="J1518" s="23">
        <v>2.5470000000000002</v>
      </c>
      <c r="K1518" s="28">
        <f t="shared" si="23"/>
        <v>0</v>
      </c>
      <c r="L1518" s="29">
        <f>IF(G1518 &gt; 0.6,1,0)</f>
        <v>0</v>
      </c>
      <c r="M1518" s="172">
        <f>IF(H1518 &gt; 10,1,0)</f>
        <v>0</v>
      </c>
      <c r="N1518" s="28">
        <f>IF(I1518 &gt; 0.6,1,0)</f>
        <v>0</v>
      </c>
      <c r="O1518" s="28">
        <f>IF(J1518 &gt; 4.5,1,0)</f>
        <v>0</v>
      </c>
      <c r="P1518" s="98">
        <f>K1518+L1518+M1518+N1518+O1518</f>
        <v>0</v>
      </c>
    </row>
    <row r="1519" spans="1:16" x14ac:dyDescent="0.25">
      <c r="A1519" s="110" t="s">
        <v>973</v>
      </c>
      <c r="B1519" s="125" t="s">
        <v>861</v>
      </c>
      <c r="C1519" s="168" t="s">
        <v>980</v>
      </c>
      <c r="D1519" s="124">
        <v>59</v>
      </c>
      <c r="E1519" s="124" t="s">
        <v>793</v>
      </c>
      <c r="F1519" s="8">
        <v>6.0999999999999999E-2</v>
      </c>
      <c r="G1519" s="8">
        <v>0.10299999999999999</v>
      </c>
      <c r="H1519" s="8">
        <v>8.5000000000000006E-2</v>
      </c>
      <c r="I1519" s="8">
        <v>0.215</v>
      </c>
      <c r="J1519" s="23">
        <v>0.19500000000000001</v>
      </c>
      <c r="K1519" s="28">
        <f t="shared" si="23"/>
        <v>0</v>
      </c>
      <c r="L1519" s="29">
        <f>IF(G1519 &gt; 0.6,1,0)</f>
        <v>0</v>
      </c>
      <c r="M1519" s="172">
        <f>IF(H1519 &gt; 10,1,0)</f>
        <v>0</v>
      </c>
      <c r="N1519" s="28">
        <f>IF(I1519 &gt; 0.6,1,0)</f>
        <v>0</v>
      </c>
      <c r="O1519" s="28">
        <f>IF(J1519 &gt; 4.5,1,0)</f>
        <v>0</v>
      </c>
      <c r="P1519" s="98">
        <f>K1519+L1519+M1519+N1519+O1519</f>
        <v>0</v>
      </c>
    </row>
    <row r="1520" spans="1:16" x14ac:dyDescent="0.25">
      <c r="A1520" s="110" t="s">
        <v>973</v>
      </c>
      <c r="B1520" s="125" t="s">
        <v>869</v>
      </c>
      <c r="C1520" s="168" t="s">
        <v>980</v>
      </c>
      <c r="D1520" s="124">
        <v>61</v>
      </c>
      <c r="E1520" s="124" t="s">
        <v>793</v>
      </c>
      <c r="F1520" s="8">
        <v>9.1999999999999998E-2</v>
      </c>
      <c r="G1520" s="8">
        <v>0.21099999999999999</v>
      </c>
      <c r="H1520" s="8">
        <v>0</v>
      </c>
      <c r="I1520" s="8">
        <v>3.3000000000000002E-2</v>
      </c>
      <c r="J1520" s="23">
        <v>0.09</v>
      </c>
      <c r="K1520" s="28">
        <f t="shared" si="23"/>
        <v>0</v>
      </c>
      <c r="L1520" s="29">
        <f>IF(G1520 &gt; 0.6,1,0)</f>
        <v>0</v>
      </c>
      <c r="M1520" s="172">
        <f>IF(H1520 &gt; 10,1,0)</f>
        <v>0</v>
      </c>
      <c r="N1520" s="28">
        <f>IF(I1520 &gt; 0.6,1,0)</f>
        <v>0</v>
      </c>
      <c r="O1520" s="28">
        <f>IF(J1520 &gt; 4.5,1,0)</f>
        <v>0</v>
      </c>
      <c r="P1520" s="98">
        <f>K1520+L1520+M1520+N1520+O1520</f>
        <v>0</v>
      </c>
    </row>
    <row r="1521" spans="1:16" x14ac:dyDescent="0.25">
      <c r="A1521" s="110" t="s">
        <v>973</v>
      </c>
      <c r="B1521" s="125" t="s">
        <v>814</v>
      </c>
      <c r="C1521" s="168" t="s">
        <v>979</v>
      </c>
      <c r="D1521" s="124">
        <v>20</v>
      </c>
      <c r="E1521" s="124" t="s">
        <v>794</v>
      </c>
      <c r="F1521" s="8">
        <v>6.5000000000000002E-2</v>
      </c>
      <c r="G1521" s="8">
        <v>0.04</v>
      </c>
      <c r="H1521" s="8">
        <v>3.5999999999999997E-2</v>
      </c>
      <c r="I1521" s="8">
        <v>4.3999999999999997E-2</v>
      </c>
      <c r="J1521" s="23">
        <v>1.2999999999999999E-2</v>
      </c>
      <c r="K1521" s="28">
        <f t="shared" si="23"/>
        <v>0</v>
      </c>
      <c r="L1521" s="29">
        <f>IF(G1521 &gt; 0.6,1,0)</f>
        <v>0</v>
      </c>
      <c r="M1521" s="172">
        <f>IF(H1521 &gt; 10,1,0)</f>
        <v>0</v>
      </c>
      <c r="N1521" s="28">
        <f>IF(I1521 &gt; 0.6,1,0)</f>
        <v>0</v>
      </c>
      <c r="O1521" s="28">
        <f>IF(J1521 &gt; 4.5,1,0)</f>
        <v>0</v>
      </c>
      <c r="P1521" s="98">
        <f>K1521+L1521+M1521+N1521+O1521</f>
        <v>0</v>
      </c>
    </row>
    <row r="1522" spans="1:16" x14ac:dyDescent="0.25">
      <c r="A1522" s="110" t="s">
        <v>973</v>
      </c>
      <c r="B1522" s="125" t="s">
        <v>822</v>
      </c>
      <c r="C1522" s="168" t="s">
        <v>979</v>
      </c>
      <c r="D1522" s="124">
        <v>23</v>
      </c>
      <c r="E1522" s="124" t="s">
        <v>794</v>
      </c>
      <c r="F1522" s="8">
        <v>7.1999999999999995E-2</v>
      </c>
      <c r="G1522" s="8">
        <v>6.0999999999999999E-2</v>
      </c>
      <c r="H1522" s="8">
        <v>1.7999999999999999E-2</v>
      </c>
      <c r="I1522" s="8">
        <v>0</v>
      </c>
      <c r="J1522" s="23">
        <v>0.1</v>
      </c>
      <c r="K1522" s="28">
        <f t="shared" si="23"/>
        <v>0</v>
      </c>
      <c r="L1522" s="29">
        <f>IF(G1522 &gt; 0.6,1,0)</f>
        <v>0</v>
      </c>
      <c r="M1522" s="172">
        <f>IF(H1522 &gt; 10,1,0)</f>
        <v>0</v>
      </c>
      <c r="N1522" s="28">
        <f>IF(I1522 &gt; 0.6,1,0)</f>
        <v>0</v>
      </c>
      <c r="O1522" s="28">
        <f>IF(J1522 &gt; 4.5,1,0)</f>
        <v>0</v>
      </c>
      <c r="P1522" s="98">
        <f>K1522+L1522+M1522+N1522+O1522</f>
        <v>0</v>
      </c>
    </row>
    <row r="1523" spans="1:16" x14ac:dyDescent="0.25">
      <c r="A1523" s="110" t="s">
        <v>973</v>
      </c>
      <c r="B1523" s="125" t="s">
        <v>830</v>
      </c>
      <c r="C1523" s="168" t="s">
        <v>979</v>
      </c>
      <c r="D1523" s="124">
        <v>32</v>
      </c>
      <c r="E1523" s="124" t="s">
        <v>793</v>
      </c>
      <c r="F1523" s="8">
        <v>0.09</v>
      </c>
      <c r="G1523" s="8">
        <v>3.2000000000000001E-2</v>
      </c>
      <c r="H1523" s="8">
        <v>1.0999999999999999E-2</v>
      </c>
      <c r="I1523" s="8">
        <v>0.84799999999999998</v>
      </c>
      <c r="J1523" s="23">
        <v>0</v>
      </c>
      <c r="K1523" s="28">
        <f t="shared" si="23"/>
        <v>0</v>
      </c>
      <c r="L1523" s="29">
        <f>IF(G1523 &gt; 0.6,1,0)</f>
        <v>0</v>
      </c>
      <c r="M1523" s="172">
        <f>IF(H1523 &gt; 10,1,0)</f>
        <v>0</v>
      </c>
      <c r="N1523" s="28">
        <f>IF(I1523 &gt; 0.6,1,0)</f>
        <v>1</v>
      </c>
      <c r="O1523" s="28">
        <f>IF(J1523 &gt; 4.5,1,0)</f>
        <v>0</v>
      </c>
      <c r="P1523" s="98">
        <f>K1523+L1523+M1523+N1523+O1523</f>
        <v>1</v>
      </c>
    </row>
    <row r="1524" spans="1:16" x14ac:dyDescent="0.25">
      <c r="A1524" s="110" t="s">
        <v>973</v>
      </c>
      <c r="B1524" s="125" t="s">
        <v>838</v>
      </c>
      <c r="C1524" s="168" t="s">
        <v>979</v>
      </c>
      <c r="D1524" s="124">
        <v>35</v>
      </c>
      <c r="E1524" s="124" t="s">
        <v>794</v>
      </c>
      <c r="F1524" s="8">
        <v>1.165</v>
      </c>
      <c r="G1524" s="8">
        <v>1.4999999999999999E-2</v>
      </c>
      <c r="H1524" s="8">
        <v>4.5999999999999999E-2</v>
      </c>
      <c r="I1524" s="8">
        <v>1.4999999999999999E-2</v>
      </c>
      <c r="J1524" s="23">
        <v>9.7000000000000003E-2</v>
      </c>
      <c r="K1524" s="28">
        <f t="shared" si="23"/>
        <v>0</v>
      </c>
      <c r="L1524" s="29">
        <f>IF(G1524 &gt; 0.6,1,0)</f>
        <v>0</v>
      </c>
      <c r="M1524" s="172">
        <f>IF(H1524 &gt; 10,1,0)</f>
        <v>0</v>
      </c>
      <c r="N1524" s="28">
        <f>IF(I1524 &gt; 0.6,1,0)</f>
        <v>0</v>
      </c>
      <c r="O1524" s="28">
        <f>IF(J1524 &gt; 4.5,1,0)</f>
        <v>0</v>
      </c>
      <c r="P1524" s="98">
        <f>K1524+L1524+M1524+N1524+O1524</f>
        <v>0</v>
      </c>
    </row>
    <row r="1525" spans="1:16" x14ac:dyDescent="0.25">
      <c r="A1525" s="110" t="s">
        <v>973</v>
      </c>
      <c r="B1525" s="125" t="s">
        <v>846</v>
      </c>
      <c r="C1525" s="168" t="s">
        <v>980</v>
      </c>
      <c r="D1525" s="124">
        <v>31</v>
      </c>
      <c r="E1525" s="124" t="s">
        <v>794</v>
      </c>
      <c r="F1525" s="8">
        <v>0.05</v>
      </c>
      <c r="G1525" s="8">
        <v>5.0999999999999997E-2</v>
      </c>
      <c r="H1525" s="8">
        <v>0.155</v>
      </c>
      <c r="I1525" s="8">
        <v>0</v>
      </c>
      <c r="J1525" s="23">
        <v>5.7000000000000002E-2</v>
      </c>
      <c r="K1525" s="28">
        <f t="shared" si="23"/>
        <v>0</v>
      </c>
      <c r="L1525" s="29">
        <f>IF(G1525 &gt; 0.6,1,0)</f>
        <v>0</v>
      </c>
      <c r="M1525" s="172">
        <f>IF(H1525 &gt; 10,1,0)</f>
        <v>0</v>
      </c>
      <c r="N1525" s="28">
        <f>IF(I1525 &gt; 0.6,1,0)</f>
        <v>0</v>
      </c>
      <c r="O1525" s="28">
        <f>IF(J1525 &gt; 4.5,1,0)</f>
        <v>0</v>
      </c>
      <c r="P1525" s="98">
        <f>K1525+L1525+M1525+N1525+O1525</f>
        <v>0</v>
      </c>
    </row>
    <row r="1526" spans="1:16" x14ac:dyDescent="0.25">
      <c r="A1526" s="110" t="s">
        <v>973</v>
      </c>
      <c r="B1526" s="125" t="s">
        <v>854</v>
      </c>
      <c r="C1526" s="168" t="s">
        <v>980</v>
      </c>
      <c r="D1526" s="124">
        <v>33</v>
      </c>
      <c r="E1526" s="124" t="s">
        <v>794</v>
      </c>
      <c r="F1526" s="8">
        <v>1.1100000000000001</v>
      </c>
      <c r="G1526" s="8">
        <v>4.0720000000000001</v>
      </c>
      <c r="H1526" s="8">
        <v>0.26100000000000001</v>
      </c>
      <c r="I1526" s="8">
        <v>2.6080000000000001</v>
      </c>
      <c r="J1526" s="23">
        <v>1.4730000000000001</v>
      </c>
      <c r="K1526" s="28">
        <f t="shared" si="23"/>
        <v>0</v>
      </c>
      <c r="L1526" s="29">
        <f>IF(G1526 &gt; 0.6,1,0)</f>
        <v>1</v>
      </c>
      <c r="M1526" s="172">
        <f>IF(H1526 &gt; 10,1,0)</f>
        <v>0</v>
      </c>
      <c r="N1526" s="28">
        <f>IF(I1526 &gt; 0.6,1,0)</f>
        <v>1</v>
      </c>
      <c r="O1526" s="28">
        <f>IF(J1526 &gt; 4.5,1,0)</f>
        <v>0</v>
      </c>
      <c r="P1526" s="98">
        <f>K1526+L1526+M1526+N1526+O1526</f>
        <v>2</v>
      </c>
    </row>
    <row r="1527" spans="1:16" x14ac:dyDescent="0.25">
      <c r="A1527" s="110" t="s">
        <v>973</v>
      </c>
      <c r="B1527" s="125" t="s">
        <v>862</v>
      </c>
      <c r="C1527" s="168" t="s">
        <v>980</v>
      </c>
      <c r="D1527" s="124">
        <v>47</v>
      </c>
      <c r="E1527" s="124" t="s">
        <v>793</v>
      </c>
      <c r="F1527" s="8">
        <v>4.1000000000000002E-2</v>
      </c>
      <c r="G1527" s="8">
        <v>6.8000000000000005E-2</v>
      </c>
      <c r="H1527" s="8">
        <v>3.6999999999999998E-2</v>
      </c>
      <c r="I1527" s="8">
        <v>0</v>
      </c>
      <c r="J1527" s="23">
        <v>6.4000000000000001E-2</v>
      </c>
      <c r="K1527" s="28">
        <f t="shared" si="23"/>
        <v>0</v>
      </c>
      <c r="L1527" s="29">
        <f>IF(G1527 &gt; 0.6,1,0)</f>
        <v>0</v>
      </c>
      <c r="M1527" s="172">
        <f>IF(H1527 &gt; 10,1,0)</f>
        <v>0</v>
      </c>
      <c r="N1527" s="28">
        <f>IF(I1527 &gt; 0.6,1,0)</f>
        <v>0</v>
      </c>
      <c r="O1527" s="28">
        <f>IF(J1527 &gt; 4.5,1,0)</f>
        <v>0</v>
      </c>
      <c r="P1527" s="98">
        <f>K1527+L1527+M1527+N1527+O1527</f>
        <v>0</v>
      </c>
    </row>
    <row r="1528" spans="1:16" x14ac:dyDescent="0.25">
      <c r="A1528" s="110" t="s">
        <v>973</v>
      </c>
      <c r="B1528" s="125" t="s">
        <v>870</v>
      </c>
      <c r="C1528" s="168" t="s">
        <v>980</v>
      </c>
      <c r="D1528" s="124">
        <v>57</v>
      </c>
      <c r="E1528" s="124" t="s">
        <v>793</v>
      </c>
      <c r="F1528" s="8">
        <v>3.6999999999999998E-2</v>
      </c>
      <c r="G1528" s="8">
        <v>2.5999999999999999E-2</v>
      </c>
      <c r="H1528" s="8">
        <v>0.29399999999999998</v>
      </c>
      <c r="I1528" s="8">
        <v>9.5000000000000001E-2</v>
      </c>
      <c r="J1528" s="23">
        <v>0</v>
      </c>
      <c r="K1528" s="28">
        <f t="shared" si="23"/>
        <v>0</v>
      </c>
      <c r="L1528" s="29">
        <f>IF(G1528 &gt; 0.6,1,0)</f>
        <v>0</v>
      </c>
      <c r="M1528" s="172">
        <f>IF(H1528 &gt; 10,1,0)</f>
        <v>0</v>
      </c>
      <c r="N1528" s="28">
        <f>IF(I1528 &gt; 0.6,1,0)</f>
        <v>0</v>
      </c>
      <c r="O1528" s="28">
        <f>IF(J1528 &gt; 4.5,1,0)</f>
        <v>0</v>
      </c>
      <c r="P1528" s="98">
        <f>K1528+L1528+M1528+N1528+O1528</f>
        <v>0</v>
      </c>
    </row>
    <row r="1529" spans="1:16" x14ac:dyDescent="0.25">
      <c r="A1529" s="110" t="s">
        <v>973</v>
      </c>
      <c r="B1529" s="125" t="s">
        <v>815</v>
      </c>
      <c r="C1529" s="168" t="s">
        <v>979</v>
      </c>
      <c r="D1529" s="124">
        <v>24</v>
      </c>
      <c r="E1529" s="124" t="s">
        <v>793</v>
      </c>
      <c r="F1529" s="8">
        <v>0.38900000000000001</v>
      </c>
      <c r="G1529" s="8">
        <v>8.1000000000000003E-2</v>
      </c>
      <c r="H1529" s="8">
        <v>0.38600000000000001</v>
      </c>
      <c r="I1529" s="8">
        <v>0.128</v>
      </c>
      <c r="J1529" s="23">
        <v>0.14599999999999999</v>
      </c>
      <c r="K1529" s="28">
        <f t="shared" si="23"/>
        <v>0</v>
      </c>
      <c r="L1529" s="29">
        <f>IF(G1529 &gt; 0.6,1,0)</f>
        <v>0</v>
      </c>
      <c r="M1529" s="172">
        <f>IF(H1529 &gt; 10,1,0)</f>
        <v>0</v>
      </c>
      <c r="N1529" s="28">
        <f>IF(I1529 &gt; 0.6,1,0)</f>
        <v>0</v>
      </c>
      <c r="O1529" s="28">
        <f>IF(J1529 &gt; 4.5,1,0)</f>
        <v>0</v>
      </c>
      <c r="P1529" s="98">
        <f>K1529+L1529+M1529+N1529+O1529</f>
        <v>0</v>
      </c>
    </row>
    <row r="1530" spans="1:16" x14ac:dyDescent="0.25">
      <c r="A1530" s="110" t="s">
        <v>973</v>
      </c>
      <c r="B1530" s="125" t="s">
        <v>823</v>
      </c>
      <c r="C1530" s="168" t="s">
        <v>979</v>
      </c>
      <c r="D1530" s="124">
        <v>32</v>
      </c>
      <c r="E1530" s="124" t="s">
        <v>793</v>
      </c>
      <c r="F1530" s="8">
        <v>6.5000000000000002E-2</v>
      </c>
      <c r="G1530" s="8">
        <v>0.71899999999999997</v>
      </c>
      <c r="H1530" s="8">
        <v>2.9000000000000001E-2</v>
      </c>
      <c r="I1530" s="8">
        <v>9.6000000000000002E-2</v>
      </c>
      <c r="J1530" s="23">
        <v>2.008</v>
      </c>
      <c r="K1530" s="28">
        <f t="shared" si="23"/>
        <v>0</v>
      </c>
      <c r="L1530" s="29">
        <f>IF(G1530 &gt; 0.6,1,0)</f>
        <v>1</v>
      </c>
      <c r="M1530" s="172">
        <f>IF(H1530 &gt; 10,1,0)</f>
        <v>0</v>
      </c>
      <c r="N1530" s="28">
        <f>IF(I1530 &gt; 0.6,1,0)</f>
        <v>0</v>
      </c>
      <c r="O1530" s="28">
        <f>IF(J1530 &gt; 4.5,1,0)</f>
        <v>0</v>
      </c>
      <c r="P1530" s="98">
        <f>K1530+L1530+M1530+N1530+O1530</f>
        <v>1</v>
      </c>
    </row>
    <row r="1531" spans="1:16" x14ac:dyDescent="0.25">
      <c r="A1531" s="110" t="s">
        <v>973</v>
      </c>
      <c r="B1531" s="125" t="s">
        <v>831</v>
      </c>
      <c r="C1531" s="168" t="s">
        <v>979</v>
      </c>
      <c r="D1531" s="124">
        <v>33</v>
      </c>
      <c r="E1531" s="124" t="s">
        <v>793</v>
      </c>
      <c r="F1531" s="8">
        <v>0.03</v>
      </c>
      <c r="G1531" s="8">
        <v>5.7000000000000002E-2</v>
      </c>
      <c r="H1531" s="8">
        <v>0</v>
      </c>
      <c r="I1531" s="8">
        <v>1.2E-2</v>
      </c>
      <c r="J1531" s="23">
        <v>0.03</v>
      </c>
      <c r="K1531" s="28">
        <f t="shared" si="23"/>
        <v>0</v>
      </c>
      <c r="L1531" s="29">
        <f>IF(G1531 &gt; 0.6,1,0)</f>
        <v>0</v>
      </c>
      <c r="M1531" s="172">
        <f>IF(H1531 &gt; 10,1,0)</f>
        <v>0</v>
      </c>
      <c r="N1531" s="28">
        <f>IF(I1531 &gt; 0.6,1,0)</f>
        <v>0</v>
      </c>
      <c r="O1531" s="28">
        <f>IF(J1531 &gt; 4.5,1,0)</f>
        <v>0</v>
      </c>
      <c r="P1531" s="98">
        <f>K1531+L1531+M1531+N1531+O1531</f>
        <v>0</v>
      </c>
    </row>
    <row r="1532" spans="1:16" x14ac:dyDescent="0.25">
      <c r="A1532" s="110" t="s">
        <v>973</v>
      </c>
      <c r="B1532" s="125" t="s">
        <v>839</v>
      </c>
      <c r="C1532" s="168" t="s">
        <v>979</v>
      </c>
      <c r="D1532" s="124">
        <v>21</v>
      </c>
      <c r="E1532" s="124" t="s">
        <v>793</v>
      </c>
      <c r="F1532" s="8">
        <v>6.2E-2</v>
      </c>
      <c r="G1532" s="8">
        <v>5.8000000000000003E-2</v>
      </c>
      <c r="H1532" s="8">
        <v>0.216</v>
      </c>
      <c r="I1532" s="8">
        <v>8.2000000000000003E-2</v>
      </c>
      <c r="J1532" s="23">
        <v>5.5970000000000004</v>
      </c>
      <c r="K1532" s="28">
        <f t="shared" si="23"/>
        <v>0</v>
      </c>
      <c r="L1532" s="29">
        <f>IF(G1532 &gt; 0.6,1,0)</f>
        <v>0</v>
      </c>
      <c r="M1532" s="172">
        <f>IF(H1532 &gt; 10,1,0)</f>
        <v>0</v>
      </c>
      <c r="N1532" s="28">
        <f>IF(I1532 &gt; 0.6,1,0)</f>
        <v>0</v>
      </c>
      <c r="O1532" s="28">
        <f>IF(J1532 &gt; 4.5,1,0)</f>
        <v>1</v>
      </c>
      <c r="P1532" s="98">
        <f>K1532+L1532+M1532+N1532+O1532</f>
        <v>1</v>
      </c>
    </row>
    <row r="1533" spans="1:16" x14ac:dyDescent="0.25">
      <c r="A1533" s="110" t="s">
        <v>973</v>
      </c>
      <c r="B1533" s="125" t="s">
        <v>847</v>
      </c>
      <c r="C1533" s="168" t="s">
        <v>980</v>
      </c>
      <c r="D1533" s="124">
        <v>3</v>
      </c>
      <c r="E1533" s="124" t="s">
        <v>793</v>
      </c>
      <c r="F1533" s="8">
        <v>5.7000000000000002E-2</v>
      </c>
      <c r="G1533" s="8">
        <v>1.9E-2</v>
      </c>
      <c r="H1533" s="8">
        <v>0</v>
      </c>
      <c r="I1533" s="8">
        <v>5.5E-2</v>
      </c>
      <c r="J1533" s="23">
        <v>0.16300000000000001</v>
      </c>
      <c r="K1533" s="28">
        <f t="shared" si="23"/>
        <v>0</v>
      </c>
      <c r="L1533" s="29">
        <f>IF(G1533 &gt; 0.6,1,0)</f>
        <v>0</v>
      </c>
      <c r="M1533" s="172">
        <f>IF(H1533 &gt; 10,1,0)</f>
        <v>0</v>
      </c>
      <c r="N1533" s="28">
        <f>IF(I1533 &gt; 0.6,1,0)</f>
        <v>0</v>
      </c>
      <c r="O1533" s="28">
        <f>IF(J1533 &gt; 4.5,1,0)</f>
        <v>0</v>
      </c>
      <c r="P1533" s="98">
        <f>K1533+L1533+M1533+N1533+O1533</f>
        <v>0</v>
      </c>
    </row>
    <row r="1534" spans="1:16" x14ac:dyDescent="0.25">
      <c r="A1534" s="110" t="s">
        <v>973</v>
      </c>
      <c r="B1534" s="125" t="s">
        <v>855</v>
      </c>
      <c r="C1534" s="168" t="s">
        <v>980</v>
      </c>
      <c r="D1534" s="124">
        <v>61</v>
      </c>
      <c r="E1534" s="124" t="s">
        <v>794</v>
      </c>
      <c r="F1534" s="8">
        <v>1.899</v>
      </c>
      <c r="G1534" s="8">
        <v>0.26900000000000002</v>
      </c>
      <c r="H1534" s="8">
        <v>0.105</v>
      </c>
      <c r="I1534" s="8">
        <v>0</v>
      </c>
      <c r="J1534" s="23">
        <v>0</v>
      </c>
      <c r="K1534" s="28">
        <f t="shared" si="23"/>
        <v>0</v>
      </c>
      <c r="L1534" s="29">
        <f>IF(G1534 &gt; 0.6,1,0)</f>
        <v>0</v>
      </c>
      <c r="M1534" s="172">
        <f>IF(H1534 &gt; 10,1,0)</f>
        <v>0</v>
      </c>
      <c r="N1534" s="28">
        <f>IF(I1534 &gt; 0.6,1,0)</f>
        <v>0</v>
      </c>
      <c r="O1534" s="28">
        <f>IF(J1534 &gt; 4.5,1,0)</f>
        <v>0</v>
      </c>
      <c r="P1534" s="98">
        <f>K1534+L1534+M1534+N1534+O1534</f>
        <v>0</v>
      </c>
    </row>
    <row r="1535" spans="1:16" x14ac:dyDescent="0.25">
      <c r="A1535" s="110" t="s">
        <v>973</v>
      </c>
      <c r="B1535" s="125" t="s">
        <v>863</v>
      </c>
      <c r="C1535" s="168" t="s">
        <v>980</v>
      </c>
      <c r="D1535" s="124">
        <v>28</v>
      </c>
      <c r="E1535" s="124" t="s">
        <v>793</v>
      </c>
      <c r="F1535" s="8">
        <v>4.3999999999999997E-2</v>
      </c>
      <c r="G1535" s="8">
        <v>8.2000000000000003E-2</v>
      </c>
      <c r="H1535" s="8">
        <v>0.14000000000000001</v>
      </c>
      <c r="I1535" s="8">
        <v>8.3000000000000004E-2</v>
      </c>
      <c r="J1535" s="23">
        <v>9.1999999999999998E-2</v>
      </c>
      <c r="K1535" s="28">
        <f t="shared" si="23"/>
        <v>0</v>
      </c>
      <c r="L1535" s="29">
        <f>IF(G1535 &gt; 0.6,1,0)</f>
        <v>0</v>
      </c>
      <c r="M1535" s="172">
        <f>IF(H1535 &gt; 10,1,0)</f>
        <v>0</v>
      </c>
      <c r="N1535" s="28">
        <f>IF(I1535 &gt; 0.6,1,0)</f>
        <v>0</v>
      </c>
      <c r="O1535" s="28">
        <f>IF(J1535 &gt; 4.5,1,0)</f>
        <v>0</v>
      </c>
      <c r="P1535" s="98">
        <f>K1535+L1535+M1535+N1535+O1535</f>
        <v>0</v>
      </c>
    </row>
    <row r="1536" spans="1:16" x14ac:dyDescent="0.25">
      <c r="A1536" s="110" t="s">
        <v>973</v>
      </c>
      <c r="B1536" s="125" t="s">
        <v>871</v>
      </c>
      <c r="C1536" s="168" t="s">
        <v>980</v>
      </c>
      <c r="D1536" s="124">
        <v>45</v>
      </c>
      <c r="E1536" s="124" t="s">
        <v>794</v>
      </c>
      <c r="F1536" s="8">
        <v>0.13800000000000001</v>
      </c>
      <c r="G1536" s="8">
        <v>7.9000000000000001E-2</v>
      </c>
      <c r="H1536" s="8">
        <v>2.1999999999999999E-2</v>
      </c>
      <c r="I1536" s="8">
        <v>0.224</v>
      </c>
      <c r="J1536" s="23">
        <v>7.0999999999999994E-2</v>
      </c>
      <c r="K1536" s="28">
        <f t="shared" si="23"/>
        <v>0</v>
      </c>
      <c r="L1536" s="29">
        <f>IF(G1536 &gt; 0.6,1,0)</f>
        <v>0</v>
      </c>
      <c r="M1536" s="172">
        <f>IF(H1536 &gt; 10,1,0)</f>
        <v>0</v>
      </c>
      <c r="N1536" s="28">
        <f>IF(I1536 &gt; 0.6,1,0)</f>
        <v>0</v>
      </c>
      <c r="O1536" s="28">
        <f>IF(J1536 &gt; 4.5,1,0)</f>
        <v>0</v>
      </c>
      <c r="P1536" s="98">
        <f>K1536+L1536+M1536+N1536+O1536</f>
        <v>0</v>
      </c>
    </row>
    <row r="1537" spans="1:16" x14ac:dyDescent="0.25">
      <c r="A1537" s="110" t="s">
        <v>973</v>
      </c>
      <c r="B1537" s="125" t="s">
        <v>816</v>
      </c>
      <c r="C1537" s="168" t="s">
        <v>979</v>
      </c>
      <c r="D1537" s="124">
        <v>26</v>
      </c>
      <c r="E1537" s="124" t="s">
        <v>793</v>
      </c>
      <c r="F1537" s="8">
        <v>0.111</v>
      </c>
      <c r="G1537" s="8">
        <v>8.1000000000000003E-2</v>
      </c>
      <c r="H1537" s="8">
        <v>1.4999999999999999E-2</v>
      </c>
      <c r="I1537" s="8">
        <v>8.3000000000000004E-2</v>
      </c>
      <c r="J1537" s="23">
        <v>1.0740000000000001</v>
      </c>
      <c r="K1537" s="28">
        <f t="shared" si="23"/>
        <v>0</v>
      </c>
      <c r="L1537" s="29">
        <f>IF(G1537 &gt; 0.6,1,0)</f>
        <v>0</v>
      </c>
      <c r="M1537" s="172">
        <f>IF(H1537 &gt; 10,1,0)</f>
        <v>0</v>
      </c>
      <c r="N1537" s="28">
        <f>IF(I1537 &gt; 0.6,1,0)</f>
        <v>0</v>
      </c>
      <c r="O1537" s="28">
        <f>IF(J1537 &gt; 4.5,1,0)</f>
        <v>0</v>
      </c>
      <c r="P1537" s="98">
        <f>K1537+L1537+M1537+N1537+O1537</f>
        <v>0</v>
      </c>
    </row>
    <row r="1538" spans="1:16" x14ac:dyDescent="0.25">
      <c r="A1538" s="110" t="s">
        <v>973</v>
      </c>
      <c r="B1538" s="125" t="s">
        <v>824</v>
      </c>
      <c r="C1538" s="168" t="s">
        <v>979</v>
      </c>
      <c r="D1538" s="124">
        <v>24</v>
      </c>
      <c r="E1538" s="124" t="s">
        <v>793</v>
      </c>
      <c r="F1538" s="8">
        <v>1.2E-2</v>
      </c>
      <c r="G1538" s="8">
        <v>0.08</v>
      </c>
      <c r="H1538" s="8">
        <v>1.2999999999999999E-2</v>
      </c>
      <c r="I1538" s="8">
        <v>0.04</v>
      </c>
      <c r="J1538" s="23">
        <v>0</v>
      </c>
      <c r="K1538" s="28">
        <f t="shared" ref="K1538:K1601" si="24">IF(F1538 &gt; 9,1,0)</f>
        <v>0</v>
      </c>
      <c r="L1538" s="29">
        <f>IF(G1538 &gt; 0.6,1,0)</f>
        <v>0</v>
      </c>
      <c r="M1538" s="172">
        <f>IF(H1538 &gt; 10,1,0)</f>
        <v>0</v>
      </c>
      <c r="N1538" s="28">
        <f>IF(I1538 &gt; 0.6,1,0)</f>
        <v>0</v>
      </c>
      <c r="O1538" s="28">
        <f>IF(J1538 &gt; 4.5,1,0)</f>
        <v>0</v>
      </c>
      <c r="P1538" s="98">
        <f>K1538+L1538+M1538+N1538+O1538</f>
        <v>0</v>
      </c>
    </row>
    <row r="1539" spans="1:16" x14ac:dyDescent="0.25">
      <c r="A1539" s="110" t="s">
        <v>973</v>
      </c>
      <c r="B1539" s="125" t="s">
        <v>832</v>
      </c>
      <c r="C1539" s="168" t="s">
        <v>979</v>
      </c>
      <c r="D1539" s="124"/>
      <c r="E1539" s="124"/>
      <c r="F1539" s="8">
        <v>1.1739999999999999</v>
      </c>
      <c r="G1539" s="8">
        <v>0.1</v>
      </c>
      <c r="H1539" s="8">
        <v>0</v>
      </c>
      <c r="I1539" s="8">
        <v>0</v>
      </c>
      <c r="J1539" s="23">
        <v>7.1999999999999995E-2</v>
      </c>
      <c r="K1539" s="28">
        <f t="shared" si="24"/>
        <v>0</v>
      </c>
      <c r="L1539" s="29">
        <f>IF(G1539 &gt; 0.6,1,0)</f>
        <v>0</v>
      </c>
      <c r="M1539" s="172">
        <f>IF(H1539 &gt; 10,1,0)</f>
        <v>0</v>
      </c>
      <c r="N1539" s="28">
        <f>IF(I1539 &gt; 0.6,1,0)</f>
        <v>0</v>
      </c>
      <c r="O1539" s="28">
        <f>IF(J1539 &gt; 4.5,1,0)</f>
        <v>0</v>
      </c>
      <c r="P1539" s="98">
        <f>K1539+L1539+M1539+N1539+O1539</f>
        <v>0</v>
      </c>
    </row>
    <row r="1540" spans="1:16" x14ac:dyDescent="0.25">
      <c r="A1540" s="110" t="s">
        <v>973</v>
      </c>
      <c r="B1540" s="125" t="s">
        <v>840</v>
      </c>
      <c r="C1540" s="168" t="s">
        <v>979</v>
      </c>
      <c r="D1540" s="124">
        <v>21</v>
      </c>
      <c r="E1540" s="124" t="s">
        <v>794</v>
      </c>
      <c r="F1540" s="8">
        <v>9.4E-2</v>
      </c>
      <c r="G1540" s="8">
        <v>0.06</v>
      </c>
      <c r="H1540" s="8">
        <v>0.17599999999999999</v>
      </c>
      <c r="I1540" s="8">
        <v>5.8000000000000003E-2</v>
      </c>
      <c r="J1540" s="23">
        <v>0.127</v>
      </c>
      <c r="K1540" s="28">
        <f t="shared" si="24"/>
        <v>0</v>
      </c>
      <c r="L1540" s="29">
        <f>IF(G1540 &gt; 0.6,1,0)</f>
        <v>0</v>
      </c>
      <c r="M1540" s="172">
        <f>IF(H1540 &gt; 10,1,0)</f>
        <v>0</v>
      </c>
      <c r="N1540" s="28">
        <f>IF(I1540 &gt; 0.6,1,0)</f>
        <v>0</v>
      </c>
      <c r="O1540" s="28">
        <f>IF(J1540 &gt; 4.5,1,0)</f>
        <v>0</v>
      </c>
      <c r="P1540" s="98">
        <f>K1540+L1540+M1540+N1540+O1540</f>
        <v>0</v>
      </c>
    </row>
    <row r="1541" spans="1:16" x14ac:dyDescent="0.25">
      <c r="A1541" s="110" t="s">
        <v>973</v>
      </c>
      <c r="B1541" s="125" t="s">
        <v>848</v>
      </c>
      <c r="C1541" s="168" t="s">
        <v>980</v>
      </c>
      <c r="D1541" s="124">
        <v>19</v>
      </c>
      <c r="E1541" s="124" t="s">
        <v>794</v>
      </c>
      <c r="F1541" s="8">
        <v>7.0000000000000007E-2</v>
      </c>
      <c r="G1541" s="8">
        <v>0.129</v>
      </c>
      <c r="H1541" s="8">
        <v>6.0999999999999999E-2</v>
      </c>
      <c r="I1541" s="8">
        <v>7.4999999999999997E-2</v>
      </c>
      <c r="J1541" s="23">
        <v>5.7619999999999996</v>
      </c>
      <c r="K1541" s="28">
        <f t="shared" si="24"/>
        <v>0</v>
      </c>
      <c r="L1541" s="29">
        <f>IF(G1541 &gt; 0.6,1,0)</f>
        <v>0</v>
      </c>
      <c r="M1541" s="172">
        <f>IF(H1541 &gt; 10,1,0)</f>
        <v>0</v>
      </c>
      <c r="N1541" s="28">
        <f>IF(I1541 &gt; 0.6,1,0)</f>
        <v>0</v>
      </c>
      <c r="O1541" s="28">
        <f>IF(J1541 &gt; 4.5,1,0)</f>
        <v>1</v>
      </c>
      <c r="P1541" s="98">
        <f>K1541+L1541+M1541+N1541+O1541</f>
        <v>1</v>
      </c>
    </row>
    <row r="1542" spans="1:16" x14ac:dyDescent="0.25">
      <c r="A1542" s="110" t="s">
        <v>973</v>
      </c>
      <c r="B1542" s="125" t="s">
        <v>856</v>
      </c>
      <c r="C1542" s="168" t="s">
        <v>980</v>
      </c>
      <c r="D1542" s="124">
        <v>46</v>
      </c>
      <c r="E1542" s="124" t="s">
        <v>793</v>
      </c>
      <c r="F1542" s="8">
        <v>1.357</v>
      </c>
      <c r="G1542" s="8">
        <v>0.51900000000000002</v>
      </c>
      <c r="H1542" s="8">
        <v>1.133</v>
      </c>
      <c r="I1542" s="8">
        <v>1.9E-2</v>
      </c>
      <c r="J1542" s="23">
        <v>0</v>
      </c>
      <c r="K1542" s="28">
        <f t="shared" si="24"/>
        <v>0</v>
      </c>
      <c r="L1542" s="29">
        <f>IF(G1542 &gt; 0.6,1,0)</f>
        <v>0</v>
      </c>
      <c r="M1542" s="172">
        <f>IF(H1542 &gt; 10,1,0)</f>
        <v>0</v>
      </c>
      <c r="N1542" s="28">
        <f>IF(I1542 &gt; 0.6,1,0)</f>
        <v>0</v>
      </c>
      <c r="O1542" s="28">
        <f>IF(J1542 &gt; 4.5,1,0)</f>
        <v>0</v>
      </c>
      <c r="P1542" s="98">
        <f>K1542+L1542+M1542+N1542+O1542</f>
        <v>0</v>
      </c>
    </row>
    <row r="1543" spans="1:16" x14ac:dyDescent="0.25">
      <c r="A1543" s="110" t="s">
        <v>973</v>
      </c>
      <c r="B1543" s="125" t="s">
        <v>864</v>
      </c>
      <c r="C1543" s="168" t="s">
        <v>980</v>
      </c>
      <c r="D1543" s="124">
        <v>42</v>
      </c>
      <c r="E1543" s="124" t="s">
        <v>793</v>
      </c>
      <c r="F1543" s="8">
        <v>3.117</v>
      </c>
      <c r="G1543" s="8">
        <v>9.2999999999999999E-2</v>
      </c>
      <c r="H1543" s="8">
        <v>3.2000000000000001E-2</v>
      </c>
      <c r="I1543" s="8">
        <v>7.0000000000000001E-3</v>
      </c>
      <c r="J1543" s="23">
        <v>9.6000000000000002E-2</v>
      </c>
      <c r="K1543" s="28">
        <f t="shared" si="24"/>
        <v>0</v>
      </c>
      <c r="L1543" s="29">
        <f>IF(G1543 &gt; 0.6,1,0)</f>
        <v>0</v>
      </c>
      <c r="M1543" s="172">
        <f>IF(H1543 &gt; 10,1,0)</f>
        <v>0</v>
      </c>
      <c r="N1543" s="28">
        <f>IF(I1543 &gt; 0.6,1,0)</f>
        <v>0</v>
      </c>
      <c r="O1543" s="28">
        <f>IF(J1543 &gt; 4.5,1,0)</f>
        <v>0</v>
      </c>
      <c r="P1543" s="98">
        <f>K1543+L1543+M1543+N1543+O1543</f>
        <v>0</v>
      </c>
    </row>
    <row r="1544" spans="1:16" x14ac:dyDescent="0.25">
      <c r="A1544" s="110" t="s">
        <v>973</v>
      </c>
      <c r="B1544" s="125" t="s">
        <v>872</v>
      </c>
      <c r="C1544" s="168" t="s">
        <v>980</v>
      </c>
      <c r="D1544" s="124">
        <v>26</v>
      </c>
      <c r="E1544" s="124" t="s">
        <v>793</v>
      </c>
      <c r="F1544" s="8">
        <v>1.6E-2</v>
      </c>
      <c r="G1544" s="8">
        <v>4.4999999999999998E-2</v>
      </c>
      <c r="H1544" s="8">
        <v>1.4999999999999999E-2</v>
      </c>
      <c r="I1544" s="8">
        <v>8.0000000000000002E-3</v>
      </c>
      <c r="J1544" s="23">
        <v>8.9999999999999993E-3</v>
      </c>
      <c r="K1544" s="28">
        <f t="shared" si="24"/>
        <v>0</v>
      </c>
      <c r="L1544" s="29">
        <f>IF(G1544 &gt; 0.6,1,0)</f>
        <v>0</v>
      </c>
      <c r="M1544" s="172">
        <f>IF(H1544 &gt; 10,1,0)</f>
        <v>0</v>
      </c>
      <c r="N1544" s="28">
        <f>IF(I1544 &gt; 0.6,1,0)</f>
        <v>0</v>
      </c>
      <c r="O1544" s="28">
        <f>IF(J1544 &gt; 4.5,1,0)</f>
        <v>0</v>
      </c>
      <c r="P1544" s="98">
        <f>K1544+L1544+M1544+N1544+O1544</f>
        <v>0</v>
      </c>
    </row>
    <row r="1545" spans="1:16" x14ac:dyDescent="0.25">
      <c r="A1545" s="110" t="s">
        <v>973</v>
      </c>
      <c r="B1545" s="125" t="s">
        <v>817</v>
      </c>
      <c r="C1545" s="168" t="s">
        <v>979</v>
      </c>
      <c r="D1545" s="124">
        <v>18</v>
      </c>
      <c r="E1545" s="124" t="s">
        <v>794</v>
      </c>
      <c r="F1545" s="8">
        <v>1.4E-2</v>
      </c>
      <c r="G1545" s="8">
        <v>0.17299999999999999</v>
      </c>
      <c r="H1545" s="8">
        <v>2.5000000000000001E-2</v>
      </c>
      <c r="I1545" s="8">
        <v>0.187</v>
      </c>
      <c r="J1545" s="23">
        <v>0.23599999999999999</v>
      </c>
      <c r="K1545" s="28">
        <f t="shared" si="24"/>
        <v>0</v>
      </c>
      <c r="L1545" s="29">
        <f>IF(G1545 &gt; 0.6,1,0)</f>
        <v>0</v>
      </c>
      <c r="M1545" s="172">
        <f>IF(H1545 &gt; 10,1,0)</f>
        <v>0</v>
      </c>
      <c r="N1545" s="28">
        <f>IF(I1545 &gt; 0.6,1,0)</f>
        <v>0</v>
      </c>
      <c r="O1545" s="28">
        <f>IF(J1545 &gt; 4.5,1,0)</f>
        <v>0</v>
      </c>
      <c r="P1545" s="98">
        <f>K1545+L1545+M1545+N1545+O1545</f>
        <v>0</v>
      </c>
    </row>
    <row r="1546" spans="1:16" x14ac:dyDescent="0.25">
      <c r="A1546" s="110" t="s">
        <v>973</v>
      </c>
      <c r="B1546" s="125" t="s">
        <v>825</v>
      </c>
      <c r="C1546" s="168" t="s">
        <v>979</v>
      </c>
      <c r="D1546" s="124">
        <v>27</v>
      </c>
      <c r="E1546" s="124" t="s">
        <v>794</v>
      </c>
      <c r="F1546" s="8">
        <v>1.7529999999999999</v>
      </c>
      <c r="G1546" s="8">
        <v>8.5999999999999993E-2</v>
      </c>
      <c r="H1546" s="8">
        <v>0</v>
      </c>
      <c r="I1546" s="8">
        <v>9.8000000000000004E-2</v>
      </c>
      <c r="J1546" s="23">
        <v>0</v>
      </c>
      <c r="K1546" s="28">
        <f t="shared" si="24"/>
        <v>0</v>
      </c>
      <c r="L1546" s="29">
        <f>IF(G1546 &gt; 0.6,1,0)</f>
        <v>0</v>
      </c>
      <c r="M1546" s="172">
        <f>IF(H1546 &gt; 10,1,0)</f>
        <v>0</v>
      </c>
      <c r="N1546" s="28">
        <f>IF(I1546 &gt; 0.6,1,0)</f>
        <v>0</v>
      </c>
      <c r="O1546" s="28">
        <f>IF(J1546 &gt; 4.5,1,0)</f>
        <v>0</v>
      </c>
      <c r="P1546" s="98">
        <f>K1546+L1546+M1546+N1546+O1546</f>
        <v>0</v>
      </c>
    </row>
    <row r="1547" spans="1:16" x14ac:dyDescent="0.25">
      <c r="A1547" s="110" t="s">
        <v>973</v>
      </c>
      <c r="B1547" s="125" t="s">
        <v>833</v>
      </c>
      <c r="C1547" s="168" t="s">
        <v>979</v>
      </c>
      <c r="D1547" s="124">
        <v>30</v>
      </c>
      <c r="E1547" s="124" t="s">
        <v>793</v>
      </c>
      <c r="F1547" s="8">
        <v>0.183</v>
      </c>
      <c r="G1547" s="8">
        <v>0.10199999999999999</v>
      </c>
      <c r="H1547" s="8">
        <v>8.3000000000000004E-2</v>
      </c>
      <c r="I1547" s="8">
        <v>8.9999999999999993E-3</v>
      </c>
      <c r="J1547" s="23">
        <v>0</v>
      </c>
      <c r="K1547" s="28">
        <f t="shared" si="24"/>
        <v>0</v>
      </c>
      <c r="L1547" s="29">
        <f>IF(G1547 &gt; 0.6,1,0)</f>
        <v>0</v>
      </c>
      <c r="M1547" s="172">
        <f>IF(H1547 &gt; 10,1,0)</f>
        <v>0</v>
      </c>
      <c r="N1547" s="28">
        <f>IF(I1547 &gt; 0.6,1,0)</f>
        <v>0</v>
      </c>
      <c r="O1547" s="28">
        <f>IF(J1547 &gt; 4.5,1,0)</f>
        <v>0</v>
      </c>
      <c r="P1547" s="98">
        <f>K1547+L1547+M1547+N1547+O1547</f>
        <v>0</v>
      </c>
    </row>
    <row r="1548" spans="1:16" x14ac:dyDescent="0.25">
      <c r="A1548" s="110" t="s">
        <v>973</v>
      </c>
      <c r="B1548" s="125" t="s">
        <v>841</v>
      </c>
      <c r="C1548" s="168" t="s">
        <v>979</v>
      </c>
      <c r="D1548" s="124">
        <v>36</v>
      </c>
      <c r="E1548" s="124" t="s">
        <v>793</v>
      </c>
      <c r="F1548" s="8">
        <v>0.86399999999999999</v>
      </c>
      <c r="G1548" s="8">
        <v>6.3E-2</v>
      </c>
      <c r="H1548" s="8">
        <v>7.0999999999999994E-2</v>
      </c>
      <c r="I1548" s="8">
        <v>7.1999999999999995E-2</v>
      </c>
      <c r="J1548" s="23">
        <v>6.5000000000000002E-2</v>
      </c>
      <c r="K1548" s="28">
        <f t="shared" si="24"/>
        <v>0</v>
      </c>
      <c r="L1548" s="29">
        <f>IF(G1548 &gt; 0.6,1,0)</f>
        <v>0</v>
      </c>
      <c r="M1548" s="172">
        <f>IF(H1548 &gt; 10,1,0)</f>
        <v>0</v>
      </c>
      <c r="N1548" s="28">
        <f>IF(I1548 &gt; 0.6,1,0)</f>
        <v>0</v>
      </c>
      <c r="O1548" s="28">
        <f>IF(J1548 &gt; 4.5,1,0)</f>
        <v>0</v>
      </c>
      <c r="P1548" s="98">
        <f>K1548+L1548+M1548+N1548+O1548</f>
        <v>0</v>
      </c>
    </row>
    <row r="1549" spans="1:16" x14ac:dyDescent="0.25">
      <c r="A1549" s="110" t="s">
        <v>973</v>
      </c>
      <c r="B1549" s="125" t="s">
        <v>849</v>
      </c>
      <c r="C1549" s="168" t="s">
        <v>980</v>
      </c>
      <c r="D1549" s="124">
        <v>25</v>
      </c>
      <c r="E1549" s="124" t="s">
        <v>794</v>
      </c>
      <c r="F1549" s="8">
        <v>3.5000000000000003E-2</v>
      </c>
      <c r="G1549" s="8">
        <v>8.5000000000000006E-2</v>
      </c>
      <c r="H1549" s="8">
        <v>1.052</v>
      </c>
      <c r="I1549" s="8">
        <v>5.0000000000000001E-3</v>
      </c>
      <c r="J1549" s="23">
        <v>0.19400000000000001</v>
      </c>
      <c r="K1549" s="28">
        <f t="shared" si="24"/>
        <v>0</v>
      </c>
      <c r="L1549" s="29">
        <f>IF(G1549 &gt; 0.6,1,0)</f>
        <v>0</v>
      </c>
      <c r="M1549" s="172">
        <f>IF(H1549 &gt; 10,1,0)</f>
        <v>0</v>
      </c>
      <c r="N1549" s="28">
        <f>IF(I1549 &gt; 0.6,1,0)</f>
        <v>0</v>
      </c>
      <c r="O1549" s="28">
        <f>IF(J1549 &gt; 4.5,1,0)</f>
        <v>0</v>
      </c>
      <c r="P1549" s="98">
        <f>K1549+L1549+M1549+N1549+O1549</f>
        <v>0</v>
      </c>
    </row>
    <row r="1550" spans="1:16" x14ac:dyDescent="0.25">
      <c r="A1550" s="110" t="s">
        <v>973</v>
      </c>
      <c r="B1550" s="125" t="s">
        <v>857</v>
      </c>
      <c r="C1550" s="168" t="s">
        <v>980</v>
      </c>
      <c r="D1550" s="124">
        <v>41</v>
      </c>
      <c r="E1550" s="124" t="s">
        <v>794</v>
      </c>
      <c r="F1550" s="8">
        <v>2.375</v>
      </c>
      <c r="G1550" s="8">
        <v>0.81299999999999994</v>
      </c>
      <c r="H1550" s="8">
        <v>0.90900000000000003</v>
      </c>
      <c r="I1550" s="8">
        <v>0.09</v>
      </c>
      <c r="J1550" s="23">
        <v>0.113</v>
      </c>
      <c r="K1550" s="28">
        <f t="shared" si="24"/>
        <v>0</v>
      </c>
      <c r="L1550" s="29">
        <f>IF(G1550 &gt; 0.6,1,0)</f>
        <v>1</v>
      </c>
      <c r="M1550" s="172">
        <f>IF(H1550 &gt; 10,1,0)</f>
        <v>0</v>
      </c>
      <c r="N1550" s="28">
        <f>IF(I1550 &gt; 0.6,1,0)</f>
        <v>0</v>
      </c>
      <c r="O1550" s="28">
        <f>IF(J1550 &gt; 4.5,1,0)</f>
        <v>0</v>
      </c>
      <c r="P1550" s="98">
        <f>K1550+L1550+M1550+N1550+O1550</f>
        <v>1</v>
      </c>
    </row>
    <row r="1551" spans="1:16" x14ac:dyDescent="0.25">
      <c r="A1551" s="110" t="s">
        <v>973</v>
      </c>
      <c r="B1551" s="125" t="s">
        <v>865</v>
      </c>
      <c r="C1551" s="168" t="s">
        <v>980</v>
      </c>
      <c r="D1551" s="124">
        <v>27</v>
      </c>
      <c r="E1551" s="124" t="s">
        <v>793</v>
      </c>
      <c r="F1551" s="8">
        <v>1.7999999999999999E-2</v>
      </c>
      <c r="G1551" s="8">
        <v>4.1000000000000002E-2</v>
      </c>
      <c r="H1551" s="8">
        <v>0.12</v>
      </c>
      <c r="I1551" s="8">
        <v>1.2999999999999999E-2</v>
      </c>
      <c r="J1551" s="23">
        <v>8.6999999999999994E-2</v>
      </c>
      <c r="K1551" s="28">
        <f t="shared" si="24"/>
        <v>0</v>
      </c>
      <c r="L1551" s="29">
        <f>IF(G1551 &gt; 0.6,1,0)</f>
        <v>0</v>
      </c>
      <c r="M1551" s="172">
        <f>IF(H1551 &gt; 10,1,0)</f>
        <v>0</v>
      </c>
      <c r="N1551" s="28">
        <f>IF(I1551 &gt; 0.6,1,0)</f>
        <v>0</v>
      </c>
      <c r="O1551" s="28">
        <f>IF(J1551 &gt; 4.5,1,0)</f>
        <v>0</v>
      </c>
      <c r="P1551" s="98">
        <f>K1551+L1551+M1551+N1551+O1551</f>
        <v>0</v>
      </c>
    </row>
    <row r="1552" spans="1:16" x14ac:dyDescent="0.25">
      <c r="A1552" s="110" t="s">
        <v>973</v>
      </c>
      <c r="B1552" s="125" t="s">
        <v>873</v>
      </c>
      <c r="C1552" s="168" t="s">
        <v>980</v>
      </c>
      <c r="D1552" s="124">
        <v>40</v>
      </c>
      <c r="E1552" s="124" t="s">
        <v>794</v>
      </c>
      <c r="F1552" s="8">
        <v>4.5999999999999999E-2</v>
      </c>
      <c r="G1552" s="8">
        <v>4.8000000000000001E-2</v>
      </c>
      <c r="H1552" s="8">
        <v>9.8000000000000004E-2</v>
      </c>
      <c r="I1552" s="8">
        <v>3.0000000000000001E-3</v>
      </c>
      <c r="J1552" s="23">
        <v>0</v>
      </c>
      <c r="K1552" s="28">
        <f t="shared" si="24"/>
        <v>0</v>
      </c>
      <c r="L1552" s="29">
        <f>IF(G1552 &gt; 0.6,1,0)</f>
        <v>0</v>
      </c>
      <c r="M1552" s="172">
        <f>IF(H1552 &gt; 10,1,0)</f>
        <v>0</v>
      </c>
      <c r="N1552" s="28">
        <f>IF(I1552 &gt; 0.6,1,0)</f>
        <v>0</v>
      </c>
      <c r="O1552" s="28">
        <f>IF(J1552 &gt; 4.5,1,0)</f>
        <v>0</v>
      </c>
      <c r="P1552" s="98">
        <f>K1552+L1552+M1552+N1552+O1552</f>
        <v>0</v>
      </c>
    </row>
    <row r="1553" spans="1:16" x14ac:dyDescent="0.25">
      <c r="A1553" s="110" t="s">
        <v>973</v>
      </c>
      <c r="B1553" s="125" t="s">
        <v>818</v>
      </c>
      <c r="C1553" s="168" t="s">
        <v>979</v>
      </c>
      <c r="D1553" s="124">
        <v>28</v>
      </c>
      <c r="E1553" s="124" t="s">
        <v>794</v>
      </c>
      <c r="F1553" s="8">
        <v>0.34200000000000003</v>
      </c>
      <c r="G1553" s="8">
        <v>0.70499999999999996</v>
      </c>
      <c r="H1553" s="8">
        <v>6.6790000000000003</v>
      </c>
      <c r="I1553" s="8">
        <v>0</v>
      </c>
      <c r="J1553" s="23">
        <v>3.2869999999999999</v>
      </c>
      <c r="K1553" s="28">
        <f t="shared" si="24"/>
        <v>0</v>
      </c>
      <c r="L1553" s="29">
        <f>IF(G1553 &gt; 0.6,1,0)</f>
        <v>1</v>
      </c>
      <c r="M1553" s="172">
        <f>IF(H1553 &gt; 10,1,0)</f>
        <v>0</v>
      </c>
      <c r="N1553" s="28">
        <f>IF(I1553 &gt; 0.6,1,0)</f>
        <v>0</v>
      </c>
      <c r="O1553" s="28">
        <f>IF(J1553 &gt; 4.5,1,0)</f>
        <v>0</v>
      </c>
      <c r="P1553" s="98">
        <f>K1553+L1553+M1553+N1553+O1553</f>
        <v>1</v>
      </c>
    </row>
    <row r="1554" spans="1:16" x14ac:dyDescent="0.25">
      <c r="A1554" s="110" t="s">
        <v>973</v>
      </c>
      <c r="B1554" s="125" t="s">
        <v>826</v>
      </c>
      <c r="C1554" s="168" t="s">
        <v>979</v>
      </c>
      <c r="D1554" s="124">
        <v>35</v>
      </c>
      <c r="E1554" s="124" t="s">
        <v>794</v>
      </c>
      <c r="F1554" s="8">
        <v>5.0999999999999997E-2</v>
      </c>
      <c r="G1554" s="8">
        <v>7.4999999999999997E-2</v>
      </c>
      <c r="H1554" s="8">
        <v>8.5000000000000006E-2</v>
      </c>
      <c r="I1554" s="8">
        <v>5.1999999999999998E-2</v>
      </c>
      <c r="J1554" s="23">
        <v>0.129</v>
      </c>
      <c r="K1554" s="28">
        <f t="shared" si="24"/>
        <v>0</v>
      </c>
      <c r="L1554" s="29">
        <f>IF(G1554 &gt; 0.6,1,0)</f>
        <v>0</v>
      </c>
      <c r="M1554" s="172">
        <f>IF(H1554 &gt; 10,1,0)</f>
        <v>0</v>
      </c>
      <c r="N1554" s="28">
        <f>IF(I1554 &gt; 0.6,1,0)</f>
        <v>0</v>
      </c>
      <c r="O1554" s="28">
        <f>IF(J1554 &gt; 4.5,1,0)</f>
        <v>0</v>
      </c>
      <c r="P1554" s="98">
        <f>K1554+L1554+M1554+N1554+O1554</f>
        <v>0</v>
      </c>
    </row>
    <row r="1555" spans="1:16" x14ac:dyDescent="0.25">
      <c r="A1555" s="110" t="s">
        <v>973</v>
      </c>
      <c r="B1555" s="125" t="s">
        <v>834</v>
      </c>
      <c r="C1555" s="168" t="s">
        <v>979</v>
      </c>
      <c r="D1555" s="126">
        <v>25</v>
      </c>
      <c r="E1555" s="126" t="s">
        <v>793</v>
      </c>
      <c r="F1555" s="8">
        <v>0.13100000000000001</v>
      </c>
      <c r="G1555" s="8">
        <v>0.51</v>
      </c>
      <c r="H1555" s="8">
        <v>6.9000000000000006E-2</v>
      </c>
      <c r="I1555" s="8">
        <v>0.13900000000000001</v>
      </c>
      <c r="J1555" s="23">
        <v>0.1</v>
      </c>
      <c r="K1555" s="28">
        <f t="shared" si="24"/>
        <v>0</v>
      </c>
      <c r="L1555" s="29">
        <f>IF(G1555 &gt; 0.6,1,0)</f>
        <v>0</v>
      </c>
      <c r="M1555" s="172">
        <f>IF(H1555 &gt; 10,1,0)</f>
        <v>0</v>
      </c>
      <c r="N1555" s="28">
        <f>IF(I1555 &gt; 0.6,1,0)</f>
        <v>0</v>
      </c>
      <c r="O1555" s="28">
        <f>IF(J1555 &gt; 4.5,1,0)</f>
        <v>0</v>
      </c>
      <c r="P1555" s="98">
        <f>K1555+L1555+M1555+N1555+O1555</f>
        <v>0</v>
      </c>
    </row>
    <row r="1556" spans="1:16" x14ac:dyDescent="0.25">
      <c r="A1556" s="110" t="s">
        <v>973</v>
      </c>
      <c r="B1556" s="125" t="s">
        <v>842</v>
      </c>
      <c r="C1556" s="168" t="s">
        <v>979</v>
      </c>
      <c r="D1556" s="124">
        <v>21</v>
      </c>
      <c r="E1556" s="124" t="s">
        <v>793</v>
      </c>
      <c r="F1556" s="8">
        <v>3.9E-2</v>
      </c>
      <c r="G1556" s="8">
        <v>0.16200000000000001</v>
      </c>
      <c r="H1556" s="8">
        <v>5.5E-2</v>
      </c>
      <c r="I1556" s="8">
        <v>1E-3</v>
      </c>
      <c r="J1556" s="23">
        <v>0.112</v>
      </c>
      <c r="K1556" s="28">
        <f t="shared" si="24"/>
        <v>0</v>
      </c>
      <c r="L1556" s="29">
        <f>IF(G1556 &gt; 0.6,1,0)</f>
        <v>0</v>
      </c>
      <c r="M1556" s="172">
        <f>IF(H1556 &gt; 10,1,0)</f>
        <v>0</v>
      </c>
      <c r="N1556" s="28">
        <f>IF(I1556 &gt; 0.6,1,0)</f>
        <v>0</v>
      </c>
      <c r="O1556" s="28">
        <f>IF(J1556 &gt; 4.5,1,0)</f>
        <v>0</v>
      </c>
      <c r="P1556" s="98">
        <f>K1556+L1556+M1556+N1556+O1556</f>
        <v>0</v>
      </c>
    </row>
    <row r="1557" spans="1:16" x14ac:dyDescent="0.25">
      <c r="A1557" s="110" t="s">
        <v>973</v>
      </c>
      <c r="B1557" s="125" t="s">
        <v>850</v>
      </c>
      <c r="C1557" s="168" t="s">
        <v>980</v>
      </c>
      <c r="D1557" s="124">
        <v>45</v>
      </c>
      <c r="E1557" s="124" t="s">
        <v>793</v>
      </c>
      <c r="F1557" s="8">
        <v>2.7E-2</v>
      </c>
      <c r="G1557" s="8">
        <v>1.9E-2</v>
      </c>
      <c r="H1557" s="8">
        <v>0.105</v>
      </c>
      <c r="I1557" s="8">
        <v>7.0000000000000007E-2</v>
      </c>
      <c r="J1557" s="23">
        <v>0</v>
      </c>
      <c r="K1557" s="28">
        <f t="shared" si="24"/>
        <v>0</v>
      </c>
      <c r="L1557" s="29">
        <f>IF(G1557 &gt; 0.6,1,0)</f>
        <v>0</v>
      </c>
      <c r="M1557" s="172">
        <f>IF(H1557 &gt; 10,1,0)</f>
        <v>0</v>
      </c>
      <c r="N1557" s="28">
        <f>IF(I1557 &gt; 0.6,1,0)</f>
        <v>0</v>
      </c>
      <c r="O1557" s="28">
        <f>IF(J1557 &gt; 4.5,1,0)</f>
        <v>0</v>
      </c>
      <c r="P1557" s="98">
        <f>K1557+L1557+M1557+N1557+O1557</f>
        <v>0</v>
      </c>
    </row>
    <row r="1558" spans="1:16" x14ac:dyDescent="0.25">
      <c r="A1558" s="110" t="s">
        <v>973</v>
      </c>
      <c r="B1558" s="125" t="s">
        <v>858</v>
      </c>
      <c r="C1558" s="168" t="s">
        <v>980</v>
      </c>
      <c r="D1558" s="124">
        <v>53</v>
      </c>
      <c r="E1558" s="124" t="s">
        <v>794</v>
      </c>
      <c r="F1558" s="8">
        <v>3.673</v>
      </c>
      <c r="G1558" s="8">
        <v>0.86</v>
      </c>
      <c r="H1558" s="8">
        <v>0.374</v>
      </c>
      <c r="I1558" s="8">
        <v>0.15</v>
      </c>
      <c r="J1558" s="23">
        <v>0.157</v>
      </c>
      <c r="K1558" s="28">
        <f t="shared" si="24"/>
        <v>0</v>
      </c>
      <c r="L1558" s="29">
        <f>IF(G1558 &gt; 0.6,1,0)</f>
        <v>1</v>
      </c>
      <c r="M1558" s="172">
        <f>IF(H1558 &gt; 10,1,0)</f>
        <v>0</v>
      </c>
      <c r="N1558" s="28">
        <f>IF(I1558 &gt; 0.6,1,0)</f>
        <v>0</v>
      </c>
      <c r="O1558" s="28">
        <f>IF(J1558 &gt; 4.5,1,0)</f>
        <v>0</v>
      </c>
      <c r="P1558" s="98">
        <f>K1558+L1558+M1558+N1558+O1558</f>
        <v>1</v>
      </c>
    </row>
    <row r="1559" spans="1:16" x14ac:dyDescent="0.25">
      <c r="A1559" s="110" t="s">
        <v>973</v>
      </c>
      <c r="B1559" s="125" t="s">
        <v>866</v>
      </c>
      <c r="C1559" s="168" t="s">
        <v>980</v>
      </c>
      <c r="D1559" s="124">
        <v>57</v>
      </c>
      <c r="E1559" s="124" t="s">
        <v>794</v>
      </c>
      <c r="F1559" s="8">
        <v>6.0999999999999999E-2</v>
      </c>
      <c r="G1559" s="8">
        <v>4.5999999999999999E-2</v>
      </c>
      <c r="H1559" s="8">
        <v>8.2000000000000003E-2</v>
      </c>
      <c r="I1559" s="8">
        <v>0.11799999999999999</v>
      </c>
      <c r="J1559" s="23">
        <v>0</v>
      </c>
      <c r="K1559" s="28">
        <f t="shared" si="24"/>
        <v>0</v>
      </c>
      <c r="L1559" s="29">
        <f>IF(G1559 &gt; 0.6,1,0)</f>
        <v>0</v>
      </c>
      <c r="M1559" s="172">
        <f>IF(H1559 &gt; 10,1,0)</f>
        <v>0</v>
      </c>
      <c r="N1559" s="28">
        <f>IF(I1559 &gt; 0.6,1,0)</f>
        <v>0</v>
      </c>
      <c r="O1559" s="28">
        <f>IF(J1559 &gt; 4.5,1,0)</f>
        <v>0</v>
      </c>
      <c r="P1559" s="98">
        <f>K1559+L1559+M1559+N1559+O1559</f>
        <v>0</v>
      </c>
    </row>
    <row r="1560" spans="1:16" x14ac:dyDescent="0.25">
      <c r="A1560" s="110" t="s">
        <v>973</v>
      </c>
      <c r="B1560" s="125" t="s">
        <v>874</v>
      </c>
      <c r="C1560" s="168" t="s">
        <v>980</v>
      </c>
      <c r="D1560" s="124">
        <v>21</v>
      </c>
      <c r="E1560" s="124" t="s">
        <v>794</v>
      </c>
      <c r="F1560" s="8">
        <v>0.6</v>
      </c>
      <c r="G1560" s="8">
        <v>5.5E-2</v>
      </c>
      <c r="H1560" s="8">
        <v>7.6999999999999999E-2</v>
      </c>
      <c r="I1560" s="8">
        <v>9.8000000000000004E-2</v>
      </c>
      <c r="J1560" s="23">
        <v>5.1999999999999998E-2</v>
      </c>
      <c r="K1560" s="28">
        <f t="shared" si="24"/>
        <v>0</v>
      </c>
      <c r="L1560" s="29">
        <f>IF(G1560 &gt; 0.6,1,0)</f>
        <v>0</v>
      </c>
      <c r="M1560" s="172">
        <f>IF(H1560 &gt; 10,1,0)</f>
        <v>0</v>
      </c>
      <c r="N1560" s="28">
        <f>IF(I1560 &gt; 0.6,1,0)</f>
        <v>0</v>
      </c>
      <c r="O1560" s="28">
        <f>IF(J1560 &gt; 4.5,1,0)</f>
        <v>0</v>
      </c>
      <c r="P1560" s="98">
        <f>K1560+L1560+M1560+N1560+O1560</f>
        <v>0</v>
      </c>
    </row>
    <row r="1561" spans="1:16" x14ac:dyDescent="0.25">
      <c r="A1561" s="110" t="s">
        <v>973</v>
      </c>
      <c r="B1561" s="19" t="s">
        <v>877</v>
      </c>
      <c r="C1561" s="168" t="s">
        <v>980</v>
      </c>
      <c r="D1561" s="120">
        <v>73</v>
      </c>
      <c r="E1561" s="120" t="s">
        <v>793</v>
      </c>
      <c r="F1561" s="8">
        <v>5.2999999999999999E-2</v>
      </c>
      <c r="G1561" s="8">
        <v>0.214</v>
      </c>
      <c r="H1561" s="8">
        <v>3.9E-2</v>
      </c>
      <c r="I1561" s="8">
        <v>0</v>
      </c>
      <c r="J1561" s="23">
        <v>7.3999999999999996E-2</v>
      </c>
      <c r="K1561" s="28">
        <f t="shared" si="24"/>
        <v>0</v>
      </c>
      <c r="L1561" s="29">
        <f>IF(G1561 &gt; 0.6,1,0)</f>
        <v>0</v>
      </c>
      <c r="M1561" s="172">
        <f>IF(H1561 &gt; 10,1,0)</f>
        <v>0</v>
      </c>
      <c r="N1561" s="28">
        <f>IF(I1561 &gt; 0.6,1,0)</f>
        <v>0</v>
      </c>
      <c r="O1561" s="28">
        <f>IF(J1561 &gt; 4.5,1,0)</f>
        <v>0</v>
      </c>
      <c r="P1561" s="98">
        <f>K1561+L1561+M1561+N1561+O1561</f>
        <v>0</v>
      </c>
    </row>
    <row r="1562" spans="1:16" x14ac:dyDescent="0.25">
      <c r="A1562" s="110" t="s">
        <v>973</v>
      </c>
      <c r="B1562" s="19" t="s">
        <v>885</v>
      </c>
      <c r="C1562" s="168" t="s">
        <v>980</v>
      </c>
      <c r="D1562" s="120">
        <v>26</v>
      </c>
      <c r="E1562" s="120" t="s">
        <v>793</v>
      </c>
      <c r="F1562" s="8">
        <v>5.827</v>
      </c>
      <c r="G1562" s="8">
        <v>0.33300000000000002</v>
      </c>
      <c r="H1562" s="8">
        <v>9.1050000000000004</v>
      </c>
      <c r="I1562" s="8">
        <v>0.24199999999999999</v>
      </c>
      <c r="J1562" s="23">
        <v>0</v>
      </c>
      <c r="K1562" s="28">
        <f t="shared" si="24"/>
        <v>0</v>
      </c>
      <c r="L1562" s="29">
        <f>IF(G1562 &gt; 0.6,1,0)</f>
        <v>0</v>
      </c>
      <c r="M1562" s="172">
        <f>IF(H1562 &gt; 10,1,0)</f>
        <v>0</v>
      </c>
      <c r="N1562" s="28">
        <f>IF(I1562 &gt; 0.6,1,0)</f>
        <v>0</v>
      </c>
      <c r="O1562" s="28">
        <f>IF(J1562 &gt; 4.5,1,0)</f>
        <v>0</v>
      </c>
      <c r="P1562" s="98">
        <f>K1562+L1562+M1562+N1562+O1562</f>
        <v>0</v>
      </c>
    </row>
    <row r="1563" spans="1:16" x14ac:dyDescent="0.25">
      <c r="A1563" s="110" t="s">
        <v>973</v>
      </c>
      <c r="B1563" s="19" t="s">
        <v>893</v>
      </c>
      <c r="C1563" s="168" t="s">
        <v>980</v>
      </c>
      <c r="D1563" s="120">
        <v>62</v>
      </c>
      <c r="E1563" s="120" t="s">
        <v>793</v>
      </c>
      <c r="F1563" s="8">
        <v>22.398</v>
      </c>
      <c r="G1563" s="8">
        <v>0.84899999999999998</v>
      </c>
      <c r="H1563" s="8">
        <v>1.2050000000000001</v>
      </c>
      <c r="I1563" s="8">
        <v>0</v>
      </c>
      <c r="J1563" s="23">
        <v>0.185</v>
      </c>
      <c r="K1563" s="28">
        <f t="shared" si="24"/>
        <v>1</v>
      </c>
      <c r="L1563" s="29">
        <f>IF(G1563 &gt; 0.6,1,0)</f>
        <v>1</v>
      </c>
      <c r="M1563" s="172">
        <f>IF(H1563 &gt; 10,1,0)</f>
        <v>0</v>
      </c>
      <c r="N1563" s="28">
        <f>IF(I1563 &gt; 0.6,1,0)</f>
        <v>0</v>
      </c>
      <c r="O1563" s="28">
        <f>IF(J1563 &gt; 4.5,1,0)</f>
        <v>0</v>
      </c>
      <c r="P1563" s="98">
        <f>K1563+L1563+M1563+N1563+O1563</f>
        <v>2</v>
      </c>
    </row>
    <row r="1564" spans="1:16" x14ac:dyDescent="0.25">
      <c r="A1564" s="110" t="s">
        <v>973</v>
      </c>
      <c r="B1564" s="19" t="s">
        <v>901</v>
      </c>
      <c r="C1564" s="168" t="s">
        <v>980</v>
      </c>
      <c r="D1564" s="120">
        <v>33</v>
      </c>
      <c r="E1564" s="120" t="s">
        <v>794</v>
      </c>
      <c r="F1564" s="8">
        <v>29.478000000000002</v>
      </c>
      <c r="G1564" s="8">
        <v>5.1999999999999998E-2</v>
      </c>
      <c r="H1564" s="8">
        <v>49.607999999999997</v>
      </c>
      <c r="I1564" s="8">
        <v>0</v>
      </c>
      <c r="J1564" s="23">
        <v>7.2999999999999995E-2</v>
      </c>
      <c r="K1564" s="28">
        <f t="shared" si="24"/>
        <v>1</v>
      </c>
      <c r="L1564" s="29">
        <f>IF(G1564 &gt; 0.6,1,0)</f>
        <v>0</v>
      </c>
      <c r="M1564" s="172">
        <f>IF(H1564 &gt; 10,1,0)</f>
        <v>1</v>
      </c>
      <c r="N1564" s="28">
        <f>IF(I1564 &gt; 0.6,1,0)</f>
        <v>0</v>
      </c>
      <c r="O1564" s="28">
        <f>IF(J1564 &gt; 4.5,1,0)</f>
        <v>0</v>
      </c>
      <c r="P1564" s="98">
        <f>K1564+L1564+M1564+N1564+O1564</f>
        <v>2</v>
      </c>
    </row>
    <row r="1565" spans="1:16" x14ac:dyDescent="0.25">
      <c r="A1565" s="110" t="s">
        <v>973</v>
      </c>
      <c r="B1565" s="19" t="s">
        <v>909</v>
      </c>
      <c r="C1565" s="168" t="s">
        <v>980</v>
      </c>
      <c r="D1565" s="120">
        <v>40</v>
      </c>
      <c r="E1565" s="120" t="s">
        <v>793</v>
      </c>
      <c r="F1565" s="8">
        <v>1.6E-2</v>
      </c>
      <c r="G1565" s="8">
        <v>0.51200000000000001</v>
      </c>
      <c r="H1565" s="8">
        <v>1.361</v>
      </c>
      <c r="I1565" s="8">
        <v>0</v>
      </c>
      <c r="J1565" s="23">
        <v>1.9850000000000001</v>
      </c>
      <c r="K1565" s="28">
        <f t="shared" si="24"/>
        <v>0</v>
      </c>
      <c r="L1565" s="29">
        <f>IF(G1565 &gt; 0.6,1,0)</f>
        <v>0</v>
      </c>
      <c r="M1565" s="172">
        <f>IF(H1565 &gt; 10,1,0)</f>
        <v>0</v>
      </c>
      <c r="N1565" s="28">
        <f>IF(I1565 &gt; 0.6,1,0)</f>
        <v>0</v>
      </c>
      <c r="O1565" s="28">
        <f>IF(J1565 &gt; 4.5,1,0)</f>
        <v>0</v>
      </c>
      <c r="P1565" s="98">
        <f>K1565+L1565+M1565+N1565+O1565</f>
        <v>0</v>
      </c>
    </row>
    <row r="1566" spans="1:16" x14ac:dyDescent="0.25">
      <c r="A1566" s="110" t="s">
        <v>973</v>
      </c>
      <c r="B1566" s="19" t="s">
        <v>917</v>
      </c>
      <c r="C1566" s="168" t="s">
        <v>980</v>
      </c>
      <c r="D1566" s="120">
        <v>33</v>
      </c>
      <c r="E1566" s="120" t="s">
        <v>794</v>
      </c>
      <c r="F1566" s="8">
        <v>0.22800000000000001</v>
      </c>
      <c r="G1566" s="8">
        <v>0.20300000000000001</v>
      </c>
      <c r="H1566" s="8">
        <v>0.69399999999999995</v>
      </c>
      <c r="I1566" s="8">
        <v>0.16800000000000001</v>
      </c>
      <c r="J1566" s="23">
        <v>4.2000000000000003E-2</v>
      </c>
      <c r="K1566" s="28">
        <f t="shared" si="24"/>
        <v>0</v>
      </c>
      <c r="L1566" s="29">
        <f>IF(G1566 &gt; 0.6,1,0)</f>
        <v>0</v>
      </c>
      <c r="M1566" s="172">
        <f>IF(H1566 &gt; 10,1,0)</f>
        <v>0</v>
      </c>
      <c r="N1566" s="28">
        <f>IF(I1566 &gt; 0.6,1,0)</f>
        <v>0</v>
      </c>
      <c r="O1566" s="28">
        <f>IF(J1566 &gt; 4.5,1,0)</f>
        <v>0</v>
      </c>
      <c r="P1566" s="98">
        <f>K1566+L1566+M1566+N1566+O1566</f>
        <v>0</v>
      </c>
    </row>
    <row r="1567" spans="1:16" x14ac:dyDescent="0.25">
      <c r="A1567" s="110" t="s">
        <v>973</v>
      </c>
      <c r="B1567" s="19" t="s">
        <v>925</v>
      </c>
      <c r="C1567" s="168" t="s">
        <v>980</v>
      </c>
      <c r="D1567" s="120">
        <v>31</v>
      </c>
      <c r="E1567" s="120" t="s">
        <v>794</v>
      </c>
      <c r="F1567" s="8">
        <v>9.2999999999999999E-2</v>
      </c>
      <c r="G1567" s="8">
        <v>0.05</v>
      </c>
      <c r="H1567" s="8">
        <v>9.8000000000000004E-2</v>
      </c>
      <c r="I1567" s="8">
        <v>0</v>
      </c>
      <c r="J1567" s="23">
        <v>0</v>
      </c>
      <c r="K1567" s="28">
        <f t="shared" si="24"/>
        <v>0</v>
      </c>
      <c r="L1567" s="29">
        <f>IF(G1567 &gt; 0.6,1,0)</f>
        <v>0</v>
      </c>
      <c r="M1567" s="172">
        <f>IF(H1567 &gt; 10,1,0)</f>
        <v>0</v>
      </c>
      <c r="N1567" s="28">
        <f>IF(I1567 &gt; 0.6,1,0)</f>
        <v>0</v>
      </c>
      <c r="O1567" s="28">
        <f>IF(J1567 &gt; 4.5,1,0)</f>
        <v>0</v>
      </c>
      <c r="P1567" s="98">
        <f>K1567+L1567+M1567+N1567+O1567</f>
        <v>0</v>
      </c>
    </row>
    <row r="1568" spans="1:16" x14ac:dyDescent="0.25">
      <c r="A1568" s="110" t="s">
        <v>973</v>
      </c>
      <c r="B1568" s="19" t="s">
        <v>933</v>
      </c>
      <c r="C1568" s="168" t="s">
        <v>980</v>
      </c>
      <c r="D1568" s="120">
        <v>44</v>
      </c>
      <c r="E1568" s="120" t="s">
        <v>794</v>
      </c>
      <c r="F1568" s="8">
        <v>7.3999999999999996E-2</v>
      </c>
      <c r="G1568" s="8">
        <v>6.5000000000000002E-2</v>
      </c>
      <c r="H1568" s="8">
        <v>7.0999999999999994E-2</v>
      </c>
      <c r="I1568" s="8">
        <v>0</v>
      </c>
      <c r="J1568" s="23">
        <v>0.16300000000000001</v>
      </c>
      <c r="K1568" s="28">
        <f t="shared" si="24"/>
        <v>0</v>
      </c>
      <c r="L1568" s="29">
        <f>IF(G1568 &gt; 0.6,1,0)</f>
        <v>0</v>
      </c>
      <c r="M1568" s="172">
        <f>IF(H1568 &gt; 10,1,0)</f>
        <v>0</v>
      </c>
      <c r="N1568" s="28">
        <f>IF(I1568 &gt; 0.6,1,0)</f>
        <v>0</v>
      </c>
      <c r="O1568" s="28">
        <f>IF(J1568 &gt; 4.5,1,0)</f>
        <v>0</v>
      </c>
      <c r="P1568" s="98">
        <f>K1568+L1568+M1568+N1568+O1568</f>
        <v>0</v>
      </c>
    </row>
    <row r="1569" spans="1:16" x14ac:dyDescent="0.25">
      <c r="A1569" s="110" t="s">
        <v>973</v>
      </c>
      <c r="B1569" s="19" t="s">
        <v>941</v>
      </c>
      <c r="C1569" s="168" t="s">
        <v>980</v>
      </c>
      <c r="D1569" s="120">
        <v>29</v>
      </c>
      <c r="E1569" s="120" t="s">
        <v>794</v>
      </c>
      <c r="F1569" s="8">
        <v>0.251</v>
      </c>
      <c r="G1569" s="8">
        <v>1.131</v>
      </c>
      <c r="H1569" s="8">
        <v>0.28699999999999998</v>
      </c>
      <c r="I1569" s="8">
        <v>0.104</v>
      </c>
      <c r="J1569" s="23">
        <v>0.189</v>
      </c>
      <c r="K1569" s="28">
        <f t="shared" si="24"/>
        <v>0</v>
      </c>
      <c r="L1569" s="29">
        <f>IF(G1569 &gt; 0.6,1,0)</f>
        <v>1</v>
      </c>
      <c r="M1569" s="172">
        <f>IF(H1569 &gt; 10,1,0)</f>
        <v>0</v>
      </c>
      <c r="N1569" s="28">
        <f>IF(I1569 &gt; 0.6,1,0)</f>
        <v>0</v>
      </c>
      <c r="O1569" s="28">
        <f>IF(J1569 &gt; 4.5,1,0)</f>
        <v>0</v>
      </c>
      <c r="P1569" s="98">
        <f>K1569+L1569+M1569+N1569+O1569</f>
        <v>1</v>
      </c>
    </row>
    <row r="1570" spans="1:16" x14ac:dyDescent="0.25">
      <c r="A1570" s="110" t="s">
        <v>973</v>
      </c>
      <c r="B1570" s="19" t="s">
        <v>949</v>
      </c>
      <c r="C1570" s="168" t="s">
        <v>980</v>
      </c>
      <c r="D1570" s="120">
        <v>51</v>
      </c>
      <c r="E1570" s="120" t="s">
        <v>794</v>
      </c>
      <c r="F1570" s="8">
        <v>0.91500000000000004</v>
      </c>
      <c r="G1570" s="8">
        <v>0.83099999999999996</v>
      </c>
      <c r="H1570" s="8">
        <v>0.73399999999999999</v>
      </c>
      <c r="I1570" s="8">
        <v>0.70899999999999996</v>
      </c>
      <c r="J1570" s="23">
        <v>0.108</v>
      </c>
      <c r="K1570" s="28">
        <f t="shared" si="24"/>
        <v>0</v>
      </c>
      <c r="L1570" s="29">
        <f>IF(G1570 &gt; 0.6,1,0)</f>
        <v>1</v>
      </c>
      <c r="M1570" s="172">
        <f>IF(H1570 &gt; 10,1,0)</f>
        <v>0</v>
      </c>
      <c r="N1570" s="28">
        <f>IF(I1570 &gt; 0.6,1,0)</f>
        <v>1</v>
      </c>
      <c r="O1570" s="28">
        <f>IF(J1570 &gt; 4.5,1,0)</f>
        <v>0</v>
      </c>
      <c r="P1570" s="98">
        <f>K1570+L1570+M1570+N1570+O1570</f>
        <v>2</v>
      </c>
    </row>
    <row r="1571" spans="1:16" x14ac:dyDescent="0.25">
      <c r="A1571" s="110" t="s">
        <v>973</v>
      </c>
      <c r="B1571" s="19" t="s">
        <v>957</v>
      </c>
      <c r="C1571" s="168" t="s">
        <v>980</v>
      </c>
      <c r="D1571" s="120">
        <v>23</v>
      </c>
      <c r="E1571" s="120" t="s">
        <v>794</v>
      </c>
      <c r="F1571" s="8">
        <v>0.58299999999999996</v>
      </c>
      <c r="G1571" s="8">
        <v>0.33300000000000002</v>
      </c>
      <c r="H1571" s="8">
        <v>1.0820000000000001</v>
      </c>
      <c r="I1571" s="8">
        <v>0.20200000000000001</v>
      </c>
      <c r="J1571" s="23">
        <v>4.1369999999999996</v>
      </c>
      <c r="K1571" s="28">
        <f t="shared" si="24"/>
        <v>0</v>
      </c>
      <c r="L1571" s="29">
        <f>IF(G1571 &gt; 0.6,1,0)</f>
        <v>0</v>
      </c>
      <c r="M1571" s="172">
        <f>IF(H1571 &gt; 10,1,0)</f>
        <v>0</v>
      </c>
      <c r="N1571" s="28">
        <f>IF(I1571 &gt; 0.6,1,0)</f>
        <v>0</v>
      </c>
      <c r="O1571" s="28">
        <f>IF(J1571 &gt; 4.5,1,0)</f>
        <v>0</v>
      </c>
      <c r="P1571" s="98">
        <f>K1571+L1571+M1571+N1571+O1571</f>
        <v>0</v>
      </c>
    </row>
    <row r="1572" spans="1:16" x14ac:dyDescent="0.25">
      <c r="A1572" s="110" t="s">
        <v>973</v>
      </c>
      <c r="B1572" s="19" t="s">
        <v>965</v>
      </c>
      <c r="C1572" s="168" t="s">
        <v>980</v>
      </c>
      <c r="D1572" s="124">
        <v>27</v>
      </c>
      <c r="E1572" s="124" t="s">
        <v>794</v>
      </c>
      <c r="F1572" s="8">
        <v>12.157</v>
      </c>
      <c r="G1572" s="8">
        <v>0.51700000000000002</v>
      </c>
      <c r="H1572" s="8">
        <v>0.71699999999999997</v>
      </c>
      <c r="I1572" s="8">
        <v>0.378</v>
      </c>
      <c r="J1572" s="23">
        <v>1.5</v>
      </c>
      <c r="K1572" s="28">
        <f t="shared" si="24"/>
        <v>1</v>
      </c>
      <c r="L1572" s="29">
        <f>IF(G1572 &gt; 0.6,1,0)</f>
        <v>0</v>
      </c>
      <c r="M1572" s="172">
        <f>IF(H1572 &gt; 10,1,0)</f>
        <v>0</v>
      </c>
      <c r="N1572" s="28">
        <f>IF(I1572 &gt; 0.6,1,0)</f>
        <v>0</v>
      </c>
      <c r="O1572" s="28">
        <f>IF(J1572 &gt; 4.5,1,0)</f>
        <v>0</v>
      </c>
      <c r="P1572" s="98">
        <f>K1572+L1572+M1572+N1572+O1572</f>
        <v>1</v>
      </c>
    </row>
    <row r="1573" spans="1:16" x14ac:dyDescent="0.25">
      <c r="A1573" s="110" t="s">
        <v>973</v>
      </c>
      <c r="B1573" s="19" t="s">
        <v>878</v>
      </c>
      <c r="C1573" s="168" t="s">
        <v>980</v>
      </c>
      <c r="D1573" s="120">
        <v>10</v>
      </c>
      <c r="E1573" s="120" t="s">
        <v>793</v>
      </c>
      <c r="F1573" s="8">
        <v>0.158</v>
      </c>
      <c r="G1573" s="8">
        <v>0.186</v>
      </c>
      <c r="H1573" s="8">
        <v>0.34599999999999997</v>
      </c>
      <c r="I1573" s="8">
        <v>0</v>
      </c>
      <c r="J1573" s="23">
        <v>4.33</v>
      </c>
      <c r="K1573" s="28">
        <f t="shared" si="24"/>
        <v>0</v>
      </c>
      <c r="L1573" s="29">
        <f>IF(G1573 &gt; 0.6,1,0)</f>
        <v>0</v>
      </c>
      <c r="M1573" s="172">
        <f>IF(H1573 &gt; 10,1,0)</f>
        <v>0</v>
      </c>
      <c r="N1573" s="28">
        <f>IF(I1573 &gt; 0.6,1,0)</f>
        <v>0</v>
      </c>
      <c r="O1573" s="28">
        <f>IF(J1573 &gt; 4.5,1,0)</f>
        <v>0</v>
      </c>
      <c r="P1573" s="98">
        <f>K1573+L1573+M1573+N1573+O1573</f>
        <v>0</v>
      </c>
    </row>
    <row r="1574" spans="1:16" x14ac:dyDescent="0.25">
      <c r="A1574" s="110" t="s">
        <v>973</v>
      </c>
      <c r="B1574" s="19" t="s">
        <v>886</v>
      </c>
      <c r="C1574" s="168" t="s">
        <v>980</v>
      </c>
      <c r="D1574" s="120">
        <v>51</v>
      </c>
      <c r="E1574" s="120" t="s">
        <v>794</v>
      </c>
      <c r="F1574" s="8">
        <v>2.4790000000000001</v>
      </c>
      <c r="G1574" s="8">
        <v>8.7999999999999995E-2</v>
      </c>
      <c r="H1574" s="8">
        <v>5.3179999999999996</v>
      </c>
      <c r="I1574" s="8">
        <v>0.45200000000000001</v>
      </c>
      <c r="J1574" s="23">
        <v>0.26</v>
      </c>
      <c r="K1574" s="28">
        <f t="shared" si="24"/>
        <v>0</v>
      </c>
      <c r="L1574" s="29">
        <f>IF(G1574 &gt; 0.6,1,0)</f>
        <v>0</v>
      </c>
      <c r="M1574" s="172">
        <f>IF(H1574 &gt; 10,1,0)</f>
        <v>0</v>
      </c>
      <c r="N1574" s="28">
        <f>IF(I1574 &gt; 0.6,1,0)</f>
        <v>0</v>
      </c>
      <c r="O1574" s="28">
        <f>IF(J1574 &gt; 4.5,1,0)</f>
        <v>0</v>
      </c>
      <c r="P1574" s="98">
        <f>K1574+L1574+M1574+N1574+O1574</f>
        <v>0</v>
      </c>
    </row>
    <row r="1575" spans="1:16" x14ac:dyDescent="0.25">
      <c r="A1575" s="110" t="s">
        <v>973</v>
      </c>
      <c r="B1575" s="19" t="s">
        <v>894</v>
      </c>
      <c r="C1575" s="168" t="s">
        <v>980</v>
      </c>
      <c r="D1575" s="120">
        <v>44</v>
      </c>
      <c r="E1575" s="120" t="s">
        <v>794</v>
      </c>
      <c r="F1575" s="8">
        <v>0.92300000000000004</v>
      </c>
      <c r="G1575" s="8">
        <v>3.1E-2</v>
      </c>
      <c r="H1575" s="8">
        <v>6.2329999999999997</v>
      </c>
      <c r="I1575" s="8">
        <v>0</v>
      </c>
      <c r="J1575" s="23">
        <v>0</v>
      </c>
      <c r="K1575" s="28">
        <f t="shared" si="24"/>
        <v>0</v>
      </c>
      <c r="L1575" s="29">
        <f>IF(G1575 &gt; 0.6,1,0)</f>
        <v>0</v>
      </c>
      <c r="M1575" s="172">
        <f>IF(H1575 &gt; 10,1,0)</f>
        <v>0</v>
      </c>
      <c r="N1575" s="28">
        <f>IF(I1575 &gt; 0.6,1,0)</f>
        <v>0</v>
      </c>
      <c r="O1575" s="28">
        <f>IF(J1575 &gt; 4.5,1,0)</f>
        <v>0</v>
      </c>
      <c r="P1575" s="98">
        <f>K1575+L1575+M1575+N1575+O1575</f>
        <v>0</v>
      </c>
    </row>
    <row r="1576" spans="1:16" x14ac:dyDescent="0.25">
      <c r="A1576" s="110" t="s">
        <v>973</v>
      </c>
      <c r="B1576" s="19" t="s">
        <v>902</v>
      </c>
      <c r="C1576" s="168" t="s">
        <v>980</v>
      </c>
      <c r="D1576" s="120">
        <v>40</v>
      </c>
      <c r="E1576" s="120" t="s">
        <v>794</v>
      </c>
      <c r="F1576" s="8">
        <v>2.5409999999999999</v>
      </c>
      <c r="G1576" s="8">
        <v>0.35199999999999998</v>
      </c>
      <c r="H1576" s="8">
        <v>3.048</v>
      </c>
      <c r="I1576" s="8">
        <v>0.29299999999999998</v>
      </c>
      <c r="J1576" s="23">
        <v>0.77300000000000002</v>
      </c>
      <c r="K1576" s="28">
        <f t="shared" si="24"/>
        <v>0</v>
      </c>
      <c r="L1576" s="29">
        <f>IF(G1576 &gt; 0.6,1,0)</f>
        <v>0</v>
      </c>
      <c r="M1576" s="172">
        <f>IF(H1576 &gt; 10,1,0)</f>
        <v>0</v>
      </c>
      <c r="N1576" s="28">
        <f>IF(I1576 &gt; 0.6,1,0)</f>
        <v>0</v>
      </c>
      <c r="O1576" s="28">
        <f>IF(J1576 &gt; 4.5,1,0)</f>
        <v>0</v>
      </c>
      <c r="P1576" s="98">
        <f>K1576+L1576+M1576+N1576+O1576</f>
        <v>0</v>
      </c>
    </row>
    <row r="1577" spans="1:16" x14ac:dyDescent="0.25">
      <c r="A1577" s="110" t="s">
        <v>973</v>
      </c>
      <c r="B1577" s="19" t="s">
        <v>910</v>
      </c>
      <c r="C1577" s="168" t="s">
        <v>980</v>
      </c>
      <c r="D1577" s="120">
        <v>67</v>
      </c>
      <c r="E1577" s="120" t="s">
        <v>793</v>
      </c>
      <c r="F1577" s="8">
        <v>1.901</v>
      </c>
      <c r="G1577" s="8">
        <v>2.4470000000000001</v>
      </c>
      <c r="H1577" s="8">
        <v>6.3029999999999999</v>
      </c>
      <c r="I1577" s="8">
        <v>1.02</v>
      </c>
      <c r="J1577" s="23">
        <v>10.442</v>
      </c>
      <c r="K1577" s="28">
        <f t="shared" si="24"/>
        <v>0</v>
      </c>
      <c r="L1577" s="29">
        <f>IF(G1577 &gt; 0.6,1,0)</f>
        <v>1</v>
      </c>
      <c r="M1577" s="172">
        <f>IF(H1577 &gt; 10,1,0)</f>
        <v>0</v>
      </c>
      <c r="N1577" s="28">
        <f>IF(I1577 &gt; 0.6,1,0)</f>
        <v>1</v>
      </c>
      <c r="O1577" s="28">
        <f>IF(J1577 &gt; 4.5,1,0)</f>
        <v>1</v>
      </c>
      <c r="P1577" s="98">
        <f>K1577+L1577+M1577+N1577+O1577</f>
        <v>3</v>
      </c>
    </row>
    <row r="1578" spans="1:16" x14ac:dyDescent="0.25">
      <c r="A1578" s="110" t="s">
        <v>973</v>
      </c>
      <c r="B1578" s="19" t="s">
        <v>918</v>
      </c>
      <c r="C1578" s="168" t="s">
        <v>980</v>
      </c>
      <c r="D1578" s="120">
        <v>52</v>
      </c>
      <c r="E1578" s="120" t="s">
        <v>794</v>
      </c>
      <c r="F1578" s="8">
        <v>0.876</v>
      </c>
      <c r="G1578" s="8">
        <v>0.19700000000000001</v>
      </c>
      <c r="H1578" s="8">
        <v>4.1000000000000002E-2</v>
      </c>
      <c r="I1578" s="8">
        <v>5.4640000000000004</v>
      </c>
      <c r="J1578" s="23">
        <v>4.0000000000000001E-3</v>
      </c>
      <c r="K1578" s="28">
        <f t="shared" si="24"/>
        <v>0</v>
      </c>
      <c r="L1578" s="29">
        <f>IF(G1578 &gt; 0.6,1,0)</f>
        <v>0</v>
      </c>
      <c r="M1578" s="172">
        <f>IF(H1578 &gt; 10,1,0)</f>
        <v>0</v>
      </c>
      <c r="N1578" s="28">
        <f>IF(I1578 &gt; 0.6,1,0)</f>
        <v>1</v>
      </c>
      <c r="O1578" s="28">
        <f>IF(J1578 &gt; 4.5,1,0)</f>
        <v>0</v>
      </c>
      <c r="P1578" s="98">
        <f>K1578+L1578+M1578+N1578+O1578</f>
        <v>1</v>
      </c>
    </row>
    <row r="1579" spans="1:16" x14ac:dyDescent="0.25">
      <c r="A1579" s="110" t="s">
        <v>973</v>
      </c>
      <c r="B1579" s="19" t="s">
        <v>926</v>
      </c>
      <c r="C1579" s="168" t="s">
        <v>980</v>
      </c>
      <c r="D1579" s="120"/>
      <c r="E1579" s="120" t="s">
        <v>794</v>
      </c>
      <c r="F1579" s="8">
        <v>7.4999999999999997E-2</v>
      </c>
      <c r="G1579" s="8">
        <v>0.13300000000000001</v>
      </c>
      <c r="H1579" s="8">
        <v>0</v>
      </c>
      <c r="I1579" s="8">
        <v>6.0999999999999999E-2</v>
      </c>
      <c r="J1579" s="23">
        <v>0</v>
      </c>
      <c r="K1579" s="28">
        <f t="shared" si="24"/>
        <v>0</v>
      </c>
      <c r="L1579" s="29">
        <f>IF(G1579 &gt; 0.6,1,0)</f>
        <v>0</v>
      </c>
      <c r="M1579" s="172">
        <f>IF(H1579 &gt; 10,1,0)</f>
        <v>0</v>
      </c>
      <c r="N1579" s="28">
        <f>IF(I1579 &gt; 0.6,1,0)</f>
        <v>0</v>
      </c>
      <c r="O1579" s="28">
        <f>IF(J1579 &gt; 4.5,1,0)</f>
        <v>0</v>
      </c>
      <c r="P1579" s="98">
        <f>K1579+L1579+M1579+N1579+O1579</f>
        <v>0</v>
      </c>
    </row>
    <row r="1580" spans="1:16" x14ac:dyDescent="0.25">
      <c r="A1580" s="110" t="s">
        <v>973</v>
      </c>
      <c r="B1580" s="19" t="s">
        <v>934</v>
      </c>
      <c r="C1580" s="168" t="s">
        <v>980</v>
      </c>
      <c r="D1580" s="120">
        <v>55</v>
      </c>
      <c r="E1580" s="120" t="s">
        <v>794</v>
      </c>
      <c r="F1580" s="8">
        <v>7.3999999999999996E-2</v>
      </c>
      <c r="G1580" s="8">
        <v>0.124</v>
      </c>
      <c r="H1580" s="8">
        <v>0</v>
      </c>
      <c r="I1580" s="8">
        <v>0.14499999999999999</v>
      </c>
      <c r="J1580" s="23">
        <v>0</v>
      </c>
      <c r="K1580" s="28">
        <f t="shared" si="24"/>
        <v>0</v>
      </c>
      <c r="L1580" s="29">
        <f>IF(G1580 &gt; 0.6,1,0)</f>
        <v>0</v>
      </c>
      <c r="M1580" s="172">
        <f>IF(H1580 &gt; 10,1,0)</f>
        <v>0</v>
      </c>
      <c r="N1580" s="28">
        <f>IF(I1580 &gt; 0.6,1,0)</f>
        <v>0</v>
      </c>
      <c r="O1580" s="28">
        <f>IF(J1580 &gt; 4.5,1,0)</f>
        <v>0</v>
      </c>
      <c r="P1580" s="98">
        <f>K1580+L1580+M1580+N1580+O1580</f>
        <v>0</v>
      </c>
    </row>
    <row r="1581" spans="1:16" x14ac:dyDescent="0.25">
      <c r="A1581" s="110" t="s">
        <v>973</v>
      </c>
      <c r="B1581" s="19" t="s">
        <v>942</v>
      </c>
      <c r="C1581" s="168" t="s">
        <v>980</v>
      </c>
      <c r="D1581" s="120">
        <v>36</v>
      </c>
      <c r="E1581" s="120" t="s">
        <v>794</v>
      </c>
      <c r="F1581" s="8">
        <v>4.3999999999999997E-2</v>
      </c>
      <c r="G1581" s="8">
        <v>0.16500000000000001</v>
      </c>
      <c r="H1581" s="8">
        <v>0.217</v>
      </c>
      <c r="I1581" s="8">
        <v>2.9000000000000001E-2</v>
      </c>
      <c r="J1581" s="23">
        <v>0.245</v>
      </c>
      <c r="K1581" s="28">
        <f t="shared" si="24"/>
        <v>0</v>
      </c>
      <c r="L1581" s="29">
        <f>IF(G1581 &gt; 0.6,1,0)</f>
        <v>0</v>
      </c>
      <c r="M1581" s="172">
        <f>IF(H1581 &gt; 10,1,0)</f>
        <v>0</v>
      </c>
      <c r="N1581" s="28">
        <f>IF(I1581 &gt; 0.6,1,0)</f>
        <v>0</v>
      </c>
      <c r="O1581" s="28">
        <f>IF(J1581 &gt; 4.5,1,0)</f>
        <v>0</v>
      </c>
      <c r="P1581" s="98">
        <f>K1581+L1581+M1581+N1581+O1581</f>
        <v>0</v>
      </c>
    </row>
    <row r="1582" spans="1:16" x14ac:dyDescent="0.25">
      <c r="A1582" s="110" t="s">
        <v>973</v>
      </c>
      <c r="B1582" s="19" t="s">
        <v>950</v>
      </c>
      <c r="C1582" s="168" t="s">
        <v>980</v>
      </c>
      <c r="D1582" s="120">
        <v>41</v>
      </c>
      <c r="E1582" s="120"/>
      <c r="F1582" s="8">
        <v>0.65300000000000002</v>
      </c>
      <c r="G1582" s="8">
        <v>0.19600000000000001</v>
      </c>
      <c r="H1582" s="8">
        <v>0.114</v>
      </c>
      <c r="I1582" s="8">
        <v>0</v>
      </c>
      <c r="J1582" s="23">
        <v>9.2999999999999999E-2</v>
      </c>
      <c r="K1582" s="28">
        <f t="shared" si="24"/>
        <v>0</v>
      </c>
      <c r="L1582" s="29">
        <f>IF(G1582 &gt; 0.6,1,0)</f>
        <v>0</v>
      </c>
      <c r="M1582" s="172">
        <f>IF(H1582 &gt; 10,1,0)</f>
        <v>0</v>
      </c>
      <c r="N1582" s="28">
        <f>IF(I1582 &gt; 0.6,1,0)</f>
        <v>0</v>
      </c>
      <c r="O1582" s="28">
        <f>IF(J1582 &gt; 4.5,1,0)</f>
        <v>0</v>
      </c>
      <c r="P1582" s="98">
        <f>K1582+L1582+M1582+N1582+O1582</f>
        <v>0</v>
      </c>
    </row>
    <row r="1583" spans="1:16" x14ac:dyDescent="0.25">
      <c r="A1583" s="110" t="s">
        <v>973</v>
      </c>
      <c r="B1583" s="19" t="s">
        <v>958</v>
      </c>
      <c r="C1583" s="168" t="s">
        <v>980</v>
      </c>
      <c r="D1583" s="120">
        <v>50</v>
      </c>
      <c r="E1583" s="120" t="s">
        <v>794</v>
      </c>
      <c r="F1583" s="8">
        <v>0.35699999999999998</v>
      </c>
      <c r="G1583" s="8">
        <v>2.903</v>
      </c>
      <c r="H1583" s="8">
        <v>0.72599999999999998</v>
      </c>
      <c r="I1583" s="8">
        <v>0.20499999999999999</v>
      </c>
      <c r="J1583" s="23">
        <v>0.17</v>
      </c>
      <c r="K1583" s="28">
        <f t="shared" si="24"/>
        <v>0</v>
      </c>
      <c r="L1583" s="29">
        <f>IF(G1583 &gt; 0.6,1,0)</f>
        <v>1</v>
      </c>
      <c r="M1583" s="172">
        <f>IF(H1583 &gt; 10,1,0)</f>
        <v>0</v>
      </c>
      <c r="N1583" s="28">
        <f>IF(I1583 &gt; 0.6,1,0)</f>
        <v>0</v>
      </c>
      <c r="O1583" s="28">
        <f>IF(J1583 &gt; 4.5,1,0)</f>
        <v>0</v>
      </c>
      <c r="P1583" s="98">
        <f>K1583+L1583+M1583+N1583+O1583</f>
        <v>1</v>
      </c>
    </row>
    <row r="1584" spans="1:16" x14ac:dyDescent="0.25">
      <c r="A1584" s="110" t="s">
        <v>973</v>
      </c>
      <c r="B1584" s="19" t="s">
        <v>966</v>
      </c>
      <c r="C1584" s="168" t="s">
        <v>980</v>
      </c>
      <c r="D1584" s="124">
        <v>31</v>
      </c>
      <c r="E1584" s="124" t="s">
        <v>794</v>
      </c>
      <c r="F1584" s="8">
        <v>0.73499999999999999</v>
      </c>
      <c r="G1584" s="8">
        <v>0.30499999999999999</v>
      </c>
      <c r="H1584" s="8">
        <v>1.7609999999999999</v>
      </c>
      <c r="I1584" s="8">
        <v>0.17899999999999999</v>
      </c>
      <c r="J1584" s="23">
        <v>0.14799999999999999</v>
      </c>
      <c r="K1584" s="28">
        <f t="shared" si="24"/>
        <v>0</v>
      </c>
      <c r="L1584" s="29">
        <f>IF(G1584 &gt; 0.6,1,0)</f>
        <v>0</v>
      </c>
      <c r="M1584" s="172">
        <f>IF(H1584 &gt; 10,1,0)</f>
        <v>0</v>
      </c>
      <c r="N1584" s="28">
        <f>IF(I1584 &gt; 0.6,1,0)</f>
        <v>0</v>
      </c>
      <c r="O1584" s="28">
        <f>IF(J1584 &gt; 4.5,1,0)</f>
        <v>0</v>
      </c>
      <c r="P1584" s="98">
        <f>K1584+L1584+M1584+N1584+O1584</f>
        <v>0</v>
      </c>
    </row>
    <row r="1585" spans="1:16" x14ac:dyDescent="0.25">
      <c r="A1585" s="110" t="s">
        <v>973</v>
      </c>
      <c r="B1585" s="19" t="s">
        <v>879</v>
      </c>
      <c r="C1585" s="168" t="s">
        <v>980</v>
      </c>
      <c r="D1585" s="120">
        <v>0</v>
      </c>
      <c r="E1585" s="120" t="s">
        <v>793</v>
      </c>
      <c r="F1585" s="8">
        <v>0.17599999999999999</v>
      </c>
      <c r="G1585" s="8">
        <v>1.345</v>
      </c>
      <c r="H1585" s="8">
        <v>0.92900000000000005</v>
      </c>
      <c r="I1585" s="8">
        <v>0</v>
      </c>
      <c r="J1585" s="23">
        <v>0.20799999999999999</v>
      </c>
      <c r="K1585" s="28">
        <f t="shared" si="24"/>
        <v>0</v>
      </c>
      <c r="L1585" s="29">
        <f>IF(G1585 &gt; 0.6,1,0)</f>
        <v>1</v>
      </c>
      <c r="M1585" s="172">
        <f>IF(H1585 &gt; 10,1,0)</f>
        <v>0</v>
      </c>
      <c r="N1585" s="28">
        <f>IF(I1585 &gt; 0.6,1,0)</f>
        <v>0</v>
      </c>
      <c r="O1585" s="28">
        <f>IF(J1585 &gt; 4.5,1,0)</f>
        <v>0</v>
      </c>
      <c r="P1585" s="98">
        <f>K1585+L1585+M1585+N1585+O1585</f>
        <v>1</v>
      </c>
    </row>
    <row r="1586" spans="1:16" x14ac:dyDescent="0.25">
      <c r="A1586" s="110" t="s">
        <v>973</v>
      </c>
      <c r="B1586" s="19" t="s">
        <v>887</v>
      </c>
      <c r="C1586" s="168" t="s">
        <v>980</v>
      </c>
      <c r="D1586" s="120">
        <v>28</v>
      </c>
      <c r="E1586" s="120" t="s">
        <v>793</v>
      </c>
      <c r="F1586" s="8">
        <v>1.9359999999999999</v>
      </c>
      <c r="G1586" s="8">
        <v>0.14199999999999999</v>
      </c>
      <c r="H1586" s="8">
        <v>0.50800000000000001</v>
      </c>
      <c r="I1586" s="8">
        <v>3.3719999999999999</v>
      </c>
      <c r="J1586" s="23">
        <v>0.27400000000000002</v>
      </c>
      <c r="K1586" s="28">
        <f t="shared" si="24"/>
        <v>0</v>
      </c>
      <c r="L1586" s="29">
        <f>IF(G1586 &gt; 0.6,1,0)</f>
        <v>0</v>
      </c>
      <c r="M1586" s="172">
        <f>IF(H1586 &gt; 10,1,0)</f>
        <v>0</v>
      </c>
      <c r="N1586" s="28">
        <f>IF(I1586 &gt; 0.6,1,0)</f>
        <v>1</v>
      </c>
      <c r="O1586" s="28">
        <f>IF(J1586 &gt; 4.5,1,0)</f>
        <v>0</v>
      </c>
      <c r="P1586" s="98">
        <f>K1586+L1586+M1586+N1586+O1586</f>
        <v>1</v>
      </c>
    </row>
    <row r="1587" spans="1:16" x14ac:dyDescent="0.25">
      <c r="A1587" s="110" t="s">
        <v>973</v>
      </c>
      <c r="B1587" s="19" t="s">
        <v>895</v>
      </c>
      <c r="C1587" s="168" t="s">
        <v>980</v>
      </c>
      <c r="D1587" s="120">
        <v>76</v>
      </c>
      <c r="E1587" s="120" t="s">
        <v>793</v>
      </c>
      <c r="F1587" s="8">
        <v>42.790999999999997</v>
      </c>
      <c r="G1587" s="8">
        <v>1.012</v>
      </c>
      <c r="H1587" s="8">
        <v>7.88</v>
      </c>
      <c r="I1587" s="8">
        <v>0.42099999999999999</v>
      </c>
      <c r="J1587" s="23">
        <v>1.859</v>
      </c>
      <c r="K1587" s="28">
        <f t="shared" si="24"/>
        <v>1</v>
      </c>
      <c r="L1587" s="29">
        <f>IF(G1587 &gt; 0.6,1,0)</f>
        <v>1</v>
      </c>
      <c r="M1587" s="172">
        <f>IF(H1587 &gt; 10,1,0)</f>
        <v>0</v>
      </c>
      <c r="N1587" s="28">
        <f>IF(I1587 &gt; 0.6,1,0)</f>
        <v>0</v>
      </c>
      <c r="O1587" s="28">
        <f>IF(J1587 &gt; 4.5,1,0)</f>
        <v>0</v>
      </c>
      <c r="P1587" s="98">
        <f>K1587+L1587+M1587+N1587+O1587</f>
        <v>2</v>
      </c>
    </row>
    <row r="1588" spans="1:16" x14ac:dyDescent="0.25">
      <c r="A1588" s="110" t="s">
        <v>973</v>
      </c>
      <c r="B1588" s="19" t="s">
        <v>903</v>
      </c>
      <c r="C1588" s="168" t="s">
        <v>980</v>
      </c>
      <c r="D1588" s="120">
        <v>39</v>
      </c>
      <c r="E1588" s="120" t="s">
        <v>794</v>
      </c>
      <c r="F1588" s="8">
        <v>2.4780000000000002</v>
      </c>
      <c r="G1588" s="8">
        <v>0.86099999999999999</v>
      </c>
      <c r="H1588" s="8">
        <v>3.4180000000000001</v>
      </c>
      <c r="I1588" s="8">
        <v>0</v>
      </c>
      <c r="J1588" s="23">
        <v>0.70399999999999996</v>
      </c>
      <c r="K1588" s="28">
        <f t="shared" si="24"/>
        <v>0</v>
      </c>
      <c r="L1588" s="29">
        <f>IF(G1588 &gt; 0.6,1,0)</f>
        <v>1</v>
      </c>
      <c r="M1588" s="172">
        <f>IF(H1588 &gt; 10,1,0)</f>
        <v>0</v>
      </c>
      <c r="N1588" s="28">
        <f>IF(I1588 &gt; 0.6,1,0)</f>
        <v>0</v>
      </c>
      <c r="O1588" s="28">
        <f>IF(J1588 &gt; 4.5,1,0)</f>
        <v>0</v>
      </c>
      <c r="P1588" s="98">
        <f>K1588+L1588+M1588+N1588+O1588</f>
        <v>1</v>
      </c>
    </row>
    <row r="1589" spans="1:16" x14ac:dyDescent="0.25">
      <c r="A1589" s="110" t="s">
        <v>973</v>
      </c>
      <c r="B1589" s="19" t="s">
        <v>911</v>
      </c>
      <c r="C1589" s="168" t="s">
        <v>980</v>
      </c>
      <c r="D1589" s="120"/>
      <c r="E1589" s="120" t="s">
        <v>793</v>
      </c>
      <c r="F1589" s="8">
        <v>0.498</v>
      </c>
      <c r="G1589" s="8">
        <v>0.496</v>
      </c>
      <c r="H1589" s="8">
        <v>2.8889999999999998</v>
      </c>
      <c r="I1589" s="8">
        <v>0.21099999999999999</v>
      </c>
      <c r="J1589" s="23">
        <v>3.2909999999999999</v>
      </c>
      <c r="K1589" s="28">
        <f t="shared" si="24"/>
        <v>0</v>
      </c>
      <c r="L1589" s="29">
        <f>IF(G1589 &gt; 0.6,1,0)</f>
        <v>0</v>
      </c>
      <c r="M1589" s="172">
        <f>IF(H1589 &gt; 10,1,0)</f>
        <v>0</v>
      </c>
      <c r="N1589" s="28">
        <f>IF(I1589 &gt; 0.6,1,0)</f>
        <v>0</v>
      </c>
      <c r="O1589" s="28">
        <f>IF(J1589 &gt; 4.5,1,0)</f>
        <v>0</v>
      </c>
      <c r="P1589" s="98">
        <f>K1589+L1589+M1589+N1589+O1589</f>
        <v>0</v>
      </c>
    </row>
    <row r="1590" spans="1:16" x14ac:dyDescent="0.25">
      <c r="A1590" s="110" t="s">
        <v>973</v>
      </c>
      <c r="B1590" s="19" t="s">
        <v>919</v>
      </c>
      <c r="C1590" s="168" t="s">
        <v>980</v>
      </c>
      <c r="D1590" s="120">
        <v>39</v>
      </c>
      <c r="E1590" s="120" t="s">
        <v>793</v>
      </c>
      <c r="F1590" s="8">
        <v>6.9000000000000006E-2</v>
      </c>
      <c r="G1590" s="8">
        <v>4.2000000000000003E-2</v>
      </c>
      <c r="H1590" s="8">
        <v>8.7999999999999995E-2</v>
      </c>
      <c r="I1590" s="8">
        <v>1.2999999999999999E-2</v>
      </c>
      <c r="J1590" s="23">
        <v>0</v>
      </c>
      <c r="K1590" s="28">
        <f t="shared" si="24"/>
        <v>0</v>
      </c>
      <c r="L1590" s="29">
        <f>IF(G1590 &gt; 0.6,1,0)</f>
        <v>0</v>
      </c>
      <c r="M1590" s="172">
        <f>IF(H1590 &gt; 10,1,0)</f>
        <v>0</v>
      </c>
      <c r="N1590" s="28">
        <f>IF(I1590 &gt; 0.6,1,0)</f>
        <v>0</v>
      </c>
      <c r="O1590" s="28">
        <f>IF(J1590 &gt; 4.5,1,0)</f>
        <v>0</v>
      </c>
      <c r="P1590" s="98">
        <f>K1590+L1590+M1590+N1590+O1590</f>
        <v>0</v>
      </c>
    </row>
    <row r="1591" spans="1:16" x14ac:dyDescent="0.25">
      <c r="A1591" s="110" t="s">
        <v>973</v>
      </c>
      <c r="B1591" s="19" t="s">
        <v>927</v>
      </c>
      <c r="C1591" s="168" t="s">
        <v>980</v>
      </c>
      <c r="D1591" s="120">
        <v>49</v>
      </c>
      <c r="E1591" s="120" t="s">
        <v>794</v>
      </c>
      <c r="F1591" s="8">
        <v>0.126</v>
      </c>
      <c r="G1591" s="8">
        <v>2.4E-2</v>
      </c>
      <c r="H1591" s="8">
        <v>0.39300000000000002</v>
      </c>
      <c r="I1591" s="8">
        <v>4.2000000000000003E-2</v>
      </c>
      <c r="J1591" s="23">
        <v>0.1</v>
      </c>
      <c r="K1591" s="28">
        <f t="shared" si="24"/>
        <v>0</v>
      </c>
      <c r="L1591" s="29">
        <f>IF(G1591 &gt; 0.6,1,0)</f>
        <v>0</v>
      </c>
      <c r="M1591" s="172">
        <f>IF(H1591 &gt; 10,1,0)</f>
        <v>0</v>
      </c>
      <c r="N1591" s="28">
        <f>IF(I1591 &gt; 0.6,1,0)</f>
        <v>0</v>
      </c>
      <c r="O1591" s="28">
        <f>IF(J1591 &gt; 4.5,1,0)</f>
        <v>0</v>
      </c>
      <c r="P1591" s="98">
        <f>K1591+L1591+M1591+N1591+O1591</f>
        <v>0</v>
      </c>
    </row>
    <row r="1592" spans="1:16" x14ac:dyDescent="0.25">
      <c r="A1592" s="110" t="s">
        <v>973</v>
      </c>
      <c r="B1592" s="19" t="s">
        <v>935</v>
      </c>
      <c r="C1592" s="168" t="s">
        <v>980</v>
      </c>
      <c r="D1592" s="120">
        <v>52</v>
      </c>
      <c r="E1592" s="120" t="s">
        <v>793</v>
      </c>
      <c r="F1592" s="8">
        <v>0.114</v>
      </c>
      <c r="G1592" s="8">
        <v>0.104</v>
      </c>
      <c r="H1592" s="8">
        <v>0</v>
      </c>
      <c r="I1592" s="8">
        <v>0.13400000000000001</v>
      </c>
      <c r="J1592" s="23">
        <v>0</v>
      </c>
      <c r="K1592" s="28">
        <f t="shared" si="24"/>
        <v>0</v>
      </c>
      <c r="L1592" s="29">
        <f>IF(G1592 &gt; 0.6,1,0)</f>
        <v>0</v>
      </c>
      <c r="M1592" s="172">
        <f>IF(H1592 &gt; 10,1,0)</f>
        <v>0</v>
      </c>
      <c r="N1592" s="28">
        <f>IF(I1592 &gt; 0.6,1,0)</f>
        <v>0</v>
      </c>
      <c r="O1592" s="28">
        <f>IF(J1592 &gt; 4.5,1,0)</f>
        <v>0</v>
      </c>
      <c r="P1592" s="98">
        <f>K1592+L1592+M1592+N1592+O1592</f>
        <v>0</v>
      </c>
    </row>
    <row r="1593" spans="1:16" x14ac:dyDescent="0.25">
      <c r="A1593" s="110" t="s">
        <v>973</v>
      </c>
      <c r="B1593" s="19" t="s">
        <v>943</v>
      </c>
      <c r="C1593" s="168" t="s">
        <v>980</v>
      </c>
      <c r="D1593" s="120">
        <v>29</v>
      </c>
      <c r="E1593" s="120" t="s">
        <v>793</v>
      </c>
      <c r="F1593" s="8">
        <v>0.26200000000000001</v>
      </c>
      <c r="G1593" s="8">
        <v>5.7000000000000002E-2</v>
      </c>
      <c r="H1593" s="8">
        <v>1.65</v>
      </c>
      <c r="I1593" s="8">
        <v>0.04</v>
      </c>
      <c r="J1593" s="23">
        <v>7.3999999999999996E-2</v>
      </c>
      <c r="K1593" s="28">
        <f t="shared" si="24"/>
        <v>0</v>
      </c>
      <c r="L1593" s="29">
        <f>IF(G1593 &gt; 0.6,1,0)</f>
        <v>0</v>
      </c>
      <c r="M1593" s="172">
        <f>IF(H1593 &gt; 10,1,0)</f>
        <v>0</v>
      </c>
      <c r="N1593" s="28">
        <f>IF(I1593 &gt; 0.6,1,0)</f>
        <v>0</v>
      </c>
      <c r="O1593" s="28">
        <f>IF(J1593 &gt; 4.5,1,0)</f>
        <v>0</v>
      </c>
      <c r="P1593" s="98">
        <f>K1593+L1593+M1593+N1593+O1593</f>
        <v>0</v>
      </c>
    </row>
    <row r="1594" spans="1:16" x14ac:dyDescent="0.25">
      <c r="A1594" s="110" t="s">
        <v>973</v>
      </c>
      <c r="B1594" s="19" t="s">
        <v>951</v>
      </c>
      <c r="C1594" s="168" t="s">
        <v>980</v>
      </c>
      <c r="D1594" s="120">
        <v>22</v>
      </c>
      <c r="E1594" s="120" t="s">
        <v>794</v>
      </c>
      <c r="F1594" s="8">
        <v>0.17299999999999999</v>
      </c>
      <c r="G1594" s="8">
        <v>0.14499999999999999</v>
      </c>
      <c r="H1594" s="8">
        <v>0.20699999999999999</v>
      </c>
      <c r="I1594" s="8">
        <v>0</v>
      </c>
      <c r="J1594" s="23">
        <v>8.7999999999999995E-2</v>
      </c>
      <c r="K1594" s="28">
        <f t="shared" si="24"/>
        <v>0</v>
      </c>
      <c r="L1594" s="29">
        <f>IF(G1594 &gt; 0.6,1,0)</f>
        <v>0</v>
      </c>
      <c r="M1594" s="172">
        <f>IF(H1594 &gt; 10,1,0)</f>
        <v>0</v>
      </c>
      <c r="N1594" s="28">
        <f>IF(I1594 &gt; 0.6,1,0)</f>
        <v>0</v>
      </c>
      <c r="O1594" s="28">
        <f>IF(J1594 &gt; 4.5,1,0)</f>
        <v>0</v>
      </c>
      <c r="P1594" s="98">
        <f>K1594+L1594+M1594+N1594+O1594</f>
        <v>0</v>
      </c>
    </row>
    <row r="1595" spans="1:16" x14ac:dyDescent="0.25">
      <c r="A1595" s="110" t="s">
        <v>973</v>
      </c>
      <c r="B1595" s="19" t="s">
        <v>959</v>
      </c>
      <c r="C1595" s="168" t="s">
        <v>980</v>
      </c>
      <c r="D1595" s="120">
        <v>29</v>
      </c>
      <c r="E1595" s="120" t="s">
        <v>794</v>
      </c>
      <c r="F1595" s="8">
        <v>0.436</v>
      </c>
      <c r="G1595" s="8">
        <v>0.59099999999999997</v>
      </c>
      <c r="H1595" s="8">
        <v>0.57199999999999995</v>
      </c>
      <c r="I1595" s="8">
        <v>6.9000000000000006E-2</v>
      </c>
      <c r="J1595" s="23">
        <v>0.22</v>
      </c>
      <c r="K1595" s="28">
        <f t="shared" si="24"/>
        <v>0</v>
      </c>
      <c r="L1595" s="29">
        <f>IF(G1595 &gt; 0.6,1,0)</f>
        <v>0</v>
      </c>
      <c r="M1595" s="172">
        <f>IF(H1595 &gt; 10,1,0)</f>
        <v>0</v>
      </c>
      <c r="N1595" s="28">
        <f>IF(I1595 &gt; 0.6,1,0)</f>
        <v>0</v>
      </c>
      <c r="O1595" s="28">
        <f>IF(J1595 &gt; 4.5,1,0)</f>
        <v>0</v>
      </c>
      <c r="P1595" s="98">
        <f>K1595+L1595+M1595+N1595+O1595</f>
        <v>0</v>
      </c>
    </row>
    <row r="1596" spans="1:16" x14ac:dyDescent="0.25">
      <c r="A1596" s="110" t="s">
        <v>973</v>
      </c>
      <c r="B1596" s="19" t="s">
        <v>967</v>
      </c>
      <c r="C1596" s="168" t="s">
        <v>980</v>
      </c>
      <c r="D1596" s="124">
        <v>53</v>
      </c>
      <c r="E1596" s="124" t="s">
        <v>794</v>
      </c>
      <c r="F1596" s="8">
        <v>3.5019999999999998</v>
      </c>
      <c r="G1596" s="8">
        <v>0.14599999999999999</v>
      </c>
      <c r="H1596" s="8">
        <v>1.865</v>
      </c>
      <c r="I1596" s="8">
        <v>6.5000000000000002E-2</v>
      </c>
      <c r="J1596" s="23">
        <v>0.156</v>
      </c>
      <c r="K1596" s="28">
        <f t="shared" si="24"/>
        <v>0</v>
      </c>
      <c r="L1596" s="29">
        <f>IF(G1596 &gt; 0.6,1,0)</f>
        <v>0</v>
      </c>
      <c r="M1596" s="172">
        <f>IF(H1596 &gt; 10,1,0)</f>
        <v>0</v>
      </c>
      <c r="N1596" s="28">
        <f>IF(I1596 &gt; 0.6,1,0)</f>
        <v>0</v>
      </c>
      <c r="O1596" s="28">
        <f>IF(J1596 &gt; 4.5,1,0)</f>
        <v>0</v>
      </c>
      <c r="P1596" s="98">
        <f>K1596+L1596+M1596+N1596+O1596</f>
        <v>0</v>
      </c>
    </row>
    <row r="1597" spans="1:16" x14ac:dyDescent="0.25">
      <c r="A1597" s="110" t="s">
        <v>973</v>
      </c>
      <c r="B1597" s="19" t="s">
        <v>880</v>
      </c>
      <c r="C1597" s="168" t="s">
        <v>980</v>
      </c>
      <c r="D1597" s="120">
        <v>30</v>
      </c>
      <c r="E1597" s="120" t="s">
        <v>794</v>
      </c>
      <c r="F1597" s="8">
        <v>4.9000000000000002E-2</v>
      </c>
      <c r="G1597" s="8">
        <v>2.64</v>
      </c>
      <c r="H1597" s="8">
        <v>1.407</v>
      </c>
      <c r="I1597" s="8">
        <v>0</v>
      </c>
      <c r="J1597" s="23">
        <v>0.158</v>
      </c>
      <c r="K1597" s="28">
        <f t="shared" si="24"/>
        <v>0</v>
      </c>
      <c r="L1597" s="29">
        <f>IF(G1597 &gt; 0.6,1,0)</f>
        <v>1</v>
      </c>
      <c r="M1597" s="172">
        <f>IF(H1597 &gt; 10,1,0)</f>
        <v>0</v>
      </c>
      <c r="N1597" s="28">
        <f>IF(I1597 &gt; 0.6,1,0)</f>
        <v>0</v>
      </c>
      <c r="O1597" s="28">
        <f>IF(J1597 &gt; 4.5,1,0)</f>
        <v>0</v>
      </c>
      <c r="P1597" s="98">
        <f>K1597+L1597+M1597+N1597+O1597</f>
        <v>1</v>
      </c>
    </row>
    <row r="1598" spans="1:16" x14ac:dyDescent="0.25">
      <c r="A1598" s="110" t="s">
        <v>973</v>
      </c>
      <c r="B1598" s="19" t="s">
        <v>888</v>
      </c>
      <c r="C1598" s="168" t="s">
        <v>980</v>
      </c>
      <c r="D1598" s="120">
        <v>18</v>
      </c>
      <c r="E1598" s="120" t="s">
        <v>794</v>
      </c>
      <c r="F1598" s="8">
        <v>0.23200000000000001</v>
      </c>
      <c r="G1598" s="8">
        <v>0.21</v>
      </c>
      <c r="H1598" s="8">
        <v>0.64300000000000002</v>
      </c>
      <c r="I1598" s="8">
        <v>1.248</v>
      </c>
      <c r="J1598" s="23">
        <v>0.20300000000000001</v>
      </c>
      <c r="K1598" s="28">
        <f t="shared" si="24"/>
        <v>0</v>
      </c>
      <c r="L1598" s="29">
        <f>IF(G1598 &gt; 0.6,1,0)</f>
        <v>0</v>
      </c>
      <c r="M1598" s="172">
        <f>IF(H1598 &gt; 10,1,0)</f>
        <v>0</v>
      </c>
      <c r="N1598" s="28">
        <f>IF(I1598 &gt; 0.6,1,0)</f>
        <v>1</v>
      </c>
      <c r="O1598" s="28">
        <f>IF(J1598 &gt; 4.5,1,0)</f>
        <v>0</v>
      </c>
      <c r="P1598" s="98">
        <f>K1598+L1598+M1598+N1598+O1598</f>
        <v>1</v>
      </c>
    </row>
    <row r="1599" spans="1:16" x14ac:dyDescent="0.25">
      <c r="A1599" s="110" t="s">
        <v>973</v>
      </c>
      <c r="B1599" s="19" t="s">
        <v>896</v>
      </c>
      <c r="C1599" s="168" t="s">
        <v>980</v>
      </c>
      <c r="D1599" s="120">
        <v>52</v>
      </c>
      <c r="E1599" s="120" t="s">
        <v>794</v>
      </c>
      <c r="F1599" s="8">
        <v>0.28199999999999997</v>
      </c>
      <c r="G1599" s="8">
        <v>0.03</v>
      </c>
      <c r="H1599" s="8">
        <v>4.9550000000000001</v>
      </c>
      <c r="I1599" s="8">
        <v>0.125</v>
      </c>
      <c r="J1599" s="23">
        <v>0.154</v>
      </c>
      <c r="K1599" s="28">
        <f t="shared" si="24"/>
        <v>0</v>
      </c>
      <c r="L1599" s="29">
        <f>IF(G1599 &gt; 0.6,1,0)</f>
        <v>0</v>
      </c>
      <c r="M1599" s="172">
        <f>IF(H1599 &gt; 10,1,0)</f>
        <v>0</v>
      </c>
      <c r="N1599" s="28">
        <f>IF(I1599 &gt; 0.6,1,0)</f>
        <v>0</v>
      </c>
      <c r="O1599" s="28">
        <f>IF(J1599 &gt; 4.5,1,0)</f>
        <v>0</v>
      </c>
      <c r="P1599" s="98">
        <f>K1599+L1599+M1599+N1599+O1599</f>
        <v>0</v>
      </c>
    </row>
    <row r="1600" spans="1:16" x14ac:dyDescent="0.25">
      <c r="A1600" s="110" t="s">
        <v>973</v>
      </c>
      <c r="B1600" s="19" t="s">
        <v>904</v>
      </c>
      <c r="C1600" s="168" t="s">
        <v>980</v>
      </c>
      <c r="D1600" s="120">
        <v>39</v>
      </c>
      <c r="E1600" s="120" t="s">
        <v>794</v>
      </c>
      <c r="F1600" s="8">
        <v>2.11</v>
      </c>
      <c r="G1600" s="8">
        <v>0.61</v>
      </c>
      <c r="H1600" s="8">
        <v>6.5670000000000002</v>
      </c>
      <c r="I1600" s="8">
        <v>0</v>
      </c>
      <c r="J1600" s="23">
        <v>0.98799999999999999</v>
      </c>
      <c r="K1600" s="28">
        <f t="shared" si="24"/>
        <v>0</v>
      </c>
      <c r="L1600" s="29">
        <f>IF(G1600 &gt; 0.6,1,0)</f>
        <v>1</v>
      </c>
      <c r="M1600" s="172">
        <f>IF(H1600 &gt; 10,1,0)</f>
        <v>0</v>
      </c>
      <c r="N1600" s="28">
        <f>IF(I1600 &gt; 0.6,1,0)</f>
        <v>0</v>
      </c>
      <c r="O1600" s="28">
        <f>IF(J1600 &gt; 4.5,1,0)</f>
        <v>0</v>
      </c>
      <c r="P1600" s="98">
        <f>K1600+L1600+M1600+N1600+O1600</f>
        <v>1</v>
      </c>
    </row>
    <row r="1601" spans="1:16" x14ac:dyDescent="0.25">
      <c r="A1601" s="110" t="s">
        <v>973</v>
      </c>
      <c r="B1601" s="19" t="s">
        <v>912</v>
      </c>
      <c r="C1601" s="168" t="s">
        <v>980</v>
      </c>
      <c r="D1601" s="120">
        <v>11</v>
      </c>
      <c r="E1601" s="120" t="s">
        <v>794</v>
      </c>
      <c r="F1601" s="8">
        <v>0.13</v>
      </c>
      <c r="G1601" s="8">
        <v>0.11700000000000001</v>
      </c>
      <c r="H1601" s="8">
        <v>0.15</v>
      </c>
      <c r="I1601" s="8">
        <v>2.9000000000000001E-2</v>
      </c>
      <c r="J1601" s="23">
        <v>0.34699999999999998</v>
      </c>
      <c r="K1601" s="28">
        <f t="shared" si="24"/>
        <v>0</v>
      </c>
      <c r="L1601" s="29">
        <f>IF(G1601 &gt; 0.6,1,0)</f>
        <v>0</v>
      </c>
      <c r="M1601" s="172">
        <f>IF(H1601 &gt; 10,1,0)</f>
        <v>0</v>
      </c>
      <c r="N1601" s="28">
        <f>IF(I1601 &gt; 0.6,1,0)</f>
        <v>0</v>
      </c>
      <c r="O1601" s="28">
        <f>IF(J1601 &gt; 4.5,1,0)</f>
        <v>0</v>
      </c>
      <c r="P1601" s="98">
        <f>K1601+L1601+M1601+N1601+O1601</f>
        <v>0</v>
      </c>
    </row>
    <row r="1602" spans="1:16" x14ac:dyDescent="0.25">
      <c r="A1602" s="110" t="s">
        <v>973</v>
      </c>
      <c r="B1602" s="19" t="s">
        <v>920</v>
      </c>
      <c r="C1602" s="168" t="s">
        <v>980</v>
      </c>
      <c r="D1602" s="120">
        <v>68</v>
      </c>
      <c r="E1602" s="120" t="s">
        <v>794</v>
      </c>
      <c r="F1602" s="8">
        <v>0.05</v>
      </c>
      <c r="G1602" s="8">
        <v>6.8000000000000005E-2</v>
      </c>
      <c r="H1602" s="8">
        <v>0.27</v>
      </c>
      <c r="I1602" s="8">
        <v>9.2999999999999999E-2</v>
      </c>
      <c r="J1602" s="23">
        <v>0</v>
      </c>
      <c r="K1602" s="28">
        <f t="shared" ref="K1602:K1656" si="25">IF(F1602 &gt; 9,1,0)</f>
        <v>0</v>
      </c>
      <c r="L1602" s="29">
        <f>IF(G1602 &gt; 0.6,1,0)</f>
        <v>0</v>
      </c>
      <c r="M1602" s="172">
        <f>IF(H1602 &gt; 10,1,0)</f>
        <v>0</v>
      </c>
      <c r="N1602" s="28">
        <f>IF(I1602 &gt; 0.6,1,0)</f>
        <v>0</v>
      </c>
      <c r="O1602" s="28">
        <f>IF(J1602 &gt; 4.5,1,0)</f>
        <v>0</v>
      </c>
      <c r="P1602" s="98">
        <f>K1602+L1602+M1602+N1602+O1602</f>
        <v>0</v>
      </c>
    </row>
    <row r="1603" spans="1:16" x14ac:dyDescent="0.25">
      <c r="A1603" s="110" t="s">
        <v>973</v>
      </c>
      <c r="B1603" s="19" t="s">
        <v>928</v>
      </c>
      <c r="C1603" s="168" t="s">
        <v>980</v>
      </c>
      <c r="D1603" s="120">
        <v>63</v>
      </c>
      <c r="E1603" s="120" t="s">
        <v>794</v>
      </c>
      <c r="F1603" s="8">
        <v>8.2000000000000003E-2</v>
      </c>
      <c r="G1603" s="8">
        <v>2.8000000000000001E-2</v>
      </c>
      <c r="H1603" s="8">
        <v>0.109</v>
      </c>
      <c r="I1603" s="8">
        <v>0.19700000000000001</v>
      </c>
      <c r="J1603" s="23">
        <v>0.16700000000000001</v>
      </c>
      <c r="K1603" s="28">
        <f t="shared" si="25"/>
        <v>0</v>
      </c>
      <c r="L1603" s="29">
        <f>IF(G1603 &gt; 0.6,1,0)</f>
        <v>0</v>
      </c>
      <c r="M1603" s="172">
        <f>IF(H1603 &gt; 10,1,0)</f>
        <v>0</v>
      </c>
      <c r="N1603" s="28">
        <f>IF(I1603 &gt; 0.6,1,0)</f>
        <v>0</v>
      </c>
      <c r="O1603" s="28">
        <f>IF(J1603 &gt; 4.5,1,0)</f>
        <v>0</v>
      </c>
      <c r="P1603" s="98">
        <f>K1603+L1603+M1603+N1603+O1603</f>
        <v>0</v>
      </c>
    </row>
    <row r="1604" spans="1:16" x14ac:dyDescent="0.25">
      <c r="A1604" s="110" t="s">
        <v>973</v>
      </c>
      <c r="B1604" s="19" t="s">
        <v>936</v>
      </c>
      <c r="C1604" s="168" t="s">
        <v>980</v>
      </c>
      <c r="D1604" s="120">
        <v>35</v>
      </c>
      <c r="E1604" s="120" t="s">
        <v>793</v>
      </c>
      <c r="F1604" s="8">
        <v>6.4000000000000001E-2</v>
      </c>
      <c r="G1604" s="8">
        <v>8.3000000000000004E-2</v>
      </c>
      <c r="H1604" s="8">
        <v>0.46700000000000003</v>
      </c>
      <c r="I1604" s="8">
        <v>9.4E-2</v>
      </c>
      <c r="J1604" s="23">
        <v>0</v>
      </c>
      <c r="K1604" s="28">
        <f t="shared" si="25"/>
        <v>0</v>
      </c>
      <c r="L1604" s="29">
        <f>IF(G1604 &gt; 0.6,1,0)</f>
        <v>0</v>
      </c>
      <c r="M1604" s="172">
        <f>IF(H1604 &gt; 10,1,0)</f>
        <v>0</v>
      </c>
      <c r="N1604" s="28">
        <f>IF(I1604 &gt; 0.6,1,0)</f>
        <v>0</v>
      </c>
      <c r="O1604" s="28">
        <f>IF(J1604 &gt; 4.5,1,0)</f>
        <v>0</v>
      </c>
      <c r="P1604" s="98">
        <f>K1604+L1604+M1604+N1604+O1604</f>
        <v>0</v>
      </c>
    </row>
    <row r="1605" spans="1:16" x14ac:dyDescent="0.25">
      <c r="A1605" s="110" t="s">
        <v>973</v>
      </c>
      <c r="B1605" s="19" t="s">
        <v>944</v>
      </c>
      <c r="C1605" s="168" t="s">
        <v>980</v>
      </c>
      <c r="D1605" s="120">
        <v>4</v>
      </c>
      <c r="E1605" s="120" t="s">
        <v>793</v>
      </c>
      <c r="F1605" s="8">
        <v>0.54200000000000004</v>
      </c>
      <c r="G1605" s="8">
        <v>7.3999999999999996E-2</v>
      </c>
      <c r="H1605" s="8">
        <v>2.5999999999999999E-2</v>
      </c>
      <c r="I1605" s="8">
        <v>0</v>
      </c>
      <c r="J1605" s="23">
        <v>8.5999999999999993E-2</v>
      </c>
      <c r="K1605" s="28">
        <f t="shared" si="25"/>
        <v>0</v>
      </c>
      <c r="L1605" s="29">
        <f>IF(G1605 &gt; 0.6,1,0)</f>
        <v>0</v>
      </c>
      <c r="M1605" s="172">
        <f>IF(H1605 &gt; 10,1,0)</f>
        <v>0</v>
      </c>
      <c r="N1605" s="28">
        <f>IF(I1605 &gt; 0.6,1,0)</f>
        <v>0</v>
      </c>
      <c r="O1605" s="28">
        <f>IF(J1605 &gt; 4.5,1,0)</f>
        <v>0</v>
      </c>
      <c r="P1605" s="98">
        <f>K1605+L1605+M1605+N1605+O1605</f>
        <v>0</v>
      </c>
    </row>
    <row r="1606" spans="1:16" x14ac:dyDescent="0.25">
      <c r="A1606" s="110" t="s">
        <v>973</v>
      </c>
      <c r="B1606" s="19" t="s">
        <v>952</v>
      </c>
      <c r="C1606" s="168" t="s">
        <v>980</v>
      </c>
      <c r="D1606" s="120">
        <v>33</v>
      </c>
      <c r="E1606" s="120" t="s">
        <v>794</v>
      </c>
      <c r="F1606" s="8">
        <v>13.978999999999999</v>
      </c>
      <c r="G1606" s="8">
        <v>0.222</v>
      </c>
      <c r="H1606" s="8">
        <v>0.16</v>
      </c>
      <c r="I1606" s="8">
        <v>7.1999999999999995E-2</v>
      </c>
      <c r="J1606" s="23">
        <v>0.153</v>
      </c>
      <c r="K1606" s="28">
        <f t="shared" si="25"/>
        <v>1</v>
      </c>
      <c r="L1606" s="29">
        <f>IF(G1606 &gt; 0.6,1,0)</f>
        <v>0</v>
      </c>
      <c r="M1606" s="172">
        <f>IF(H1606 &gt; 10,1,0)</f>
        <v>0</v>
      </c>
      <c r="N1606" s="28">
        <f>IF(I1606 &gt; 0.6,1,0)</f>
        <v>0</v>
      </c>
      <c r="O1606" s="28">
        <f>IF(J1606 &gt; 4.5,1,0)</f>
        <v>0</v>
      </c>
      <c r="P1606" s="98">
        <f>K1606+L1606+M1606+N1606+O1606</f>
        <v>1</v>
      </c>
    </row>
    <row r="1607" spans="1:16" x14ac:dyDescent="0.25">
      <c r="A1607" s="110" t="s">
        <v>973</v>
      </c>
      <c r="B1607" s="19" t="s">
        <v>960</v>
      </c>
      <c r="C1607" s="168" t="s">
        <v>980</v>
      </c>
      <c r="D1607" s="120">
        <v>21</v>
      </c>
      <c r="E1607" s="120" t="s">
        <v>793</v>
      </c>
      <c r="F1607" s="8">
        <v>0.97899999999999998</v>
      </c>
      <c r="G1607" s="8">
        <v>0.20399999999999999</v>
      </c>
      <c r="H1607" s="8">
        <v>1.085</v>
      </c>
      <c r="I1607" s="8">
        <v>0.58599999999999997</v>
      </c>
      <c r="J1607" s="23">
        <v>0.40200000000000002</v>
      </c>
      <c r="K1607" s="28">
        <f t="shared" si="25"/>
        <v>0</v>
      </c>
      <c r="L1607" s="29">
        <f>IF(G1607 &gt; 0.6,1,0)</f>
        <v>0</v>
      </c>
      <c r="M1607" s="172">
        <f>IF(H1607 &gt; 10,1,0)</f>
        <v>0</v>
      </c>
      <c r="N1607" s="28">
        <f>IF(I1607 &gt; 0.6,1,0)</f>
        <v>0</v>
      </c>
      <c r="O1607" s="28">
        <f>IF(J1607 &gt; 4.5,1,0)</f>
        <v>0</v>
      </c>
      <c r="P1607" s="98">
        <f>K1607+L1607+M1607+N1607+O1607</f>
        <v>0</v>
      </c>
    </row>
    <row r="1608" spans="1:16" x14ac:dyDescent="0.25">
      <c r="A1608" s="110" t="s">
        <v>973</v>
      </c>
      <c r="B1608" s="19" t="s">
        <v>968</v>
      </c>
      <c r="C1608" s="168" t="s">
        <v>980</v>
      </c>
      <c r="D1608" s="124">
        <v>48</v>
      </c>
      <c r="E1608" s="124" t="s">
        <v>794</v>
      </c>
      <c r="F1608" s="8">
        <v>1.9079999999999999</v>
      </c>
      <c r="G1608" s="8">
        <v>0.71499999999999997</v>
      </c>
      <c r="H1608" s="8">
        <v>0.45900000000000002</v>
      </c>
      <c r="I1608" s="8">
        <v>0</v>
      </c>
      <c r="J1608" s="23">
        <v>0.41199999999999998</v>
      </c>
      <c r="K1608" s="28">
        <f t="shared" si="25"/>
        <v>0</v>
      </c>
      <c r="L1608" s="29">
        <f>IF(G1608 &gt; 0.6,1,0)</f>
        <v>1</v>
      </c>
      <c r="M1608" s="172">
        <f>IF(H1608 &gt; 10,1,0)</f>
        <v>0</v>
      </c>
      <c r="N1608" s="28">
        <f>IF(I1608 &gt; 0.6,1,0)</f>
        <v>0</v>
      </c>
      <c r="O1608" s="28">
        <f>IF(J1608 &gt; 4.5,1,0)</f>
        <v>0</v>
      </c>
      <c r="P1608" s="98">
        <f>K1608+L1608+M1608+N1608+O1608</f>
        <v>1</v>
      </c>
    </row>
    <row r="1609" spans="1:16" x14ac:dyDescent="0.25">
      <c r="A1609" s="110" t="s">
        <v>973</v>
      </c>
      <c r="B1609" s="19" t="s">
        <v>881</v>
      </c>
      <c r="C1609" s="168" t="s">
        <v>980</v>
      </c>
      <c r="D1609" s="120">
        <v>0.6</v>
      </c>
      <c r="E1609" s="120" t="s">
        <v>794</v>
      </c>
      <c r="F1609" s="8">
        <v>5.8999999999999997E-2</v>
      </c>
      <c r="G1609" s="8">
        <v>8.4000000000000005E-2</v>
      </c>
      <c r="H1609" s="8">
        <v>2.1999999999999999E-2</v>
      </c>
      <c r="I1609" s="8">
        <v>2.4E-2</v>
      </c>
      <c r="J1609" s="23">
        <v>2.101</v>
      </c>
      <c r="K1609" s="28">
        <f t="shared" si="25"/>
        <v>0</v>
      </c>
      <c r="L1609" s="29">
        <f>IF(G1609 &gt; 0.6,1,0)</f>
        <v>0</v>
      </c>
      <c r="M1609" s="172">
        <f>IF(H1609 &gt; 10,1,0)</f>
        <v>0</v>
      </c>
      <c r="N1609" s="28">
        <f>IF(I1609 &gt; 0.6,1,0)</f>
        <v>0</v>
      </c>
      <c r="O1609" s="28">
        <f>IF(J1609 &gt; 4.5,1,0)</f>
        <v>0</v>
      </c>
      <c r="P1609" s="98">
        <f>K1609+L1609+M1609+N1609+O1609</f>
        <v>0</v>
      </c>
    </row>
    <row r="1610" spans="1:16" x14ac:dyDescent="0.25">
      <c r="A1610" s="110" t="s">
        <v>973</v>
      </c>
      <c r="B1610" s="19" t="s">
        <v>889</v>
      </c>
      <c r="C1610" s="168" t="s">
        <v>980</v>
      </c>
      <c r="D1610" s="120">
        <v>82</v>
      </c>
      <c r="E1610" s="120" t="s">
        <v>793</v>
      </c>
      <c r="F1610" s="8">
        <v>3.581</v>
      </c>
      <c r="G1610" s="8">
        <v>4.2000000000000003E-2</v>
      </c>
      <c r="H1610" s="8">
        <v>0.89200000000000002</v>
      </c>
      <c r="I1610" s="8">
        <v>0.13300000000000001</v>
      </c>
      <c r="J1610" s="23">
        <v>0.11600000000000001</v>
      </c>
      <c r="K1610" s="28">
        <f t="shared" si="25"/>
        <v>0</v>
      </c>
      <c r="L1610" s="29">
        <f>IF(G1610 &gt; 0.6,1,0)</f>
        <v>0</v>
      </c>
      <c r="M1610" s="172">
        <f>IF(H1610 &gt; 10,1,0)</f>
        <v>0</v>
      </c>
      <c r="N1610" s="28">
        <f>IF(I1610 &gt; 0.6,1,0)</f>
        <v>0</v>
      </c>
      <c r="O1610" s="28">
        <f>IF(J1610 &gt; 4.5,1,0)</f>
        <v>0</v>
      </c>
      <c r="P1610" s="98">
        <f>K1610+L1610+M1610+N1610+O1610</f>
        <v>0</v>
      </c>
    </row>
    <row r="1611" spans="1:16" x14ac:dyDescent="0.25">
      <c r="A1611" s="110" t="s">
        <v>973</v>
      </c>
      <c r="B1611" s="19" t="s">
        <v>897</v>
      </c>
      <c r="C1611" s="168" t="s">
        <v>980</v>
      </c>
      <c r="D1611" s="120">
        <v>40</v>
      </c>
      <c r="E1611" s="120" t="s">
        <v>794</v>
      </c>
      <c r="F1611" s="8">
        <v>8.3000000000000004E-2</v>
      </c>
      <c r="G1611" s="8">
        <v>2.9000000000000001E-2</v>
      </c>
      <c r="H1611" s="8">
        <v>4.2999999999999997E-2</v>
      </c>
      <c r="I1611" s="8">
        <v>8.6999999999999994E-2</v>
      </c>
      <c r="J1611" s="23">
        <v>3.7999999999999999E-2</v>
      </c>
      <c r="K1611" s="28">
        <f t="shared" si="25"/>
        <v>0</v>
      </c>
      <c r="L1611" s="29">
        <f>IF(G1611 &gt; 0.6,1,0)</f>
        <v>0</v>
      </c>
      <c r="M1611" s="172">
        <f>IF(H1611 &gt; 10,1,0)</f>
        <v>0</v>
      </c>
      <c r="N1611" s="28">
        <f>IF(I1611 &gt; 0.6,1,0)</f>
        <v>0</v>
      </c>
      <c r="O1611" s="28">
        <f>IF(J1611 &gt; 4.5,1,0)</f>
        <v>0</v>
      </c>
      <c r="P1611" s="98">
        <f>K1611+L1611+M1611+N1611+O1611</f>
        <v>0</v>
      </c>
    </row>
    <row r="1612" spans="1:16" x14ac:dyDescent="0.25">
      <c r="A1612" s="110" t="s">
        <v>973</v>
      </c>
      <c r="B1612" s="19" t="s">
        <v>905</v>
      </c>
      <c r="C1612" s="168" t="s">
        <v>980</v>
      </c>
      <c r="D1612" s="120"/>
      <c r="E1612" s="120" t="s">
        <v>794</v>
      </c>
      <c r="F1612" s="8">
        <v>8.141</v>
      </c>
      <c r="G1612" s="8">
        <v>0.32</v>
      </c>
      <c r="H1612" s="8">
        <v>8.1110000000000007</v>
      </c>
      <c r="I1612" s="8">
        <v>2.899</v>
      </c>
      <c r="J1612" s="23">
        <v>0.21099999999999999</v>
      </c>
      <c r="K1612" s="28">
        <f t="shared" si="25"/>
        <v>0</v>
      </c>
      <c r="L1612" s="29">
        <f>IF(G1612 &gt; 0.6,1,0)</f>
        <v>0</v>
      </c>
      <c r="M1612" s="172">
        <f>IF(H1612 &gt; 10,1,0)</f>
        <v>0</v>
      </c>
      <c r="N1612" s="28">
        <f>IF(I1612 &gt; 0.6,1,0)</f>
        <v>1</v>
      </c>
      <c r="O1612" s="28">
        <f>IF(J1612 &gt; 4.5,1,0)</f>
        <v>0</v>
      </c>
      <c r="P1612" s="98">
        <f>K1612+L1612+M1612+N1612+O1612</f>
        <v>1</v>
      </c>
    </row>
    <row r="1613" spans="1:16" x14ac:dyDescent="0.25">
      <c r="A1613" s="110" t="s">
        <v>973</v>
      </c>
      <c r="B1613" s="19" t="s">
        <v>913</v>
      </c>
      <c r="C1613" s="168" t="s">
        <v>980</v>
      </c>
      <c r="D1613" s="120">
        <v>31</v>
      </c>
      <c r="E1613" s="120" t="s">
        <v>793</v>
      </c>
      <c r="F1613" s="8">
        <v>3.5409999999999999</v>
      </c>
      <c r="G1613" s="8">
        <v>0.68300000000000005</v>
      </c>
      <c r="H1613" s="8">
        <v>1.669</v>
      </c>
      <c r="I1613" s="8">
        <v>1.2999999999999999E-2</v>
      </c>
      <c r="J1613" s="23">
        <v>0.121</v>
      </c>
      <c r="K1613" s="28">
        <f t="shared" si="25"/>
        <v>0</v>
      </c>
      <c r="L1613" s="29">
        <f>IF(G1613 &gt; 0.6,1,0)</f>
        <v>1</v>
      </c>
      <c r="M1613" s="172">
        <f>IF(H1613 &gt; 10,1,0)</f>
        <v>0</v>
      </c>
      <c r="N1613" s="28">
        <f>IF(I1613 &gt; 0.6,1,0)</f>
        <v>0</v>
      </c>
      <c r="O1613" s="28">
        <f>IF(J1613 &gt; 4.5,1,0)</f>
        <v>0</v>
      </c>
      <c r="P1613" s="98">
        <f>K1613+L1613+M1613+N1613+O1613</f>
        <v>1</v>
      </c>
    </row>
    <row r="1614" spans="1:16" x14ac:dyDescent="0.25">
      <c r="A1614" s="110" t="s">
        <v>973</v>
      </c>
      <c r="B1614" s="19" t="s">
        <v>921</v>
      </c>
      <c r="C1614" s="168" t="s">
        <v>980</v>
      </c>
      <c r="D1614" s="120"/>
      <c r="E1614" s="120"/>
      <c r="F1614" s="8">
        <v>0.13</v>
      </c>
      <c r="G1614" s="8">
        <v>6.3E-2</v>
      </c>
      <c r="H1614" s="8">
        <v>9.8000000000000004E-2</v>
      </c>
      <c r="I1614" s="8">
        <v>2.7E-2</v>
      </c>
      <c r="J1614" s="23">
        <v>0.14799999999999999</v>
      </c>
      <c r="K1614" s="28">
        <f t="shared" si="25"/>
        <v>0</v>
      </c>
      <c r="L1614" s="29">
        <f>IF(G1614 &gt; 0.6,1,0)</f>
        <v>0</v>
      </c>
      <c r="M1614" s="172">
        <f>IF(H1614 &gt; 10,1,0)</f>
        <v>0</v>
      </c>
      <c r="N1614" s="28">
        <f>IF(I1614 &gt; 0.6,1,0)</f>
        <v>0</v>
      </c>
      <c r="O1614" s="28">
        <f>IF(J1614 &gt; 4.5,1,0)</f>
        <v>0</v>
      </c>
      <c r="P1614" s="98">
        <f>K1614+L1614+M1614+N1614+O1614</f>
        <v>0</v>
      </c>
    </row>
    <row r="1615" spans="1:16" x14ac:dyDescent="0.25">
      <c r="A1615" s="110" t="s">
        <v>973</v>
      </c>
      <c r="B1615" s="19" t="s">
        <v>929</v>
      </c>
      <c r="C1615" s="168" t="s">
        <v>980</v>
      </c>
      <c r="D1615" s="120">
        <v>52</v>
      </c>
      <c r="E1615" s="120" t="s">
        <v>794</v>
      </c>
      <c r="F1615" s="8">
        <v>0.32700000000000001</v>
      </c>
      <c r="G1615" s="8">
        <v>0.13800000000000001</v>
      </c>
      <c r="H1615" s="8">
        <v>0</v>
      </c>
      <c r="I1615" s="8">
        <v>8.4000000000000005E-2</v>
      </c>
      <c r="J1615" s="23">
        <v>5.2999999999999999E-2</v>
      </c>
      <c r="K1615" s="28">
        <f t="shared" si="25"/>
        <v>0</v>
      </c>
      <c r="L1615" s="29">
        <f>IF(G1615 &gt; 0.6,1,0)</f>
        <v>0</v>
      </c>
      <c r="M1615" s="172">
        <f>IF(H1615 &gt; 10,1,0)</f>
        <v>0</v>
      </c>
      <c r="N1615" s="28">
        <f>IF(I1615 &gt; 0.6,1,0)</f>
        <v>0</v>
      </c>
      <c r="O1615" s="28">
        <f>IF(J1615 &gt; 4.5,1,0)</f>
        <v>0</v>
      </c>
      <c r="P1615" s="98">
        <f>K1615+L1615+M1615+N1615+O1615</f>
        <v>0</v>
      </c>
    </row>
    <row r="1616" spans="1:16" x14ac:dyDescent="0.25">
      <c r="A1616" s="110" t="s">
        <v>973</v>
      </c>
      <c r="B1616" s="19" t="s">
        <v>937</v>
      </c>
      <c r="C1616" s="168" t="s">
        <v>980</v>
      </c>
      <c r="D1616" s="120">
        <v>58</v>
      </c>
      <c r="E1616" s="120" t="s">
        <v>793</v>
      </c>
      <c r="F1616" s="8">
        <v>7.0999999999999994E-2</v>
      </c>
      <c r="G1616" s="8">
        <v>0.13100000000000001</v>
      </c>
      <c r="H1616" s="8">
        <v>0.156</v>
      </c>
      <c r="I1616" s="8">
        <v>0.13800000000000001</v>
      </c>
      <c r="J1616" s="23">
        <v>0.121</v>
      </c>
      <c r="K1616" s="28">
        <f t="shared" si="25"/>
        <v>0</v>
      </c>
      <c r="L1616" s="29">
        <f>IF(G1616 &gt; 0.6,1,0)</f>
        <v>0</v>
      </c>
      <c r="M1616" s="172">
        <f>IF(H1616 &gt; 10,1,0)</f>
        <v>0</v>
      </c>
      <c r="N1616" s="28">
        <f>IF(I1616 &gt; 0.6,1,0)</f>
        <v>0</v>
      </c>
      <c r="O1616" s="28">
        <f>IF(J1616 &gt; 4.5,1,0)</f>
        <v>0</v>
      </c>
      <c r="P1616" s="98">
        <f>K1616+L1616+M1616+N1616+O1616</f>
        <v>0</v>
      </c>
    </row>
    <row r="1617" spans="1:16" x14ac:dyDescent="0.25">
      <c r="A1617" s="110" t="s">
        <v>973</v>
      </c>
      <c r="B1617" s="19" t="s">
        <v>945</v>
      </c>
      <c r="C1617" s="168" t="s">
        <v>980</v>
      </c>
      <c r="D1617" s="120">
        <v>13</v>
      </c>
      <c r="E1617" s="120" t="s">
        <v>793</v>
      </c>
      <c r="F1617" s="8">
        <v>0.18099999999999999</v>
      </c>
      <c r="G1617" s="8">
        <v>0.314</v>
      </c>
      <c r="H1617" s="8">
        <v>6.0659999999999998</v>
      </c>
      <c r="I1617" s="8">
        <v>4.1479999999999997</v>
      </c>
      <c r="J1617" s="23">
        <v>4.0609999999999999</v>
      </c>
      <c r="K1617" s="28">
        <f t="shared" si="25"/>
        <v>0</v>
      </c>
      <c r="L1617" s="29">
        <f>IF(G1617 &gt; 0.6,1,0)</f>
        <v>0</v>
      </c>
      <c r="M1617" s="172">
        <f>IF(H1617 &gt; 10,1,0)</f>
        <v>0</v>
      </c>
      <c r="N1617" s="28">
        <f>IF(I1617 &gt; 0.6,1,0)</f>
        <v>1</v>
      </c>
      <c r="O1617" s="28">
        <f>IF(J1617 &gt; 4.5,1,0)</f>
        <v>0</v>
      </c>
      <c r="P1617" s="98">
        <f>K1617+L1617+M1617+N1617+O1617</f>
        <v>1</v>
      </c>
    </row>
    <row r="1618" spans="1:16" x14ac:dyDescent="0.25">
      <c r="A1618" s="110" t="s">
        <v>973</v>
      </c>
      <c r="B1618" s="19" t="s">
        <v>953</v>
      </c>
      <c r="C1618" s="168" t="s">
        <v>980</v>
      </c>
      <c r="D1618" s="120">
        <v>52</v>
      </c>
      <c r="E1618" s="120" t="s">
        <v>794</v>
      </c>
      <c r="F1618" s="8">
        <v>0.17199999999999999</v>
      </c>
      <c r="G1618" s="8">
        <v>0.20699999999999999</v>
      </c>
      <c r="H1618" s="8">
        <v>2.1019999999999999</v>
      </c>
      <c r="I1618" s="8">
        <v>2.5000000000000001E-2</v>
      </c>
      <c r="J1618" s="23">
        <v>0.222</v>
      </c>
      <c r="K1618" s="28">
        <f t="shared" si="25"/>
        <v>0</v>
      </c>
      <c r="L1618" s="29">
        <f>IF(G1618 &gt; 0.6,1,0)</f>
        <v>0</v>
      </c>
      <c r="M1618" s="172">
        <f>IF(H1618 &gt; 10,1,0)</f>
        <v>0</v>
      </c>
      <c r="N1618" s="28">
        <f>IF(I1618 &gt; 0.6,1,0)</f>
        <v>0</v>
      </c>
      <c r="O1618" s="28">
        <f>IF(J1618 &gt; 4.5,1,0)</f>
        <v>0</v>
      </c>
      <c r="P1618" s="98">
        <f>K1618+L1618+M1618+N1618+O1618</f>
        <v>0</v>
      </c>
    </row>
    <row r="1619" spans="1:16" x14ac:dyDescent="0.25">
      <c r="A1619" s="110" t="s">
        <v>973</v>
      </c>
      <c r="B1619" s="19" t="s">
        <v>961</v>
      </c>
      <c r="C1619" s="168" t="s">
        <v>980</v>
      </c>
      <c r="D1619" s="124">
        <v>28</v>
      </c>
      <c r="E1619" s="124" t="s">
        <v>794</v>
      </c>
      <c r="F1619" s="8">
        <v>1.367</v>
      </c>
      <c r="G1619" s="8">
        <v>1.833</v>
      </c>
      <c r="H1619" s="8">
        <v>6.1349999999999998</v>
      </c>
      <c r="I1619" s="8">
        <v>0</v>
      </c>
      <c r="J1619" s="23">
        <v>0.224</v>
      </c>
      <c r="K1619" s="28">
        <f t="shared" si="25"/>
        <v>0</v>
      </c>
      <c r="L1619" s="29">
        <f>IF(G1619 &gt; 0.6,1,0)</f>
        <v>1</v>
      </c>
      <c r="M1619" s="172">
        <f>IF(H1619 &gt; 10,1,0)</f>
        <v>0</v>
      </c>
      <c r="N1619" s="28">
        <f>IF(I1619 &gt; 0.6,1,0)</f>
        <v>0</v>
      </c>
      <c r="O1619" s="28">
        <f>IF(J1619 &gt; 4.5,1,0)</f>
        <v>0</v>
      </c>
      <c r="P1619" s="98">
        <f>K1619+L1619+M1619+N1619+O1619</f>
        <v>1</v>
      </c>
    </row>
    <row r="1620" spans="1:16" x14ac:dyDescent="0.25">
      <c r="A1620" s="110" t="s">
        <v>973</v>
      </c>
      <c r="B1620" s="19" t="s">
        <v>969</v>
      </c>
      <c r="C1620" s="168" t="s">
        <v>980</v>
      </c>
      <c r="D1620" s="124">
        <v>18</v>
      </c>
      <c r="E1620" s="124" t="s">
        <v>794</v>
      </c>
      <c r="F1620" s="8">
        <v>8.7029999999999994</v>
      </c>
      <c r="G1620" s="8">
        <v>0.58099999999999996</v>
      </c>
      <c r="H1620" s="8">
        <v>7.8209999999999997</v>
      </c>
      <c r="I1620" s="8">
        <v>1.78</v>
      </c>
      <c r="J1620" s="23">
        <v>0.95199999999999996</v>
      </c>
      <c r="K1620" s="28">
        <f t="shared" si="25"/>
        <v>0</v>
      </c>
      <c r="L1620" s="29">
        <f>IF(G1620 &gt; 0.6,1,0)</f>
        <v>0</v>
      </c>
      <c r="M1620" s="172">
        <f>IF(H1620 &gt; 10,1,0)</f>
        <v>0</v>
      </c>
      <c r="N1620" s="28">
        <f>IF(I1620 &gt; 0.6,1,0)</f>
        <v>1</v>
      </c>
      <c r="O1620" s="28">
        <f>IF(J1620 &gt; 4.5,1,0)</f>
        <v>0</v>
      </c>
      <c r="P1620" s="98">
        <f>K1620+L1620+M1620+N1620+O1620</f>
        <v>1</v>
      </c>
    </row>
    <row r="1621" spans="1:16" x14ac:dyDescent="0.25">
      <c r="A1621" s="110" t="s">
        <v>973</v>
      </c>
      <c r="B1621" s="19" t="s">
        <v>882</v>
      </c>
      <c r="C1621" s="168" t="s">
        <v>980</v>
      </c>
      <c r="D1621" s="120">
        <v>24</v>
      </c>
      <c r="E1621" s="120" t="s">
        <v>794</v>
      </c>
      <c r="F1621" s="8">
        <v>0.89500000000000002</v>
      </c>
      <c r="G1621" s="8">
        <v>0.58099999999999996</v>
      </c>
      <c r="H1621" s="8">
        <v>7.6829999999999998</v>
      </c>
      <c r="I1621" s="8">
        <v>0</v>
      </c>
      <c r="J1621" s="23">
        <v>0.90300000000000002</v>
      </c>
      <c r="K1621" s="28">
        <f t="shared" si="25"/>
        <v>0</v>
      </c>
      <c r="L1621" s="29">
        <f>IF(G1621 &gt; 0.6,1,0)</f>
        <v>0</v>
      </c>
      <c r="M1621" s="172">
        <f>IF(H1621 &gt; 10,1,0)</f>
        <v>0</v>
      </c>
      <c r="N1621" s="28">
        <f>IF(I1621 &gt; 0.6,1,0)</f>
        <v>0</v>
      </c>
      <c r="O1621" s="28">
        <f>IF(J1621 &gt; 4.5,1,0)</f>
        <v>0</v>
      </c>
      <c r="P1621" s="98">
        <f>K1621+L1621+M1621+N1621+O1621</f>
        <v>0</v>
      </c>
    </row>
    <row r="1622" spans="1:16" x14ac:dyDescent="0.25">
      <c r="A1622" s="110" t="s">
        <v>973</v>
      </c>
      <c r="B1622" s="19" t="s">
        <v>890</v>
      </c>
      <c r="C1622" s="168" t="s">
        <v>980</v>
      </c>
      <c r="D1622" s="120">
        <v>56</v>
      </c>
      <c r="E1622" s="120" t="s">
        <v>794</v>
      </c>
      <c r="F1622" s="8">
        <v>4.3600000000000003</v>
      </c>
      <c r="G1622" s="8">
        <v>0</v>
      </c>
      <c r="H1622" s="8">
        <v>5.407</v>
      </c>
      <c r="I1622" s="8">
        <v>5.7350000000000003</v>
      </c>
      <c r="J1622" s="23">
        <v>0.252</v>
      </c>
      <c r="K1622" s="28">
        <f t="shared" si="25"/>
        <v>0</v>
      </c>
      <c r="L1622" s="29">
        <f>IF(G1622 &gt; 0.6,1,0)</f>
        <v>0</v>
      </c>
      <c r="M1622" s="172">
        <f>IF(H1622 &gt; 10,1,0)</f>
        <v>0</v>
      </c>
      <c r="N1622" s="28">
        <f>IF(I1622 &gt; 0.6,1,0)</f>
        <v>1</v>
      </c>
      <c r="O1622" s="28">
        <f>IF(J1622 &gt; 4.5,1,0)</f>
        <v>0</v>
      </c>
      <c r="P1622" s="98">
        <f>K1622+L1622+M1622+N1622+O1622</f>
        <v>1</v>
      </c>
    </row>
    <row r="1623" spans="1:16" x14ac:dyDescent="0.25">
      <c r="A1623" s="110" t="s">
        <v>973</v>
      </c>
      <c r="B1623" s="19" t="s">
        <v>898</v>
      </c>
      <c r="C1623" s="168" t="s">
        <v>980</v>
      </c>
      <c r="D1623" s="120">
        <v>50</v>
      </c>
      <c r="E1623" s="120" t="s">
        <v>794</v>
      </c>
      <c r="F1623" s="8">
        <v>14.347</v>
      </c>
      <c r="G1623" s="8">
        <v>0.24</v>
      </c>
      <c r="H1623" s="8">
        <v>23.14</v>
      </c>
      <c r="I1623" s="8">
        <v>0.27900000000000003</v>
      </c>
      <c r="J1623" s="23">
        <v>0.17699999999999999</v>
      </c>
      <c r="K1623" s="28">
        <f t="shared" si="25"/>
        <v>1</v>
      </c>
      <c r="L1623" s="29">
        <f>IF(G1623 &gt; 0.6,1,0)</f>
        <v>0</v>
      </c>
      <c r="M1623" s="172">
        <f>IF(H1623 &gt; 10,1,0)</f>
        <v>1</v>
      </c>
      <c r="N1623" s="28">
        <f>IF(I1623 &gt; 0.6,1,0)</f>
        <v>0</v>
      </c>
      <c r="O1623" s="28">
        <f>IF(J1623 &gt; 4.5,1,0)</f>
        <v>0</v>
      </c>
      <c r="P1623" s="98">
        <f>K1623+L1623+M1623+N1623+O1623</f>
        <v>2</v>
      </c>
    </row>
    <row r="1624" spans="1:16" x14ac:dyDescent="0.25">
      <c r="A1624" s="110" t="s">
        <v>973</v>
      </c>
      <c r="B1624" s="19" t="s">
        <v>906</v>
      </c>
      <c r="C1624" s="168" t="s">
        <v>980</v>
      </c>
      <c r="D1624" s="120"/>
      <c r="E1624" s="120" t="s">
        <v>793</v>
      </c>
      <c r="F1624" s="8">
        <v>6.0949999999999998</v>
      </c>
      <c r="G1624" s="8">
        <v>0.438</v>
      </c>
      <c r="H1624" s="8">
        <v>5.2389999999999999</v>
      </c>
      <c r="I1624" s="8">
        <v>4.7619999999999996</v>
      </c>
      <c r="J1624" s="23">
        <v>1.1339999999999999</v>
      </c>
      <c r="K1624" s="28">
        <f t="shared" si="25"/>
        <v>0</v>
      </c>
      <c r="L1624" s="29">
        <f>IF(G1624 &gt; 0.6,1,0)</f>
        <v>0</v>
      </c>
      <c r="M1624" s="172">
        <f>IF(H1624 &gt; 10,1,0)</f>
        <v>0</v>
      </c>
      <c r="N1624" s="28">
        <f>IF(I1624 &gt; 0.6,1,0)</f>
        <v>1</v>
      </c>
      <c r="O1624" s="28">
        <f>IF(J1624 &gt; 4.5,1,0)</f>
        <v>0</v>
      </c>
      <c r="P1624" s="98">
        <f>K1624+L1624+M1624+N1624+O1624</f>
        <v>1</v>
      </c>
    </row>
    <row r="1625" spans="1:16" x14ac:dyDescent="0.25">
      <c r="A1625" s="110" t="s">
        <v>973</v>
      </c>
      <c r="B1625" s="19" t="s">
        <v>914</v>
      </c>
      <c r="C1625" s="168" t="s">
        <v>980</v>
      </c>
      <c r="D1625" s="120">
        <v>59</v>
      </c>
      <c r="E1625" s="120" t="s">
        <v>793</v>
      </c>
      <c r="F1625" s="8">
        <v>0.77600000000000002</v>
      </c>
      <c r="G1625" s="8">
        <v>0.13500000000000001</v>
      </c>
      <c r="H1625" s="8">
        <v>2.4550000000000001</v>
      </c>
      <c r="I1625" s="8">
        <v>4.2000000000000003E-2</v>
      </c>
      <c r="J1625" s="23">
        <v>0.04</v>
      </c>
      <c r="K1625" s="28">
        <f t="shared" si="25"/>
        <v>0</v>
      </c>
      <c r="L1625" s="29">
        <f>IF(G1625 &gt; 0.6,1,0)</f>
        <v>0</v>
      </c>
      <c r="M1625" s="172">
        <f>IF(H1625 &gt; 10,1,0)</f>
        <v>0</v>
      </c>
      <c r="N1625" s="28">
        <f>IF(I1625 &gt; 0.6,1,0)</f>
        <v>0</v>
      </c>
      <c r="O1625" s="28">
        <f>IF(J1625 &gt; 4.5,1,0)</f>
        <v>0</v>
      </c>
      <c r="P1625" s="98">
        <f>K1625+L1625+M1625+N1625+O1625</f>
        <v>0</v>
      </c>
    </row>
    <row r="1626" spans="1:16" x14ac:dyDescent="0.25">
      <c r="A1626" s="110" t="s">
        <v>973</v>
      </c>
      <c r="B1626" s="19" t="s">
        <v>922</v>
      </c>
      <c r="C1626" s="168" t="s">
        <v>980</v>
      </c>
      <c r="D1626" s="120">
        <v>42</v>
      </c>
      <c r="E1626" s="120" t="s">
        <v>793</v>
      </c>
      <c r="F1626" s="8">
        <v>8.1000000000000003E-2</v>
      </c>
      <c r="G1626" s="8">
        <v>7.6999999999999999E-2</v>
      </c>
      <c r="H1626" s="8">
        <v>9.9000000000000005E-2</v>
      </c>
      <c r="I1626" s="8">
        <v>0.01</v>
      </c>
      <c r="J1626" s="23">
        <v>0.05</v>
      </c>
      <c r="K1626" s="28">
        <f t="shared" si="25"/>
        <v>0</v>
      </c>
      <c r="L1626" s="29">
        <f>IF(G1626 &gt; 0.6,1,0)</f>
        <v>0</v>
      </c>
      <c r="M1626" s="172">
        <f>IF(H1626 &gt; 10,1,0)</f>
        <v>0</v>
      </c>
      <c r="N1626" s="28">
        <f>IF(I1626 &gt; 0.6,1,0)</f>
        <v>0</v>
      </c>
      <c r="O1626" s="28">
        <f>IF(J1626 &gt; 4.5,1,0)</f>
        <v>0</v>
      </c>
      <c r="P1626" s="98">
        <f>K1626+L1626+M1626+N1626+O1626</f>
        <v>0</v>
      </c>
    </row>
    <row r="1627" spans="1:16" x14ac:dyDescent="0.25">
      <c r="A1627" s="110" t="s">
        <v>973</v>
      </c>
      <c r="B1627" s="19" t="s">
        <v>930</v>
      </c>
      <c r="C1627" s="168" t="s">
        <v>980</v>
      </c>
      <c r="D1627" s="120">
        <v>46</v>
      </c>
      <c r="E1627" s="120" t="s">
        <v>793</v>
      </c>
      <c r="F1627" s="8">
        <v>1.456</v>
      </c>
      <c r="G1627" s="8">
        <v>4.3999999999999997E-2</v>
      </c>
      <c r="H1627" s="8">
        <v>4.0000000000000001E-3</v>
      </c>
      <c r="I1627" s="8">
        <v>9.0999999999999998E-2</v>
      </c>
      <c r="J1627" s="23">
        <v>3.7999999999999999E-2</v>
      </c>
      <c r="K1627" s="28">
        <f t="shared" si="25"/>
        <v>0</v>
      </c>
      <c r="L1627" s="29">
        <f>IF(G1627 &gt; 0.6,1,0)</f>
        <v>0</v>
      </c>
      <c r="M1627" s="172">
        <f>IF(H1627 &gt; 10,1,0)</f>
        <v>0</v>
      </c>
      <c r="N1627" s="28">
        <f>IF(I1627 &gt; 0.6,1,0)</f>
        <v>0</v>
      </c>
      <c r="O1627" s="28">
        <f>IF(J1627 &gt; 4.5,1,0)</f>
        <v>0</v>
      </c>
      <c r="P1627" s="98">
        <f>K1627+L1627+M1627+N1627+O1627</f>
        <v>0</v>
      </c>
    </row>
    <row r="1628" spans="1:16" x14ac:dyDescent="0.25">
      <c r="A1628" s="110" t="s">
        <v>973</v>
      </c>
      <c r="B1628" s="19" t="s">
        <v>938</v>
      </c>
      <c r="C1628" s="168" t="s">
        <v>980</v>
      </c>
      <c r="D1628" s="120">
        <v>0.25</v>
      </c>
      <c r="E1628" s="120" t="s">
        <v>793</v>
      </c>
      <c r="F1628" s="8">
        <v>0.02</v>
      </c>
      <c r="G1628" s="8">
        <v>3.5999999999999997E-2</v>
      </c>
      <c r="H1628" s="8">
        <v>0</v>
      </c>
      <c r="I1628" s="8">
        <v>0.121</v>
      </c>
      <c r="J1628" s="23">
        <v>5.3999999999999999E-2</v>
      </c>
      <c r="K1628" s="28">
        <f t="shared" si="25"/>
        <v>0</v>
      </c>
      <c r="L1628" s="29">
        <f>IF(G1628 &gt; 0.6,1,0)</f>
        <v>0</v>
      </c>
      <c r="M1628" s="172">
        <f>IF(H1628 &gt; 10,1,0)</f>
        <v>0</v>
      </c>
      <c r="N1628" s="28">
        <f>IF(I1628 &gt; 0.6,1,0)</f>
        <v>0</v>
      </c>
      <c r="O1628" s="28">
        <f>IF(J1628 &gt; 4.5,1,0)</f>
        <v>0</v>
      </c>
      <c r="P1628" s="98">
        <f>K1628+L1628+M1628+N1628+O1628</f>
        <v>0</v>
      </c>
    </row>
    <row r="1629" spans="1:16" x14ac:dyDescent="0.25">
      <c r="A1629" s="110" t="s">
        <v>973</v>
      </c>
      <c r="B1629" s="19" t="s">
        <v>946</v>
      </c>
      <c r="C1629" s="168" t="s">
        <v>980</v>
      </c>
      <c r="D1629" s="120">
        <v>41</v>
      </c>
      <c r="E1629" s="120" t="s">
        <v>794</v>
      </c>
      <c r="F1629" s="8">
        <v>4.2729999999999997</v>
      </c>
      <c r="G1629" s="8">
        <v>1.2430000000000001</v>
      </c>
      <c r="H1629" s="8">
        <v>9.26</v>
      </c>
      <c r="I1629" s="8">
        <v>0.30099999999999999</v>
      </c>
      <c r="J1629" s="23">
        <v>1.679</v>
      </c>
      <c r="K1629" s="28">
        <f t="shared" si="25"/>
        <v>0</v>
      </c>
      <c r="L1629" s="29">
        <f>IF(G1629 &gt; 0.6,1,0)</f>
        <v>1</v>
      </c>
      <c r="M1629" s="172">
        <f>IF(H1629 &gt; 10,1,0)</f>
        <v>0</v>
      </c>
      <c r="N1629" s="28">
        <f>IF(I1629 &gt; 0.6,1,0)</f>
        <v>0</v>
      </c>
      <c r="O1629" s="28">
        <f>IF(J1629 &gt; 4.5,1,0)</f>
        <v>0</v>
      </c>
      <c r="P1629" s="98">
        <f>K1629+L1629+M1629+N1629+O1629</f>
        <v>1</v>
      </c>
    </row>
    <row r="1630" spans="1:16" x14ac:dyDescent="0.25">
      <c r="A1630" s="110" t="s">
        <v>973</v>
      </c>
      <c r="B1630" s="19" t="s">
        <v>954</v>
      </c>
      <c r="C1630" s="168" t="s">
        <v>980</v>
      </c>
      <c r="D1630" s="120">
        <v>62</v>
      </c>
      <c r="E1630" s="120" t="s">
        <v>794</v>
      </c>
      <c r="F1630" s="8">
        <v>2.3E-2</v>
      </c>
      <c r="G1630" s="8">
        <v>0.127</v>
      </c>
      <c r="H1630" s="8">
        <v>0.19800000000000001</v>
      </c>
      <c r="I1630" s="8">
        <v>0.51900000000000002</v>
      </c>
      <c r="J1630" s="23">
        <v>1.6E-2</v>
      </c>
      <c r="K1630" s="28">
        <f t="shared" si="25"/>
        <v>0</v>
      </c>
      <c r="L1630" s="29">
        <f>IF(G1630 &gt; 0.6,1,0)</f>
        <v>0</v>
      </c>
      <c r="M1630" s="172">
        <f>IF(H1630 &gt; 10,1,0)</f>
        <v>0</v>
      </c>
      <c r="N1630" s="28">
        <f>IF(I1630 &gt; 0.6,1,0)</f>
        <v>0</v>
      </c>
      <c r="O1630" s="28">
        <f>IF(J1630 &gt; 4.5,1,0)</f>
        <v>0</v>
      </c>
      <c r="P1630" s="98">
        <f>K1630+L1630+M1630+N1630+O1630</f>
        <v>0</v>
      </c>
    </row>
    <row r="1631" spans="1:16" x14ac:dyDescent="0.25">
      <c r="A1631" s="110" t="s">
        <v>973</v>
      </c>
      <c r="B1631" s="19" t="s">
        <v>962</v>
      </c>
      <c r="C1631" s="168" t="s">
        <v>980</v>
      </c>
      <c r="D1631" s="124">
        <v>23</v>
      </c>
      <c r="E1631" s="124" t="s">
        <v>794</v>
      </c>
      <c r="F1631" s="8">
        <v>9.1999999999999998E-2</v>
      </c>
      <c r="G1631" s="8">
        <v>7.0999999999999994E-2</v>
      </c>
      <c r="H1631" s="8">
        <v>0.61</v>
      </c>
      <c r="I1631" s="8">
        <v>0</v>
      </c>
      <c r="J1631" s="23">
        <v>6.3E-2</v>
      </c>
      <c r="K1631" s="28">
        <f t="shared" si="25"/>
        <v>0</v>
      </c>
      <c r="L1631" s="29">
        <f>IF(G1631 &gt; 0.6,1,0)</f>
        <v>0</v>
      </c>
      <c r="M1631" s="172">
        <f>IF(H1631 &gt; 10,1,0)</f>
        <v>0</v>
      </c>
      <c r="N1631" s="28">
        <f>IF(I1631 &gt; 0.6,1,0)</f>
        <v>0</v>
      </c>
      <c r="O1631" s="28">
        <f>IF(J1631 &gt; 4.5,1,0)</f>
        <v>0</v>
      </c>
      <c r="P1631" s="98">
        <f>K1631+L1631+M1631+N1631+O1631</f>
        <v>0</v>
      </c>
    </row>
    <row r="1632" spans="1:16" x14ac:dyDescent="0.25">
      <c r="A1632" s="110" t="s">
        <v>973</v>
      </c>
      <c r="B1632" s="19" t="s">
        <v>970</v>
      </c>
      <c r="C1632" s="168" t="s">
        <v>980</v>
      </c>
      <c r="D1632" s="124">
        <v>38</v>
      </c>
      <c r="E1632" s="124" t="s">
        <v>794</v>
      </c>
      <c r="F1632" s="8">
        <v>0.28199999999999997</v>
      </c>
      <c r="G1632" s="8">
        <v>0.11700000000000001</v>
      </c>
      <c r="H1632" s="8">
        <v>0.247</v>
      </c>
      <c r="I1632" s="8">
        <v>0.13600000000000001</v>
      </c>
      <c r="J1632" s="23">
        <v>0.13500000000000001</v>
      </c>
      <c r="K1632" s="28">
        <f t="shared" si="25"/>
        <v>0</v>
      </c>
      <c r="L1632" s="29">
        <f>IF(G1632 &gt; 0.6,1,0)</f>
        <v>0</v>
      </c>
      <c r="M1632" s="172">
        <f>IF(H1632 &gt; 10,1,0)</f>
        <v>0</v>
      </c>
      <c r="N1632" s="28">
        <f>IF(I1632 &gt; 0.6,1,0)</f>
        <v>0</v>
      </c>
      <c r="O1632" s="28">
        <f>IF(J1632 &gt; 4.5,1,0)</f>
        <v>0</v>
      </c>
      <c r="P1632" s="98">
        <f>K1632+L1632+M1632+N1632+O1632</f>
        <v>0</v>
      </c>
    </row>
    <row r="1633" spans="1:16" x14ac:dyDescent="0.25">
      <c r="A1633" s="110" t="s">
        <v>973</v>
      </c>
      <c r="B1633" s="19" t="s">
        <v>883</v>
      </c>
      <c r="C1633" s="168" t="s">
        <v>980</v>
      </c>
      <c r="D1633" s="120">
        <v>24</v>
      </c>
      <c r="E1633" s="120" t="s">
        <v>794</v>
      </c>
      <c r="F1633" s="8">
        <v>7.9059999999999997</v>
      </c>
      <c r="G1633" s="8">
        <v>0.13100000000000001</v>
      </c>
      <c r="H1633" s="8">
        <v>17.922000000000001</v>
      </c>
      <c r="I1633" s="8">
        <v>1.292</v>
      </c>
      <c r="J1633" s="23">
        <v>0.38300000000000001</v>
      </c>
      <c r="K1633" s="28">
        <f t="shared" si="25"/>
        <v>0</v>
      </c>
      <c r="L1633" s="29">
        <f>IF(G1633 &gt; 0.6,1,0)</f>
        <v>0</v>
      </c>
      <c r="M1633" s="172">
        <f>IF(H1633 &gt; 10,1,0)</f>
        <v>1</v>
      </c>
      <c r="N1633" s="28">
        <f>IF(I1633 &gt; 0.6,1,0)</f>
        <v>1</v>
      </c>
      <c r="O1633" s="28">
        <f>IF(J1633 &gt; 4.5,1,0)</f>
        <v>0</v>
      </c>
      <c r="P1633" s="98">
        <f>K1633+L1633+M1633+N1633+O1633</f>
        <v>2</v>
      </c>
    </row>
    <row r="1634" spans="1:16" x14ac:dyDescent="0.25">
      <c r="A1634" s="110" t="s">
        <v>973</v>
      </c>
      <c r="B1634" s="19" t="s">
        <v>891</v>
      </c>
      <c r="C1634" s="168" t="s">
        <v>980</v>
      </c>
      <c r="D1634" s="120">
        <v>64</v>
      </c>
      <c r="E1634" s="120" t="s">
        <v>794</v>
      </c>
      <c r="F1634" s="8">
        <v>0.02</v>
      </c>
      <c r="G1634" s="8">
        <v>0.40899999999999997</v>
      </c>
      <c r="H1634" s="8">
        <v>6.2969999999999997</v>
      </c>
      <c r="I1634" s="8">
        <v>0</v>
      </c>
      <c r="J1634" s="23">
        <v>9.6470000000000002</v>
      </c>
      <c r="K1634" s="28">
        <f t="shared" si="25"/>
        <v>0</v>
      </c>
      <c r="L1634" s="29">
        <f>IF(G1634 &gt; 0.6,1,0)</f>
        <v>0</v>
      </c>
      <c r="M1634" s="172">
        <f>IF(H1634 &gt; 10,1,0)</f>
        <v>0</v>
      </c>
      <c r="N1634" s="28">
        <f>IF(I1634 &gt; 0.6,1,0)</f>
        <v>0</v>
      </c>
      <c r="O1634" s="28">
        <f>IF(J1634 &gt; 4.5,1,0)</f>
        <v>1</v>
      </c>
      <c r="P1634" s="98">
        <f>K1634+L1634+M1634+N1634+O1634</f>
        <v>1</v>
      </c>
    </row>
    <row r="1635" spans="1:16" x14ac:dyDescent="0.25">
      <c r="A1635" s="110" t="s">
        <v>973</v>
      </c>
      <c r="B1635" s="19" t="s">
        <v>899</v>
      </c>
      <c r="C1635" s="168" t="s">
        <v>980</v>
      </c>
      <c r="D1635" s="120">
        <v>46</v>
      </c>
      <c r="E1635" s="120" t="s">
        <v>794</v>
      </c>
      <c r="F1635" s="8">
        <v>0.11799999999999999</v>
      </c>
      <c r="G1635" s="8">
        <v>0</v>
      </c>
      <c r="H1635" s="8">
        <v>7.7130000000000001</v>
      </c>
      <c r="I1635" s="8">
        <v>5.1070000000000002</v>
      </c>
      <c r="J1635" s="23">
        <v>0.86899999999999999</v>
      </c>
      <c r="K1635" s="28">
        <f t="shared" si="25"/>
        <v>0</v>
      </c>
      <c r="L1635" s="29">
        <f>IF(G1635 &gt; 0.6,1,0)</f>
        <v>0</v>
      </c>
      <c r="M1635" s="172">
        <f>IF(H1635 &gt; 10,1,0)</f>
        <v>0</v>
      </c>
      <c r="N1635" s="28">
        <f>IF(I1635 &gt; 0.6,1,0)</f>
        <v>1</v>
      </c>
      <c r="O1635" s="28">
        <f>IF(J1635 &gt; 4.5,1,0)</f>
        <v>0</v>
      </c>
      <c r="P1635" s="98">
        <f>K1635+L1635+M1635+N1635+O1635</f>
        <v>1</v>
      </c>
    </row>
    <row r="1636" spans="1:16" x14ac:dyDescent="0.25">
      <c r="A1636" s="110" t="s">
        <v>973</v>
      </c>
      <c r="B1636" s="19" t="s">
        <v>907</v>
      </c>
      <c r="C1636" s="168" t="s">
        <v>980</v>
      </c>
      <c r="D1636" s="120">
        <v>66</v>
      </c>
      <c r="E1636" s="120" t="s">
        <v>793</v>
      </c>
      <c r="F1636" s="8">
        <v>0.76400000000000001</v>
      </c>
      <c r="G1636" s="8">
        <v>0.872</v>
      </c>
      <c r="H1636" s="8">
        <v>7.3419999999999996</v>
      </c>
      <c r="I1636" s="8">
        <v>0.253</v>
      </c>
      <c r="J1636" s="23">
        <v>7.516</v>
      </c>
      <c r="K1636" s="28">
        <f t="shared" si="25"/>
        <v>0</v>
      </c>
      <c r="L1636" s="29">
        <f>IF(G1636 &gt; 0.6,1,0)</f>
        <v>1</v>
      </c>
      <c r="M1636" s="172">
        <f>IF(H1636 &gt; 10,1,0)</f>
        <v>0</v>
      </c>
      <c r="N1636" s="28">
        <f>IF(I1636 &gt; 0.6,1,0)</f>
        <v>0</v>
      </c>
      <c r="O1636" s="28">
        <f>IF(J1636 &gt; 4.5,1,0)</f>
        <v>1</v>
      </c>
      <c r="P1636" s="98">
        <f>K1636+L1636+M1636+N1636+O1636</f>
        <v>2</v>
      </c>
    </row>
    <row r="1637" spans="1:16" x14ac:dyDescent="0.25">
      <c r="A1637" s="110" t="s">
        <v>973</v>
      </c>
      <c r="B1637" s="19" t="s">
        <v>915</v>
      </c>
      <c r="C1637" s="168" t="s">
        <v>980</v>
      </c>
      <c r="D1637" s="120">
        <v>27</v>
      </c>
      <c r="E1637" s="120" t="s">
        <v>794</v>
      </c>
      <c r="F1637" s="8">
        <v>0.54200000000000004</v>
      </c>
      <c r="G1637" s="8">
        <v>0.161</v>
      </c>
      <c r="H1637" s="8">
        <v>20.108000000000001</v>
      </c>
      <c r="I1637" s="8">
        <v>7.2999999999999995E-2</v>
      </c>
      <c r="J1637" s="23">
        <v>0.22600000000000001</v>
      </c>
      <c r="K1637" s="28">
        <f t="shared" si="25"/>
        <v>0</v>
      </c>
      <c r="L1637" s="29">
        <f>IF(G1637 &gt; 0.6,1,0)</f>
        <v>0</v>
      </c>
      <c r="M1637" s="172">
        <f>IF(H1637 &gt; 10,1,0)</f>
        <v>1</v>
      </c>
      <c r="N1637" s="28">
        <f>IF(I1637 &gt; 0.6,1,0)</f>
        <v>0</v>
      </c>
      <c r="O1637" s="28">
        <f>IF(J1637 &gt; 4.5,1,0)</f>
        <v>0</v>
      </c>
      <c r="P1637" s="98">
        <f>K1637+L1637+M1637+N1637+O1637</f>
        <v>1</v>
      </c>
    </row>
    <row r="1638" spans="1:16" x14ac:dyDescent="0.25">
      <c r="A1638" s="110" t="s">
        <v>973</v>
      </c>
      <c r="B1638" s="19" t="s">
        <v>923</v>
      </c>
      <c r="C1638" s="168" t="s">
        <v>980</v>
      </c>
      <c r="D1638" s="120">
        <v>25</v>
      </c>
      <c r="E1638" s="120" t="s">
        <v>794</v>
      </c>
      <c r="F1638" s="8">
        <v>0.104</v>
      </c>
      <c r="G1638" s="8">
        <v>0.161</v>
      </c>
      <c r="H1638" s="8">
        <v>0.25600000000000001</v>
      </c>
      <c r="I1638" s="8">
        <v>6.7000000000000004E-2</v>
      </c>
      <c r="J1638" s="23">
        <v>3.5000000000000003E-2</v>
      </c>
      <c r="K1638" s="28">
        <f t="shared" si="25"/>
        <v>0</v>
      </c>
      <c r="L1638" s="29">
        <f>IF(G1638 &gt; 0.6,1,0)</f>
        <v>0</v>
      </c>
      <c r="M1638" s="172">
        <f>IF(H1638 &gt; 10,1,0)</f>
        <v>0</v>
      </c>
      <c r="N1638" s="28">
        <f>IF(I1638 &gt; 0.6,1,0)</f>
        <v>0</v>
      </c>
      <c r="O1638" s="28">
        <f>IF(J1638 &gt; 4.5,1,0)</f>
        <v>0</v>
      </c>
      <c r="P1638" s="98">
        <f>K1638+L1638+M1638+N1638+O1638</f>
        <v>0</v>
      </c>
    </row>
    <row r="1639" spans="1:16" x14ac:dyDescent="0.25">
      <c r="A1639" s="110" t="s">
        <v>973</v>
      </c>
      <c r="B1639" s="19" t="s">
        <v>931</v>
      </c>
      <c r="C1639" s="168" t="s">
        <v>980</v>
      </c>
      <c r="D1639" s="120">
        <v>19</v>
      </c>
      <c r="E1639" s="120" t="s">
        <v>794</v>
      </c>
      <c r="F1639" s="8">
        <v>0.17799999999999999</v>
      </c>
      <c r="G1639" s="8">
        <v>0.125</v>
      </c>
      <c r="H1639" s="8">
        <v>2.8039999999999998</v>
      </c>
      <c r="I1639" s="8">
        <v>0.24299999999999999</v>
      </c>
      <c r="J1639" s="23">
        <v>0.02</v>
      </c>
      <c r="K1639" s="28">
        <f t="shared" si="25"/>
        <v>0</v>
      </c>
      <c r="L1639" s="29">
        <f>IF(G1639 &gt; 0.6,1,0)</f>
        <v>0</v>
      </c>
      <c r="M1639" s="172">
        <f>IF(H1639 &gt; 10,1,0)</f>
        <v>0</v>
      </c>
      <c r="N1639" s="28">
        <f>IF(I1639 &gt; 0.6,1,0)</f>
        <v>0</v>
      </c>
      <c r="O1639" s="28">
        <f>IF(J1639 &gt; 4.5,1,0)</f>
        <v>0</v>
      </c>
      <c r="P1639" s="98">
        <f>K1639+L1639+M1639+N1639+O1639</f>
        <v>0</v>
      </c>
    </row>
    <row r="1640" spans="1:16" x14ac:dyDescent="0.25">
      <c r="A1640" s="110" t="s">
        <v>973</v>
      </c>
      <c r="B1640" s="19" t="s">
        <v>939</v>
      </c>
      <c r="C1640" s="168" t="s">
        <v>980</v>
      </c>
      <c r="D1640" s="120"/>
      <c r="E1640" s="126"/>
      <c r="F1640" s="8">
        <v>1.833</v>
      </c>
      <c r="G1640" s="8">
        <v>7.6999999999999999E-2</v>
      </c>
      <c r="H1640" s="8">
        <v>2.9000000000000001E-2</v>
      </c>
      <c r="I1640" s="8">
        <v>3.1E-2</v>
      </c>
      <c r="J1640" s="23">
        <v>2.1999999999999999E-2</v>
      </c>
      <c r="K1640" s="28">
        <f t="shared" si="25"/>
        <v>0</v>
      </c>
      <c r="L1640" s="29">
        <f>IF(G1640 &gt; 0.6,1,0)</f>
        <v>0</v>
      </c>
      <c r="M1640" s="172">
        <f>IF(H1640 &gt; 10,1,0)</f>
        <v>0</v>
      </c>
      <c r="N1640" s="28">
        <f>IF(I1640 &gt; 0.6,1,0)</f>
        <v>0</v>
      </c>
      <c r="O1640" s="28">
        <f>IF(J1640 &gt; 4.5,1,0)</f>
        <v>0</v>
      </c>
      <c r="P1640" s="98">
        <f>K1640+L1640+M1640+N1640+O1640</f>
        <v>0</v>
      </c>
    </row>
    <row r="1641" spans="1:16" x14ac:dyDescent="0.25">
      <c r="A1641" s="110" t="s">
        <v>973</v>
      </c>
      <c r="B1641" s="19" t="s">
        <v>947</v>
      </c>
      <c r="C1641" s="168" t="s">
        <v>980</v>
      </c>
      <c r="D1641" s="120">
        <v>29</v>
      </c>
      <c r="E1641" s="120" t="s">
        <v>793</v>
      </c>
      <c r="F1641" s="8">
        <v>0.20799999999999999</v>
      </c>
      <c r="G1641" s="8">
        <v>9.8000000000000004E-2</v>
      </c>
      <c r="H1641" s="8">
        <v>1.903</v>
      </c>
      <c r="I1641" s="8">
        <v>0</v>
      </c>
      <c r="J1641" s="23">
        <v>0.39200000000000002</v>
      </c>
      <c r="K1641" s="28">
        <f t="shared" si="25"/>
        <v>0</v>
      </c>
      <c r="L1641" s="29">
        <f>IF(G1641 &gt; 0.6,1,0)</f>
        <v>0</v>
      </c>
      <c r="M1641" s="172">
        <f>IF(H1641 &gt; 10,1,0)</f>
        <v>0</v>
      </c>
      <c r="N1641" s="28">
        <f>IF(I1641 &gt; 0.6,1,0)</f>
        <v>0</v>
      </c>
      <c r="O1641" s="28">
        <f>IF(J1641 &gt; 4.5,1,0)</f>
        <v>0</v>
      </c>
      <c r="P1641" s="98">
        <f>K1641+L1641+M1641+N1641+O1641</f>
        <v>0</v>
      </c>
    </row>
    <row r="1642" spans="1:16" x14ac:dyDescent="0.25">
      <c r="A1642" s="110" t="s">
        <v>973</v>
      </c>
      <c r="B1642" s="19" t="s">
        <v>955</v>
      </c>
      <c r="C1642" s="168" t="s">
        <v>980</v>
      </c>
      <c r="D1642" s="120">
        <v>53</v>
      </c>
      <c r="E1642" s="120" t="s">
        <v>794</v>
      </c>
      <c r="F1642" s="8">
        <v>0.44</v>
      </c>
      <c r="G1642" s="8">
        <v>0.28699999999999998</v>
      </c>
      <c r="H1642" s="8">
        <v>8.6869999999999994</v>
      </c>
      <c r="I1642" s="8">
        <v>0.155</v>
      </c>
      <c r="J1642" s="23">
        <v>0.66100000000000003</v>
      </c>
      <c r="K1642" s="28">
        <f t="shared" si="25"/>
        <v>0</v>
      </c>
      <c r="L1642" s="29">
        <f>IF(G1642 &gt; 0.6,1,0)</f>
        <v>0</v>
      </c>
      <c r="M1642" s="172">
        <f>IF(H1642 &gt; 10,1,0)</f>
        <v>0</v>
      </c>
      <c r="N1642" s="28">
        <f>IF(I1642 &gt; 0.6,1,0)</f>
        <v>0</v>
      </c>
      <c r="O1642" s="28">
        <f>IF(J1642 &gt; 4.5,1,0)</f>
        <v>0</v>
      </c>
      <c r="P1642" s="98">
        <f>K1642+L1642+M1642+N1642+O1642</f>
        <v>0</v>
      </c>
    </row>
    <row r="1643" spans="1:16" x14ac:dyDescent="0.25">
      <c r="A1643" s="110" t="s">
        <v>973</v>
      </c>
      <c r="B1643" s="19" t="s">
        <v>963</v>
      </c>
      <c r="C1643" s="168" t="s">
        <v>980</v>
      </c>
      <c r="D1643" s="124">
        <v>50</v>
      </c>
      <c r="E1643" s="124" t="s">
        <v>794</v>
      </c>
      <c r="F1643" s="8">
        <v>1.1859999999999999</v>
      </c>
      <c r="G1643" s="8">
        <v>0.82099999999999995</v>
      </c>
      <c r="H1643" s="8">
        <v>6.7160000000000002</v>
      </c>
      <c r="I1643" s="8">
        <v>0</v>
      </c>
      <c r="J1643" s="23">
        <v>0.97499999999999998</v>
      </c>
      <c r="K1643" s="28">
        <f t="shared" si="25"/>
        <v>0</v>
      </c>
      <c r="L1643" s="29">
        <f>IF(G1643 &gt; 0.6,1,0)</f>
        <v>1</v>
      </c>
      <c r="M1643" s="172">
        <f>IF(H1643 &gt; 10,1,0)</f>
        <v>0</v>
      </c>
      <c r="N1643" s="28">
        <f>IF(I1643 &gt; 0.6,1,0)</f>
        <v>0</v>
      </c>
      <c r="O1643" s="28">
        <f>IF(J1643 &gt; 4.5,1,0)</f>
        <v>0</v>
      </c>
      <c r="P1643" s="98">
        <f>K1643+L1643+M1643+N1643+O1643</f>
        <v>1</v>
      </c>
    </row>
    <row r="1644" spans="1:16" x14ac:dyDescent="0.25">
      <c r="A1644" s="110" t="s">
        <v>973</v>
      </c>
      <c r="B1644" s="19" t="s">
        <v>971</v>
      </c>
      <c r="C1644" s="168" t="s">
        <v>980</v>
      </c>
      <c r="D1644" s="124">
        <v>27</v>
      </c>
      <c r="E1644" s="124" t="s">
        <v>794</v>
      </c>
      <c r="F1644" s="8">
        <v>0.04</v>
      </c>
      <c r="G1644" s="8">
        <v>0.14599999999999999</v>
      </c>
      <c r="H1644" s="8">
        <v>3.5999999999999997E-2</v>
      </c>
      <c r="I1644" s="8">
        <v>0</v>
      </c>
      <c r="J1644" s="23">
        <v>0.11700000000000001</v>
      </c>
      <c r="K1644" s="28">
        <f t="shared" si="25"/>
        <v>0</v>
      </c>
      <c r="L1644" s="29">
        <f>IF(G1644 &gt; 0.6,1,0)</f>
        <v>0</v>
      </c>
      <c r="M1644" s="172">
        <f>IF(H1644 &gt; 10,1,0)</f>
        <v>0</v>
      </c>
      <c r="N1644" s="28">
        <f>IF(I1644 &gt; 0.6,1,0)</f>
        <v>0</v>
      </c>
      <c r="O1644" s="28">
        <f>IF(J1644 &gt; 4.5,1,0)</f>
        <v>0</v>
      </c>
      <c r="P1644" s="98">
        <f>K1644+L1644+M1644+N1644+O1644</f>
        <v>0</v>
      </c>
    </row>
    <row r="1645" spans="1:16" x14ac:dyDescent="0.25">
      <c r="A1645" s="110" t="s">
        <v>973</v>
      </c>
      <c r="B1645" s="19" t="s">
        <v>884</v>
      </c>
      <c r="C1645" s="168" t="s">
        <v>980</v>
      </c>
      <c r="D1645" s="120">
        <v>26</v>
      </c>
      <c r="E1645" s="120" t="s">
        <v>793</v>
      </c>
      <c r="F1645" s="8">
        <v>0.54500000000000004</v>
      </c>
      <c r="G1645" s="8">
        <v>0.10100000000000001</v>
      </c>
      <c r="H1645" s="8">
        <v>0.91600000000000004</v>
      </c>
      <c r="I1645" s="8">
        <v>5.1999999999999998E-2</v>
      </c>
      <c r="J1645" s="23">
        <v>0.53500000000000003</v>
      </c>
      <c r="K1645" s="28">
        <f t="shared" si="25"/>
        <v>0</v>
      </c>
      <c r="L1645" s="29">
        <f>IF(G1645 &gt; 0.6,1,0)</f>
        <v>0</v>
      </c>
      <c r="M1645" s="172">
        <f>IF(H1645 &gt; 10,1,0)</f>
        <v>0</v>
      </c>
      <c r="N1645" s="28">
        <f>IF(I1645 &gt; 0.6,1,0)</f>
        <v>0</v>
      </c>
      <c r="O1645" s="28">
        <f>IF(J1645 &gt; 4.5,1,0)</f>
        <v>0</v>
      </c>
      <c r="P1645" s="98">
        <f>K1645+L1645+M1645+N1645+O1645</f>
        <v>0</v>
      </c>
    </row>
    <row r="1646" spans="1:16" x14ac:dyDescent="0.25">
      <c r="A1646" s="110" t="s">
        <v>973</v>
      </c>
      <c r="B1646" s="19" t="s">
        <v>892</v>
      </c>
      <c r="C1646" s="168" t="s">
        <v>980</v>
      </c>
      <c r="D1646" s="120">
        <v>62</v>
      </c>
      <c r="E1646" s="120" t="s">
        <v>794</v>
      </c>
      <c r="F1646" s="8">
        <v>0.17699999999999999</v>
      </c>
      <c r="G1646" s="8">
        <v>0.14199999999999999</v>
      </c>
      <c r="H1646" s="8">
        <v>1.2869999999999999</v>
      </c>
      <c r="I1646" s="8">
        <v>5.9480000000000004</v>
      </c>
      <c r="J1646" s="23">
        <v>0.192</v>
      </c>
      <c r="K1646" s="28">
        <f t="shared" si="25"/>
        <v>0</v>
      </c>
      <c r="L1646" s="29">
        <f>IF(G1646 &gt; 0.6,1,0)</f>
        <v>0</v>
      </c>
      <c r="M1646" s="172">
        <f>IF(H1646 &gt; 10,1,0)</f>
        <v>0</v>
      </c>
      <c r="N1646" s="28">
        <f>IF(I1646 &gt; 0.6,1,0)</f>
        <v>1</v>
      </c>
      <c r="O1646" s="28">
        <f>IF(J1646 &gt; 4.5,1,0)</f>
        <v>0</v>
      </c>
      <c r="P1646" s="98">
        <f>K1646+L1646+M1646+N1646+O1646</f>
        <v>1</v>
      </c>
    </row>
    <row r="1647" spans="1:16" x14ac:dyDescent="0.25">
      <c r="A1647" s="110" t="s">
        <v>973</v>
      </c>
      <c r="B1647" s="19" t="s">
        <v>900</v>
      </c>
      <c r="C1647" s="168" t="s">
        <v>980</v>
      </c>
      <c r="D1647" s="120">
        <v>23</v>
      </c>
      <c r="E1647" s="120" t="s">
        <v>794</v>
      </c>
      <c r="F1647" s="8">
        <v>2.012</v>
      </c>
      <c r="G1647" s="8">
        <v>0.193</v>
      </c>
      <c r="H1647" s="8">
        <v>9.5709999999999997</v>
      </c>
      <c r="I1647" s="8">
        <v>0.81899999999999995</v>
      </c>
      <c r="J1647" s="23">
        <v>3.4319999999999999</v>
      </c>
      <c r="K1647" s="28">
        <f t="shared" si="25"/>
        <v>0</v>
      </c>
      <c r="L1647" s="29">
        <f>IF(G1647 &gt; 0.6,1,0)</f>
        <v>0</v>
      </c>
      <c r="M1647" s="172">
        <f>IF(H1647 &gt; 10,1,0)</f>
        <v>0</v>
      </c>
      <c r="N1647" s="28">
        <f>IF(I1647 &gt; 0.6,1,0)</f>
        <v>1</v>
      </c>
      <c r="O1647" s="28">
        <f>IF(J1647 &gt; 4.5,1,0)</f>
        <v>0</v>
      </c>
      <c r="P1647" s="98">
        <f>K1647+L1647+M1647+N1647+O1647</f>
        <v>1</v>
      </c>
    </row>
    <row r="1648" spans="1:16" x14ac:dyDescent="0.25">
      <c r="A1648" s="110" t="s">
        <v>973</v>
      </c>
      <c r="B1648" s="19" t="s">
        <v>908</v>
      </c>
      <c r="C1648" s="168" t="s">
        <v>980</v>
      </c>
      <c r="D1648" s="120">
        <v>12</v>
      </c>
      <c r="E1648" s="120" t="s">
        <v>794</v>
      </c>
      <c r="F1648" s="8">
        <v>0.92600000000000005</v>
      </c>
      <c r="G1648" s="8">
        <v>4.0190000000000001</v>
      </c>
      <c r="H1648" s="8">
        <v>12.925000000000001</v>
      </c>
      <c r="I1648" s="8">
        <v>0.20599999999999999</v>
      </c>
      <c r="J1648" s="23">
        <v>2.58</v>
      </c>
      <c r="K1648" s="28">
        <f t="shared" si="25"/>
        <v>0</v>
      </c>
      <c r="L1648" s="29">
        <f>IF(G1648 &gt; 0.6,1,0)</f>
        <v>1</v>
      </c>
      <c r="M1648" s="172">
        <f>IF(H1648 &gt; 10,1,0)</f>
        <v>1</v>
      </c>
      <c r="N1648" s="28">
        <f>IF(I1648 &gt; 0.6,1,0)</f>
        <v>0</v>
      </c>
      <c r="O1648" s="28">
        <f>IF(J1648 &gt; 4.5,1,0)</f>
        <v>0</v>
      </c>
      <c r="P1648" s="98">
        <f>K1648+L1648+M1648+N1648+O1648</f>
        <v>2</v>
      </c>
    </row>
    <row r="1649" spans="1:16" x14ac:dyDescent="0.25">
      <c r="A1649" s="110" t="s">
        <v>973</v>
      </c>
      <c r="B1649" s="19" t="s">
        <v>916</v>
      </c>
      <c r="C1649" s="168" t="s">
        <v>980</v>
      </c>
      <c r="D1649" s="120">
        <v>55</v>
      </c>
      <c r="E1649" s="120" t="s">
        <v>794</v>
      </c>
      <c r="F1649" s="8">
        <v>0.71599999999999997</v>
      </c>
      <c r="G1649" s="8">
        <v>0.215</v>
      </c>
      <c r="H1649" s="8">
        <v>0.95</v>
      </c>
      <c r="I1649" s="8">
        <v>0.161</v>
      </c>
      <c r="J1649" s="23">
        <v>0.44800000000000001</v>
      </c>
      <c r="K1649" s="28">
        <f t="shared" si="25"/>
        <v>0</v>
      </c>
      <c r="L1649" s="29">
        <f>IF(G1649 &gt; 0.6,1,0)</f>
        <v>0</v>
      </c>
      <c r="M1649" s="172">
        <f>IF(H1649 &gt; 10,1,0)</f>
        <v>0</v>
      </c>
      <c r="N1649" s="28">
        <f>IF(I1649 &gt; 0.6,1,0)</f>
        <v>0</v>
      </c>
      <c r="O1649" s="28">
        <f>IF(J1649 &gt; 4.5,1,0)</f>
        <v>0</v>
      </c>
      <c r="P1649" s="98">
        <f>K1649+L1649+M1649+N1649+O1649</f>
        <v>0</v>
      </c>
    </row>
    <row r="1650" spans="1:16" x14ac:dyDescent="0.25">
      <c r="A1650" s="110" t="s">
        <v>973</v>
      </c>
      <c r="B1650" s="19" t="s">
        <v>924</v>
      </c>
      <c r="C1650" s="168" t="s">
        <v>980</v>
      </c>
      <c r="D1650" s="120">
        <v>39</v>
      </c>
      <c r="E1650" s="120" t="s">
        <v>793</v>
      </c>
      <c r="F1650" s="8">
        <v>4.2000000000000003E-2</v>
      </c>
      <c r="G1650" s="8">
        <v>7.8E-2</v>
      </c>
      <c r="H1650" s="8">
        <v>8.5000000000000006E-2</v>
      </c>
      <c r="I1650" s="8">
        <v>6.2E-2</v>
      </c>
      <c r="J1650" s="23">
        <v>0</v>
      </c>
      <c r="K1650" s="28">
        <f t="shared" si="25"/>
        <v>0</v>
      </c>
      <c r="L1650" s="29">
        <f>IF(G1650 &gt; 0.6,1,0)</f>
        <v>0</v>
      </c>
      <c r="M1650" s="172">
        <f>IF(H1650 &gt; 10,1,0)</f>
        <v>0</v>
      </c>
      <c r="N1650" s="28">
        <f>IF(I1650 &gt; 0.6,1,0)</f>
        <v>0</v>
      </c>
      <c r="O1650" s="28">
        <f>IF(J1650 &gt; 4.5,1,0)</f>
        <v>0</v>
      </c>
      <c r="P1650" s="98">
        <f>K1650+L1650+M1650+N1650+O1650</f>
        <v>0</v>
      </c>
    </row>
    <row r="1651" spans="1:16" x14ac:dyDescent="0.25">
      <c r="A1651" s="110" t="s">
        <v>973</v>
      </c>
      <c r="B1651" s="19" t="s">
        <v>932</v>
      </c>
      <c r="C1651" s="168" t="s">
        <v>980</v>
      </c>
      <c r="D1651" s="120">
        <v>44</v>
      </c>
      <c r="E1651" s="120" t="s">
        <v>793</v>
      </c>
      <c r="F1651" s="8">
        <v>0.3</v>
      </c>
      <c r="G1651" s="8">
        <v>0.26700000000000002</v>
      </c>
      <c r="H1651" s="8">
        <v>3.6150000000000002</v>
      </c>
      <c r="I1651" s="8">
        <v>0.10199999999999999</v>
      </c>
      <c r="J1651" s="23">
        <v>6.2E-2</v>
      </c>
      <c r="K1651" s="28">
        <f t="shared" si="25"/>
        <v>0</v>
      </c>
      <c r="L1651" s="29">
        <f>IF(G1651 &gt; 0.6,1,0)</f>
        <v>0</v>
      </c>
      <c r="M1651" s="172">
        <f>IF(H1651 &gt; 10,1,0)</f>
        <v>0</v>
      </c>
      <c r="N1651" s="28">
        <f>IF(I1651 &gt; 0.6,1,0)</f>
        <v>0</v>
      </c>
      <c r="O1651" s="28">
        <f>IF(J1651 &gt; 4.5,1,0)</f>
        <v>0</v>
      </c>
      <c r="P1651" s="98">
        <f>K1651+L1651+M1651+N1651+O1651</f>
        <v>0</v>
      </c>
    </row>
    <row r="1652" spans="1:16" x14ac:dyDescent="0.25">
      <c r="A1652" s="110" t="s">
        <v>973</v>
      </c>
      <c r="B1652" s="19" t="s">
        <v>940</v>
      </c>
      <c r="C1652" s="168" t="s">
        <v>980</v>
      </c>
      <c r="D1652" s="120">
        <v>40</v>
      </c>
      <c r="E1652" s="120" t="s">
        <v>793</v>
      </c>
      <c r="F1652" s="8">
        <v>6.8000000000000005E-2</v>
      </c>
      <c r="G1652" s="8">
        <v>4.2000000000000003E-2</v>
      </c>
      <c r="H1652" s="8">
        <v>6.5000000000000002E-2</v>
      </c>
      <c r="I1652" s="8">
        <v>0.221</v>
      </c>
      <c r="J1652" s="23">
        <v>7.1020000000000003</v>
      </c>
      <c r="K1652" s="28">
        <f t="shared" si="25"/>
        <v>0</v>
      </c>
      <c r="L1652" s="29">
        <f>IF(G1652 &gt; 0.6,1,0)</f>
        <v>0</v>
      </c>
      <c r="M1652" s="172">
        <f>IF(H1652 &gt; 10,1,0)</f>
        <v>0</v>
      </c>
      <c r="N1652" s="28">
        <f>IF(I1652 &gt; 0.6,1,0)</f>
        <v>0</v>
      </c>
      <c r="O1652" s="28">
        <f>IF(J1652 &gt; 4.5,1,0)</f>
        <v>1</v>
      </c>
      <c r="P1652" s="98">
        <f>K1652+L1652+M1652+N1652+O1652</f>
        <v>1</v>
      </c>
    </row>
    <row r="1653" spans="1:16" x14ac:dyDescent="0.25">
      <c r="A1653" s="110" t="s">
        <v>973</v>
      </c>
      <c r="B1653" s="19" t="s">
        <v>948</v>
      </c>
      <c r="C1653" s="168" t="s">
        <v>980</v>
      </c>
      <c r="D1653" s="120"/>
      <c r="E1653" s="120" t="s">
        <v>793</v>
      </c>
      <c r="F1653" s="8">
        <v>0.06</v>
      </c>
      <c r="G1653" s="8">
        <v>0.36699999999999999</v>
      </c>
      <c r="H1653" s="8">
        <v>0.71199999999999997</v>
      </c>
      <c r="I1653" s="8">
        <v>2.5000000000000001E-2</v>
      </c>
      <c r="J1653" s="23">
        <v>0.13700000000000001</v>
      </c>
      <c r="K1653" s="28">
        <f t="shared" si="25"/>
        <v>0</v>
      </c>
      <c r="L1653" s="29">
        <f>IF(G1653 &gt; 0.6,1,0)</f>
        <v>0</v>
      </c>
      <c r="M1653" s="172">
        <f>IF(H1653 &gt; 10,1,0)</f>
        <v>0</v>
      </c>
      <c r="N1653" s="28">
        <f>IF(I1653 &gt; 0.6,1,0)</f>
        <v>0</v>
      </c>
      <c r="O1653" s="28">
        <f>IF(J1653 &gt; 4.5,1,0)</f>
        <v>0</v>
      </c>
      <c r="P1653" s="98">
        <f>K1653+L1653+M1653+N1653+O1653</f>
        <v>0</v>
      </c>
    </row>
    <row r="1654" spans="1:16" x14ac:dyDescent="0.25">
      <c r="A1654" s="110" t="s">
        <v>973</v>
      </c>
      <c r="B1654" s="19" t="s">
        <v>956</v>
      </c>
      <c r="C1654" s="168" t="s">
        <v>980</v>
      </c>
      <c r="D1654" s="120"/>
      <c r="E1654" s="120" t="s">
        <v>794</v>
      </c>
      <c r="F1654" s="8">
        <v>50.113</v>
      </c>
      <c r="G1654" s="8">
        <v>0.35099999999999998</v>
      </c>
      <c r="H1654" s="8">
        <v>4.1379999999999999</v>
      </c>
      <c r="I1654" s="8">
        <v>0.52600000000000002</v>
      </c>
      <c r="J1654" s="23">
        <v>0.79400000000000004</v>
      </c>
      <c r="K1654" s="28">
        <f t="shared" si="25"/>
        <v>1</v>
      </c>
      <c r="L1654" s="29">
        <f>IF(G1654 &gt; 0.6,1,0)</f>
        <v>0</v>
      </c>
      <c r="M1654" s="172">
        <f>IF(H1654 &gt; 10,1,0)</f>
        <v>0</v>
      </c>
      <c r="N1654" s="28">
        <f>IF(I1654 &gt; 0.6,1,0)</f>
        <v>0</v>
      </c>
      <c r="O1654" s="28">
        <f>IF(J1654 &gt; 4.5,1,0)</f>
        <v>0</v>
      </c>
      <c r="P1654" s="98">
        <f>K1654+L1654+M1654+N1654+O1654</f>
        <v>1</v>
      </c>
    </row>
    <row r="1655" spans="1:16" x14ac:dyDescent="0.25">
      <c r="A1655" s="110" t="s">
        <v>973</v>
      </c>
      <c r="B1655" s="19" t="s">
        <v>964</v>
      </c>
      <c r="C1655" s="168" t="s">
        <v>980</v>
      </c>
      <c r="D1655" s="124">
        <v>3</v>
      </c>
      <c r="E1655" s="124" t="s">
        <v>793</v>
      </c>
      <c r="F1655" s="8">
        <v>0.432</v>
      </c>
      <c r="G1655" s="8">
        <v>0.42599999999999999</v>
      </c>
      <c r="H1655" s="8">
        <v>3.2909999999999999</v>
      </c>
      <c r="I1655" s="8">
        <v>7.3999999999999996E-2</v>
      </c>
      <c r="J1655" s="23">
        <v>0.72099999999999997</v>
      </c>
      <c r="K1655" s="28">
        <f t="shared" si="25"/>
        <v>0</v>
      </c>
      <c r="L1655" s="29">
        <f>IF(G1655 &gt; 0.6,1,0)</f>
        <v>0</v>
      </c>
      <c r="M1655" s="172">
        <f>IF(H1655 &gt; 10,1,0)</f>
        <v>0</v>
      </c>
      <c r="N1655" s="28">
        <f>IF(I1655 &gt; 0.6,1,0)</f>
        <v>0</v>
      </c>
      <c r="O1655" s="28">
        <f>IF(J1655 &gt; 4.5,1,0)</f>
        <v>0</v>
      </c>
      <c r="P1655" s="98">
        <f>K1655+L1655+M1655+N1655+O1655</f>
        <v>0</v>
      </c>
    </row>
    <row r="1656" spans="1:16" ht="15.75" thickBot="1" x14ac:dyDescent="0.3">
      <c r="A1656" s="128" t="s">
        <v>973</v>
      </c>
      <c r="B1656" s="129" t="s">
        <v>972</v>
      </c>
      <c r="C1656" s="168" t="s">
        <v>980</v>
      </c>
      <c r="D1656" s="133">
        <v>25</v>
      </c>
      <c r="E1656" s="133" t="s">
        <v>794</v>
      </c>
      <c r="F1656" s="15">
        <v>0.61099999999999999</v>
      </c>
      <c r="G1656" s="15">
        <v>0.17</v>
      </c>
      <c r="H1656" s="15">
        <v>1.3520000000000001</v>
      </c>
      <c r="I1656" s="15">
        <v>0.214</v>
      </c>
      <c r="J1656" s="24">
        <v>0.57399999999999995</v>
      </c>
      <c r="K1656" s="28">
        <f t="shared" si="25"/>
        <v>0</v>
      </c>
      <c r="L1656" s="29">
        <f>IF(G1656 &gt; 0.6,1,0)</f>
        <v>0</v>
      </c>
      <c r="M1656" s="172">
        <f>IF(H1656 &gt; 10,1,0)</f>
        <v>0</v>
      </c>
      <c r="N1656" s="28">
        <f>IF(I1656 &gt; 0.6,1,0)</f>
        <v>0</v>
      </c>
      <c r="O1656" s="28">
        <f>IF(J1656 &gt; 4.5,1,0)</f>
        <v>0</v>
      </c>
      <c r="P1656" s="98">
        <f>K1656+L1656+M1656+N1656+O1656</f>
        <v>0</v>
      </c>
    </row>
  </sheetData>
  <sortState xmlns:xlrd2="http://schemas.microsoft.com/office/spreadsheetml/2017/richdata2" ref="A2:P1656">
    <sortCondition ref="A2:A1656"/>
    <sortCondition ref="B2:B1656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3336C-53B7-4A00-AAB7-CDF7355908A1}">
  <dimension ref="A1:AH190"/>
  <sheetViews>
    <sheetView workbookViewId="0">
      <selection activeCell="J46" sqref="J46"/>
    </sheetView>
  </sheetViews>
  <sheetFormatPr baseColWidth="10" defaultRowHeight="15" x14ac:dyDescent="0.25"/>
  <sheetData>
    <row r="1" spans="1:34" x14ac:dyDescent="0.25">
      <c r="A1" s="2" t="s">
        <v>810</v>
      </c>
      <c r="B1" s="18" t="s">
        <v>16</v>
      </c>
      <c r="C1" s="59" t="s">
        <v>795</v>
      </c>
      <c r="D1" s="60" t="s">
        <v>791</v>
      </c>
      <c r="E1" s="6" t="s">
        <v>792</v>
      </c>
      <c r="F1" s="6" t="s">
        <v>0</v>
      </c>
      <c r="G1" s="6" t="s">
        <v>1</v>
      </c>
      <c r="H1" s="6" t="s">
        <v>2</v>
      </c>
      <c r="I1" s="6" t="s">
        <v>3</v>
      </c>
      <c r="J1" s="20" t="s">
        <v>4</v>
      </c>
      <c r="K1" s="8" t="s">
        <v>802</v>
      </c>
      <c r="L1" s="23" t="s">
        <v>796</v>
      </c>
      <c r="M1" s="8" t="s">
        <v>12</v>
      </c>
      <c r="N1" s="30" t="s">
        <v>11</v>
      </c>
      <c r="O1" s="31" t="s">
        <v>803</v>
      </c>
      <c r="P1" s="8" t="s">
        <v>797</v>
      </c>
      <c r="Q1" s="8" t="s">
        <v>14</v>
      </c>
      <c r="R1" s="8" t="s">
        <v>13</v>
      </c>
      <c r="S1" s="8" t="s">
        <v>804</v>
      </c>
      <c r="T1" s="8" t="s">
        <v>798</v>
      </c>
      <c r="U1" s="30" t="s">
        <v>785</v>
      </c>
      <c r="V1" s="8" t="s">
        <v>786</v>
      </c>
      <c r="W1" s="8" t="s">
        <v>805</v>
      </c>
      <c r="X1" s="8" t="s">
        <v>799</v>
      </c>
      <c r="Y1" s="23" t="s">
        <v>787</v>
      </c>
      <c r="Z1" s="8" t="s">
        <v>788</v>
      </c>
      <c r="AA1" s="8" t="s">
        <v>806</v>
      </c>
      <c r="AB1" s="8" t="s">
        <v>800</v>
      </c>
      <c r="AC1" s="8" t="s">
        <v>790</v>
      </c>
      <c r="AD1" s="23" t="s">
        <v>789</v>
      </c>
      <c r="AE1" s="7" t="s">
        <v>807</v>
      </c>
      <c r="AF1" s="7" t="s">
        <v>801</v>
      </c>
      <c r="AG1" s="37" t="s">
        <v>10</v>
      </c>
      <c r="AH1" s="32" t="s">
        <v>9</v>
      </c>
    </row>
    <row r="2" spans="1:34" x14ac:dyDescent="0.25">
      <c r="A2" s="3" t="s">
        <v>5</v>
      </c>
      <c r="B2" s="11"/>
      <c r="C2" s="59"/>
      <c r="D2" s="60"/>
      <c r="E2" s="6"/>
      <c r="F2" s="5">
        <v>5.0999999999999997E-2</v>
      </c>
      <c r="G2" s="5">
        <v>0.63900000000000001</v>
      </c>
      <c r="H2" s="5">
        <v>5.5E-2</v>
      </c>
      <c r="I2" s="5">
        <v>0</v>
      </c>
      <c r="J2" s="22">
        <v>0</v>
      </c>
      <c r="K2" s="28">
        <f t="shared" ref="K2:K33" si="0">IF(F2 &gt; 9,1,0)</f>
        <v>0</v>
      </c>
      <c r="L2" s="9">
        <f t="shared" ref="L2:L33" si="1">IF(F2 &gt; 14.5,1,0)</f>
        <v>0</v>
      </c>
      <c r="M2" s="27">
        <f t="shared" ref="M2:M33" si="2">IF(F2 &gt; 18,1,0)</f>
        <v>0</v>
      </c>
      <c r="N2" s="9">
        <f t="shared" ref="N2:N33" si="3">IF(F2 &gt; 12.3,1,0)</f>
        <v>0</v>
      </c>
      <c r="O2" s="29">
        <f t="shared" ref="O2:O33" si="4">IF(G2 &gt; 0.6,1,0)</f>
        <v>1</v>
      </c>
      <c r="P2" s="28">
        <f t="shared" ref="P2:P33" si="5">IF(G2 &gt; 1,1,0)</f>
        <v>0</v>
      </c>
      <c r="Q2" s="28">
        <f t="shared" ref="Q2:Q33" si="6">IF(G2 &gt; 1.5,1,0)</f>
        <v>0</v>
      </c>
      <c r="R2" s="28">
        <f t="shared" ref="R2:R33" si="7">IF(G2 &gt; 0.86,1,0)</f>
        <v>0</v>
      </c>
      <c r="S2" s="28">
        <f t="shared" ref="S2:S33" si="8">IF(H2 &gt; 10,1,0)</f>
        <v>0</v>
      </c>
      <c r="T2" s="28">
        <f t="shared" ref="T2:T33" si="9">IF(H2 &gt; 11.5,1,0)</f>
        <v>0</v>
      </c>
      <c r="U2" s="9">
        <f t="shared" ref="U2:U33" si="10">IF(H2 &gt; 14,1,0)</f>
        <v>0</v>
      </c>
      <c r="V2" s="28">
        <f t="shared" ref="V2:V33" si="11">IF(H2 &gt; 12.69,1,0)</f>
        <v>0</v>
      </c>
      <c r="W2" s="28">
        <f t="shared" ref="W2:W33" si="12">IF(I2 &gt; 0.6,1,0)</f>
        <v>0</v>
      </c>
      <c r="X2" s="28">
        <f t="shared" ref="X2:X33" si="13">IF(I2 &gt; 1,1,0)</f>
        <v>0</v>
      </c>
      <c r="Y2" s="9">
        <f t="shared" ref="Y2:Y33" si="14">IF(I2 &gt; 1.1,1,0)</f>
        <v>0</v>
      </c>
      <c r="Z2" s="27">
        <f t="shared" ref="Z2:Z33" si="15">IF(I2 &gt; 0.58,1,0)</f>
        <v>0</v>
      </c>
      <c r="AA2" s="28">
        <f t="shared" ref="AA2:AA33" si="16">IF(J2 &gt; 4.5,1,0)</f>
        <v>0</v>
      </c>
      <c r="AB2" s="28">
        <f t="shared" ref="AB2:AB33" si="17">IF(J2 &gt; 5.12,1,0)</f>
        <v>0</v>
      </c>
      <c r="AC2" s="28">
        <f t="shared" ref="AC2:AC33" si="18">IF(J2 &gt; 5.5,1,0)</f>
        <v>0</v>
      </c>
      <c r="AD2" s="27">
        <f t="shared" ref="AD2:AD33" si="19">IF(J2 &gt; 7.51,1,0)</f>
        <v>0</v>
      </c>
      <c r="AE2" s="33">
        <f t="shared" ref="AE2:AE33" si="20">K2+O2+S2+W2+AA2</f>
        <v>1</v>
      </c>
      <c r="AF2" s="33">
        <f t="shared" ref="AF2:AF33" si="21">L2+P2+T2+X2+AB2</f>
        <v>0</v>
      </c>
      <c r="AG2" s="33">
        <f t="shared" ref="AG2:AG33" si="22">M2+Q2+U2+Y2+AC2</f>
        <v>0</v>
      </c>
      <c r="AH2" s="35">
        <f t="shared" ref="AH2:AH33" si="23">N2+R2+V2+Z2+AD2</f>
        <v>0</v>
      </c>
    </row>
    <row r="3" spans="1:34" x14ac:dyDescent="0.25">
      <c r="A3" s="3" t="s">
        <v>5</v>
      </c>
      <c r="B3" s="11"/>
      <c r="C3" s="59"/>
      <c r="D3" s="60"/>
      <c r="E3" s="6"/>
      <c r="F3" s="5">
        <v>0.14799999999999999</v>
      </c>
      <c r="G3" s="5">
        <v>5.3999999999999999E-2</v>
      </c>
      <c r="H3" s="5">
        <v>0.314</v>
      </c>
      <c r="I3" s="5">
        <v>0</v>
      </c>
      <c r="J3" s="22">
        <v>0</v>
      </c>
      <c r="K3" s="28">
        <f t="shared" si="0"/>
        <v>0</v>
      </c>
      <c r="L3" s="9">
        <f t="shared" si="1"/>
        <v>0</v>
      </c>
      <c r="M3" s="27">
        <f t="shared" si="2"/>
        <v>0</v>
      </c>
      <c r="N3" s="9">
        <f t="shared" si="3"/>
        <v>0</v>
      </c>
      <c r="O3" s="29">
        <f t="shared" si="4"/>
        <v>0</v>
      </c>
      <c r="P3" s="28">
        <f t="shared" si="5"/>
        <v>0</v>
      </c>
      <c r="Q3" s="28">
        <f t="shared" si="6"/>
        <v>0</v>
      </c>
      <c r="R3" s="28">
        <f t="shared" si="7"/>
        <v>0</v>
      </c>
      <c r="S3" s="28">
        <f t="shared" si="8"/>
        <v>0</v>
      </c>
      <c r="T3" s="28">
        <f t="shared" si="9"/>
        <v>0</v>
      </c>
      <c r="U3" s="9">
        <f t="shared" si="10"/>
        <v>0</v>
      </c>
      <c r="V3" s="28">
        <f t="shared" si="11"/>
        <v>0</v>
      </c>
      <c r="W3" s="28">
        <f t="shared" si="12"/>
        <v>0</v>
      </c>
      <c r="X3" s="28">
        <f t="shared" si="13"/>
        <v>0</v>
      </c>
      <c r="Y3" s="9">
        <f t="shared" si="14"/>
        <v>0</v>
      </c>
      <c r="Z3" s="27">
        <f t="shared" si="15"/>
        <v>0</v>
      </c>
      <c r="AA3" s="28">
        <f t="shared" si="16"/>
        <v>0</v>
      </c>
      <c r="AB3" s="28">
        <f t="shared" si="17"/>
        <v>0</v>
      </c>
      <c r="AC3" s="28">
        <f t="shared" si="18"/>
        <v>0</v>
      </c>
      <c r="AD3" s="27">
        <f t="shared" si="19"/>
        <v>0</v>
      </c>
      <c r="AE3" s="33">
        <f t="shared" si="20"/>
        <v>0</v>
      </c>
      <c r="AF3" s="33">
        <f t="shared" si="21"/>
        <v>0</v>
      </c>
      <c r="AG3" s="33">
        <f t="shared" si="22"/>
        <v>0</v>
      </c>
      <c r="AH3" s="35">
        <f t="shared" si="23"/>
        <v>0</v>
      </c>
    </row>
    <row r="4" spans="1:34" x14ac:dyDescent="0.25">
      <c r="A4" s="3" t="s">
        <v>5</v>
      </c>
      <c r="B4" s="11"/>
      <c r="C4" s="59"/>
      <c r="D4" s="60"/>
      <c r="E4" s="6"/>
      <c r="F4" s="5">
        <v>0.30399999999999999</v>
      </c>
      <c r="G4" s="5">
        <v>9.5000000000000001E-2</v>
      </c>
      <c r="H4" s="5">
        <v>1.64</v>
      </c>
      <c r="I4" s="5">
        <v>0</v>
      </c>
      <c r="J4" s="22">
        <v>0</v>
      </c>
      <c r="K4" s="28">
        <f t="shared" si="0"/>
        <v>0</v>
      </c>
      <c r="L4" s="9">
        <f t="shared" si="1"/>
        <v>0</v>
      </c>
      <c r="M4" s="27">
        <f t="shared" si="2"/>
        <v>0</v>
      </c>
      <c r="N4" s="9">
        <f t="shared" si="3"/>
        <v>0</v>
      </c>
      <c r="O4" s="29">
        <f t="shared" si="4"/>
        <v>0</v>
      </c>
      <c r="P4" s="28">
        <f t="shared" si="5"/>
        <v>0</v>
      </c>
      <c r="Q4" s="28">
        <f t="shared" si="6"/>
        <v>0</v>
      </c>
      <c r="R4" s="28">
        <f t="shared" si="7"/>
        <v>0</v>
      </c>
      <c r="S4" s="28">
        <f t="shared" si="8"/>
        <v>0</v>
      </c>
      <c r="T4" s="28">
        <f t="shared" si="9"/>
        <v>0</v>
      </c>
      <c r="U4" s="9">
        <f t="shared" si="10"/>
        <v>0</v>
      </c>
      <c r="V4" s="28">
        <f t="shared" si="11"/>
        <v>0</v>
      </c>
      <c r="W4" s="28">
        <f t="shared" si="12"/>
        <v>0</v>
      </c>
      <c r="X4" s="28">
        <f t="shared" si="13"/>
        <v>0</v>
      </c>
      <c r="Y4" s="9">
        <f t="shared" si="14"/>
        <v>0</v>
      </c>
      <c r="Z4" s="27">
        <f t="shared" si="15"/>
        <v>0</v>
      </c>
      <c r="AA4" s="28">
        <f t="shared" si="16"/>
        <v>0</v>
      </c>
      <c r="AB4" s="28">
        <f t="shared" si="17"/>
        <v>0</v>
      </c>
      <c r="AC4" s="28">
        <f t="shared" si="18"/>
        <v>0</v>
      </c>
      <c r="AD4" s="27">
        <f t="shared" si="19"/>
        <v>0</v>
      </c>
      <c r="AE4" s="33">
        <f t="shared" si="20"/>
        <v>0</v>
      </c>
      <c r="AF4" s="33">
        <f t="shared" si="21"/>
        <v>0</v>
      </c>
      <c r="AG4" s="33">
        <f t="shared" si="22"/>
        <v>0</v>
      </c>
      <c r="AH4" s="35">
        <f t="shared" si="23"/>
        <v>0</v>
      </c>
    </row>
    <row r="5" spans="1:34" x14ac:dyDescent="0.25">
      <c r="A5" s="3" t="s">
        <v>5</v>
      </c>
      <c r="B5" s="11"/>
      <c r="C5" s="59"/>
      <c r="D5" s="60"/>
      <c r="E5" s="6"/>
      <c r="F5" s="4">
        <v>7.0000000000000007E-2</v>
      </c>
      <c r="G5" s="4">
        <v>3.4000000000000002E-2</v>
      </c>
      <c r="H5" s="4">
        <v>0.254</v>
      </c>
      <c r="I5" s="4">
        <v>1.2999999999999999E-2</v>
      </c>
      <c r="J5" s="21">
        <v>0</v>
      </c>
      <c r="K5" s="28">
        <f t="shared" si="0"/>
        <v>0</v>
      </c>
      <c r="L5" s="9">
        <f t="shared" si="1"/>
        <v>0</v>
      </c>
      <c r="M5" s="27">
        <f t="shared" si="2"/>
        <v>0</v>
      </c>
      <c r="N5" s="9">
        <f t="shared" si="3"/>
        <v>0</v>
      </c>
      <c r="O5" s="29">
        <f t="shared" si="4"/>
        <v>0</v>
      </c>
      <c r="P5" s="28">
        <f t="shared" si="5"/>
        <v>0</v>
      </c>
      <c r="Q5" s="28">
        <f t="shared" si="6"/>
        <v>0</v>
      </c>
      <c r="R5" s="28">
        <f t="shared" si="7"/>
        <v>0</v>
      </c>
      <c r="S5" s="28">
        <f t="shared" si="8"/>
        <v>0</v>
      </c>
      <c r="T5" s="28">
        <f t="shared" si="9"/>
        <v>0</v>
      </c>
      <c r="U5" s="9">
        <f t="shared" si="10"/>
        <v>0</v>
      </c>
      <c r="V5" s="28">
        <f t="shared" si="11"/>
        <v>0</v>
      </c>
      <c r="W5" s="28">
        <f t="shared" si="12"/>
        <v>0</v>
      </c>
      <c r="X5" s="28">
        <f t="shared" si="13"/>
        <v>0</v>
      </c>
      <c r="Y5" s="9">
        <f t="shared" si="14"/>
        <v>0</v>
      </c>
      <c r="Z5" s="27">
        <f t="shared" si="15"/>
        <v>0</v>
      </c>
      <c r="AA5" s="28">
        <f t="shared" si="16"/>
        <v>0</v>
      </c>
      <c r="AB5" s="28">
        <f t="shared" si="17"/>
        <v>0</v>
      </c>
      <c r="AC5" s="28">
        <f t="shared" si="18"/>
        <v>0</v>
      </c>
      <c r="AD5" s="27">
        <f t="shared" si="19"/>
        <v>0</v>
      </c>
      <c r="AE5" s="33">
        <f t="shared" si="20"/>
        <v>0</v>
      </c>
      <c r="AF5" s="33">
        <f t="shared" si="21"/>
        <v>0</v>
      </c>
      <c r="AG5" s="33">
        <f t="shared" si="22"/>
        <v>0</v>
      </c>
      <c r="AH5" s="35">
        <f t="shared" si="23"/>
        <v>0</v>
      </c>
    </row>
    <row r="6" spans="1:34" x14ac:dyDescent="0.25">
      <c r="A6" s="3" t="s">
        <v>5</v>
      </c>
      <c r="B6" s="11"/>
      <c r="C6" s="59"/>
      <c r="D6" s="60"/>
      <c r="E6" s="6"/>
      <c r="F6" s="5">
        <v>0.11799999999999999</v>
      </c>
      <c r="G6" s="5">
        <v>1.0999999999999999E-2</v>
      </c>
      <c r="H6" s="5">
        <v>5.2999999999999999E-2</v>
      </c>
      <c r="I6" s="5">
        <v>2.4E-2</v>
      </c>
      <c r="J6" s="22">
        <v>0</v>
      </c>
      <c r="K6" s="28">
        <f t="shared" si="0"/>
        <v>0</v>
      </c>
      <c r="L6" s="9">
        <f t="shared" si="1"/>
        <v>0</v>
      </c>
      <c r="M6" s="27">
        <f t="shared" si="2"/>
        <v>0</v>
      </c>
      <c r="N6" s="9">
        <f t="shared" si="3"/>
        <v>0</v>
      </c>
      <c r="O6" s="29">
        <f t="shared" si="4"/>
        <v>0</v>
      </c>
      <c r="P6" s="28">
        <f t="shared" si="5"/>
        <v>0</v>
      </c>
      <c r="Q6" s="28">
        <f t="shared" si="6"/>
        <v>0</v>
      </c>
      <c r="R6" s="28">
        <f t="shared" si="7"/>
        <v>0</v>
      </c>
      <c r="S6" s="28">
        <f t="shared" si="8"/>
        <v>0</v>
      </c>
      <c r="T6" s="28">
        <f t="shared" si="9"/>
        <v>0</v>
      </c>
      <c r="U6" s="9">
        <f t="shared" si="10"/>
        <v>0</v>
      </c>
      <c r="V6" s="28">
        <f t="shared" si="11"/>
        <v>0</v>
      </c>
      <c r="W6" s="28">
        <f t="shared" si="12"/>
        <v>0</v>
      </c>
      <c r="X6" s="28">
        <f t="shared" si="13"/>
        <v>0</v>
      </c>
      <c r="Y6" s="9">
        <f t="shared" si="14"/>
        <v>0</v>
      </c>
      <c r="Z6" s="27">
        <f t="shared" si="15"/>
        <v>0</v>
      </c>
      <c r="AA6" s="28">
        <f t="shared" si="16"/>
        <v>0</v>
      </c>
      <c r="AB6" s="28">
        <f t="shared" si="17"/>
        <v>0</v>
      </c>
      <c r="AC6" s="28">
        <f t="shared" si="18"/>
        <v>0</v>
      </c>
      <c r="AD6" s="27">
        <f t="shared" si="19"/>
        <v>0</v>
      </c>
      <c r="AE6" s="33">
        <f t="shared" si="20"/>
        <v>0</v>
      </c>
      <c r="AF6" s="33">
        <f t="shared" si="21"/>
        <v>0</v>
      </c>
      <c r="AG6" s="33">
        <f t="shared" si="22"/>
        <v>0</v>
      </c>
      <c r="AH6" s="35">
        <f t="shared" si="23"/>
        <v>0</v>
      </c>
    </row>
    <row r="7" spans="1:34" x14ac:dyDescent="0.25">
      <c r="A7" s="3" t="s">
        <v>5</v>
      </c>
      <c r="B7" s="11"/>
      <c r="C7" s="59"/>
      <c r="D7" s="60"/>
      <c r="E7" s="6"/>
      <c r="F7" s="4">
        <v>4.8000000000000001E-2</v>
      </c>
      <c r="G7" s="4">
        <v>6.8000000000000005E-2</v>
      </c>
      <c r="H7" s="4">
        <v>6.6000000000000003E-2</v>
      </c>
      <c r="I7" s="4">
        <v>2.4E-2</v>
      </c>
      <c r="J7" s="21">
        <v>0</v>
      </c>
      <c r="K7" s="28">
        <f t="shared" si="0"/>
        <v>0</v>
      </c>
      <c r="L7" s="9">
        <f t="shared" si="1"/>
        <v>0</v>
      </c>
      <c r="M7" s="27">
        <f t="shared" si="2"/>
        <v>0</v>
      </c>
      <c r="N7" s="9">
        <f t="shared" si="3"/>
        <v>0</v>
      </c>
      <c r="O7" s="29">
        <f t="shared" si="4"/>
        <v>0</v>
      </c>
      <c r="P7" s="28">
        <f t="shared" si="5"/>
        <v>0</v>
      </c>
      <c r="Q7" s="28">
        <f t="shared" si="6"/>
        <v>0</v>
      </c>
      <c r="R7" s="28">
        <f t="shared" si="7"/>
        <v>0</v>
      </c>
      <c r="S7" s="28">
        <f t="shared" si="8"/>
        <v>0</v>
      </c>
      <c r="T7" s="28">
        <f t="shared" si="9"/>
        <v>0</v>
      </c>
      <c r="U7" s="9">
        <f t="shared" si="10"/>
        <v>0</v>
      </c>
      <c r="V7" s="28">
        <f t="shared" si="11"/>
        <v>0</v>
      </c>
      <c r="W7" s="28">
        <f t="shared" si="12"/>
        <v>0</v>
      </c>
      <c r="X7" s="28">
        <f t="shared" si="13"/>
        <v>0</v>
      </c>
      <c r="Y7" s="9">
        <f t="shared" si="14"/>
        <v>0</v>
      </c>
      <c r="Z7" s="27">
        <f t="shared" si="15"/>
        <v>0</v>
      </c>
      <c r="AA7" s="28">
        <f t="shared" si="16"/>
        <v>0</v>
      </c>
      <c r="AB7" s="28">
        <f t="shared" si="17"/>
        <v>0</v>
      </c>
      <c r="AC7" s="28">
        <f t="shared" si="18"/>
        <v>0</v>
      </c>
      <c r="AD7" s="27">
        <f t="shared" si="19"/>
        <v>0</v>
      </c>
      <c r="AE7" s="33">
        <f t="shared" si="20"/>
        <v>0</v>
      </c>
      <c r="AF7" s="33">
        <f t="shared" si="21"/>
        <v>0</v>
      </c>
      <c r="AG7" s="33">
        <f t="shared" si="22"/>
        <v>0</v>
      </c>
      <c r="AH7" s="35">
        <f t="shared" si="23"/>
        <v>0</v>
      </c>
    </row>
    <row r="8" spans="1:34" x14ac:dyDescent="0.25">
      <c r="A8" s="3" t="s">
        <v>5</v>
      </c>
      <c r="B8" s="11"/>
      <c r="C8" s="59"/>
      <c r="D8" s="60"/>
      <c r="E8" s="6"/>
      <c r="F8" s="5">
        <v>0.374</v>
      </c>
      <c r="G8" s="5">
        <v>4.2000000000000003E-2</v>
      </c>
      <c r="H8" s="5">
        <v>0.13</v>
      </c>
      <c r="I8" s="5">
        <v>2.4E-2</v>
      </c>
      <c r="J8" s="22">
        <v>0</v>
      </c>
      <c r="K8" s="28">
        <f t="shared" si="0"/>
        <v>0</v>
      </c>
      <c r="L8" s="9">
        <f t="shared" si="1"/>
        <v>0</v>
      </c>
      <c r="M8" s="27">
        <f t="shared" si="2"/>
        <v>0</v>
      </c>
      <c r="N8" s="9">
        <f t="shared" si="3"/>
        <v>0</v>
      </c>
      <c r="O8" s="29">
        <f t="shared" si="4"/>
        <v>0</v>
      </c>
      <c r="P8" s="28">
        <f t="shared" si="5"/>
        <v>0</v>
      </c>
      <c r="Q8" s="28">
        <f t="shared" si="6"/>
        <v>0</v>
      </c>
      <c r="R8" s="28">
        <f t="shared" si="7"/>
        <v>0</v>
      </c>
      <c r="S8" s="28">
        <f t="shared" si="8"/>
        <v>0</v>
      </c>
      <c r="T8" s="28">
        <f t="shared" si="9"/>
        <v>0</v>
      </c>
      <c r="U8" s="9">
        <f t="shared" si="10"/>
        <v>0</v>
      </c>
      <c r="V8" s="28">
        <f t="shared" si="11"/>
        <v>0</v>
      </c>
      <c r="W8" s="28">
        <f t="shared" si="12"/>
        <v>0</v>
      </c>
      <c r="X8" s="28">
        <f t="shared" si="13"/>
        <v>0</v>
      </c>
      <c r="Y8" s="9">
        <f t="shared" si="14"/>
        <v>0</v>
      </c>
      <c r="Z8" s="27">
        <f t="shared" si="15"/>
        <v>0</v>
      </c>
      <c r="AA8" s="28">
        <f t="shared" si="16"/>
        <v>0</v>
      </c>
      <c r="AB8" s="28">
        <f t="shared" si="17"/>
        <v>0</v>
      </c>
      <c r="AC8" s="28">
        <f t="shared" si="18"/>
        <v>0</v>
      </c>
      <c r="AD8" s="27">
        <f t="shared" si="19"/>
        <v>0</v>
      </c>
      <c r="AE8" s="33">
        <f t="shared" si="20"/>
        <v>0</v>
      </c>
      <c r="AF8" s="33">
        <f t="shared" si="21"/>
        <v>0</v>
      </c>
      <c r="AG8" s="33">
        <f t="shared" si="22"/>
        <v>0</v>
      </c>
      <c r="AH8" s="35">
        <f t="shared" si="23"/>
        <v>0</v>
      </c>
    </row>
    <row r="9" spans="1:34" x14ac:dyDescent="0.25">
      <c r="A9" s="3" t="s">
        <v>5</v>
      </c>
      <c r="B9" s="11"/>
      <c r="C9" s="59"/>
      <c r="D9" s="60"/>
      <c r="E9" s="6"/>
      <c r="F9" s="4">
        <v>0.81399999999999995</v>
      </c>
      <c r="G9" s="4">
        <v>6.6000000000000003E-2</v>
      </c>
      <c r="H9" s="4">
        <v>0.13300000000000001</v>
      </c>
      <c r="I9" s="4">
        <v>3.3000000000000002E-2</v>
      </c>
      <c r="J9" s="21">
        <v>0</v>
      </c>
      <c r="K9" s="28">
        <f t="shared" si="0"/>
        <v>0</v>
      </c>
      <c r="L9" s="9">
        <f t="shared" si="1"/>
        <v>0</v>
      </c>
      <c r="M9" s="27">
        <f t="shared" si="2"/>
        <v>0</v>
      </c>
      <c r="N9" s="9">
        <f t="shared" si="3"/>
        <v>0</v>
      </c>
      <c r="O9" s="29">
        <f t="shared" si="4"/>
        <v>0</v>
      </c>
      <c r="P9" s="28">
        <f t="shared" si="5"/>
        <v>0</v>
      </c>
      <c r="Q9" s="28">
        <f t="shared" si="6"/>
        <v>0</v>
      </c>
      <c r="R9" s="28">
        <f t="shared" si="7"/>
        <v>0</v>
      </c>
      <c r="S9" s="28">
        <f t="shared" si="8"/>
        <v>0</v>
      </c>
      <c r="T9" s="28">
        <f t="shared" si="9"/>
        <v>0</v>
      </c>
      <c r="U9" s="9">
        <f t="shared" si="10"/>
        <v>0</v>
      </c>
      <c r="V9" s="28">
        <f t="shared" si="11"/>
        <v>0</v>
      </c>
      <c r="W9" s="28">
        <f t="shared" si="12"/>
        <v>0</v>
      </c>
      <c r="X9" s="28">
        <f t="shared" si="13"/>
        <v>0</v>
      </c>
      <c r="Y9" s="9">
        <f t="shared" si="14"/>
        <v>0</v>
      </c>
      <c r="Z9" s="27">
        <f t="shared" si="15"/>
        <v>0</v>
      </c>
      <c r="AA9" s="28">
        <f t="shared" si="16"/>
        <v>0</v>
      </c>
      <c r="AB9" s="28">
        <f t="shared" si="17"/>
        <v>0</v>
      </c>
      <c r="AC9" s="28">
        <f t="shared" si="18"/>
        <v>0</v>
      </c>
      <c r="AD9" s="27">
        <f t="shared" si="19"/>
        <v>0</v>
      </c>
      <c r="AE9" s="33">
        <f t="shared" si="20"/>
        <v>0</v>
      </c>
      <c r="AF9" s="33">
        <f t="shared" si="21"/>
        <v>0</v>
      </c>
      <c r="AG9" s="33">
        <f t="shared" si="22"/>
        <v>0</v>
      </c>
      <c r="AH9" s="35">
        <f t="shared" si="23"/>
        <v>0</v>
      </c>
    </row>
    <row r="10" spans="1:34" x14ac:dyDescent="0.25">
      <c r="A10" s="3" t="s">
        <v>5</v>
      </c>
      <c r="B10" s="11"/>
      <c r="C10" s="59"/>
      <c r="D10" s="60"/>
      <c r="E10" s="6"/>
      <c r="F10" s="5">
        <v>5.3410000000000002</v>
      </c>
      <c r="G10" s="5">
        <v>0.51400000000000001</v>
      </c>
      <c r="H10" s="5">
        <v>0.47099999999999997</v>
      </c>
      <c r="I10" s="5">
        <v>3.3000000000000002E-2</v>
      </c>
      <c r="J10" s="22">
        <v>0</v>
      </c>
      <c r="K10" s="28">
        <f t="shared" si="0"/>
        <v>0</v>
      </c>
      <c r="L10" s="9">
        <f t="shared" si="1"/>
        <v>0</v>
      </c>
      <c r="M10" s="27">
        <f t="shared" si="2"/>
        <v>0</v>
      </c>
      <c r="N10" s="9">
        <f t="shared" si="3"/>
        <v>0</v>
      </c>
      <c r="O10" s="29">
        <f t="shared" si="4"/>
        <v>0</v>
      </c>
      <c r="P10" s="28">
        <f t="shared" si="5"/>
        <v>0</v>
      </c>
      <c r="Q10" s="28">
        <f t="shared" si="6"/>
        <v>0</v>
      </c>
      <c r="R10" s="28">
        <f t="shared" si="7"/>
        <v>0</v>
      </c>
      <c r="S10" s="28">
        <f t="shared" si="8"/>
        <v>0</v>
      </c>
      <c r="T10" s="28">
        <f t="shared" si="9"/>
        <v>0</v>
      </c>
      <c r="U10" s="9">
        <f t="shared" si="10"/>
        <v>0</v>
      </c>
      <c r="V10" s="28">
        <f t="shared" si="11"/>
        <v>0</v>
      </c>
      <c r="W10" s="28">
        <f t="shared" si="12"/>
        <v>0</v>
      </c>
      <c r="X10" s="28">
        <f t="shared" si="13"/>
        <v>0</v>
      </c>
      <c r="Y10" s="9">
        <f t="shared" si="14"/>
        <v>0</v>
      </c>
      <c r="Z10" s="27">
        <f t="shared" si="15"/>
        <v>0</v>
      </c>
      <c r="AA10" s="28">
        <f t="shared" si="16"/>
        <v>0</v>
      </c>
      <c r="AB10" s="28">
        <f t="shared" si="17"/>
        <v>0</v>
      </c>
      <c r="AC10" s="28">
        <f t="shared" si="18"/>
        <v>0</v>
      </c>
      <c r="AD10" s="27">
        <f t="shared" si="19"/>
        <v>0</v>
      </c>
      <c r="AE10" s="33">
        <f t="shared" si="20"/>
        <v>0</v>
      </c>
      <c r="AF10" s="33">
        <f t="shared" si="21"/>
        <v>0</v>
      </c>
      <c r="AG10" s="33">
        <f t="shared" si="22"/>
        <v>0</v>
      </c>
      <c r="AH10" s="35">
        <f t="shared" si="23"/>
        <v>0</v>
      </c>
    </row>
    <row r="11" spans="1:34" x14ac:dyDescent="0.25">
      <c r="A11" s="3" t="s">
        <v>5</v>
      </c>
      <c r="B11" s="11"/>
      <c r="C11" s="59"/>
      <c r="D11" s="60"/>
      <c r="E11" s="6"/>
      <c r="F11" s="5">
        <v>7.3999999999999996E-2</v>
      </c>
      <c r="G11" s="5">
        <v>0.13500000000000001</v>
      </c>
      <c r="H11" s="5">
        <v>2.77</v>
      </c>
      <c r="I11" s="5">
        <v>5.2999999999999999E-2</v>
      </c>
      <c r="J11" s="22">
        <v>0</v>
      </c>
      <c r="K11" s="28">
        <f t="shared" si="0"/>
        <v>0</v>
      </c>
      <c r="L11" s="9">
        <f t="shared" si="1"/>
        <v>0</v>
      </c>
      <c r="M11" s="27">
        <f t="shared" si="2"/>
        <v>0</v>
      </c>
      <c r="N11" s="9">
        <f t="shared" si="3"/>
        <v>0</v>
      </c>
      <c r="O11" s="29">
        <f t="shared" si="4"/>
        <v>0</v>
      </c>
      <c r="P11" s="28">
        <f t="shared" si="5"/>
        <v>0</v>
      </c>
      <c r="Q11" s="28">
        <f t="shared" si="6"/>
        <v>0</v>
      </c>
      <c r="R11" s="28">
        <f t="shared" si="7"/>
        <v>0</v>
      </c>
      <c r="S11" s="28">
        <f t="shared" si="8"/>
        <v>0</v>
      </c>
      <c r="T11" s="28">
        <f t="shared" si="9"/>
        <v>0</v>
      </c>
      <c r="U11" s="9">
        <f t="shared" si="10"/>
        <v>0</v>
      </c>
      <c r="V11" s="28">
        <f t="shared" si="11"/>
        <v>0</v>
      </c>
      <c r="W11" s="28">
        <f t="shared" si="12"/>
        <v>0</v>
      </c>
      <c r="X11" s="28">
        <f t="shared" si="13"/>
        <v>0</v>
      </c>
      <c r="Y11" s="9">
        <f t="shared" si="14"/>
        <v>0</v>
      </c>
      <c r="Z11" s="27">
        <f t="shared" si="15"/>
        <v>0</v>
      </c>
      <c r="AA11" s="28">
        <f t="shared" si="16"/>
        <v>0</v>
      </c>
      <c r="AB11" s="28">
        <f t="shared" si="17"/>
        <v>0</v>
      </c>
      <c r="AC11" s="28">
        <f t="shared" si="18"/>
        <v>0</v>
      </c>
      <c r="AD11" s="27">
        <f t="shared" si="19"/>
        <v>0</v>
      </c>
      <c r="AE11" s="33">
        <f t="shared" si="20"/>
        <v>0</v>
      </c>
      <c r="AF11" s="33">
        <f t="shared" si="21"/>
        <v>0</v>
      </c>
      <c r="AG11" s="33">
        <f t="shared" si="22"/>
        <v>0</v>
      </c>
      <c r="AH11" s="35">
        <f t="shared" si="23"/>
        <v>0</v>
      </c>
    </row>
    <row r="12" spans="1:34" x14ac:dyDescent="0.25">
      <c r="A12" s="3" t="s">
        <v>5</v>
      </c>
      <c r="B12" s="11"/>
      <c r="C12" s="59"/>
      <c r="D12" s="60"/>
      <c r="E12" s="6"/>
      <c r="F12" s="5">
        <v>2.1000000000000001E-2</v>
      </c>
      <c r="G12" s="5">
        <v>0.02</v>
      </c>
      <c r="H12" s="5">
        <v>5.8000000000000003E-2</v>
      </c>
      <c r="I12" s="5">
        <v>5.8000000000000003E-2</v>
      </c>
      <c r="J12" s="22">
        <v>0</v>
      </c>
      <c r="K12" s="28">
        <f t="shared" si="0"/>
        <v>0</v>
      </c>
      <c r="L12" s="9">
        <f t="shared" si="1"/>
        <v>0</v>
      </c>
      <c r="M12" s="27">
        <f t="shared" si="2"/>
        <v>0</v>
      </c>
      <c r="N12" s="9">
        <f t="shared" si="3"/>
        <v>0</v>
      </c>
      <c r="O12" s="29">
        <f t="shared" si="4"/>
        <v>0</v>
      </c>
      <c r="P12" s="28">
        <f t="shared" si="5"/>
        <v>0</v>
      </c>
      <c r="Q12" s="28">
        <f t="shared" si="6"/>
        <v>0</v>
      </c>
      <c r="R12" s="28">
        <f t="shared" si="7"/>
        <v>0</v>
      </c>
      <c r="S12" s="28">
        <f t="shared" si="8"/>
        <v>0</v>
      </c>
      <c r="T12" s="28">
        <f t="shared" si="9"/>
        <v>0</v>
      </c>
      <c r="U12" s="9">
        <f t="shared" si="10"/>
        <v>0</v>
      </c>
      <c r="V12" s="28">
        <f t="shared" si="11"/>
        <v>0</v>
      </c>
      <c r="W12" s="28">
        <f t="shared" si="12"/>
        <v>0</v>
      </c>
      <c r="X12" s="28">
        <f t="shared" si="13"/>
        <v>0</v>
      </c>
      <c r="Y12" s="9">
        <f t="shared" si="14"/>
        <v>0</v>
      </c>
      <c r="Z12" s="27">
        <f t="shared" si="15"/>
        <v>0</v>
      </c>
      <c r="AA12" s="28">
        <f t="shared" si="16"/>
        <v>0</v>
      </c>
      <c r="AB12" s="28">
        <f t="shared" si="17"/>
        <v>0</v>
      </c>
      <c r="AC12" s="28">
        <f t="shared" si="18"/>
        <v>0</v>
      </c>
      <c r="AD12" s="27">
        <f t="shared" si="19"/>
        <v>0</v>
      </c>
      <c r="AE12" s="33">
        <f t="shared" si="20"/>
        <v>0</v>
      </c>
      <c r="AF12" s="33">
        <f t="shared" si="21"/>
        <v>0</v>
      </c>
      <c r="AG12" s="33">
        <f t="shared" si="22"/>
        <v>0</v>
      </c>
      <c r="AH12" s="35">
        <f t="shared" si="23"/>
        <v>0</v>
      </c>
    </row>
    <row r="13" spans="1:34" x14ac:dyDescent="0.25">
      <c r="A13" s="79" t="s">
        <v>5</v>
      </c>
      <c r="B13" s="80"/>
      <c r="C13" s="81"/>
      <c r="D13" s="82"/>
      <c r="E13" s="83"/>
      <c r="F13" s="84">
        <v>0.125</v>
      </c>
      <c r="G13" s="84">
        <v>3.9E-2</v>
      </c>
      <c r="H13" s="84">
        <v>4.5999999999999999E-2</v>
      </c>
      <c r="I13" s="84">
        <v>6.3E-2</v>
      </c>
      <c r="J13" s="85">
        <v>0</v>
      </c>
      <c r="K13" s="86">
        <f t="shared" si="0"/>
        <v>0</v>
      </c>
      <c r="L13" s="87">
        <f t="shared" si="1"/>
        <v>0</v>
      </c>
      <c r="M13" s="88">
        <f t="shared" si="2"/>
        <v>0</v>
      </c>
      <c r="N13" s="87">
        <f t="shared" si="3"/>
        <v>0</v>
      </c>
      <c r="O13" s="89">
        <f t="shared" si="4"/>
        <v>0</v>
      </c>
      <c r="P13" s="86">
        <f t="shared" si="5"/>
        <v>0</v>
      </c>
      <c r="Q13" s="86">
        <f t="shared" si="6"/>
        <v>0</v>
      </c>
      <c r="R13" s="86">
        <f t="shared" si="7"/>
        <v>0</v>
      </c>
      <c r="S13" s="86">
        <f t="shared" si="8"/>
        <v>0</v>
      </c>
      <c r="T13" s="86">
        <f t="shared" si="9"/>
        <v>0</v>
      </c>
      <c r="U13" s="87">
        <f t="shared" si="10"/>
        <v>0</v>
      </c>
      <c r="V13" s="86">
        <f t="shared" si="11"/>
        <v>0</v>
      </c>
      <c r="W13" s="86">
        <f t="shared" si="12"/>
        <v>0</v>
      </c>
      <c r="X13" s="86">
        <f t="shared" si="13"/>
        <v>0</v>
      </c>
      <c r="Y13" s="87">
        <f t="shared" si="14"/>
        <v>0</v>
      </c>
      <c r="Z13" s="88">
        <f t="shared" si="15"/>
        <v>0</v>
      </c>
      <c r="AA13" s="86">
        <f t="shared" si="16"/>
        <v>0</v>
      </c>
      <c r="AB13" s="86">
        <f t="shared" si="17"/>
        <v>0</v>
      </c>
      <c r="AC13" s="86">
        <f t="shared" si="18"/>
        <v>0</v>
      </c>
      <c r="AD13" s="88">
        <f t="shared" si="19"/>
        <v>0</v>
      </c>
      <c r="AE13" s="90">
        <f t="shared" si="20"/>
        <v>0</v>
      </c>
      <c r="AF13" s="90">
        <f t="shared" si="21"/>
        <v>0</v>
      </c>
      <c r="AG13" s="90">
        <f t="shared" si="22"/>
        <v>0</v>
      </c>
      <c r="AH13" s="91">
        <f t="shared" si="23"/>
        <v>0</v>
      </c>
    </row>
    <row r="14" spans="1:34" x14ac:dyDescent="0.25">
      <c r="A14" s="3" t="s">
        <v>5</v>
      </c>
      <c r="B14" s="11"/>
      <c r="C14" s="59"/>
      <c r="D14" s="60"/>
      <c r="E14" s="6"/>
      <c r="F14" s="4">
        <v>2.5000000000000001E-2</v>
      </c>
      <c r="G14" s="4">
        <v>0.04</v>
      </c>
      <c r="H14" s="4">
        <v>0.20699999999999999</v>
      </c>
      <c r="I14" s="4">
        <v>7.2999999999999995E-2</v>
      </c>
      <c r="J14" s="21">
        <v>0</v>
      </c>
      <c r="K14" s="28">
        <f t="shared" si="0"/>
        <v>0</v>
      </c>
      <c r="L14" s="9">
        <f t="shared" si="1"/>
        <v>0</v>
      </c>
      <c r="M14" s="27">
        <f t="shared" si="2"/>
        <v>0</v>
      </c>
      <c r="N14" s="9">
        <f t="shared" si="3"/>
        <v>0</v>
      </c>
      <c r="O14" s="29">
        <f t="shared" si="4"/>
        <v>0</v>
      </c>
      <c r="P14" s="28">
        <f t="shared" si="5"/>
        <v>0</v>
      </c>
      <c r="Q14" s="28">
        <f t="shared" si="6"/>
        <v>0</v>
      </c>
      <c r="R14" s="28">
        <f t="shared" si="7"/>
        <v>0</v>
      </c>
      <c r="S14" s="28">
        <f t="shared" si="8"/>
        <v>0</v>
      </c>
      <c r="T14" s="28">
        <f t="shared" si="9"/>
        <v>0</v>
      </c>
      <c r="U14" s="9">
        <f t="shared" si="10"/>
        <v>0</v>
      </c>
      <c r="V14" s="28">
        <f t="shared" si="11"/>
        <v>0</v>
      </c>
      <c r="W14" s="28">
        <f t="shared" si="12"/>
        <v>0</v>
      </c>
      <c r="X14" s="28">
        <f t="shared" si="13"/>
        <v>0</v>
      </c>
      <c r="Y14" s="9">
        <f t="shared" si="14"/>
        <v>0</v>
      </c>
      <c r="Z14" s="27">
        <f t="shared" si="15"/>
        <v>0</v>
      </c>
      <c r="AA14" s="28">
        <f t="shared" si="16"/>
        <v>0</v>
      </c>
      <c r="AB14" s="28">
        <f t="shared" si="17"/>
        <v>0</v>
      </c>
      <c r="AC14" s="28">
        <f t="shared" si="18"/>
        <v>0</v>
      </c>
      <c r="AD14" s="27">
        <f t="shared" si="19"/>
        <v>0</v>
      </c>
      <c r="AE14" s="33">
        <f t="shared" si="20"/>
        <v>0</v>
      </c>
      <c r="AF14" s="33">
        <f t="shared" si="21"/>
        <v>0</v>
      </c>
      <c r="AG14" s="33">
        <f t="shared" si="22"/>
        <v>0</v>
      </c>
      <c r="AH14" s="35">
        <f t="shared" si="23"/>
        <v>0</v>
      </c>
    </row>
    <row r="15" spans="1:34" x14ac:dyDescent="0.25">
      <c r="A15" s="79" t="s">
        <v>5</v>
      </c>
      <c r="B15" s="80"/>
      <c r="C15" s="81"/>
      <c r="D15" s="82"/>
      <c r="E15" s="83"/>
      <c r="F15" s="84">
        <v>7.0000000000000001E-3</v>
      </c>
      <c r="G15" s="84">
        <v>0.10199999999999999</v>
      </c>
      <c r="H15" s="84">
        <v>0.19800000000000001</v>
      </c>
      <c r="I15" s="84">
        <v>7.5999999999999998E-2</v>
      </c>
      <c r="J15" s="85">
        <v>0</v>
      </c>
      <c r="K15" s="86">
        <f t="shared" si="0"/>
        <v>0</v>
      </c>
      <c r="L15" s="87">
        <f t="shared" si="1"/>
        <v>0</v>
      </c>
      <c r="M15" s="88">
        <f t="shared" si="2"/>
        <v>0</v>
      </c>
      <c r="N15" s="87">
        <f t="shared" si="3"/>
        <v>0</v>
      </c>
      <c r="O15" s="89">
        <f t="shared" si="4"/>
        <v>0</v>
      </c>
      <c r="P15" s="86">
        <f t="shared" si="5"/>
        <v>0</v>
      </c>
      <c r="Q15" s="86">
        <f t="shared" si="6"/>
        <v>0</v>
      </c>
      <c r="R15" s="86">
        <f t="shared" si="7"/>
        <v>0</v>
      </c>
      <c r="S15" s="86">
        <f t="shared" si="8"/>
        <v>0</v>
      </c>
      <c r="T15" s="86">
        <f t="shared" si="9"/>
        <v>0</v>
      </c>
      <c r="U15" s="87">
        <f t="shared" si="10"/>
        <v>0</v>
      </c>
      <c r="V15" s="86">
        <f t="shared" si="11"/>
        <v>0</v>
      </c>
      <c r="W15" s="86">
        <f t="shared" si="12"/>
        <v>0</v>
      </c>
      <c r="X15" s="86">
        <f t="shared" si="13"/>
        <v>0</v>
      </c>
      <c r="Y15" s="87">
        <f t="shared" si="14"/>
        <v>0</v>
      </c>
      <c r="Z15" s="88">
        <f t="shared" si="15"/>
        <v>0</v>
      </c>
      <c r="AA15" s="86">
        <f t="shared" si="16"/>
        <v>0</v>
      </c>
      <c r="AB15" s="86">
        <f t="shared" si="17"/>
        <v>0</v>
      </c>
      <c r="AC15" s="86">
        <f t="shared" si="18"/>
        <v>0</v>
      </c>
      <c r="AD15" s="88">
        <f t="shared" si="19"/>
        <v>0</v>
      </c>
      <c r="AE15" s="90">
        <f t="shared" si="20"/>
        <v>0</v>
      </c>
      <c r="AF15" s="90">
        <f t="shared" si="21"/>
        <v>0</v>
      </c>
      <c r="AG15" s="90">
        <f t="shared" si="22"/>
        <v>0</v>
      </c>
      <c r="AH15" s="91">
        <f t="shared" si="23"/>
        <v>0</v>
      </c>
    </row>
    <row r="16" spans="1:34" x14ac:dyDescent="0.25">
      <c r="A16" s="3" t="s">
        <v>5</v>
      </c>
      <c r="B16" s="11"/>
      <c r="C16" s="59"/>
      <c r="D16" s="60"/>
      <c r="E16" s="6"/>
      <c r="F16" s="5">
        <v>0.25700000000000001</v>
      </c>
      <c r="G16" s="5">
        <v>5.2999999999999999E-2</v>
      </c>
      <c r="H16" s="5">
        <v>4.5999999999999999E-2</v>
      </c>
      <c r="I16" s="5">
        <v>8.6999999999999994E-2</v>
      </c>
      <c r="J16" s="22">
        <v>0</v>
      </c>
      <c r="K16" s="28">
        <f t="shared" si="0"/>
        <v>0</v>
      </c>
      <c r="L16" s="9">
        <f t="shared" si="1"/>
        <v>0</v>
      </c>
      <c r="M16" s="27">
        <f t="shared" si="2"/>
        <v>0</v>
      </c>
      <c r="N16" s="9">
        <f t="shared" si="3"/>
        <v>0</v>
      </c>
      <c r="O16" s="29">
        <f t="shared" si="4"/>
        <v>0</v>
      </c>
      <c r="P16" s="28">
        <f t="shared" si="5"/>
        <v>0</v>
      </c>
      <c r="Q16" s="28">
        <f t="shared" si="6"/>
        <v>0</v>
      </c>
      <c r="R16" s="28">
        <f t="shared" si="7"/>
        <v>0</v>
      </c>
      <c r="S16" s="28">
        <f t="shared" si="8"/>
        <v>0</v>
      </c>
      <c r="T16" s="28">
        <f t="shared" si="9"/>
        <v>0</v>
      </c>
      <c r="U16" s="9">
        <f t="shared" si="10"/>
        <v>0</v>
      </c>
      <c r="V16" s="28">
        <f t="shared" si="11"/>
        <v>0</v>
      </c>
      <c r="W16" s="28">
        <f t="shared" si="12"/>
        <v>0</v>
      </c>
      <c r="X16" s="28">
        <f t="shared" si="13"/>
        <v>0</v>
      </c>
      <c r="Y16" s="9">
        <f t="shared" si="14"/>
        <v>0</v>
      </c>
      <c r="Z16" s="27">
        <f t="shared" si="15"/>
        <v>0</v>
      </c>
      <c r="AA16" s="28">
        <f t="shared" si="16"/>
        <v>0</v>
      </c>
      <c r="AB16" s="28">
        <f t="shared" si="17"/>
        <v>0</v>
      </c>
      <c r="AC16" s="28">
        <f t="shared" si="18"/>
        <v>0</v>
      </c>
      <c r="AD16" s="27">
        <f t="shared" si="19"/>
        <v>0</v>
      </c>
      <c r="AE16" s="33">
        <f t="shared" si="20"/>
        <v>0</v>
      </c>
      <c r="AF16" s="33">
        <f t="shared" si="21"/>
        <v>0</v>
      </c>
      <c r="AG16" s="33">
        <f t="shared" si="22"/>
        <v>0</v>
      </c>
      <c r="AH16" s="35">
        <f t="shared" si="23"/>
        <v>0</v>
      </c>
    </row>
    <row r="17" spans="1:34" x14ac:dyDescent="0.25">
      <c r="A17" s="3" t="s">
        <v>5</v>
      </c>
      <c r="B17" s="11"/>
      <c r="C17" s="59"/>
      <c r="D17" s="60"/>
      <c r="E17" s="6"/>
      <c r="F17" s="4">
        <v>8.9999999999999993E-3</v>
      </c>
      <c r="G17" s="4">
        <v>0.10299999999999999</v>
      </c>
      <c r="H17" s="4">
        <v>0.90500000000000003</v>
      </c>
      <c r="I17" s="4">
        <v>8.6999999999999994E-2</v>
      </c>
      <c r="J17" s="21">
        <v>0</v>
      </c>
      <c r="K17" s="28">
        <f t="shared" si="0"/>
        <v>0</v>
      </c>
      <c r="L17" s="9">
        <f t="shared" si="1"/>
        <v>0</v>
      </c>
      <c r="M17" s="27">
        <f t="shared" si="2"/>
        <v>0</v>
      </c>
      <c r="N17" s="9">
        <f t="shared" si="3"/>
        <v>0</v>
      </c>
      <c r="O17" s="29">
        <f t="shared" si="4"/>
        <v>0</v>
      </c>
      <c r="P17" s="28">
        <f t="shared" si="5"/>
        <v>0</v>
      </c>
      <c r="Q17" s="28">
        <f t="shared" si="6"/>
        <v>0</v>
      </c>
      <c r="R17" s="28">
        <f t="shared" si="7"/>
        <v>0</v>
      </c>
      <c r="S17" s="28">
        <f t="shared" si="8"/>
        <v>0</v>
      </c>
      <c r="T17" s="28">
        <f t="shared" si="9"/>
        <v>0</v>
      </c>
      <c r="U17" s="9">
        <f t="shared" si="10"/>
        <v>0</v>
      </c>
      <c r="V17" s="28">
        <f t="shared" si="11"/>
        <v>0</v>
      </c>
      <c r="W17" s="28">
        <f t="shared" si="12"/>
        <v>0</v>
      </c>
      <c r="X17" s="28">
        <f t="shared" si="13"/>
        <v>0</v>
      </c>
      <c r="Y17" s="9">
        <f t="shared" si="14"/>
        <v>0</v>
      </c>
      <c r="Z17" s="27">
        <f t="shared" si="15"/>
        <v>0</v>
      </c>
      <c r="AA17" s="28">
        <f t="shared" si="16"/>
        <v>0</v>
      </c>
      <c r="AB17" s="28">
        <f t="shared" si="17"/>
        <v>0</v>
      </c>
      <c r="AC17" s="28">
        <f t="shared" si="18"/>
        <v>0</v>
      </c>
      <c r="AD17" s="27">
        <f t="shared" si="19"/>
        <v>0</v>
      </c>
      <c r="AE17" s="33">
        <f t="shared" si="20"/>
        <v>0</v>
      </c>
      <c r="AF17" s="33">
        <f t="shared" si="21"/>
        <v>0</v>
      </c>
      <c r="AG17" s="33">
        <f t="shared" si="22"/>
        <v>0</v>
      </c>
      <c r="AH17" s="35">
        <f t="shared" si="23"/>
        <v>0</v>
      </c>
    </row>
    <row r="18" spans="1:34" x14ac:dyDescent="0.25">
      <c r="A18" s="3" t="s">
        <v>5</v>
      </c>
      <c r="B18" s="11"/>
      <c r="C18" s="59"/>
      <c r="D18" s="60"/>
      <c r="E18" s="6"/>
      <c r="F18" s="4">
        <v>1.72</v>
      </c>
      <c r="G18" s="4">
        <v>0.121</v>
      </c>
      <c r="H18" s="4">
        <v>1.875</v>
      </c>
      <c r="I18" s="4">
        <v>0.14299999999999999</v>
      </c>
      <c r="J18" s="21">
        <v>0</v>
      </c>
      <c r="K18" s="28">
        <f t="shared" si="0"/>
        <v>0</v>
      </c>
      <c r="L18" s="9">
        <f t="shared" si="1"/>
        <v>0</v>
      </c>
      <c r="M18" s="27">
        <f t="shared" si="2"/>
        <v>0</v>
      </c>
      <c r="N18" s="9">
        <f t="shared" si="3"/>
        <v>0</v>
      </c>
      <c r="O18" s="29">
        <f t="shared" si="4"/>
        <v>0</v>
      </c>
      <c r="P18" s="28">
        <f t="shared" si="5"/>
        <v>0</v>
      </c>
      <c r="Q18" s="28">
        <f t="shared" si="6"/>
        <v>0</v>
      </c>
      <c r="R18" s="28">
        <f t="shared" si="7"/>
        <v>0</v>
      </c>
      <c r="S18" s="28">
        <f t="shared" si="8"/>
        <v>0</v>
      </c>
      <c r="T18" s="28">
        <f t="shared" si="9"/>
        <v>0</v>
      </c>
      <c r="U18" s="9">
        <f t="shared" si="10"/>
        <v>0</v>
      </c>
      <c r="V18" s="28">
        <f t="shared" si="11"/>
        <v>0</v>
      </c>
      <c r="W18" s="28">
        <f t="shared" si="12"/>
        <v>0</v>
      </c>
      <c r="X18" s="28">
        <f t="shared" si="13"/>
        <v>0</v>
      </c>
      <c r="Y18" s="9">
        <f t="shared" si="14"/>
        <v>0</v>
      </c>
      <c r="Z18" s="27">
        <f t="shared" si="15"/>
        <v>0</v>
      </c>
      <c r="AA18" s="28">
        <f t="shared" si="16"/>
        <v>0</v>
      </c>
      <c r="AB18" s="28">
        <f t="shared" si="17"/>
        <v>0</v>
      </c>
      <c r="AC18" s="28">
        <f t="shared" si="18"/>
        <v>0</v>
      </c>
      <c r="AD18" s="27">
        <f t="shared" si="19"/>
        <v>0</v>
      </c>
      <c r="AE18" s="33">
        <f t="shared" si="20"/>
        <v>0</v>
      </c>
      <c r="AF18" s="33">
        <f t="shared" si="21"/>
        <v>0</v>
      </c>
      <c r="AG18" s="33">
        <f t="shared" si="22"/>
        <v>0</v>
      </c>
      <c r="AH18" s="35">
        <f t="shared" si="23"/>
        <v>0</v>
      </c>
    </row>
    <row r="19" spans="1:34" x14ac:dyDescent="0.25">
      <c r="A19" s="3" t="s">
        <v>5</v>
      </c>
      <c r="B19" s="11"/>
      <c r="C19" s="59"/>
      <c r="D19" s="60"/>
      <c r="E19" s="6"/>
      <c r="F19" s="4">
        <v>3.1E-2</v>
      </c>
      <c r="G19" s="4">
        <v>2.1999999999999999E-2</v>
      </c>
      <c r="H19" s="4">
        <v>0</v>
      </c>
      <c r="I19" s="4">
        <v>0.38700000000000001</v>
      </c>
      <c r="J19" s="21">
        <v>0</v>
      </c>
      <c r="K19" s="28">
        <f t="shared" si="0"/>
        <v>0</v>
      </c>
      <c r="L19" s="9">
        <f t="shared" si="1"/>
        <v>0</v>
      </c>
      <c r="M19" s="27">
        <f t="shared" si="2"/>
        <v>0</v>
      </c>
      <c r="N19" s="9">
        <f t="shared" si="3"/>
        <v>0</v>
      </c>
      <c r="O19" s="29">
        <f t="shared" si="4"/>
        <v>0</v>
      </c>
      <c r="P19" s="28">
        <f t="shared" si="5"/>
        <v>0</v>
      </c>
      <c r="Q19" s="28">
        <f t="shared" si="6"/>
        <v>0</v>
      </c>
      <c r="R19" s="28">
        <f t="shared" si="7"/>
        <v>0</v>
      </c>
      <c r="S19" s="28">
        <f t="shared" si="8"/>
        <v>0</v>
      </c>
      <c r="T19" s="28">
        <f t="shared" si="9"/>
        <v>0</v>
      </c>
      <c r="U19" s="9">
        <f t="shared" si="10"/>
        <v>0</v>
      </c>
      <c r="V19" s="28">
        <f t="shared" si="11"/>
        <v>0</v>
      </c>
      <c r="W19" s="28">
        <f t="shared" si="12"/>
        <v>0</v>
      </c>
      <c r="X19" s="28">
        <f t="shared" si="13"/>
        <v>0</v>
      </c>
      <c r="Y19" s="9">
        <f t="shared" si="14"/>
        <v>0</v>
      </c>
      <c r="Z19" s="27">
        <f t="shared" si="15"/>
        <v>0</v>
      </c>
      <c r="AA19" s="28">
        <f t="shared" si="16"/>
        <v>0</v>
      </c>
      <c r="AB19" s="28">
        <f t="shared" si="17"/>
        <v>0</v>
      </c>
      <c r="AC19" s="28">
        <f t="shared" si="18"/>
        <v>0</v>
      </c>
      <c r="AD19" s="27">
        <f t="shared" si="19"/>
        <v>0</v>
      </c>
      <c r="AE19" s="33">
        <f t="shared" si="20"/>
        <v>0</v>
      </c>
      <c r="AF19" s="33">
        <f t="shared" si="21"/>
        <v>0</v>
      </c>
      <c r="AG19" s="33">
        <f t="shared" si="22"/>
        <v>0</v>
      </c>
      <c r="AH19" s="35">
        <f t="shared" si="23"/>
        <v>0</v>
      </c>
    </row>
    <row r="20" spans="1:34" x14ac:dyDescent="0.25">
      <c r="A20" s="3" t="s">
        <v>5</v>
      </c>
      <c r="B20" s="11"/>
      <c r="C20" s="59"/>
      <c r="D20" s="60"/>
      <c r="E20" s="6"/>
      <c r="F20" s="4">
        <v>0.05</v>
      </c>
      <c r="G20" s="4">
        <v>4.7E-2</v>
      </c>
      <c r="H20" s="4">
        <v>0.14499999999999999</v>
      </c>
      <c r="I20" s="4">
        <v>0.442</v>
      </c>
      <c r="J20" s="21">
        <v>0</v>
      </c>
      <c r="K20" s="28">
        <f t="shared" si="0"/>
        <v>0</v>
      </c>
      <c r="L20" s="9">
        <f t="shared" si="1"/>
        <v>0</v>
      </c>
      <c r="M20" s="27">
        <f t="shared" si="2"/>
        <v>0</v>
      </c>
      <c r="N20" s="9">
        <f t="shared" si="3"/>
        <v>0</v>
      </c>
      <c r="O20" s="29">
        <f t="shared" si="4"/>
        <v>0</v>
      </c>
      <c r="P20" s="28">
        <f t="shared" si="5"/>
        <v>0</v>
      </c>
      <c r="Q20" s="28">
        <f t="shared" si="6"/>
        <v>0</v>
      </c>
      <c r="R20" s="28">
        <f t="shared" si="7"/>
        <v>0</v>
      </c>
      <c r="S20" s="28">
        <f t="shared" si="8"/>
        <v>0</v>
      </c>
      <c r="T20" s="28">
        <f t="shared" si="9"/>
        <v>0</v>
      </c>
      <c r="U20" s="9">
        <f t="shared" si="10"/>
        <v>0</v>
      </c>
      <c r="V20" s="28">
        <f t="shared" si="11"/>
        <v>0</v>
      </c>
      <c r="W20" s="28">
        <f t="shared" si="12"/>
        <v>0</v>
      </c>
      <c r="X20" s="28">
        <f t="shared" si="13"/>
        <v>0</v>
      </c>
      <c r="Y20" s="9">
        <f t="shared" si="14"/>
        <v>0</v>
      </c>
      <c r="Z20" s="27">
        <f t="shared" si="15"/>
        <v>0</v>
      </c>
      <c r="AA20" s="28">
        <f t="shared" si="16"/>
        <v>0</v>
      </c>
      <c r="AB20" s="28">
        <f t="shared" si="17"/>
        <v>0</v>
      </c>
      <c r="AC20" s="28">
        <f t="shared" si="18"/>
        <v>0</v>
      </c>
      <c r="AD20" s="27">
        <f t="shared" si="19"/>
        <v>0</v>
      </c>
      <c r="AE20" s="33">
        <f t="shared" si="20"/>
        <v>0</v>
      </c>
      <c r="AF20" s="33">
        <f t="shared" si="21"/>
        <v>0</v>
      </c>
      <c r="AG20" s="33">
        <f t="shared" si="22"/>
        <v>0</v>
      </c>
      <c r="AH20" s="35">
        <f t="shared" si="23"/>
        <v>0</v>
      </c>
    </row>
    <row r="21" spans="1:34" x14ac:dyDescent="0.25">
      <c r="A21" s="3" t="s">
        <v>5</v>
      </c>
      <c r="B21" s="11"/>
      <c r="C21" s="59"/>
      <c r="D21" s="60"/>
      <c r="E21" s="6"/>
      <c r="F21" s="4">
        <v>0.155</v>
      </c>
      <c r="G21" s="4">
        <v>0</v>
      </c>
      <c r="H21" s="4">
        <v>0</v>
      </c>
      <c r="I21" s="4">
        <v>0.56000000000000005</v>
      </c>
      <c r="J21" s="21">
        <v>0</v>
      </c>
      <c r="K21" s="28">
        <f t="shared" si="0"/>
        <v>0</v>
      </c>
      <c r="L21" s="9">
        <f t="shared" si="1"/>
        <v>0</v>
      </c>
      <c r="M21" s="27">
        <f t="shared" si="2"/>
        <v>0</v>
      </c>
      <c r="N21" s="9">
        <f t="shared" si="3"/>
        <v>0</v>
      </c>
      <c r="O21" s="29">
        <f t="shared" si="4"/>
        <v>0</v>
      </c>
      <c r="P21" s="28">
        <f t="shared" si="5"/>
        <v>0</v>
      </c>
      <c r="Q21" s="28">
        <f t="shared" si="6"/>
        <v>0</v>
      </c>
      <c r="R21" s="28">
        <f t="shared" si="7"/>
        <v>0</v>
      </c>
      <c r="S21" s="28">
        <f t="shared" si="8"/>
        <v>0</v>
      </c>
      <c r="T21" s="28">
        <f t="shared" si="9"/>
        <v>0</v>
      </c>
      <c r="U21" s="9">
        <f t="shared" si="10"/>
        <v>0</v>
      </c>
      <c r="V21" s="28">
        <f t="shared" si="11"/>
        <v>0</v>
      </c>
      <c r="W21" s="28">
        <f t="shared" si="12"/>
        <v>0</v>
      </c>
      <c r="X21" s="28">
        <f t="shared" si="13"/>
        <v>0</v>
      </c>
      <c r="Y21" s="9">
        <f t="shared" si="14"/>
        <v>0</v>
      </c>
      <c r="Z21" s="27">
        <f t="shared" si="15"/>
        <v>0</v>
      </c>
      <c r="AA21" s="28">
        <f t="shared" si="16"/>
        <v>0</v>
      </c>
      <c r="AB21" s="28">
        <f t="shared" si="17"/>
        <v>0</v>
      </c>
      <c r="AC21" s="28">
        <f t="shared" si="18"/>
        <v>0</v>
      </c>
      <c r="AD21" s="27">
        <f t="shared" si="19"/>
        <v>0</v>
      </c>
      <c r="AE21" s="33">
        <f t="shared" si="20"/>
        <v>0</v>
      </c>
      <c r="AF21" s="33">
        <f t="shared" si="21"/>
        <v>0</v>
      </c>
      <c r="AG21" s="33">
        <f t="shared" si="22"/>
        <v>0</v>
      </c>
      <c r="AH21" s="35">
        <f t="shared" si="23"/>
        <v>0</v>
      </c>
    </row>
    <row r="22" spans="1:34" x14ac:dyDescent="0.25">
      <c r="A22" s="3" t="s">
        <v>5</v>
      </c>
      <c r="B22" s="11"/>
      <c r="C22" s="59"/>
      <c r="D22" s="60"/>
      <c r="E22" s="6"/>
      <c r="F22" s="4">
        <v>0</v>
      </c>
      <c r="G22" s="4">
        <v>0</v>
      </c>
      <c r="H22" s="4">
        <v>0</v>
      </c>
      <c r="I22" s="4">
        <v>0.75600000000000001</v>
      </c>
      <c r="J22" s="21">
        <v>0</v>
      </c>
      <c r="K22" s="28">
        <f t="shared" si="0"/>
        <v>0</v>
      </c>
      <c r="L22" s="9">
        <f t="shared" si="1"/>
        <v>0</v>
      </c>
      <c r="M22" s="27">
        <f t="shared" si="2"/>
        <v>0</v>
      </c>
      <c r="N22" s="9">
        <f t="shared" si="3"/>
        <v>0</v>
      </c>
      <c r="O22" s="29">
        <f t="shared" si="4"/>
        <v>0</v>
      </c>
      <c r="P22" s="28">
        <f t="shared" si="5"/>
        <v>0</v>
      </c>
      <c r="Q22" s="28">
        <f t="shared" si="6"/>
        <v>0</v>
      </c>
      <c r="R22" s="28">
        <f t="shared" si="7"/>
        <v>0</v>
      </c>
      <c r="S22" s="28">
        <f t="shared" si="8"/>
        <v>0</v>
      </c>
      <c r="T22" s="28">
        <f t="shared" si="9"/>
        <v>0</v>
      </c>
      <c r="U22" s="9">
        <f t="shared" si="10"/>
        <v>0</v>
      </c>
      <c r="V22" s="28">
        <f t="shared" si="11"/>
        <v>0</v>
      </c>
      <c r="W22" s="28">
        <f t="shared" si="12"/>
        <v>1</v>
      </c>
      <c r="X22" s="28">
        <f t="shared" si="13"/>
        <v>0</v>
      </c>
      <c r="Y22" s="9">
        <f t="shared" si="14"/>
        <v>0</v>
      </c>
      <c r="Z22" s="27">
        <f t="shared" si="15"/>
        <v>1</v>
      </c>
      <c r="AA22" s="28">
        <f t="shared" si="16"/>
        <v>0</v>
      </c>
      <c r="AB22" s="28">
        <f t="shared" si="17"/>
        <v>0</v>
      </c>
      <c r="AC22" s="28">
        <f t="shared" si="18"/>
        <v>0</v>
      </c>
      <c r="AD22" s="27">
        <f t="shared" si="19"/>
        <v>0</v>
      </c>
      <c r="AE22" s="33">
        <f t="shared" si="20"/>
        <v>1</v>
      </c>
      <c r="AF22" s="33">
        <f t="shared" si="21"/>
        <v>0</v>
      </c>
      <c r="AG22" s="33">
        <f t="shared" si="22"/>
        <v>0</v>
      </c>
      <c r="AH22" s="35">
        <f t="shared" si="23"/>
        <v>1</v>
      </c>
    </row>
    <row r="23" spans="1:34" x14ac:dyDescent="0.25">
      <c r="A23" s="3" t="s">
        <v>5</v>
      </c>
      <c r="B23" s="11"/>
      <c r="C23" s="59"/>
      <c r="D23" s="60"/>
      <c r="E23" s="6"/>
      <c r="F23" s="4">
        <v>8.7999999999999995E-2</v>
      </c>
      <c r="G23" s="4">
        <v>2E-3</v>
      </c>
      <c r="H23" s="4">
        <v>0.126</v>
      </c>
      <c r="I23" s="4">
        <v>0.81299999999999994</v>
      </c>
      <c r="J23" s="21">
        <v>0</v>
      </c>
      <c r="K23" s="28">
        <f t="shared" si="0"/>
        <v>0</v>
      </c>
      <c r="L23" s="9">
        <f t="shared" si="1"/>
        <v>0</v>
      </c>
      <c r="M23" s="27">
        <f t="shared" si="2"/>
        <v>0</v>
      </c>
      <c r="N23" s="9">
        <f t="shared" si="3"/>
        <v>0</v>
      </c>
      <c r="O23" s="29">
        <f t="shared" si="4"/>
        <v>0</v>
      </c>
      <c r="P23" s="28">
        <f t="shared" si="5"/>
        <v>0</v>
      </c>
      <c r="Q23" s="28">
        <f t="shared" si="6"/>
        <v>0</v>
      </c>
      <c r="R23" s="28">
        <f t="shared" si="7"/>
        <v>0</v>
      </c>
      <c r="S23" s="28">
        <f t="shared" si="8"/>
        <v>0</v>
      </c>
      <c r="T23" s="28">
        <f t="shared" si="9"/>
        <v>0</v>
      </c>
      <c r="U23" s="9">
        <f t="shared" si="10"/>
        <v>0</v>
      </c>
      <c r="V23" s="28">
        <f t="shared" si="11"/>
        <v>0</v>
      </c>
      <c r="W23" s="28">
        <f t="shared" si="12"/>
        <v>1</v>
      </c>
      <c r="X23" s="28">
        <f t="shared" si="13"/>
        <v>0</v>
      </c>
      <c r="Y23" s="9">
        <f t="shared" si="14"/>
        <v>0</v>
      </c>
      <c r="Z23" s="27">
        <f t="shared" si="15"/>
        <v>1</v>
      </c>
      <c r="AA23" s="28">
        <f t="shared" si="16"/>
        <v>0</v>
      </c>
      <c r="AB23" s="28">
        <f t="shared" si="17"/>
        <v>0</v>
      </c>
      <c r="AC23" s="28">
        <f t="shared" si="18"/>
        <v>0</v>
      </c>
      <c r="AD23" s="27">
        <f t="shared" si="19"/>
        <v>0</v>
      </c>
      <c r="AE23" s="33">
        <f t="shared" si="20"/>
        <v>1</v>
      </c>
      <c r="AF23" s="33">
        <f t="shared" si="21"/>
        <v>0</v>
      </c>
      <c r="AG23" s="33">
        <f t="shared" si="22"/>
        <v>0</v>
      </c>
      <c r="AH23" s="35">
        <f t="shared" si="23"/>
        <v>1</v>
      </c>
    </row>
    <row r="24" spans="1:34" x14ac:dyDescent="0.25">
      <c r="A24" s="3" t="s">
        <v>5</v>
      </c>
      <c r="B24" s="11"/>
      <c r="C24" s="59"/>
      <c r="D24" s="60"/>
      <c r="E24" s="6"/>
      <c r="F24" s="4">
        <v>1.3120000000000001</v>
      </c>
      <c r="G24" s="4">
        <v>7.0000000000000001E-3</v>
      </c>
      <c r="H24" s="4">
        <v>0.02</v>
      </c>
      <c r="I24" s="4">
        <v>0.96499999999999997</v>
      </c>
      <c r="J24" s="21">
        <v>0</v>
      </c>
      <c r="K24" s="28">
        <f t="shared" si="0"/>
        <v>0</v>
      </c>
      <c r="L24" s="9">
        <f t="shared" si="1"/>
        <v>0</v>
      </c>
      <c r="M24" s="27">
        <f t="shared" si="2"/>
        <v>0</v>
      </c>
      <c r="N24" s="9">
        <f t="shared" si="3"/>
        <v>0</v>
      </c>
      <c r="O24" s="29">
        <f t="shared" si="4"/>
        <v>0</v>
      </c>
      <c r="P24" s="28">
        <f t="shared" si="5"/>
        <v>0</v>
      </c>
      <c r="Q24" s="28">
        <f t="shared" si="6"/>
        <v>0</v>
      </c>
      <c r="R24" s="28">
        <f t="shared" si="7"/>
        <v>0</v>
      </c>
      <c r="S24" s="28">
        <f t="shared" si="8"/>
        <v>0</v>
      </c>
      <c r="T24" s="28">
        <f t="shared" si="9"/>
        <v>0</v>
      </c>
      <c r="U24" s="9">
        <f t="shared" si="10"/>
        <v>0</v>
      </c>
      <c r="V24" s="28">
        <f t="shared" si="11"/>
        <v>0</v>
      </c>
      <c r="W24" s="28">
        <f t="shared" si="12"/>
        <v>1</v>
      </c>
      <c r="X24" s="28">
        <f t="shared" si="13"/>
        <v>0</v>
      </c>
      <c r="Y24" s="9">
        <f t="shared" si="14"/>
        <v>0</v>
      </c>
      <c r="Z24" s="27">
        <f t="shared" si="15"/>
        <v>1</v>
      </c>
      <c r="AA24" s="28">
        <f t="shared" si="16"/>
        <v>0</v>
      </c>
      <c r="AB24" s="28">
        <f t="shared" si="17"/>
        <v>0</v>
      </c>
      <c r="AC24" s="28">
        <f t="shared" si="18"/>
        <v>0</v>
      </c>
      <c r="AD24" s="27">
        <f t="shared" si="19"/>
        <v>0</v>
      </c>
      <c r="AE24" s="33">
        <f t="shared" si="20"/>
        <v>1</v>
      </c>
      <c r="AF24" s="33">
        <f t="shared" si="21"/>
        <v>0</v>
      </c>
      <c r="AG24" s="33">
        <f t="shared" si="22"/>
        <v>0</v>
      </c>
      <c r="AH24" s="35">
        <f t="shared" si="23"/>
        <v>1</v>
      </c>
    </row>
    <row r="25" spans="1:34" x14ac:dyDescent="0.25">
      <c r="A25" s="3" t="s">
        <v>5</v>
      </c>
      <c r="B25" s="11"/>
      <c r="C25" s="59"/>
      <c r="D25" s="60"/>
      <c r="E25" s="6"/>
      <c r="F25" s="5">
        <v>7.9000000000000001E-2</v>
      </c>
      <c r="G25" s="5">
        <v>0.06</v>
      </c>
      <c r="H25" s="5">
        <v>0.48799999999999999</v>
      </c>
      <c r="I25" s="5">
        <v>0.124</v>
      </c>
      <c r="J25" s="22">
        <v>1E-3</v>
      </c>
      <c r="K25" s="28">
        <f t="shared" si="0"/>
        <v>0</v>
      </c>
      <c r="L25" s="9">
        <f t="shared" si="1"/>
        <v>0</v>
      </c>
      <c r="M25" s="27">
        <f t="shared" si="2"/>
        <v>0</v>
      </c>
      <c r="N25" s="9">
        <f t="shared" si="3"/>
        <v>0</v>
      </c>
      <c r="O25" s="29">
        <f t="shared" si="4"/>
        <v>0</v>
      </c>
      <c r="P25" s="28">
        <f t="shared" si="5"/>
        <v>0</v>
      </c>
      <c r="Q25" s="28">
        <f t="shared" si="6"/>
        <v>0</v>
      </c>
      <c r="R25" s="28">
        <f t="shared" si="7"/>
        <v>0</v>
      </c>
      <c r="S25" s="28">
        <f t="shared" si="8"/>
        <v>0</v>
      </c>
      <c r="T25" s="28">
        <f t="shared" si="9"/>
        <v>0</v>
      </c>
      <c r="U25" s="9">
        <f t="shared" si="10"/>
        <v>0</v>
      </c>
      <c r="V25" s="28">
        <f t="shared" si="11"/>
        <v>0</v>
      </c>
      <c r="W25" s="28">
        <f t="shared" si="12"/>
        <v>0</v>
      </c>
      <c r="X25" s="28">
        <f t="shared" si="13"/>
        <v>0</v>
      </c>
      <c r="Y25" s="9">
        <f t="shared" si="14"/>
        <v>0</v>
      </c>
      <c r="Z25" s="27">
        <f t="shared" si="15"/>
        <v>0</v>
      </c>
      <c r="AA25" s="28">
        <f t="shared" si="16"/>
        <v>0</v>
      </c>
      <c r="AB25" s="28">
        <f t="shared" si="17"/>
        <v>0</v>
      </c>
      <c r="AC25" s="28">
        <f t="shared" si="18"/>
        <v>0</v>
      </c>
      <c r="AD25" s="27">
        <f t="shared" si="19"/>
        <v>0</v>
      </c>
      <c r="AE25" s="33">
        <f t="shared" si="20"/>
        <v>0</v>
      </c>
      <c r="AF25" s="33">
        <f t="shared" si="21"/>
        <v>0</v>
      </c>
      <c r="AG25" s="33">
        <f t="shared" si="22"/>
        <v>0</v>
      </c>
      <c r="AH25" s="35">
        <f t="shared" si="23"/>
        <v>0</v>
      </c>
    </row>
    <row r="26" spans="1:34" x14ac:dyDescent="0.25">
      <c r="A26" s="3" t="s">
        <v>5</v>
      </c>
      <c r="B26" s="11"/>
      <c r="C26" s="59"/>
      <c r="D26" s="60"/>
      <c r="E26" s="6"/>
      <c r="F26" s="4">
        <v>0.13600000000000001</v>
      </c>
      <c r="G26" s="4">
        <v>2.9000000000000001E-2</v>
      </c>
      <c r="H26" s="4">
        <v>4.1000000000000002E-2</v>
      </c>
      <c r="I26" s="4">
        <v>6.9000000000000006E-2</v>
      </c>
      <c r="J26" s="21">
        <v>3.0000000000000001E-3</v>
      </c>
      <c r="K26" s="28">
        <f t="shared" si="0"/>
        <v>0</v>
      </c>
      <c r="L26" s="9">
        <f t="shared" si="1"/>
        <v>0</v>
      </c>
      <c r="M26" s="27">
        <f t="shared" si="2"/>
        <v>0</v>
      </c>
      <c r="N26" s="9">
        <f t="shared" si="3"/>
        <v>0</v>
      </c>
      <c r="O26" s="29">
        <f t="shared" si="4"/>
        <v>0</v>
      </c>
      <c r="P26" s="28">
        <f t="shared" si="5"/>
        <v>0</v>
      </c>
      <c r="Q26" s="28">
        <f t="shared" si="6"/>
        <v>0</v>
      </c>
      <c r="R26" s="28">
        <f t="shared" si="7"/>
        <v>0</v>
      </c>
      <c r="S26" s="28">
        <f t="shared" si="8"/>
        <v>0</v>
      </c>
      <c r="T26" s="28">
        <f t="shared" si="9"/>
        <v>0</v>
      </c>
      <c r="U26" s="9">
        <f t="shared" si="10"/>
        <v>0</v>
      </c>
      <c r="V26" s="28">
        <f t="shared" si="11"/>
        <v>0</v>
      </c>
      <c r="W26" s="28">
        <f t="shared" si="12"/>
        <v>0</v>
      </c>
      <c r="X26" s="28">
        <f t="shared" si="13"/>
        <v>0</v>
      </c>
      <c r="Y26" s="9">
        <f t="shared" si="14"/>
        <v>0</v>
      </c>
      <c r="Z26" s="27">
        <f t="shared" si="15"/>
        <v>0</v>
      </c>
      <c r="AA26" s="28">
        <f t="shared" si="16"/>
        <v>0</v>
      </c>
      <c r="AB26" s="28">
        <f t="shared" si="17"/>
        <v>0</v>
      </c>
      <c r="AC26" s="28">
        <f t="shared" si="18"/>
        <v>0</v>
      </c>
      <c r="AD26" s="27">
        <f t="shared" si="19"/>
        <v>0</v>
      </c>
      <c r="AE26" s="33">
        <f t="shared" si="20"/>
        <v>0</v>
      </c>
      <c r="AF26" s="33">
        <f t="shared" si="21"/>
        <v>0</v>
      </c>
      <c r="AG26" s="33">
        <f t="shared" si="22"/>
        <v>0</v>
      </c>
      <c r="AH26" s="35">
        <f t="shared" si="23"/>
        <v>0</v>
      </c>
    </row>
    <row r="27" spans="1:34" x14ac:dyDescent="0.25">
      <c r="A27" s="3" t="s">
        <v>5</v>
      </c>
      <c r="B27" s="11"/>
      <c r="C27" s="59"/>
      <c r="D27" s="60"/>
      <c r="E27" s="6"/>
      <c r="F27" s="4">
        <v>8.7999999999999995E-2</v>
      </c>
      <c r="G27" s="4">
        <v>8.4000000000000005E-2</v>
      </c>
      <c r="H27" s="4">
        <v>0.14499999999999999</v>
      </c>
      <c r="I27" s="4">
        <v>4.2999999999999997E-2</v>
      </c>
      <c r="J27" s="21">
        <v>5.0000000000000001E-3</v>
      </c>
      <c r="K27" s="28">
        <f t="shared" si="0"/>
        <v>0</v>
      </c>
      <c r="L27" s="9">
        <f t="shared" si="1"/>
        <v>0</v>
      </c>
      <c r="M27" s="27">
        <f t="shared" si="2"/>
        <v>0</v>
      </c>
      <c r="N27" s="9">
        <f t="shared" si="3"/>
        <v>0</v>
      </c>
      <c r="O27" s="29">
        <f t="shared" si="4"/>
        <v>0</v>
      </c>
      <c r="P27" s="28">
        <f t="shared" si="5"/>
        <v>0</v>
      </c>
      <c r="Q27" s="28">
        <f t="shared" si="6"/>
        <v>0</v>
      </c>
      <c r="R27" s="28">
        <f t="shared" si="7"/>
        <v>0</v>
      </c>
      <c r="S27" s="28">
        <f t="shared" si="8"/>
        <v>0</v>
      </c>
      <c r="T27" s="28">
        <f t="shared" si="9"/>
        <v>0</v>
      </c>
      <c r="U27" s="9">
        <f t="shared" si="10"/>
        <v>0</v>
      </c>
      <c r="V27" s="28">
        <f t="shared" si="11"/>
        <v>0</v>
      </c>
      <c r="W27" s="28">
        <f t="shared" si="12"/>
        <v>0</v>
      </c>
      <c r="X27" s="28">
        <f t="shared" si="13"/>
        <v>0</v>
      </c>
      <c r="Y27" s="9">
        <f t="shared" si="14"/>
        <v>0</v>
      </c>
      <c r="Z27" s="27">
        <f t="shared" si="15"/>
        <v>0</v>
      </c>
      <c r="AA27" s="28">
        <f t="shared" si="16"/>
        <v>0</v>
      </c>
      <c r="AB27" s="28">
        <f t="shared" si="17"/>
        <v>0</v>
      </c>
      <c r="AC27" s="28">
        <f t="shared" si="18"/>
        <v>0</v>
      </c>
      <c r="AD27" s="27">
        <f t="shared" si="19"/>
        <v>0</v>
      </c>
      <c r="AE27" s="33">
        <f t="shared" si="20"/>
        <v>0</v>
      </c>
      <c r="AF27" s="33">
        <f t="shared" si="21"/>
        <v>0</v>
      </c>
      <c r="AG27" s="33">
        <f t="shared" si="22"/>
        <v>0</v>
      </c>
      <c r="AH27" s="35">
        <f t="shared" si="23"/>
        <v>0</v>
      </c>
    </row>
    <row r="28" spans="1:34" x14ac:dyDescent="0.25">
      <c r="A28" s="3" t="s">
        <v>5</v>
      </c>
      <c r="B28" s="11"/>
      <c r="C28" s="59"/>
      <c r="D28" s="60"/>
      <c r="E28" s="6"/>
      <c r="F28" s="5">
        <v>0.17</v>
      </c>
      <c r="G28" s="5">
        <v>5.8000000000000003E-2</v>
      </c>
      <c r="H28" s="5">
        <v>0.39300000000000002</v>
      </c>
      <c r="I28" s="5">
        <v>6.9000000000000006E-2</v>
      </c>
      <c r="J28" s="22">
        <v>5.0000000000000001E-3</v>
      </c>
      <c r="K28" s="28">
        <f t="shared" si="0"/>
        <v>0</v>
      </c>
      <c r="L28" s="9">
        <f t="shared" si="1"/>
        <v>0</v>
      </c>
      <c r="M28" s="27">
        <f t="shared" si="2"/>
        <v>0</v>
      </c>
      <c r="N28" s="9">
        <f t="shared" si="3"/>
        <v>0</v>
      </c>
      <c r="O28" s="29">
        <f t="shared" si="4"/>
        <v>0</v>
      </c>
      <c r="P28" s="28">
        <f t="shared" si="5"/>
        <v>0</v>
      </c>
      <c r="Q28" s="28">
        <f t="shared" si="6"/>
        <v>0</v>
      </c>
      <c r="R28" s="28">
        <f t="shared" si="7"/>
        <v>0</v>
      </c>
      <c r="S28" s="28">
        <f t="shared" si="8"/>
        <v>0</v>
      </c>
      <c r="T28" s="28">
        <f t="shared" si="9"/>
        <v>0</v>
      </c>
      <c r="U28" s="9">
        <f t="shared" si="10"/>
        <v>0</v>
      </c>
      <c r="V28" s="28">
        <f t="shared" si="11"/>
        <v>0</v>
      </c>
      <c r="W28" s="28">
        <f t="shared" si="12"/>
        <v>0</v>
      </c>
      <c r="X28" s="28">
        <f t="shared" si="13"/>
        <v>0</v>
      </c>
      <c r="Y28" s="9">
        <f t="shared" si="14"/>
        <v>0</v>
      </c>
      <c r="Z28" s="27">
        <f t="shared" si="15"/>
        <v>0</v>
      </c>
      <c r="AA28" s="28">
        <f t="shared" si="16"/>
        <v>0</v>
      </c>
      <c r="AB28" s="28">
        <f t="shared" si="17"/>
        <v>0</v>
      </c>
      <c r="AC28" s="28">
        <f t="shared" si="18"/>
        <v>0</v>
      </c>
      <c r="AD28" s="27">
        <f t="shared" si="19"/>
        <v>0</v>
      </c>
      <c r="AE28" s="33">
        <f t="shared" si="20"/>
        <v>0</v>
      </c>
      <c r="AF28" s="33">
        <f t="shared" si="21"/>
        <v>0</v>
      </c>
      <c r="AG28" s="33">
        <f t="shared" si="22"/>
        <v>0</v>
      </c>
      <c r="AH28" s="35">
        <f t="shared" si="23"/>
        <v>0</v>
      </c>
    </row>
    <row r="29" spans="1:34" x14ac:dyDescent="0.25">
      <c r="A29" s="3" t="s">
        <v>5</v>
      </c>
      <c r="B29" s="11"/>
      <c r="C29" s="59"/>
      <c r="D29" s="60"/>
      <c r="E29" s="6"/>
      <c r="F29" s="4">
        <v>9.5000000000000001E-2</v>
      </c>
      <c r="G29" s="4">
        <v>3.2000000000000001E-2</v>
      </c>
      <c r="H29" s="4">
        <v>1.016</v>
      </c>
      <c r="I29" s="4">
        <v>9.8000000000000004E-2</v>
      </c>
      <c r="J29" s="21">
        <v>7.0000000000000001E-3</v>
      </c>
      <c r="K29" s="28">
        <f t="shared" si="0"/>
        <v>0</v>
      </c>
      <c r="L29" s="9">
        <f t="shared" si="1"/>
        <v>0</v>
      </c>
      <c r="M29" s="27">
        <f t="shared" si="2"/>
        <v>0</v>
      </c>
      <c r="N29" s="9">
        <f t="shared" si="3"/>
        <v>0</v>
      </c>
      <c r="O29" s="29">
        <f t="shared" si="4"/>
        <v>0</v>
      </c>
      <c r="P29" s="28">
        <f t="shared" si="5"/>
        <v>0</v>
      </c>
      <c r="Q29" s="28">
        <f t="shared" si="6"/>
        <v>0</v>
      </c>
      <c r="R29" s="28">
        <f t="shared" si="7"/>
        <v>0</v>
      </c>
      <c r="S29" s="28">
        <f t="shared" si="8"/>
        <v>0</v>
      </c>
      <c r="T29" s="28">
        <f t="shared" si="9"/>
        <v>0</v>
      </c>
      <c r="U29" s="9">
        <f t="shared" si="10"/>
        <v>0</v>
      </c>
      <c r="V29" s="28">
        <f t="shared" si="11"/>
        <v>0</v>
      </c>
      <c r="W29" s="28">
        <f t="shared" si="12"/>
        <v>0</v>
      </c>
      <c r="X29" s="28">
        <f t="shared" si="13"/>
        <v>0</v>
      </c>
      <c r="Y29" s="9">
        <f t="shared" si="14"/>
        <v>0</v>
      </c>
      <c r="Z29" s="27">
        <f t="shared" si="15"/>
        <v>0</v>
      </c>
      <c r="AA29" s="28">
        <f t="shared" si="16"/>
        <v>0</v>
      </c>
      <c r="AB29" s="28">
        <f t="shared" si="17"/>
        <v>0</v>
      </c>
      <c r="AC29" s="28">
        <f t="shared" si="18"/>
        <v>0</v>
      </c>
      <c r="AD29" s="27">
        <f t="shared" si="19"/>
        <v>0</v>
      </c>
      <c r="AE29" s="33">
        <f t="shared" si="20"/>
        <v>0</v>
      </c>
      <c r="AF29" s="33">
        <f t="shared" si="21"/>
        <v>0</v>
      </c>
      <c r="AG29" s="33">
        <f t="shared" si="22"/>
        <v>0</v>
      </c>
      <c r="AH29" s="35">
        <f t="shared" si="23"/>
        <v>0</v>
      </c>
    </row>
    <row r="30" spans="1:34" x14ac:dyDescent="0.25">
      <c r="A30" s="3" t="s">
        <v>5</v>
      </c>
      <c r="B30" s="11"/>
      <c r="C30" s="59"/>
      <c r="D30" s="60"/>
      <c r="E30" s="6"/>
      <c r="F30" s="5">
        <v>3.5000000000000003E-2</v>
      </c>
      <c r="G30" s="5">
        <v>3.1E-2</v>
      </c>
      <c r="H30" s="5">
        <v>7.6999999999999999E-2</v>
      </c>
      <c r="I30" s="5">
        <v>1.2E-2</v>
      </c>
      <c r="J30" s="22">
        <v>8.9999999999999993E-3</v>
      </c>
      <c r="K30" s="28">
        <f t="shared" si="0"/>
        <v>0</v>
      </c>
      <c r="L30" s="9">
        <f t="shared" si="1"/>
        <v>0</v>
      </c>
      <c r="M30" s="27">
        <f t="shared" si="2"/>
        <v>0</v>
      </c>
      <c r="N30" s="9">
        <f t="shared" si="3"/>
        <v>0</v>
      </c>
      <c r="O30" s="29">
        <f t="shared" si="4"/>
        <v>0</v>
      </c>
      <c r="P30" s="28">
        <f t="shared" si="5"/>
        <v>0</v>
      </c>
      <c r="Q30" s="28">
        <f t="shared" si="6"/>
        <v>0</v>
      </c>
      <c r="R30" s="28">
        <f t="shared" si="7"/>
        <v>0</v>
      </c>
      <c r="S30" s="28">
        <f t="shared" si="8"/>
        <v>0</v>
      </c>
      <c r="T30" s="28">
        <f t="shared" si="9"/>
        <v>0</v>
      </c>
      <c r="U30" s="9">
        <f t="shared" si="10"/>
        <v>0</v>
      </c>
      <c r="V30" s="28">
        <f t="shared" si="11"/>
        <v>0</v>
      </c>
      <c r="W30" s="28">
        <f t="shared" si="12"/>
        <v>0</v>
      </c>
      <c r="X30" s="28">
        <f t="shared" si="13"/>
        <v>0</v>
      </c>
      <c r="Y30" s="9">
        <f t="shared" si="14"/>
        <v>0</v>
      </c>
      <c r="Z30" s="27">
        <f t="shared" si="15"/>
        <v>0</v>
      </c>
      <c r="AA30" s="28">
        <f t="shared" si="16"/>
        <v>0</v>
      </c>
      <c r="AB30" s="28">
        <f t="shared" si="17"/>
        <v>0</v>
      </c>
      <c r="AC30" s="28">
        <f t="shared" si="18"/>
        <v>0</v>
      </c>
      <c r="AD30" s="27">
        <f t="shared" si="19"/>
        <v>0</v>
      </c>
      <c r="AE30" s="33">
        <f t="shared" si="20"/>
        <v>0</v>
      </c>
      <c r="AF30" s="33">
        <f t="shared" si="21"/>
        <v>0</v>
      </c>
      <c r="AG30" s="33">
        <f t="shared" si="22"/>
        <v>0</v>
      </c>
      <c r="AH30" s="35">
        <f t="shared" si="23"/>
        <v>0</v>
      </c>
    </row>
    <row r="31" spans="1:34" x14ac:dyDescent="0.25">
      <c r="A31" s="3" t="s">
        <v>5</v>
      </c>
      <c r="B31" s="11"/>
      <c r="C31" s="59"/>
      <c r="D31" s="60"/>
      <c r="E31" s="6"/>
      <c r="F31" s="4">
        <v>9.0999999999999998E-2</v>
      </c>
      <c r="G31" s="4">
        <v>0.156</v>
      </c>
      <c r="H31" s="4">
        <v>0.153</v>
      </c>
      <c r="I31" s="4">
        <v>7.4999999999999997E-2</v>
      </c>
      <c r="J31" s="21">
        <v>1.0999999999999999E-2</v>
      </c>
      <c r="K31" s="28">
        <f t="shared" si="0"/>
        <v>0</v>
      </c>
      <c r="L31" s="9">
        <f t="shared" si="1"/>
        <v>0</v>
      </c>
      <c r="M31" s="27">
        <f t="shared" si="2"/>
        <v>0</v>
      </c>
      <c r="N31" s="9">
        <f t="shared" si="3"/>
        <v>0</v>
      </c>
      <c r="O31" s="29">
        <f t="shared" si="4"/>
        <v>0</v>
      </c>
      <c r="P31" s="28">
        <f t="shared" si="5"/>
        <v>0</v>
      </c>
      <c r="Q31" s="28">
        <f t="shared" si="6"/>
        <v>0</v>
      </c>
      <c r="R31" s="28">
        <f t="shared" si="7"/>
        <v>0</v>
      </c>
      <c r="S31" s="28">
        <f t="shared" si="8"/>
        <v>0</v>
      </c>
      <c r="T31" s="28">
        <f t="shared" si="9"/>
        <v>0</v>
      </c>
      <c r="U31" s="9">
        <f t="shared" si="10"/>
        <v>0</v>
      </c>
      <c r="V31" s="28">
        <f t="shared" si="11"/>
        <v>0</v>
      </c>
      <c r="W31" s="28">
        <f t="shared" si="12"/>
        <v>0</v>
      </c>
      <c r="X31" s="28">
        <f t="shared" si="13"/>
        <v>0</v>
      </c>
      <c r="Y31" s="9">
        <f t="shared" si="14"/>
        <v>0</v>
      </c>
      <c r="Z31" s="27">
        <f t="shared" si="15"/>
        <v>0</v>
      </c>
      <c r="AA31" s="28">
        <f t="shared" si="16"/>
        <v>0</v>
      </c>
      <c r="AB31" s="28">
        <f t="shared" si="17"/>
        <v>0</v>
      </c>
      <c r="AC31" s="28">
        <f t="shared" si="18"/>
        <v>0</v>
      </c>
      <c r="AD31" s="27">
        <f t="shared" si="19"/>
        <v>0</v>
      </c>
      <c r="AE31" s="33">
        <f t="shared" si="20"/>
        <v>0</v>
      </c>
      <c r="AF31" s="33">
        <f t="shared" si="21"/>
        <v>0</v>
      </c>
      <c r="AG31" s="33">
        <f t="shared" si="22"/>
        <v>0</v>
      </c>
      <c r="AH31" s="35">
        <f t="shared" si="23"/>
        <v>0</v>
      </c>
    </row>
    <row r="32" spans="1:34" x14ac:dyDescent="0.25">
      <c r="A32" s="3" t="s">
        <v>5</v>
      </c>
      <c r="B32" s="11"/>
      <c r="C32" s="59"/>
      <c r="D32" s="60"/>
      <c r="E32" s="6"/>
      <c r="F32" s="4">
        <v>0.16900000000000001</v>
      </c>
      <c r="G32" s="4">
        <v>4.1000000000000002E-2</v>
      </c>
      <c r="H32" s="4">
        <v>9.9000000000000005E-2</v>
      </c>
      <c r="I32" s="4">
        <v>0.17199999999999999</v>
      </c>
      <c r="J32" s="21">
        <v>1.2E-2</v>
      </c>
      <c r="K32" s="28">
        <f t="shared" si="0"/>
        <v>0</v>
      </c>
      <c r="L32" s="9">
        <f t="shared" si="1"/>
        <v>0</v>
      </c>
      <c r="M32" s="27">
        <f t="shared" si="2"/>
        <v>0</v>
      </c>
      <c r="N32" s="9">
        <f t="shared" si="3"/>
        <v>0</v>
      </c>
      <c r="O32" s="29">
        <f t="shared" si="4"/>
        <v>0</v>
      </c>
      <c r="P32" s="28">
        <f t="shared" si="5"/>
        <v>0</v>
      </c>
      <c r="Q32" s="28">
        <f t="shared" si="6"/>
        <v>0</v>
      </c>
      <c r="R32" s="28">
        <f t="shared" si="7"/>
        <v>0</v>
      </c>
      <c r="S32" s="28">
        <f t="shared" si="8"/>
        <v>0</v>
      </c>
      <c r="T32" s="28">
        <f t="shared" si="9"/>
        <v>0</v>
      </c>
      <c r="U32" s="9">
        <f t="shared" si="10"/>
        <v>0</v>
      </c>
      <c r="V32" s="28">
        <f t="shared" si="11"/>
        <v>0</v>
      </c>
      <c r="W32" s="28">
        <f t="shared" si="12"/>
        <v>0</v>
      </c>
      <c r="X32" s="28">
        <f t="shared" si="13"/>
        <v>0</v>
      </c>
      <c r="Y32" s="9">
        <f t="shared" si="14"/>
        <v>0</v>
      </c>
      <c r="Z32" s="27">
        <f t="shared" si="15"/>
        <v>0</v>
      </c>
      <c r="AA32" s="28">
        <f t="shared" si="16"/>
        <v>0</v>
      </c>
      <c r="AB32" s="28">
        <f t="shared" si="17"/>
        <v>0</v>
      </c>
      <c r="AC32" s="28">
        <f t="shared" si="18"/>
        <v>0</v>
      </c>
      <c r="AD32" s="27">
        <f t="shared" si="19"/>
        <v>0</v>
      </c>
      <c r="AE32" s="33">
        <f t="shared" si="20"/>
        <v>0</v>
      </c>
      <c r="AF32" s="33">
        <f t="shared" si="21"/>
        <v>0</v>
      </c>
      <c r="AG32" s="33">
        <f t="shared" si="22"/>
        <v>0</v>
      </c>
      <c r="AH32" s="35">
        <f t="shared" si="23"/>
        <v>0</v>
      </c>
    </row>
    <row r="33" spans="1:34" x14ac:dyDescent="0.25">
      <c r="A33" s="3" t="s">
        <v>5</v>
      </c>
      <c r="B33" s="11"/>
      <c r="C33" s="59"/>
      <c r="D33" s="60"/>
      <c r="E33" s="6"/>
      <c r="F33" s="5">
        <v>0.42199999999999999</v>
      </c>
      <c r="G33" s="5">
        <v>0.27900000000000003</v>
      </c>
      <c r="H33" s="5">
        <v>3.1709999999999998</v>
      </c>
      <c r="I33" s="5">
        <v>0</v>
      </c>
      <c r="J33" s="22">
        <v>1.4E-2</v>
      </c>
      <c r="K33" s="28">
        <f t="shared" si="0"/>
        <v>0</v>
      </c>
      <c r="L33" s="9">
        <f t="shared" si="1"/>
        <v>0</v>
      </c>
      <c r="M33" s="27">
        <f t="shared" si="2"/>
        <v>0</v>
      </c>
      <c r="N33" s="9">
        <f t="shared" si="3"/>
        <v>0</v>
      </c>
      <c r="O33" s="29">
        <f t="shared" si="4"/>
        <v>0</v>
      </c>
      <c r="P33" s="28">
        <f t="shared" si="5"/>
        <v>0</v>
      </c>
      <c r="Q33" s="28">
        <f t="shared" si="6"/>
        <v>0</v>
      </c>
      <c r="R33" s="28">
        <f t="shared" si="7"/>
        <v>0</v>
      </c>
      <c r="S33" s="28">
        <f t="shared" si="8"/>
        <v>0</v>
      </c>
      <c r="T33" s="28">
        <f t="shared" si="9"/>
        <v>0</v>
      </c>
      <c r="U33" s="9">
        <f t="shared" si="10"/>
        <v>0</v>
      </c>
      <c r="V33" s="28">
        <f t="shared" si="11"/>
        <v>0</v>
      </c>
      <c r="W33" s="28">
        <f t="shared" si="12"/>
        <v>0</v>
      </c>
      <c r="X33" s="28">
        <f t="shared" si="13"/>
        <v>0</v>
      </c>
      <c r="Y33" s="9">
        <f t="shared" si="14"/>
        <v>0</v>
      </c>
      <c r="Z33" s="27">
        <f t="shared" si="15"/>
        <v>0</v>
      </c>
      <c r="AA33" s="28">
        <f t="shared" si="16"/>
        <v>0</v>
      </c>
      <c r="AB33" s="28">
        <f t="shared" si="17"/>
        <v>0</v>
      </c>
      <c r="AC33" s="28">
        <f t="shared" si="18"/>
        <v>0</v>
      </c>
      <c r="AD33" s="27">
        <f t="shared" si="19"/>
        <v>0</v>
      </c>
      <c r="AE33" s="33">
        <f t="shared" si="20"/>
        <v>0</v>
      </c>
      <c r="AF33" s="33">
        <f t="shared" si="21"/>
        <v>0</v>
      </c>
      <c r="AG33" s="33">
        <f t="shared" si="22"/>
        <v>0</v>
      </c>
      <c r="AH33" s="35">
        <f t="shared" si="23"/>
        <v>0</v>
      </c>
    </row>
    <row r="34" spans="1:34" x14ac:dyDescent="0.25">
      <c r="A34" s="3" t="s">
        <v>5</v>
      </c>
      <c r="B34" s="11"/>
      <c r="C34" s="59"/>
      <c r="D34" s="60"/>
      <c r="E34" s="6"/>
      <c r="F34" s="5">
        <v>0.107</v>
      </c>
      <c r="G34" s="5">
        <v>2.1000000000000001E-2</v>
      </c>
      <c r="H34" s="5">
        <v>0</v>
      </c>
      <c r="I34" s="5">
        <v>1.4999999999999999E-2</v>
      </c>
      <c r="J34" s="22">
        <v>1.4E-2</v>
      </c>
      <c r="K34" s="28">
        <f t="shared" ref="K34:K65" si="24">IF(F34 &gt; 9,1,0)</f>
        <v>0</v>
      </c>
      <c r="L34" s="9">
        <f t="shared" ref="L34:L65" si="25">IF(F34 &gt; 14.5,1,0)</f>
        <v>0</v>
      </c>
      <c r="M34" s="27">
        <f t="shared" ref="M34:M65" si="26">IF(F34 &gt; 18,1,0)</f>
        <v>0</v>
      </c>
      <c r="N34" s="9">
        <f t="shared" ref="N34:N65" si="27">IF(F34 &gt; 12.3,1,0)</f>
        <v>0</v>
      </c>
      <c r="O34" s="29">
        <f t="shared" ref="O34:O65" si="28">IF(G34 &gt; 0.6,1,0)</f>
        <v>0</v>
      </c>
      <c r="P34" s="28">
        <f t="shared" ref="P34:P65" si="29">IF(G34 &gt; 1,1,0)</f>
        <v>0</v>
      </c>
      <c r="Q34" s="28">
        <f t="shared" ref="Q34:Q65" si="30">IF(G34 &gt; 1.5,1,0)</f>
        <v>0</v>
      </c>
      <c r="R34" s="28">
        <f t="shared" ref="R34:R65" si="31">IF(G34 &gt; 0.86,1,0)</f>
        <v>0</v>
      </c>
      <c r="S34" s="28">
        <f t="shared" ref="S34:S65" si="32">IF(H34 &gt; 10,1,0)</f>
        <v>0</v>
      </c>
      <c r="T34" s="28">
        <f t="shared" ref="T34:T65" si="33">IF(H34 &gt; 11.5,1,0)</f>
        <v>0</v>
      </c>
      <c r="U34" s="9">
        <f t="shared" ref="U34:U65" si="34">IF(H34 &gt; 14,1,0)</f>
        <v>0</v>
      </c>
      <c r="V34" s="28">
        <f t="shared" ref="V34:V65" si="35">IF(H34 &gt; 12.69,1,0)</f>
        <v>0</v>
      </c>
      <c r="W34" s="28">
        <f t="shared" ref="W34:W65" si="36">IF(I34 &gt; 0.6,1,0)</f>
        <v>0</v>
      </c>
      <c r="X34" s="28">
        <f t="shared" ref="X34:X65" si="37">IF(I34 &gt; 1,1,0)</f>
        <v>0</v>
      </c>
      <c r="Y34" s="9">
        <f t="shared" ref="Y34:Y65" si="38">IF(I34 &gt; 1.1,1,0)</f>
        <v>0</v>
      </c>
      <c r="Z34" s="27">
        <f t="shared" ref="Z34:Z65" si="39">IF(I34 &gt; 0.58,1,0)</f>
        <v>0</v>
      </c>
      <c r="AA34" s="28">
        <f t="shared" ref="AA34:AA65" si="40">IF(J34 &gt; 4.5,1,0)</f>
        <v>0</v>
      </c>
      <c r="AB34" s="28">
        <f t="shared" ref="AB34:AB65" si="41">IF(J34 &gt; 5.12,1,0)</f>
        <v>0</v>
      </c>
      <c r="AC34" s="28">
        <f t="shared" ref="AC34:AC65" si="42">IF(J34 &gt; 5.5,1,0)</f>
        <v>0</v>
      </c>
      <c r="AD34" s="27">
        <f t="shared" ref="AD34:AD65" si="43">IF(J34 &gt; 7.51,1,0)</f>
        <v>0</v>
      </c>
      <c r="AE34" s="33">
        <f t="shared" ref="AE34:AE65" si="44">K34+O34+S34+W34+AA34</f>
        <v>0</v>
      </c>
      <c r="AF34" s="33">
        <f t="shared" ref="AF34:AF65" si="45">L34+P34+T34+X34+AB34</f>
        <v>0</v>
      </c>
      <c r="AG34" s="33">
        <f t="shared" ref="AG34:AG65" si="46">M34+Q34+U34+Y34+AC34</f>
        <v>0</v>
      </c>
      <c r="AH34" s="35">
        <f t="shared" ref="AH34:AH65" si="47">N34+R34+V34+Z34+AD34</f>
        <v>0</v>
      </c>
    </row>
    <row r="35" spans="1:34" x14ac:dyDescent="0.25">
      <c r="A35" s="3" t="s">
        <v>5</v>
      </c>
      <c r="B35" s="11"/>
      <c r="C35" s="59"/>
      <c r="D35" s="60"/>
      <c r="E35" s="6"/>
      <c r="F35" s="4">
        <v>6.5000000000000002E-2</v>
      </c>
      <c r="G35" s="4">
        <v>5.3999999999999999E-2</v>
      </c>
      <c r="H35" s="4">
        <v>2.4E-2</v>
      </c>
      <c r="I35" s="4">
        <v>6.2E-2</v>
      </c>
      <c r="J35" s="21">
        <v>1.4E-2</v>
      </c>
      <c r="K35" s="28">
        <f t="shared" si="24"/>
        <v>0</v>
      </c>
      <c r="L35" s="9">
        <f t="shared" si="25"/>
        <v>0</v>
      </c>
      <c r="M35" s="27">
        <f t="shared" si="26"/>
        <v>0</v>
      </c>
      <c r="N35" s="9">
        <f t="shared" si="27"/>
        <v>0</v>
      </c>
      <c r="O35" s="29">
        <f t="shared" si="28"/>
        <v>0</v>
      </c>
      <c r="P35" s="28">
        <f t="shared" si="29"/>
        <v>0</v>
      </c>
      <c r="Q35" s="28">
        <f t="shared" si="30"/>
        <v>0</v>
      </c>
      <c r="R35" s="28">
        <f t="shared" si="31"/>
        <v>0</v>
      </c>
      <c r="S35" s="28">
        <f t="shared" si="32"/>
        <v>0</v>
      </c>
      <c r="T35" s="28">
        <f t="shared" si="33"/>
        <v>0</v>
      </c>
      <c r="U35" s="9">
        <f t="shared" si="34"/>
        <v>0</v>
      </c>
      <c r="V35" s="28">
        <f t="shared" si="35"/>
        <v>0</v>
      </c>
      <c r="W35" s="28">
        <f t="shared" si="36"/>
        <v>0</v>
      </c>
      <c r="X35" s="28">
        <f t="shared" si="37"/>
        <v>0</v>
      </c>
      <c r="Y35" s="9">
        <f t="shared" si="38"/>
        <v>0</v>
      </c>
      <c r="Z35" s="27">
        <f t="shared" si="39"/>
        <v>0</v>
      </c>
      <c r="AA35" s="28">
        <f t="shared" si="40"/>
        <v>0</v>
      </c>
      <c r="AB35" s="28">
        <f t="shared" si="41"/>
        <v>0</v>
      </c>
      <c r="AC35" s="28">
        <f t="shared" si="42"/>
        <v>0</v>
      </c>
      <c r="AD35" s="27">
        <f t="shared" si="43"/>
        <v>0</v>
      </c>
      <c r="AE35" s="33">
        <f t="shared" si="44"/>
        <v>0</v>
      </c>
      <c r="AF35" s="33">
        <f t="shared" si="45"/>
        <v>0</v>
      </c>
      <c r="AG35" s="33">
        <f t="shared" si="46"/>
        <v>0</v>
      </c>
      <c r="AH35" s="35">
        <f t="shared" si="47"/>
        <v>0</v>
      </c>
    </row>
    <row r="36" spans="1:34" x14ac:dyDescent="0.25">
      <c r="A36" s="3" t="s">
        <v>5</v>
      </c>
      <c r="B36" s="11"/>
      <c r="C36" s="59"/>
      <c r="D36" s="60"/>
      <c r="E36" s="6"/>
      <c r="F36" s="5">
        <v>2.59</v>
      </c>
      <c r="G36" s="5">
        <v>0.06</v>
      </c>
      <c r="H36" s="5">
        <v>0</v>
      </c>
      <c r="I36" s="5">
        <v>0</v>
      </c>
      <c r="J36" s="22">
        <v>1.7999999999999999E-2</v>
      </c>
      <c r="K36" s="28">
        <f t="shared" si="24"/>
        <v>0</v>
      </c>
      <c r="L36" s="9">
        <f t="shared" si="25"/>
        <v>0</v>
      </c>
      <c r="M36" s="27">
        <f t="shared" si="26"/>
        <v>0</v>
      </c>
      <c r="N36" s="9">
        <f t="shared" si="27"/>
        <v>0</v>
      </c>
      <c r="O36" s="29">
        <f t="shared" si="28"/>
        <v>0</v>
      </c>
      <c r="P36" s="28">
        <f t="shared" si="29"/>
        <v>0</v>
      </c>
      <c r="Q36" s="28">
        <f t="shared" si="30"/>
        <v>0</v>
      </c>
      <c r="R36" s="28">
        <f t="shared" si="31"/>
        <v>0</v>
      </c>
      <c r="S36" s="28">
        <f t="shared" si="32"/>
        <v>0</v>
      </c>
      <c r="T36" s="28">
        <f t="shared" si="33"/>
        <v>0</v>
      </c>
      <c r="U36" s="9">
        <f t="shared" si="34"/>
        <v>0</v>
      </c>
      <c r="V36" s="28">
        <f t="shared" si="35"/>
        <v>0</v>
      </c>
      <c r="W36" s="28">
        <f t="shared" si="36"/>
        <v>0</v>
      </c>
      <c r="X36" s="28">
        <f t="shared" si="37"/>
        <v>0</v>
      </c>
      <c r="Y36" s="9">
        <f t="shared" si="38"/>
        <v>0</v>
      </c>
      <c r="Z36" s="27">
        <f t="shared" si="39"/>
        <v>0</v>
      </c>
      <c r="AA36" s="28">
        <f t="shared" si="40"/>
        <v>0</v>
      </c>
      <c r="AB36" s="28">
        <f t="shared" si="41"/>
        <v>0</v>
      </c>
      <c r="AC36" s="28">
        <f t="shared" si="42"/>
        <v>0</v>
      </c>
      <c r="AD36" s="27">
        <f t="shared" si="43"/>
        <v>0</v>
      </c>
      <c r="AE36" s="33">
        <f t="shared" si="44"/>
        <v>0</v>
      </c>
      <c r="AF36" s="33">
        <f t="shared" si="45"/>
        <v>0</v>
      </c>
      <c r="AG36" s="33">
        <f t="shared" si="46"/>
        <v>0</v>
      </c>
      <c r="AH36" s="35">
        <f t="shared" si="47"/>
        <v>0</v>
      </c>
    </row>
    <row r="37" spans="1:34" x14ac:dyDescent="0.25">
      <c r="A37" s="3" t="s">
        <v>5</v>
      </c>
      <c r="B37" s="11"/>
      <c r="C37" s="59"/>
      <c r="D37" s="60"/>
      <c r="E37" s="6"/>
      <c r="F37" s="4">
        <v>0.48699999999999999</v>
      </c>
      <c r="G37" s="4">
        <v>3.6999999999999998E-2</v>
      </c>
      <c r="H37" s="4">
        <v>0.94399999999999995</v>
      </c>
      <c r="I37" s="4">
        <v>0</v>
      </c>
      <c r="J37" s="21">
        <v>1.7999999999999999E-2</v>
      </c>
      <c r="K37" s="28">
        <f t="shared" si="24"/>
        <v>0</v>
      </c>
      <c r="L37" s="9">
        <f t="shared" si="25"/>
        <v>0</v>
      </c>
      <c r="M37" s="27">
        <f t="shared" si="26"/>
        <v>0</v>
      </c>
      <c r="N37" s="9">
        <f t="shared" si="27"/>
        <v>0</v>
      </c>
      <c r="O37" s="29">
        <f t="shared" si="28"/>
        <v>0</v>
      </c>
      <c r="P37" s="28">
        <f t="shared" si="29"/>
        <v>0</v>
      </c>
      <c r="Q37" s="28">
        <f t="shared" si="30"/>
        <v>0</v>
      </c>
      <c r="R37" s="28">
        <f t="shared" si="31"/>
        <v>0</v>
      </c>
      <c r="S37" s="28">
        <f t="shared" si="32"/>
        <v>0</v>
      </c>
      <c r="T37" s="28">
        <f t="shared" si="33"/>
        <v>0</v>
      </c>
      <c r="U37" s="9">
        <f t="shared" si="34"/>
        <v>0</v>
      </c>
      <c r="V37" s="28">
        <f t="shared" si="35"/>
        <v>0</v>
      </c>
      <c r="W37" s="28">
        <f t="shared" si="36"/>
        <v>0</v>
      </c>
      <c r="X37" s="28">
        <f t="shared" si="37"/>
        <v>0</v>
      </c>
      <c r="Y37" s="9">
        <f t="shared" si="38"/>
        <v>0</v>
      </c>
      <c r="Z37" s="27">
        <f t="shared" si="39"/>
        <v>0</v>
      </c>
      <c r="AA37" s="28">
        <f t="shared" si="40"/>
        <v>0</v>
      </c>
      <c r="AB37" s="28">
        <f t="shared" si="41"/>
        <v>0</v>
      </c>
      <c r="AC37" s="28">
        <f t="shared" si="42"/>
        <v>0</v>
      </c>
      <c r="AD37" s="27">
        <f t="shared" si="43"/>
        <v>0</v>
      </c>
      <c r="AE37" s="33">
        <f t="shared" si="44"/>
        <v>0</v>
      </c>
      <c r="AF37" s="33">
        <f t="shared" si="45"/>
        <v>0</v>
      </c>
      <c r="AG37" s="33">
        <f t="shared" si="46"/>
        <v>0</v>
      </c>
      <c r="AH37" s="35">
        <f t="shared" si="47"/>
        <v>0</v>
      </c>
    </row>
    <row r="38" spans="1:34" x14ac:dyDescent="0.25">
      <c r="A38" s="3" t="s">
        <v>5</v>
      </c>
      <c r="B38" s="11"/>
      <c r="C38" s="59"/>
      <c r="D38" s="60"/>
      <c r="E38" s="6"/>
      <c r="F38" s="5">
        <v>7.3999999999999996E-2</v>
      </c>
      <c r="G38" s="5">
        <v>0.437</v>
      </c>
      <c r="H38" s="5">
        <v>0.56299999999999994</v>
      </c>
      <c r="I38" s="5">
        <v>9.4E-2</v>
      </c>
      <c r="J38" s="22">
        <v>2.1999999999999999E-2</v>
      </c>
      <c r="K38" s="28">
        <f t="shared" si="24"/>
        <v>0</v>
      </c>
      <c r="L38" s="9">
        <f t="shared" si="25"/>
        <v>0</v>
      </c>
      <c r="M38" s="27">
        <f t="shared" si="26"/>
        <v>0</v>
      </c>
      <c r="N38" s="9">
        <f t="shared" si="27"/>
        <v>0</v>
      </c>
      <c r="O38" s="29">
        <f t="shared" si="28"/>
        <v>0</v>
      </c>
      <c r="P38" s="28">
        <f t="shared" si="29"/>
        <v>0</v>
      </c>
      <c r="Q38" s="28">
        <f t="shared" si="30"/>
        <v>0</v>
      </c>
      <c r="R38" s="28">
        <f t="shared" si="31"/>
        <v>0</v>
      </c>
      <c r="S38" s="28">
        <f t="shared" si="32"/>
        <v>0</v>
      </c>
      <c r="T38" s="28">
        <f t="shared" si="33"/>
        <v>0</v>
      </c>
      <c r="U38" s="9">
        <f t="shared" si="34"/>
        <v>0</v>
      </c>
      <c r="V38" s="28">
        <f t="shared" si="35"/>
        <v>0</v>
      </c>
      <c r="W38" s="28">
        <f t="shared" si="36"/>
        <v>0</v>
      </c>
      <c r="X38" s="28">
        <f t="shared" si="37"/>
        <v>0</v>
      </c>
      <c r="Y38" s="9">
        <f t="shared" si="38"/>
        <v>0</v>
      </c>
      <c r="Z38" s="27">
        <f t="shared" si="39"/>
        <v>0</v>
      </c>
      <c r="AA38" s="28">
        <f t="shared" si="40"/>
        <v>0</v>
      </c>
      <c r="AB38" s="28">
        <f t="shared" si="41"/>
        <v>0</v>
      </c>
      <c r="AC38" s="28">
        <f t="shared" si="42"/>
        <v>0</v>
      </c>
      <c r="AD38" s="27">
        <f t="shared" si="43"/>
        <v>0</v>
      </c>
      <c r="AE38" s="33">
        <f t="shared" si="44"/>
        <v>0</v>
      </c>
      <c r="AF38" s="33">
        <f t="shared" si="45"/>
        <v>0</v>
      </c>
      <c r="AG38" s="33">
        <f t="shared" si="46"/>
        <v>0</v>
      </c>
      <c r="AH38" s="35">
        <f t="shared" si="47"/>
        <v>0</v>
      </c>
    </row>
    <row r="39" spans="1:34" x14ac:dyDescent="0.25">
      <c r="A39" s="3" t="s">
        <v>5</v>
      </c>
      <c r="B39" s="11"/>
      <c r="C39" s="59"/>
      <c r="D39" s="60"/>
      <c r="E39" s="6"/>
      <c r="F39" s="4">
        <v>4.0000000000000001E-3</v>
      </c>
      <c r="G39" s="4">
        <v>6.5000000000000002E-2</v>
      </c>
      <c r="H39" s="4">
        <v>0.24399999999999999</v>
      </c>
      <c r="I39" s="4">
        <v>0</v>
      </c>
      <c r="J39" s="21">
        <v>2.3E-2</v>
      </c>
      <c r="K39" s="28">
        <f t="shared" si="24"/>
        <v>0</v>
      </c>
      <c r="L39" s="9">
        <f t="shared" si="25"/>
        <v>0</v>
      </c>
      <c r="M39" s="27">
        <f t="shared" si="26"/>
        <v>0</v>
      </c>
      <c r="N39" s="9">
        <f t="shared" si="27"/>
        <v>0</v>
      </c>
      <c r="O39" s="29">
        <f t="shared" si="28"/>
        <v>0</v>
      </c>
      <c r="P39" s="28">
        <f t="shared" si="29"/>
        <v>0</v>
      </c>
      <c r="Q39" s="28">
        <f t="shared" si="30"/>
        <v>0</v>
      </c>
      <c r="R39" s="28">
        <f t="shared" si="31"/>
        <v>0</v>
      </c>
      <c r="S39" s="28">
        <f t="shared" si="32"/>
        <v>0</v>
      </c>
      <c r="T39" s="28">
        <f t="shared" si="33"/>
        <v>0</v>
      </c>
      <c r="U39" s="9">
        <f t="shared" si="34"/>
        <v>0</v>
      </c>
      <c r="V39" s="28">
        <f t="shared" si="35"/>
        <v>0</v>
      </c>
      <c r="W39" s="28">
        <f t="shared" si="36"/>
        <v>0</v>
      </c>
      <c r="X39" s="28">
        <f t="shared" si="37"/>
        <v>0</v>
      </c>
      <c r="Y39" s="9">
        <f t="shared" si="38"/>
        <v>0</v>
      </c>
      <c r="Z39" s="27">
        <f t="shared" si="39"/>
        <v>0</v>
      </c>
      <c r="AA39" s="28">
        <f t="shared" si="40"/>
        <v>0</v>
      </c>
      <c r="AB39" s="28">
        <f t="shared" si="41"/>
        <v>0</v>
      </c>
      <c r="AC39" s="28">
        <f t="shared" si="42"/>
        <v>0</v>
      </c>
      <c r="AD39" s="27">
        <f t="shared" si="43"/>
        <v>0</v>
      </c>
      <c r="AE39" s="33">
        <f t="shared" si="44"/>
        <v>0</v>
      </c>
      <c r="AF39" s="33">
        <f t="shared" si="45"/>
        <v>0</v>
      </c>
      <c r="AG39" s="33">
        <f t="shared" si="46"/>
        <v>0</v>
      </c>
      <c r="AH39" s="35">
        <f t="shared" si="47"/>
        <v>0</v>
      </c>
    </row>
    <row r="40" spans="1:34" x14ac:dyDescent="0.25">
      <c r="A40" s="3" t="s">
        <v>5</v>
      </c>
      <c r="B40" s="11"/>
      <c r="C40" s="59"/>
      <c r="D40" s="60"/>
      <c r="E40" s="6"/>
      <c r="F40" s="4">
        <v>0.57599999999999996</v>
      </c>
      <c r="G40" s="4">
        <v>5.2999999999999999E-2</v>
      </c>
      <c r="H40" s="4">
        <v>7.0999999999999994E-2</v>
      </c>
      <c r="I40" s="4">
        <v>2.3E-2</v>
      </c>
      <c r="J40" s="21">
        <v>2.5000000000000001E-2</v>
      </c>
      <c r="K40" s="28">
        <f t="shared" si="24"/>
        <v>0</v>
      </c>
      <c r="L40" s="9">
        <f t="shared" si="25"/>
        <v>0</v>
      </c>
      <c r="M40" s="27">
        <f t="shared" si="26"/>
        <v>0</v>
      </c>
      <c r="N40" s="9">
        <f t="shared" si="27"/>
        <v>0</v>
      </c>
      <c r="O40" s="29">
        <f t="shared" si="28"/>
        <v>0</v>
      </c>
      <c r="P40" s="28">
        <f t="shared" si="29"/>
        <v>0</v>
      </c>
      <c r="Q40" s="28">
        <f t="shared" si="30"/>
        <v>0</v>
      </c>
      <c r="R40" s="28">
        <f t="shared" si="31"/>
        <v>0</v>
      </c>
      <c r="S40" s="28">
        <f t="shared" si="32"/>
        <v>0</v>
      </c>
      <c r="T40" s="28">
        <f t="shared" si="33"/>
        <v>0</v>
      </c>
      <c r="U40" s="9">
        <f t="shared" si="34"/>
        <v>0</v>
      </c>
      <c r="V40" s="28">
        <f t="shared" si="35"/>
        <v>0</v>
      </c>
      <c r="W40" s="28">
        <f t="shared" si="36"/>
        <v>0</v>
      </c>
      <c r="X40" s="28">
        <f t="shared" si="37"/>
        <v>0</v>
      </c>
      <c r="Y40" s="9">
        <f t="shared" si="38"/>
        <v>0</v>
      </c>
      <c r="Z40" s="27">
        <f t="shared" si="39"/>
        <v>0</v>
      </c>
      <c r="AA40" s="28">
        <f t="shared" si="40"/>
        <v>0</v>
      </c>
      <c r="AB40" s="28">
        <f t="shared" si="41"/>
        <v>0</v>
      </c>
      <c r="AC40" s="28">
        <f t="shared" si="42"/>
        <v>0</v>
      </c>
      <c r="AD40" s="27">
        <f t="shared" si="43"/>
        <v>0</v>
      </c>
      <c r="AE40" s="33">
        <f t="shared" si="44"/>
        <v>0</v>
      </c>
      <c r="AF40" s="33">
        <f t="shared" si="45"/>
        <v>0</v>
      </c>
      <c r="AG40" s="33">
        <f t="shared" si="46"/>
        <v>0</v>
      </c>
      <c r="AH40" s="35">
        <f t="shared" si="47"/>
        <v>0</v>
      </c>
    </row>
    <row r="41" spans="1:34" x14ac:dyDescent="0.25">
      <c r="A41" s="3" t="s">
        <v>5</v>
      </c>
      <c r="B41" s="11"/>
      <c r="C41" s="59"/>
      <c r="D41" s="60"/>
      <c r="E41" s="6"/>
      <c r="F41" s="4">
        <v>8.6999999999999994E-2</v>
      </c>
      <c r="G41" s="4">
        <v>2.8000000000000001E-2</v>
      </c>
      <c r="H41" s="4">
        <v>0.79500000000000004</v>
      </c>
      <c r="I41" s="4">
        <v>0.125</v>
      </c>
      <c r="J41" s="21">
        <v>2.5000000000000001E-2</v>
      </c>
      <c r="K41" s="28">
        <f t="shared" si="24"/>
        <v>0</v>
      </c>
      <c r="L41" s="9">
        <f t="shared" si="25"/>
        <v>0</v>
      </c>
      <c r="M41" s="27">
        <f t="shared" si="26"/>
        <v>0</v>
      </c>
      <c r="N41" s="9">
        <f t="shared" si="27"/>
        <v>0</v>
      </c>
      <c r="O41" s="29">
        <f t="shared" si="28"/>
        <v>0</v>
      </c>
      <c r="P41" s="28">
        <f t="shared" si="29"/>
        <v>0</v>
      </c>
      <c r="Q41" s="28">
        <f t="shared" si="30"/>
        <v>0</v>
      </c>
      <c r="R41" s="28">
        <f t="shared" si="31"/>
        <v>0</v>
      </c>
      <c r="S41" s="28">
        <f t="shared" si="32"/>
        <v>0</v>
      </c>
      <c r="T41" s="28">
        <f t="shared" si="33"/>
        <v>0</v>
      </c>
      <c r="U41" s="9">
        <f t="shared" si="34"/>
        <v>0</v>
      </c>
      <c r="V41" s="28">
        <f t="shared" si="35"/>
        <v>0</v>
      </c>
      <c r="W41" s="28">
        <f t="shared" si="36"/>
        <v>0</v>
      </c>
      <c r="X41" s="28">
        <f t="shared" si="37"/>
        <v>0</v>
      </c>
      <c r="Y41" s="9">
        <f t="shared" si="38"/>
        <v>0</v>
      </c>
      <c r="Z41" s="27">
        <f t="shared" si="39"/>
        <v>0</v>
      </c>
      <c r="AA41" s="28">
        <f t="shared" si="40"/>
        <v>0</v>
      </c>
      <c r="AB41" s="28">
        <f t="shared" si="41"/>
        <v>0</v>
      </c>
      <c r="AC41" s="28">
        <f t="shared" si="42"/>
        <v>0</v>
      </c>
      <c r="AD41" s="27">
        <f t="shared" si="43"/>
        <v>0</v>
      </c>
      <c r="AE41" s="33">
        <f t="shared" si="44"/>
        <v>0</v>
      </c>
      <c r="AF41" s="33">
        <f t="shared" si="45"/>
        <v>0</v>
      </c>
      <c r="AG41" s="33">
        <f t="shared" si="46"/>
        <v>0</v>
      </c>
      <c r="AH41" s="35">
        <f t="shared" si="47"/>
        <v>0</v>
      </c>
    </row>
    <row r="42" spans="1:34" x14ac:dyDescent="0.25">
      <c r="A42" s="3" t="s">
        <v>5</v>
      </c>
      <c r="B42" s="11"/>
      <c r="C42" s="59"/>
      <c r="D42" s="60"/>
      <c r="E42" s="6"/>
      <c r="F42" s="5">
        <v>4.7E-2</v>
      </c>
      <c r="G42" s="5">
        <v>5.6000000000000001E-2</v>
      </c>
      <c r="H42" s="5">
        <v>0.27400000000000002</v>
      </c>
      <c r="I42" s="5">
        <v>4.7E-2</v>
      </c>
      <c r="J42" s="22">
        <v>2.8000000000000001E-2</v>
      </c>
      <c r="K42" s="28">
        <f t="shared" si="24"/>
        <v>0</v>
      </c>
      <c r="L42" s="9">
        <f t="shared" si="25"/>
        <v>0</v>
      </c>
      <c r="M42" s="27">
        <f t="shared" si="26"/>
        <v>0</v>
      </c>
      <c r="N42" s="9">
        <f t="shared" si="27"/>
        <v>0</v>
      </c>
      <c r="O42" s="29">
        <f t="shared" si="28"/>
        <v>0</v>
      </c>
      <c r="P42" s="28">
        <f t="shared" si="29"/>
        <v>0</v>
      </c>
      <c r="Q42" s="28">
        <f t="shared" si="30"/>
        <v>0</v>
      </c>
      <c r="R42" s="28">
        <f t="shared" si="31"/>
        <v>0</v>
      </c>
      <c r="S42" s="28">
        <f t="shared" si="32"/>
        <v>0</v>
      </c>
      <c r="T42" s="28">
        <f t="shared" si="33"/>
        <v>0</v>
      </c>
      <c r="U42" s="9">
        <f t="shared" si="34"/>
        <v>0</v>
      </c>
      <c r="V42" s="28">
        <f t="shared" si="35"/>
        <v>0</v>
      </c>
      <c r="W42" s="28">
        <f t="shared" si="36"/>
        <v>0</v>
      </c>
      <c r="X42" s="28">
        <f t="shared" si="37"/>
        <v>0</v>
      </c>
      <c r="Y42" s="9">
        <f t="shared" si="38"/>
        <v>0</v>
      </c>
      <c r="Z42" s="27">
        <f t="shared" si="39"/>
        <v>0</v>
      </c>
      <c r="AA42" s="28">
        <f t="shared" si="40"/>
        <v>0</v>
      </c>
      <c r="AB42" s="28">
        <f t="shared" si="41"/>
        <v>0</v>
      </c>
      <c r="AC42" s="28">
        <f t="shared" si="42"/>
        <v>0</v>
      </c>
      <c r="AD42" s="27">
        <f t="shared" si="43"/>
        <v>0</v>
      </c>
      <c r="AE42" s="33">
        <f t="shared" si="44"/>
        <v>0</v>
      </c>
      <c r="AF42" s="33">
        <f t="shared" si="45"/>
        <v>0</v>
      </c>
      <c r="AG42" s="33">
        <f t="shared" si="46"/>
        <v>0</v>
      </c>
      <c r="AH42" s="35">
        <f t="shared" si="47"/>
        <v>0</v>
      </c>
    </row>
    <row r="43" spans="1:34" x14ac:dyDescent="0.25">
      <c r="A43" s="3" t="s">
        <v>5</v>
      </c>
      <c r="B43" s="11"/>
      <c r="C43" s="59"/>
      <c r="D43" s="60"/>
      <c r="E43" s="6"/>
      <c r="F43" s="4">
        <v>3.7999999999999999E-2</v>
      </c>
      <c r="G43" s="4">
        <v>7.1999999999999995E-2</v>
      </c>
      <c r="H43" s="4">
        <v>0.14699999999999999</v>
      </c>
      <c r="I43" s="4">
        <v>7.4999999999999997E-2</v>
      </c>
      <c r="J43" s="21">
        <v>2.9000000000000001E-2</v>
      </c>
      <c r="K43" s="28">
        <f t="shared" si="24"/>
        <v>0</v>
      </c>
      <c r="L43" s="9">
        <f t="shared" si="25"/>
        <v>0</v>
      </c>
      <c r="M43" s="27">
        <f t="shared" si="26"/>
        <v>0</v>
      </c>
      <c r="N43" s="9">
        <f t="shared" si="27"/>
        <v>0</v>
      </c>
      <c r="O43" s="29">
        <f t="shared" si="28"/>
        <v>0</v>
      </c>
      <c r="P43" s="28">
        <f t="shared" si="29"/>
        <v>0</v>
      </c>
      <c r="Q43" s="28">
        <f t="shared" si="30"/>
        <v>0</v>
      </c>
      <c r="R43" s="28">
        <f t="shared" si="31"/>
        <v>0</v>
      </c>
      <c r="S43" s="28">
        <f t="shared" si="32"/>
        <v>0</v>
      </c>
      <c r="T43" s="28">
        <f t="shared" si="33"/>
        <v>0</v>
      </c>
      <c r="U43" s="9">
        <f t="shared" si="34"/>
        <v>0</v>
      </c>
      <c r="V43" s="28">
        <f t="shared" si="35"/>
        <v>0</v>
      </c>
      <c r="W43" s="28">
        <f t="shared" si="36"/>
        <v>0</v>
      </c>
      <c r="X43" s="28">
        <f t="shared" si="37"/>
        <v>0</v>
      </c>
      <c r="Y43" s="9">
        <f t="shared" si="38"/>
        <v>0</v>
      </c>
      <c r="Z43" s="27">
        <f t="shared" si="39"/>
        <v>0</v>
      </c>
      <c r="AA43" s="28">
        <f t="shared" si="40"/>
        <v>0</v>
      </c>
      <c r="AB43" s="28">
        <f t="shared" si="41"/>
        <v>0</v>
      </c>
      <c r="AC43" s="28">
        <f t="shared" si="42"/>
        <v>0</v>
      </c>
      <c r="AD43" s="27">
        <f t="shared" si="43"/>
        <v>0</v>
      </c>
      <c r="AE43" s="33">
        <f t="shared" si="44"/>
        <v>0</v>
      </c>
      <c r="AF43" s="33">
        <f t="shared" si="45"/>
        <v>0</v>
      </c>
      <c r="AG43" s="33">
        <f t="shared" si="46"/>
        <v>0</v>
      </c>
      <c r="AH43" s="35">
        <f t="shared" si="47"/>
        <v>0</v>
      </c>
    </row>
    <row r="44" spans="1:34" x14ac:dyDescent="0.25">
      <c r="A44" s="3" t="s">
        <v>5</v>
      </c>
      <c r="B44" s="11"/>
      <c r="C44" s="59"/>
      <c r="D44" s="60"/>
      <c r="E44" s="6"/>
      <c r="F44" s="5">
        <v>5.8000000000000003E-2</v>
      </c>
      <c r="G44" s="5">
        <v>3.9E-2</v>
      </c>
      <c r="H44" s="5">
        <v>2.9359999999999999</v>
      </c>
      <c r="I44" s="5">
        <v>0</v>
      </c>
      <c r="J44" s="22">
        <v>3.3000000000000002E-2</v>
      </c>
      <c r="K44" s="28">
        <f t="shared" si="24"/>
        <v>0</v>
      </c>
      <c r="L44" s="9">
        <f t="shared" si="25"/>
        <v>0</v>
      </c>
      <c r="M44" s="27">
        <f t="shared" si="26"/>
        <v>0</v>
      </c>
      <c r="N44" s="9">
        <f t="shared" si="27"/>
        <v>0</v>
      </c>
      <c r="O44" s="29">
        <f t="shared" si="28"/>
        <v>0</v>
      </c>
      <c r="P44" s="28">
        <f t="shared" si="29"/>
        <v>0</v>
      </c>
      <c r="Q44" s="28">
        <f t="shared" si="30"/>
        <v>0</v>
      </c>
      <c r="R44" s="28">
        <f t="shared" si="31"/>
        <v>0</v>
      </c>
      <c r="S44" s="28">
        <f t="shared" si="32"/>
        <v>0</v>
      </c>
      <c r="T44" s="28">
        <f t="shared" si="33"/>
        <v>0</v>
      </c>
      <c r="U44" s="9">
        <f t="shared" si="34"/>
        <v>0</v>
      </c>
      <c r="V44" s="28">
        <f t="shared" si="35"/>
        <v>0</v>
      </c>
      <c r="W44" s="28">
        <f t="shared" si="36"/>
        <v>0</v>
      </c>
      <c r="X44" s="28">
        <f t="shared" si="37"/>
        <v>0</v>
      </c>
      <c r="Y44" s="9">
        <f t="shared" si="38"/>
        <v>0</v>
      </c>
      <c r="Z44" s="27">
        <f t="shared" si="39"/>
        <v>0</v>
      </c>
      <c r="AA44" s="28">
        <f t="shared" si="40"/>
        <v>0</v>
      </c>
      <c r="AB44" s="28">
        <f t="shared" si="41"/>
        <v>0</v>
      </c>
      <c r="AC44" s="28">
        <f t="shared" si="42"/>
        <v>0</v>
      </c>
      <c r="AD44" s="27">
        <f t="shared" si="43"/>
        <v>0</v>
      </c>
      <c r="AE44" s="33">
        <f t="shared" si="44"/>
        <v>0</v>
      </c>
      <c r="AF44" s="33">
        <f t="shared" si="45"/>
        <v>0</v>
      </c>
      <c r="AG44" s="33">
        <f t="shared" si="46"/>
        <v>0</v>
      </c>
      <c r="AH44" s="35">
        <f t="shared" si="47"/>
        <v>0</v>
      </c>
    </row>
    <row r="45" spans="1:34" x14ac:dyDescent="0.25">
      <c r="A45" s="3" t="s">
        <v>5</v>
      </c>
      <c r="B45" s="11"/>
      <c r="C45" s="59"/>
      <c r="D45" s="60"/>
      <c r="E45" s="6"/>
      <c r="F45" s="4">
        <v>9.4E-2</v>
      </c>
      <c r="G45" s="4">
        <v>8.7999999999999995E-2</v>
      </c>
      <c r="H45" s="4">
        <v>0</v>
      </c>
      <c r="I45" s="4">
        <v>3.3000000000000002E-2</v>
      </c>
      <c r="J45" s="21">
        <v>3.3000000000000002E-2</v>
      </c>
      <c r="K45" s="28">
        <f t="shared" si="24"/>
        <v>0</v>
      </c>
      <c r="L45" s="9">
        <f t="shared" si="25"/>
        <v>0</v>
      </c>
      <c r="M45" s="27">
        <f t="shared" si="26"/>
        <v>0</v>
      </c>
      <c r="N45" s="9">
        <f t="shared" si="27"/>
        <v>0</v>
      </c>
      <c r="O45" s="29">
        <f t="shared" si="28"/>
        <v>0</v>
      </c>
      <c r="P45" s="28">
        <f t="shared" si="29"/>
        <v>0</v>
      </c>
      <c r="Q45" s="28">
        <f t="shared" si="30"/>
        <v>0</v>
      </c>
      <c r="R45" s="28">
        <f t="shared" si="31"/>
        <v>0</v>
      </c>
      <c r="S45" s="28">
        <f t="shared" si="32"/>
        <v>0</v>
      </c>
      <c r="T45" s="28">
        <f t="shared" si="33"/>
        <v>0</v>
      </c>
      <c r="U45" s="9">
        <f t="shared" si="34"/>
        <v>0</v>
      </c>
      <c r="V45" s="28">
        <f t="shared" si="35"/>
        <v>0</v>
      </c>
      <c r="W45" s="28">
        <f t="shared" si="36"/>
        <v>0</v>
      </c>
      <c r="X45" s="28">
        <f t="shared" si="37"/>
        <v>0</v>
      </c>
      <c r="Y45" s="9">
        <f t="shared" si="38"/>
        <v>0</v>
      </c>
      <c r="Z45" s="27">
        <f t="shared" si="39"/>
        <v>0</v>
      </c>
      <c r="AA45" s="28">
        <f t="shared" si="40"/>
        <v>0</v>
      </c>
      <c r="AB45" s="28">
        <f t="shared" si="41"/>
        <v>0</v>
      </c>
      <c r="AC45" s="28">
        <f t="shared" si="42"/>
        <v>0</v>
      </c>
      <c r="AD45" s="27">
        <f t="shared" si="43"/>
        <v>0</v>
      </c>
      <c r="AE45" s="33">
        <f t="shared" si="44"/>
        <v>0</v>
      </c>
      <c r="AF45" s="33">
        <f t="shared" si="45"/>
        <v>0</v>
      </c>
      <c r="AG45" s="33">
        <f t="shared" si="46"/>
        <v>0</v>
      </c>
      <c r="AH45" s="35">
        <f t="shared" si="47"/>
        <v>0</v>
      </c>
    </row>
    <row r="46" spans="1:34" x14ac:dyDescent="0.25">
      <c r="A46" s="3" t="s">
        <v>5</v>
      </c>
      <c r="B46" s="11"/>
      <c r="C46" s="59"/>
      <c r="D46" s="60"/>
      <c r="E46" s="6"/>
      <c r="F46" s="5">
        <v>0.24199999999999999</v>
      </c>
      <c r="G46" s="5">
        <v>7.2999999999999995E-2</v>
      </c>
      <c r="H46" s="5">
        <v>0</v>
      </c>
      <c r="I46" s="5">
        <v>5.3999999999999999E-2</v>
      </c>
      <c r="J46" s="22">
        <v>3.3000000000000002E-2</v>
      </c>
      <c r="K46" s="28">
        <f t="shared" si="24"/>
        <v>0</v>
      </c>
      <c r="L46" s="9">
        <f t="shared" si="25"/>
        <v>0</v>
      </c>
      <c r="M46" s="27">
        <f t="shared" si="26"/>
        <v>0</v>
      </c>
      <c r="N46" s="9">
        <f t="shared" si="27"/>
        <v>0</v>
      </c>
      <c r="O46" s="29">
        <f t="shared" si="28"/>
        <v>0</v>
      </c>
      <c r="P46" s="28">
        <f t="shared" si="29"/>
        <v>0</v>
      </c>
      <c r="Q46" s="28">
        <f t="shared" si="30"/>
        <v>0</v>
      </c>
      <c r="R46" s="28">
        <f t="shared" si="31"/>
        <v>0</v>
      </c>
      <c r="S46" s="28">
        <f t="shared" si="32"/>
        <v>0</v>
      </c>
      <c r="T46" s="28">
        <f t="shared" si="33"/>
        <v>0</v>
      </c>
      <c r="U46" s="9">
        <f t="shared" si="34"/>
        <v>0</v>
      </c>
      <c r="V46" s="28">
        <f t="shared" si="35"/>
        <v>0</v>
      </c>
      <c r="W46" s="28">
        <f t="shared" si="36"/>
        <v>0</v>
      </c>
      <c r="X46" s="28">
        <f t="shared" si="37"/>
        <v>0</v>
      </c>
      <c r="Y46" s="9">
        <f t="shared" si="38"/>
        <v>0</v>
      </c>
      <c r="Z46" s="27">
        <f t="shared" si="39"/>
        <v>0</v>
      </c>
      <c r="AA46" s="28">
        <f t="shared" si="40"/>
        <v>0</v>
      </c>
      <c r="AB46" s="28">
        <f t="shared" si="41"/>
        <v>0</v>
      </c>
      <c r="AC46" s="28">
        <f t="shared" si="42"/>
        <v>0</v>
      </c>
      <c r="AD46" s="27">
        <f t="shared" si="43"/>
        <v>0</v>
      </c>
      <c r="AE46" s="33">
        <f t="shared" si="44"/>
        <v>0</v>
      </c>
      <c r="AF46" s="33">
        <f t="shared" si="45"/>
        <v>0</v>
      </c>
      <c r="AG46" s="33">
        <f t="shared" si="46"/>
        <v>0</v>
      </c>
      <c r="AH46" s="35">
        <f t="shared" si="47"/>
        <v>0</v>
      </c>
    </row>
    <row r="47" spans="1:34" x14ac:dyDescent="0.25">
      <c r="A47" s="3" t="s">
        <v>5</v>
      </c>
      <c r="B47" s="11"/>
      <c r="C47" s="59"/>
      <c r="D47" s="60"/>
      <c r="E47" s="6"/>
      <c r="F47" s="5">
        <v>0.02</v>
      </c>
      <c r="G47" s="5">
        <v>1.405</v>
      </c>
      <c r="H47" s="5">
        <v>0.18</v>
      </c>
      <c r="I47" s="5">
        <v>0.115</v>
      </c>
      <c r="J47" s="22">
        <v>3.5000000000000003E-2</v>
      </c>
      <c r="K47" s="28">
        <f t="shared" si="24"/>
        <v>0</v>
      </c>
      <c r="L47" s="9">
        <f t="shared" si="25"/>
        <v>0</v>
      </c>
      <c r="M47" s="27">
        <f t="shared" si="26"/>
        <v>0</v>
      </c>
      <c r="N47" s="9">
        <f t="shared" si="27"/>
        <v>0</v>
      </c>
      <c r="O47" s="29">
        <f t="shared" si="28"/>
        <v>1</v>
      </c>
      <c r="P47" s="28">
        <f t="shared" si="29"/>
        <v>1</v>
      </c>
      <c r="Q47" s="28">
        <f t="shared" si="30"/>
        <v>0</v>
      </c>
      <c r="R47" s="28">
        <f t="shared" si="31"/>
        <v>1</v>
      </c>
      <c r="S47" s="28">
        <f t="shared" si="32"/>
        <v>0</v>
      </c>
      <c r="T47" s="28">
        <f t="shared" si="33"/>
        <v>0</v>
      </c>
      <c r="U47" s="9">
        <f t="shared" si="34"/>
        <v>0</v>
      </c>
      <c r="V47" s="28">
        <f t="shared" si="35"/>
        <v>0</v>
      </c>
      <c r="W47" s="28">
        <f t="shared" si="36"/>
        <v>0</v>
      </c>
      <c r="X47" s="28">
        <f t="shared" si="37"/>
        <v>0</v>
      </c>
      <c r="Y47" s="9">
        <f t="shared" si="38"/>
        <v>0</v>
      </c>
      <c r="Z47" s="27">
        <f t="shared" si="39"/>
        <v>0</v>
      </c>
      <c r="AA47" s="28">
        <f t="shared" si="40"/>
        <v>0</v>
      </c>
      <c r="AB47" s="28">
        <f t="shared" si="41"/>
        <v>0</v>
      </c>
      <c r="AC47" s="28">
        <f t="shared" si="42"/>
        <v>0</v>
      </c>
      <c r="AD47" s="27">
        <f t="shared" si="43"/>
        <v>0</v>
      </c>
      <c r="AE47" s="33">
        <f t="shared" si="44"/>
        <v>1</v>
      </c>
      <c r="AF47" s="33">
        <f t="shared" si="45"/>
        <v>1</v>
      </c>
      <c r="AG47" s="33">
        <f t="shared" si="46"/>
        <v>0</v>
      </c>
      <c r="AH47" s="35">
        <f t="shared" si="47"/>
        <v>1</v>
      </c>
    </row>
    <row r="48" spans="1:34" s="92" customFormat="1" x14ac:dyDescent="0.25">
      <c r="A48" s="3" t="s">
        <v>5</v>
      </c>
      <c r="B48" s="11"/>
      <c r="C48" s="59"/>
      <c r="D48" s="60"/>
      <c r="E48" s="6"/>
      <c r="F48" s="4">
        <v>7.8E-2</v>
      </c>
      <c r="G48" s="4">
        <v>9.2999999999999999E-2</v>
      </c>
      <c r="H48" s="4">
        <v>0.85599999999999998</v>
      </c>
      <c r="I48" s="4">
        <v>0.184</v>
      </c>
      <c r="J48" s="21">
        <v>3.5999999999999997E-2</v>
      </c>
      <c r="K48" s="28">
        <f t="shared" si="24"/>
        <v>0</v>
      </c>
      <c r="L48" s="9">
        <f t="shared" si="25"/>
        <v>0</v>
      </c>
      <c r="M48" s="27">
        <f t="shared" si="26"/>
        <v>0</v>
      </c>
      <c r="N48" s="9">
        <f t="shared" si="27"/>
        <v>0</v>
      </c>
      <c r="O48" s="29">
        <f t="shared" si="28"/>
        <v>0</v>
      </c>
      <c r="P48" s="28">
        <f t="shared" si="29"/>
        <v>0</v>
      </c>
      <c r="Q48" s="28">
        <f t="shared" si="30"/>
        <v>0</v>
      </c>
      <c r="R48" s="28">
        <f t="shared" si="31"/>
        <v>0</v>
      </c>
      <c r="S48" s="28">
        <f t="shared" si="32"/>
        <v>0</v>
      </c>
      <c r="T48" s="28">
        <f t="shared" si="33"/>
        <v>0</v>
      </c>
      <c r="U48" s="9">
        <f t="shared" si="34"/>
        <v>0</v>
      </c>
      <c r="V48" s="28">
        <f t="shared" si="35"/>
        <v>0</v>
      </c>
      <c r="W48" s="28">
        <f t="shared" si="36"/>
        <v>0</v>
      </c>
      <c r="X48" s="28">
        <f t="shared" si="37"/>
        <v>0</v>
      </c>
      <c r="Y48" s="9">
        <f t="shared" si="38"/>
        <v>0</v>
      </c>
      <c r="Z48" s="27">
        <f t="shared" si="39"/>
        <v>0</v>
      </c>
      <c r="AA48" s="28">
        <f t="shared" si="40"/>
        <v>0</v>
      </c>
      <c r="AB48" s="28">
        <f t="shared" si="41"/>
        <v>0</v>
      </c>
      <c r="AC48" s="28">
        <f t="shared" si="42"/>
        <v>0</v>
      </c>
      <c r="AD48" s="27">
        <f t="shared" si="43"/>
        <v>0</v>
      </c>
      <c r="AE48" s="33">
        <f t="shared" si="44"/>
        <v>0</v>
      </c>
      <c r="AF48" s="33">
        <f t="shared" si="45"/>
        <v>0</v>
      </c>
      <c r="AG48" s="33">
        <f t="shared" si="46"/>
        <v>0</v>
      </c>
      <c r="AH48" s="35">
        <f t="shared" si="47"/>
        <v>0</v>
      </c>
    </row>
    <row r="49" spans="1:34" x14ac:dyDescent="0.25">
      <c r="A49" s="3" t="s">
        <v>5</v>
      </c>
      <c r="B49" s="11"/>
      <c r="C49" s="59"/>
      <c r="D49" s="60"/>
      <c r="E49" s="6"/>
      <c r="F49" s="4">
        <v>0.08</v>
      </c>
      <c r="G49" s="4">
        <v>5.5E-2</v>
      </c>
      <c r="H49" s="4">
        <v>2.8000000000000001E-2</v>
      </c>
      <c r="I49" s="4">
        <v>8.9999999999999993E-3</v>
      </c>
      <c r="J49" s="21">
        <v>3.6999999999999998E-2</v>
      </c>
      <c r="K49" s="28">
        <f t="shared" si="24"/>
        <v>0</v>
      </c>
      <c r="L49" s="9">
        <f t="shared" si="25"/>
        <v>0</v>
      </c>
      <c r="M49" s="27">
        <f t="shared" si="26"/>
        <v>0</v>
      </c>
      <c r="N49" s="9">
        <f t="shared" si="27"/>
        <v>0</v>
      </c>
      <c r="O49" s="29">
        <f t="shared" si="28"/>
        <v>0</v>
      </c>
      <c r="P49" s="28">
        <f t="shared" si="29"/>
        <v>0</v>
      </c>
      <c r="Q49" s="28">
        <f t="shared" si="30"/>
        <v>0</v>
      </c>
      <c r="R49" s="28">
        <f t="shared" si="31"/>
        <v>0</v>
      </c>
      <c r="S49" s="28">
        <f t="shared" si="32"/>
        <v>0</v>
      </c>
      <c r="T49" s="28">
        <f t="shared" si="33"/>
        <v>0</v>
      </c>
      <c r="U49" s="9">
        <f t="shared" si="34"/>
        <v>0</v>
      </c>
      <c r="V49" s="28">
        <f t="shared" si="35"/>
        <v>0</v>
      </c>
      <c r="W49" s="28">
        <f t="shared" si="36"/>
        <v>0</v>
      </c>
      <c r="X49" s="28">
        <f t="shared" si="37"/>
        <v>0</v>
      </c>
      <c r="Y49" s="9">
        <f t="shared" si="38"/>
        <v>0</v>
      </c>
      <c r="Z49" s="27">
        <f t="shared" si="39"/>
        <v>0</v>
      </c>
      <c r="AA49" s="28">
        <f t="shared" si="40"/>
        <v>0</v>
      </c>
      <c r="AB49" s="28">
        <f t="shared" si="41"/>
        <v>0</v>
      </c>
      <c r="AC49" s="28">
        <f t="shared" si="42"/>
        <v>0</v>
      </c>
      <c r="AD49" s="27">
        <f t="shared" si="43"/>
        <v>0</v>
      </c>
      <c r="AE49" s="33">
        <f t="shared" si="44"/>
        <v>0</v>
      </c>
      <c r="AF49" s="33">
        <f t="shared" si="45"/>
        <v>0</v>
      </c>
      <c r="AG49" s="33">
        <f t="shared" si="46"/>
        <v>0</v>
      </c>
      <c r="AH49" s="35">
        <f t="shared" si="47"/>
        <v>0</v>
      </c>
    </row>
    <row r="50" spans="1:34" x14ac:dyDescent="0.25">
      <c r="A50" s="3" t="s">
        <v>5</v>
      </c>
      <c r="B50" s="11"/>
      <c r="C50" s="59"/>
      <c r="D50" s="60"/>
      <c r="E50" s="6"/>
      <c r="F50" s="5">
        <v>1.74</v>
      </c>
      <c r="G50" s="5">
        <v>1.9E-2</v>
      </c>
      <c r="H50" s="5">
        <v>0.182</v>
      </c>
      <c r="I50" s="5">
        <v>0.02</v>
      </c>
      <c r="J50" s="22">
        <v>3.6999999999999998E-2</v>
      </c>
      <c r="K50" s="28">
        <f t="shared" si="24"/>
        <v>0</v>
      </c>
      <c r="L50" s="9">
        <f t="shared" si="25"/>
        <v>0</v>
      </c>
      <c r="M50" s="27">
        <f t="shared" si="26"/>
        <v>0</v>
      </c>
      <c r="N50" s="9">
        <f t="shared" si="27"/>
        <v>0</v>
      </c>
      <c r="O50" s="29">
        <f t="shared" si="28"/>
        <v>0</v>
      </c>
      <c r="P50" s="28">
        <f t="shared" si="29"/>
        <v>0</v>
      </c>
      <c r="Q50" s="28">
        <f t="shared" si="30"/>
        <v>0</v>
      </c>
      <c r="R50" s="28">
        <f t="shared" si="31"/>
        <v>0</v>
      </c>
      <c r="S50" s="28">
        <f t="shared" si="32"/>
        <v>0</v>
      </c>
      <c r="T50" s="28">
        <f t="shared" si="33"/>
        <v>0</v>
      </c>
      <c r="U50" s="9">
        <f t="shared" si="34"/>
        <v>0</v>
      </c>
      <c r="V50" s="28">
        <f t="shared" si="35"/>
        <v>0</v>
      </c>
      <c r="W50" s="28">
        <f t="shared" si="36"/>
        <v>0</v>
      </c>
      <c r="X50" s="28">
        <f t="shared" si="37"/>
        <v>0</v>
      </c>
      <c r="Y50" s="9">
        <f t="shared" si="38"/>
        <v>0</v>
      </c>
      <c r="Z50" s="27">
        <f t="shared" si="39"/>
        <v>0</v>
      </c>
      <c r="AA50" s="28">
        <f t="shared" si="40"/>
        <v>0</v>
      </c>
      <c r="AB50" s="28">
        <f t="shared" si="41"/>
        <v>0</v>
      </c>
      <c r="AC50" s="28">
        <f t="shared" si="42"/>
        <v>0</v>
      </c>
      <c r="AD50" s="27">
        <f t="shared" si="43"/>
        <v>0</v>
      </c>
      <c r="AE50" s="33">
        <f t="shared" si="44"/>
        <v>0</v>
      </c>
      <c r="AF50" s="33">
        <f t="shared" si="45"/>
        <v>0</v>
      </c>
      <c r="AG50" s="33">
        <f t="shared" si="46"/>
        <v>0</v>
      </c>
      <c r="AH50" s="35">
        <f t="shared" si="47"/>
        <v>0</v>
      </c>
    </row>
    <row r="51" spans="1:34" x14ac:dyDescent="0.25">
      <c r="A51" s="3" t="s">
        <v>5</v>
      </c>
      <c r="B51" s="11"/>
      <c r="C51" s="59"/>
      <c r="D51" s="60"/>
      <c r="E51" s="6"/>
      <c r="F51" s="4">
        <v>5.7000000000000002E-2</v>
      </c>
      <c r="G51" s="4">
        <v>7.0000000000000007E-2</v>
      </c>
      <c r="H51" s="4">
        <v>0</v>
      </c>
      <c r="I51" s="4">
        <v>1.0999999999999999E-2</v>
      </c>
      <c r="J51" s="21">
        <v>3.7999999999999999E-2</v>
      </c>
      <c r="K51" s="28">
        <f t="shared" si="24"/>
        <v>0</v>
      </c>
      <c r="L51" s="9">
        <f t="shared" si="25"/>
        <v>0</v>
      </c>
      <c r="M51" s="27">
        <f t="shared" si="26"/>
        <v>0</v>
      </c>
      <c r="N51" s="9">
        <f t="shared" si="27"/>
        <v>0</v>
      </c>
      <c r="O51" s="29">
        <f t="shared" si="28"/>
        <v>0</v>
      </c>
      <c r="P51" s="28">
        <f t="shared" si="29"/>
        <v>0</v>
      </c>
      <c r="Q51" s="28">
        <f t="shared" si="30"/>
        <v>0</v>
      </c>
      <c r="R51" s="28">
        <f t="shared" si="31"/>
        <v>0</v>
      </c>
      <c r="S51" s="28">
        <f t="shared" si="32"/>
        <v>0</v>
      </c>
      <c r="T51" s="28">
        <f t="shared" si="33"/>
        <v>0</v>
      </c>
      <c r="U51" s="9">
        <f t="shared" si="34"/>
        <v>0</v>
      </c>
      <c r="V51" s="28">
        <f t="shared" si="35"/>
        <v>0</v>
      </c>
      <c r="W51" s="28">
        <f t="shared" si="36"/>
        <v>0</v>
      </c>
      <c r="X51" s="28">
        <f t="shared" si="37"/>
        <v>0</v>
      </c>
      <c r="Y51" s="9">
        <f t="shared" si="38"/>
        <v>0</v>
      </c>
      <c r="Z51" s="27">
        <f t="shared" si="39"/>
        <v>0</v>
      </c>
      <c r="AA51" s="28">
        <f t="shared" si="40"/>
        <v>0</v>
      </c>
      <c r="AB51" s="28">
        <f t="shared" si="41"/>
        <v>0</v>
      </c>
      <c r="AC51" s="28">
        <f t="shared" si="42"/>
        <v>0</v>
      </c>
      <c r="AD51" s="27">
        <f t="shared" si="43"/>
        <v>0</v>
      </c>
      <c r="AE51" s="33">
        <f t="shared" si="44"/>
        <v>0</v>
      </c>
      <c r="AF51" s="33">
        <f t="shared" si="45"/>
        <v>0</v>
      </c>
      <c r="AG51" s="33">
        <f t="shared" si="46"/>
        <v>0</v>
      </c>
      <c r="AH51" s="35">
        <f t="shared" si="47"/>
        <v>0</v>
      </c>
    </row>
    <row r="52" spans="1:34" x14ac:dyDescent="0.25">
      <c r="A52" s="3" t="s">
        <v>5</v>
      </c>
      <c r="B52" s="11"/>
      <c r="C52" s="59"/>
      <c r="D52" s="60"/>
      <c r="E52" s="6"/>
      <c r="F52" s="5">
        <v>0.13400000000000001</v>
      </c>
      <c r="G52" s="5">
        <v>9.7000000000000003E-2</v>
      </c>
      <c r="H52" s="5">
        <v>0.14699999999999999</v>
      </c>
      <c r="I52" s="5">
        <v>0.03</v>
      </c>
      <c r="J52" s="22">
        <v>3.9E-2</v>
      </c>
      <c r="K52" s="28">
        <f t="shared" si="24"/>
        <v>0</v>
      </c>
      <c r="L52" s="9">
        <f t="shared" si="25"/>
        <v>0</v>
      </c>
      <c r="M52" s="27">
        <f t="shared" si="26"/>
        <v>0</v>
      </c>
      <c r="N52" s="9">
        <f t="shared" si="27"/>
        <v>0</v>
      </c>
      <c r="O52" s="29">
        <f t="shared" si="28"/>
        <v>0</v>
      </c>
      <c r="P52" s="28">
        <f t="shared" si="29"/>
        <v>0</v>
      </c>
      <c r="Q52" s="28">
        <f t="shared" si="30"/>
        <v>0</v>
      </c>
      <c r="R52" s="28">
        <f t="shared" si="31"/>
        <v>0</v>
      </c>
      <c r="S52" s="28">
        <f t="shared" si="32"/>
        <v>0</v>
      </c>
      <c r="T52" s="28">
        <f t="shared" si="33"/>
        <v>0</v>
      </c>
      <c r="U52" s="9">
        <f t="shared" si="34"/>
        <v>0</v>
      </c>
      <c r="V52" s="28">
        <f t="shared" si="35"/>
        <v>0</v>
      </c>
      <c r="W52" s="28">
        <f t="shared" si="36"/>
        <v>0</v>
      </c>
      <c r="X52" s="28">
        <f t="shared" si="37"/>
        <v>0</v>
      </c>
      <c r="Y52" s="9">
        <f t="shared" si="38"/>
        <v>0</v>
      </c>
      <c r="Z52" s="27">
        <f t="shared" si="39"/>
        <v>0</v>
      </c>
      <c r="AA52" s="28">
        <f t="shared" si="40"/>
        <v>0</v>
      </c>
      <c r="AB52" s="28">
        <f t="shared" si="41"/>
        <v>0</v>
      </c>
      <c r="AC52" s="28">
        <f t="shared" si="42"/>
        <v>0</v>
      </c>
      <c r="AD52" s="27">
        <f t="shared" si="43"/>
        <v>0</v>
      </c>
      <c r="AE52" s="33">
        <f t="shared" si="44"/>
        <v>0</v>
      </c>
      <c r="AF52" s="33">
        <f t="shared" si="45"/>
        <v>0</v>
      </c>
      <c r="AG52" s="33">
        <f t="shared" si="46"/>
        <v>0</v>
      </c>
      <c r="AH52" s="35">
        <f t="shared" si="47"/>
        <v>0</v>
      </c>
    </row>
    <row r="53" spans="1:34" x14ac:dyDescent="0.25">
      <c r="A53" s="3" t="s">
        <v>5</v>
      </c>
      <c r="B53" s="11"/>
      <c r="C53" s="59"/>
      <c r="D53" s="60"/>
      <c r="E53" s="6"/>
      <c r="F53" s="4">
        <v>7.6059999999999999</v>
      </c>
      <c r="G53" s="4">
        <v>7.2999999999999995E-2</v>
      </c>
      <c r="H53" s="4">
        <v>0.151</v>
      </c>
      <c r="I53" s="4">
        <v>0</v>
      </c>
      <c r="J53" s="21">
        <v>4.1000000000000002E-2</v>
      </c>
      <c r="K53" s="28">
        <f t="shared" si="24"/>
        <v>0</v>
      </c>
      <c r="L53" s="9">
        <f t="shared" si="25"/>
        <v>0</v>
      </c>
      <c r="M53" s="27">
        <f t="shared" si="26"/>
        <v>0</v>
      </c>
      <c r="N53" s="9">
        <f t="shared" si="27"/>
        <v>0</v>
      </c>
      <c r="O53" s="29">
        <f t="shared" si="28"/>
        <v>0</v>
      </c>
      <c r="P53" s="28">
        <f t="shared" si="29"/>
        <v>0</v>
      </c>
      <c r="Q53" s="28">
        <f t="shared" si="30"/>
        <v>0</v>
      </c>
      <c r="R53" s="28">
        <f t="shared" si="31"/>
        <v>0</v>
      </c>
      <c r="S53" s="28">
        <f t="shared" si="32"/>
        <v>0</v>
      </c>
      <c r="T53" s="28">
        <f t="shared" si="33"/>
        <v>0</v>
      </c>
      <c r="U53" s="9">
        <f t="shared" si="34"/>
        <v>0</v>
      </c>
      <c r="V53" s="28">
        <f t="shared" si="35"/>
        <v>0</v>
      </c>
      <c r="W53" s="28">
        <f t="shared" si="36"/>
        <v>0</v>
      </c>
      <c r="X53" s="28">
        <f t="shared" si="37"/>
        <v>0</v>
      </c>
      <c r="Y53" s="9">
        <f t="shared" si="38"/>
        <v>0</v>
      </c>
      <c r="Z53" s="27">
        <f t="shared" si="39"/>
        <v>0</v>
      </c>
      <c r="AA53" s="28">
        <f t="shared" si="40"/>
        <v>0</v>
      </c>
      <c r="AB53" s="28">
        <f t="shared" si="41"/>
        <v>0</v>
      </c>
      <c r="AC53" s="28">
        <f t="shared" si="42"/>
        <v>0</v>
      </c>
      <c r="AD53" s="27">
        <f t="shared" si="43"/>
        <v>0</v>
      </c>
      <c r="AE53" s="33">
        <f t="shared" si="44"/>
        <v>0</v>
      </c>
      <c r="AF53" s="33">
        <f t="shared" si="45"/>
        <v>0</v>
      </c>
      <c r="AG53" s="33">
        <f t="shared" si="46"/>
        <v>0</v>
      </c>
      <c r="AH53" s="35">
        <f t="shared" si="47"/>
        <v>0</v>
      </c>
    </row>
    <row r="54" spans="1:34" x14ac:dyDescent="0.25">
      <c r="A54" s="3" t="s">
        <v>5</v>
      </c>
      <c r="B54" s="11"/>
      <c r="C54" s="59"/>
      <c r="D54" s="60"/>
      <c r="E54" s="6"/>
      <c r="F54" s="5">
        <v>14.486000000000001</v>
      </c>
      <c r="G54" s="5">
        <v>0.106</v>
      </c>
      <c r="H54" s="5">
        <v>0</v>
      </c>
      <c r="I54" s="5">
        <v>0</v>
      </c>
      <c r="J54" s="22">
        <v>4.2000000000000003E-2</v>
      </c>
      <c r="K54" s="28">
        <f t="shared" si="24"/>
        <v>1</v>
      </c>
      <c r="L54" s="9">
        <f t="shared" si="25"/>
        <v>0</v>
      </c>
      <c r="M54" s="27">
        <f t="shared" si="26"/>
        <v>0</v>
      </c>
      <c r="N54" s="9">
        <f t="shared" si="27"/>
        <v>1</v>
      </c>
      <c r="O54" s="29">
        <f t="shared" si="28"/>
        <v>0</v>
      </c>
      <c r="P54" s="28">
        <f t="shared" si="29"/>
        <v>0</v>
      </c>
      <c r="Q54" s="28">
        <f t="shared" si="30"/>
        <v>0</v>
      </c>
      <c r="R54" s="28">
        <f t="shared" si="31"/>
        <v>0</v>
      </c>
      <c r="S54" s="28">
        <f t="shared" si="32"/>
        <v>0</v>
      </c>
      <c r="T54" s="28">
        <f t="shared" si="33"/>
        <v>0</v>
      </c>
      <c r="U54" s="9">
        <f t="shared" si="34"/>
        <v>0</v>
      </c>
      <c r="V54" s="28">
        <f t="shared" si="35"/>
        <v>0</v>
      </c>
      <c r="W54" s="28">
        <f t="shared" si="36"/>
        <v>0</v>
      </c>
      <c r="X54" s="28">
        <f t="shared" si="37"/>
        <v>0</v>
      </c>
      <c r="Y54" s="9">
        <f t="shared" si="38"/>
        <v>0</v>
      </c>
      <c r="Z54" s="27">
        <f t="shared" si="39"/>
        <v>0</v>
      </c>
      <c r="AA54" s="28">
        <f t="shared" si="40"/>
        <v>0</v>
      </c>
      <c r="AB54" s="28">
        <f t="shared" si="41"/>
        <v>0</v>
      </c>
      <c r="AC54" s="28">
        <f t="shared" si="42"/>
        <v>0</v>
      </c>
      <c r="AD54" s="27">
        <f t="shared" si="43"/>
        <v>0</v>
      </c>
      <c r="AE54" s="33">
        <f t="shared" si="44"/>
        <v>1</v>
      </c>
      <c r="AF54" s="33">
        <f t="shared" si="45"/>
        <v>0</v>
      </c>
      <c r="AG54" s="33">
        <f t="shared" si="46"/>
        <v>0</v>
      </c>
      <c r="AH54" s="35">
        <f t="shared" si="47"/>
        <v>1</v>
      </c>
    </row>
    <row r="55" spans="1:34" x14ac:dyDescent="0.25">
      <c r="A55" s="3" t="s">
        <v>5</v>
      </c>
      <c r="B55" s="11"/>
      <c r="C55" s="59"/>
      <c r="D55" s="60"/>
      <c r="E55" s="6"/>
      <c r="F55" s="5">
        <v>0.16600000000000001</v>
      </c>
      <c r="G55" s="5">
        <v>0.47199999999999998</v>
      </c>
      <c r="H55" s="5">
        <v>0.20300000000000001</v>
      </c>
      <c r="I55" s="5">
        <v>0</v>
      </c>
      <c r="J55" s="22">
        <v>4.2000000000000003E-2</v>
      </c>
      <c r="K55" s="28">
        <f t="shared" si="24"/>
        <v>0</v>
      </c>
      <c r="L55" s="9">
        <f t="shared" si="25"/>
        <v>0</v>
      </c>
      <c r="M55" s="27">
        <f t="shared" si="26"/>
        <v>0</v>
      </c>
      <c r="N55" s="9">
        <f t="shared" si="27"/>
        <v>0</v>
      </c>
      <c r="O55" s="29">
        <f t="shared" si="28"/>
        <v>0</v>
      </c>
      <c r="P55" s="28">
        <f t="shared" si="29"/>
        <v>0</v>
      </c>
      <c r="Q55" s="28">
        <f t="shared" si="30"/>
        <v>0</v>
      </c>
      <c r="R55" s="28">
        <f t="shared" si="31"/>
        <v>0</v>
      </c>
      <c r="S55" s="28">
        <f t="shared" si="32"/>
        <v>0</v>
      </c>
      <c r="T55" s="28">
        <f t="shared" si="33"/>
        <v>0</v>
      </c>
      <c r="U55" s="9">
        <f t="shared" si="34"/>
        <v>0</v>
      </c>
      <c r="V55" s="28">
        <f t="shared" si="35"/>
        <v>0</v>
      </c>
      <c r="W55" s="28">
        <f t="shared" si="36"/>
        <v>0</v>
      </c>
      <c r="X55" s="28">
        <f t="shared" si="37"/>
        <v>0</v>
      </c>
      <c r="Y55" s="9">
        <f t="shared" si="38"/>
        <v>0</v>
      </c>
      <c r="Z55" s="27">
        <f t="shared" si="39"/>
        <v>0</v>
      </c>
      <c r="AA55" s="28">
        <f t="shared" si="40"/>
        <v>0</v>
      </c>
      <c r="AB55" s="28">
        <f t="shared" si="41"/>
        <v>0</v>
      </c>
      <c r="AC55" s="28">
        <f t="shared" si="42"/>
        <v>0</v>
      </c>
      <c r="AD55" s="27">
        <f t="shared" si="43"/>
        <v>0</v>
      </c>
      <c r="AE55" s="33">
        <f t="shared" si="44"/>
        <v>0</v>
      </c>
      <c r="AF55" s="33">
        <f t="shared" si="45"/>
        <v>0</v>
      </c>
      <c r="AG55" s="33">
        <f t="shared" si="46"/>
        <v>0</v>
      </c>
      <c r="AH55" s="35">
        <f t="shared" si="47"/>
        <v>0</v>
      </c>
    </row>
    <row r="56" spans="1:34" x14ac:dyDescent="0.25">
      <c r="A56" s="3" t="s">
        <v>5</v>
      </c>
      <c r="B56" s="11"/>
      <c r="C56" s="59"/>
      <c r="D56" s="60"/>
      <c r="E56" s="6"/>
      <c r="F56" s="4">
        <v>0.41299999999999998</v>
      </c>
      <c r="G56" s="4">
        <v>5.1999999999999998E-2</v>
      </c>
      <c r="H56" s="4">
        <v>2.0369999999999999</v>
      </c>
      <c r="I56" s="4">
        <v>8.6999999999999994E-2</v>
      </c>
      <c r="J56" s="21">
        <v>4.2999999999999997E-2</v>
      </c>
      <c r="K56" s="28">
        <f t="shared" si="24"/>
        <v>0</v>
      </c>
      <c r="L56" s="9">
        <f t="shared" si="25"/>
        <v>0</v>
      </c>
      <c r="M56" s="27">
        <f t="shared" si="26"/>
        <v>0</v>
      </c>
      <c r="N56" s="9">
        <f t="shared" si="27"/>
        <v>0</v>
      </c>
      <c r="O56" s="29">
        <f t="shared" si="28"/>
        <v>0</v>
      </c>
      <c r="P56" s="28">
        <f t="shared" si="29"/>
        <v>0</v>
      </c>
      <c r="Q56" s="28">
        <f t="shared" si="30"/>
        <v>0</v>
      </c>
      <c r="R56" s="28">
        <f t="shared" si="31"/>
        <v>0</v>
      </c>
      <c r="S56" s="28">
        <f t="shared" si="32"/>
        <v>0</v>
      </c>
      <c r="T56" s="28">
        <f t="shared" si="33"/>
        <v>0</v>
      </c>
      <c r="U56" s="9">
        <f t="shared" si="34"/>
        <v>0</v>
      </c>
      <c r="V56" s="28">
        <f t="shared" si="35"/>
        <v>0</v>
      </c>
      <c r="W56" s="28">
        <f t="shared" si="36"/>
        <v>0</v>
      </c>
      <c r="X56" s="28">
        <f t="shared" si="37"/>
        <v>0</v>
      </c>
      <c r="Y56" s="9">
        <f t="shared" si="38"/>
        <v>0</v>
      </c>
      <c r="Z56" s="27">
        <f t="shared" si="39"/>
        <v>0</v>
      </c>
      <c r="AA56" s="28">
        <f t="shared" si="40"/>
        <v>0</v>
      </c>
      <c r="AB56" s="28">
        <f t="shared" si="41"/>
        <v>0</v>
      </c>
      <c r="AC56" s="28">
        <f t="shared" si="42"/>
        <v>0</v>
      </c>
      <c r="AD56" s="27">
        <f t="shared" si="43"/>
        <v>0</v>
      </c>
      <c r="AE56" s="33">
        <f t="shared" si="44"/>
        <v>0</v>
      </c>
      <c r="AF56" s="33">
        <f t="shared" si="45"/>
        <v>0</v>
      </c>
      <c r="AG56" s="33">
        <f t="shared" si="46"/>
        <v>0</v>
      </c>
      <c r="AH56" s="35">
        <f t="shared" si="47"/>
        <v>0</v>
      </c>
    </row>
    <row r="57" spans="1:34" x14ac:dyDescent="0.25">
      <c r="A57" s="3" t="s">
        <v>5</v>
      </c>
      <c r="B57" s="11"/>
      <c r="C57" s="59"/>
      <c r="D57" s="60"/>
      <c r="E57" s="6"/>
      <c r="F57" s="5">
        <v>0.378</v>
      </c>
      <c r="G57" s="5">
        <v>0.153</v>
      </c>
      <c r="H57" s="5">
        <v>4.5670000000000002</v>
      </c>
      <c r="I57" s="5">
        <v>0.111</v>
      </c>
      <c r="J57" s="22">
        <v>4.2999999999999997E-2</v>
      </c>
      <c r="K57" s="28">
        <f t="shared" si="24"/>
        <v>0</v>
      </c>
      <c r="L57" s="9">
        <f t="shared" si="25"/>
        <v>0</v>
      </c>
      <c r="M57" s="27">
        <f t="shared" si="26"/>
        <v>0</v>
      </c>
      <c r="N57" s="9">
        <f t="shared" si="27"/>
        <v>0</v>
      </c>
      <c r="O57" s="29">
        <f t="shared" si="28"/>
        <v>0</v>
      </c>
      <c r="P57" s="28">
        <f t="shared" si="29"/>
        <v>0</v>
      </c>
      <c r="Q57" s="28">
        <f t="shared" si="30"/>
        <v>0</v>
      </c>
      <c r="R57" s="28">
        <f t="shared" si="31"/>
        <v>0</v>
      </c>
      <c r="S57" s="28">
        <f t="shared" si="32"/>
        <v>0</v>
      </c>
      <c r="T57" s="28">
        <f t="shared" si="33"/>
        <v>0</v>
      </c>
      <c r="U57" s="9">
        <f t="shared" si="34"/>
        <v>0</v>
      </c>
      <c r="V57" s="28">
        <f t="shared" si="35"/>
        <v>0</v>
      </c>
      <c r="W57" s="28">
        <f t="shared" si="36"/>
        <v>0</v>
      </c>
      <c r="X57" s="28">
        <f t="shared" si="37"/>
        <v>0</v>
      </c>
      <c r="Y57" s="9">
        <f t="shared" si="38"/>
        <v>0</v>
      </c>
      <c r="Z57" s="27">
        <f t="shared" si="39"/>
        <v>0</v>
      </c>
      <c r="AA57" s="28">
        <f t="shared" si="40"/>
        <v>0</v>
      </c>
      <c r="AB57" s="28">
        <f t="shared" si="41"/>
        <v>0</v>
      </c>
      <c r="AC57" s="28">
        <f t="shared" si="42"/>
        <v>0</v>
      </c>
      <c r="AD57" s="27">
        <f t="shared" si="43"/>
        <v>0</v>
      </c>
      <c r="AE57" s="33">
        <f t="shared" si="44"/>
        <v>0</v>
      </c>
      <c r="AF57" s="33">
        <f t="shared" si="45"/>
        <v>0</v>
      </c>
      <c r="AG57" s="33">
        <f t="shared" si="46"/>
        <v>0</v>
      </c>
      <c r="AH57" s="35">
        <f t="shared" si="47"/>
        <v>0</v>
      </c>
    </row>
    <row r="58" spans="1:34" x14ac:dyDescent="0.25">
      <c r="A58" s="3" t="s">
        <v>5</v>
      </c>
      <c r="B58" s="11"/>
      <c r="C58" s="59"/>
      <c r="D58" s="60"/>
      <c r="E58" s="6"/>
      <c r="F58" s="5">
        <v>0.30199999999999999</v>
      </c>
      <c r="G58" s="5">
        <v>8.2000000000000003E-2</v>
      </c>
      <c r="H58" s="5">
        <v>2.58</v>
      </c>
      <c r="I58" s="5">
        <v>0.159</v>
      </c>
      <c r="J58" s="22">
        <v>4.3999999999999997E-2</v>
      </c>
      <c r="K58" s="28">
        <f t="shared" si="24"/>
        <v>0</v>
      </c>
      <c r="L58" s="9">
        <f t="shared" si="25"/>
        <v>0</v>
      </c>
      <c r="M58" s="27">
        <f t="shared" si="26"/>
        <v>0</v>
      </c>
      <c r="N58" s="9">
        <f t="shared" si="27"/>
        <v>0</v>
      </c>
      <c r="O58" s="29">
        <f t="shared" si="28"/>
        <v>0</v>
      </c>
      <c r="P58" s="28">
        <f t="shared" si="29"/>
        <v>0</v>
      </c>
      <c r="Q58" s="28">
        <f t="shared" si="30"/>
        <v>0</v>
      </c>
      <c r="R58" s="28">
        <f t="shared" si="31"/>
        <v>0</v>
      </c>
      <c r="S58" s="28">
        <f t="shared" si="32"/>
        <v>0</v>
      </c>
      <c r="T58" s="28">
        <f t="shared" si="33"/>
        <v>0</v>
      </c>
      <c r="U58" s="9">
        <f t="shared" si="34"/>
        <v>0</v>
      </c>
      <c r="V58" s="28">
        <f t="shared" si="35"/>
        <v>0</v>
      </c>
      <c r="W58" s="28">
        <f t="shared" si="36"/>
        <v>0</v>
      </c>
      <c r="X58" s="28">
        <f t="shared" si="37"/>
        <v>0</v>
      </c>
      <c r="Y58" s="9">
        <f t="shared" si="38"/>
        <v>0</v>
      </c>
      <c r="Z58" s="27">
        <f t="shared" si="39"/>
        <v>0</v>
      </c>
      <c r="AA58" s="28">
        <f t="shared" si="40"/>
        <v>0</v>
      </c>
      <c r="AB58" s="28">
        <f t="shared" si="41"/>
        <v>0</v>
      </c>
      <c r="AC58" s="28">
        <f t="shared" si="42"/>
        <v>0</v>
      </c>
      <c r="AD58" s="27">
        <f t="shared" si="43"/>
        <v>0</v>
      </c>
      <c r="AE58" s="33">
        <f t="shared" si="44"/>
        <v>0</v>
      </c>
      <c r="AF58" s="33">
        <f t="shared" si="45"/>
        <v>0</v>
      </c>
      <c r="AG58" s="33">
        <f t="shared" si="46"/>
        <v>0</v>
      </c>
      <c r="AH58" s="35">
        <f t="shared" si="47"/>
        <v>0</v>
      </c>
    </row>
    <row r="59" spans="1:34" x14ac:dyDescent="0.25">
      <c r="A59" s="3" t="s">
        <v>5</v>
      </c>
      <c r="B59" s="11"/>
      <c r="C59" s="59"/>
      <c r="D59" s="60"/>
      <c r="E59" s="6"/>
      <c r="F59" s="4">
        <v>0.13300000000000001</v>
      </c>
      <c r="G59" s="4">
        <v>0.111</v>
      </c>
      <c r="H59" s="4">
        <v>0.19600000000000001</v>
      </c>
      <c r="I59" s="4">
        <v>0.17100000000000001</v>
      </c>
      <c r="J59" s="21">
        <v>4.3999999999999997E-2</v>
      </c>
      <c r="K59" s="28">
        <f t="shared" si="24"/>
        <v>0</v>
      </c>
      <c r="L59" s="9">
        <f t="shared" si="25"/>
        <v>0</v>
      </c>
      <c r="M59" s="27">
        <f t="shared" si="26"/>
        <v>0</v>
      </c>
      <c r="N59" s="9">
        <f t="shared" si="27"/>
        <v>0</v>
      </c>
      <c r="O59" s="29">
        <f t="shared" si="28"/>
        <v>0</v>
      </c>
      <c r="P59" s="28">
        <f t="shared" si="29"/>
        <v>0</v>
      </c>
      <c r="Q59" s="28">
        <f t="shared" si="30"/>
        <v>0</v>
      </c>
      <c r="R59" s="28">
        <f t="shared" si="31"/>
        <v>0</v>
      </c>
      <c r="S59" s="28">
        <f t="shared" si="32"/>
        <v>0</v>
      </c>
      <c r="T59" s="28">
        <f t="shared" si="33"/>
        <v>0</v>
      </c>
      <c r="U59" s="9">
        <f t="shared" si="34"/>
        <v>0</v>
      </c>
      <c r="V59" s="28">
        <f t="shared" si="35"/>
        <v>0</v>
      </c>
      <c r="W59" s="28">
        <f t="shared" si="36"/>
        <v>0</v>
      </c>
      <c r="X59" s="28">
        <f t="shared" si="37"/>
        <v>0</v>
      </c>
      <c r="Y59" s="9">
        <f t="shared" si="38"/>
        <v>0</v>
      </c>
      <c r="Z59" s="27">
        <f t="shared" si="39"/>
        <v>0</v>
      </c>
      <c r="AA59" s="28">
        <f t="shared" si="40"/>
        <v>0</v>
      </c>
      <c r="AB59" s="28">
        <f t="shared" si="41"/>
        <v>0</v>
      </c>
      <c r="AC59" s="28">
        <f t="shared" si="42"/>
        <v>0</v>
      </c>
      <c r="AD59" s="27">
        <f t="shared" si="43"/>
        <v>0</v>
      </c>
      <c r="AE59" s="33">
        <f t="shared" si="44"/>
        <v>0</v>
      </c>
      <c r="AF59" s="33">
        <f t="shared" si="45"/>
        <v>0</v>
      </c>
      <c r="AG59" s="33">
        <f t="shared" si="46"/>
        <v>0</v>
      </c>
      <c r="AH59" s="35">
        <f t="shared" si="47"/>
        <v>0</v>
      </c>
    </row>
    <row r="60" spans="1:34" x14ac:dyDescent="0.25">
      <c r="A60" s="3" t="s">
        <v>5</v>
      </c>
      <c r="B60" s="11"/>
      <c r="C60" s="59"/>
      <c r="D60" s="60"/>
      <c r="E60" s="6"/>
      <c r="F60" s="5">
        <v>7.5999999999999998E-2</v>
      </c>
      <c r="G60" s="5">
        <v>4.9000000000000002E-2</v>
      </c>
      <c r="H60" s="5">
        <v>0.115</v>
      </c>
      <c r="I60" s="5">
        <v>6.8000000000000005E-2</v>
      </c>
      <c r="J60" s="22">
        <v>4.7E-2</v>
      </c>
      <c r="K60" s="28">
        <f t="shared" si="24"/>
        <v>0</v>
      </c>
      <c r="L60" s="9">
        <f t="shared" si="25"/>
        <v>0</v>
      </c>
      <c r="M60" s="27">
        <f t="shared" si="26"/>
        <v>0</v>
      </c>
      <c r="N60" s="9">
        <f t="shared" si="27"/>
        <v>0</v>
      </c>
      <c r="O60" s="29">
        <f t="shared" si="28"/>
        <v>0</v>
      </c>
      <c r="P60" s="28">
        <f t="shared" si="29"/>
        <v>0</v>
      </c>
      <c r="Q60" s="28">
        <f t="shared" si="30"/>
        <v>0</v>
      </c>
      <c r="R60" s="28">
        <f t="shared" si="31"/>
        <v>0</v>
      </c>
      <c r="S60" s="28">
        <f t="shared" si="32"/>
        <v>0</v>
      </c>
      <c r="T60" s="28">
        <f t="shared" si="33"/>
        <v>0</v>
      </c>
      <c r="U60" s="9">
        <f t="shared" si="34"/>
        <v>0</v>
      </c>
      <c r="V60" s="28">
        <f t="shared" si="35"/>
        <v>0</v>
      </c>
      <c r="W60" s="28">
        <f t="shared" si="36"/>
        <v>0</v>
      </c>
      <c r="X60" s="28">
        <f t="shared" si="37"/>
        <v>0</v>
      </c>
      <c r="Y60" s="9">
        <f t="shared" si="38"/>
        <v>0</v>
      </c>
      <c r="Z60" s="27">
        <f t="shared" si="39"/>
        <v>0</v>
      </c>
      <c r="AA60" s="28">
        <f t="shared" si="40"/>
        <v>0</v>
      </c>
      <c r="AB60" s="28">
        <f t="shared" si="41"/>
        <v>0</v>
      </c>
      <c r="AC60" s="28">
        <f t="shared" si="42"/>
        <v>0</v>
      </c>
      <c r="AD60" s="27">
        <f t="shared" si="43"/>
        <v>0</v>
      </c>
      <c r="AE60" s="33">
        <f t="shared" si="44"/>
        <v>0</v>
      </c>
      <c r="AF60" s="33">
        <f t="shared" si="45"/>
        <v>0</v>
      </c>
      <c r="AG60" s="33">
        <f t="shared" si="46"/>
        <v>0</v>
      </c>
      <c r="AH60" s="35">
        <f t="shared" si="47"/>
        <v>0</v>
      </c>
    </row>
    <row r="61" spans="1:34" x14ac:dyDescent="0.25">
      <c r="A61" s="3" t="s">
        <v>5</v>
      </c>
      <c r="B61" s="11"/>
      <c r="C61" s="59"/>
      <c r="D61" s="60"/>
      <c r="E61" s="6"/>
      <c r="F61" s="5">
        <v>9.4E-2</v>
      </c>
      <c r="G61" s="5">
        <v>8.1000000000000003E-2</v>
      </c>
      <c r="H61" s="5">
        <v>0.16200000000000001</v>
      </c>
      <c r="I61" s="5">
        <v>5.8999999999999997E-2</v>
      </c>
      <c r="J61" s="22">
        <v>0.05</v>
      </c>
      <c r="K61" s="28">
        <f t="shared" si="24"/>
        <v>0</v>
      </c>
      <c r="L61" s="9">
        <f t="shared" si="25"/>
        <v>0</v>
      </c>
      <c r="M61" s="27">
        <f t="shared" si="26"/>
        <v>0</v>
      </c>
      <c r="N61" s="9">
        <f t="shared" si="27"/>
        <v>0</v>
      </c>
      <c r="O61" s="29">
        <f t="shared" si="28"/>
        <v>0</v>
      </c>
      <c r="P61" s="28">
        <f t="shared" si="29"/>
        <v>0</v>
      </c>
      <c r="Q61" s="28">
        <f t="shared" si="30"/>
        <v>0</v>
      </c>
      <c r="R61" s="28">
        <f t="shared" si="31"/>
        <v>0</v>
      </c>
      <c r="S61" s="28">
        <f t="shared" si="32"/>
        <v>0</v>
      </c>
      <c r="T61" s="28">
        <f t="shared" si="33"/>
        <v>0</v>
      </c>
      <c r="U61" s="9">
        <f t="shared" si="34"/>
        <v>0</v>
      </c>
      <c r="V61" s="28">
        <f t="shared" si="35"/>
        <v>0</v>
      </c>
      <c r="W61" s="28">
        <f t="shared" si="36"/>
        <v>0</v>
      </c>
      <c r="X61" s="28">
        <f t="shared" si="37"/>
        <v>0</v>
      </c>
      <c r="Y61" s="9">
        <f t="shared" si="38"/>
        <v>0</v>
      </c>
      <c r="Z61" s="27">
        <f t="shared" si="39"/>
        <v>0</v>
      </c>
      <c r="AA61" s="28">
        <f t="shared" si="40"/>
        <v>0</v>
      </c>
      <c r="AB61" s="28">
        <f t="shared" si="41"/>
        <v>0</v>
      </c>
      <c r="AC61" s="28">
        <f t="shared" si="42"/>
        <v>0</v>
      </c>
      <c r="AD61" s="27">
        <f t="shared" si="43"/>
        <v>0</v>
      </c>
      <c r="AE61" s="33">
        <f t="shared" si="44"/>
        <v>0</v>
      </c>
      <c r="AF61" s="33">
        <f t="shared" si="45"/>
        <v>0</v>
      </c>
      <c r="AG61" s="33">
        <f t="shared" si="46"/>
        <v>0</v>
      </c>
      <c r="AH61" s="35">
        <f t="shared" si="47"/>
        <v>0</v>
      </c>
    </row>
    <row r="62" spans="1:34" x14ac:dyDescent="0.25">
      <c r="A62" s="3" t="s">
        <v>5</v>
      </c>
      <c r="B62" s="11"/>
      <c r="C62" s="59"/>
      <c r="D62" s="60"/>
      <c r="E62" s="6"/>
      <c r="F62" s="5">
        <v>5.1999999999999998E-2</v>
      </c>
      <c r="G62" s="5">
        <v>2.9000000000000001E-2</v>
      </c>
      <c r="H62" s="5">
        <v>0.19400000000000001</v>
      </c>
      <c r="I62" s="5">
        <v>0.151</v>
      </c>
      <c r="J62" s="22">
        <v>5.2999999999999999E-2</v>
      </c>
      <c r="K62" s="28">
        <f t="shared" si="24"/>
        <v>0</v>
      </c>
      <c r="L62" s="9">
        <f t="shared" si="25"/>
        <v>0</v>
      </c>
      <c r="M62" s="27">
        <f t="shared" si="26"/>
        <v>0</v>
      </c>
      <c r="N62" s="9">
        <f t="shared" si="27"/>
        <v>0</v>
      </c>
      <c r="O62" s="29">
        <f t="shared" si="28"/>
        <v>0</v>
      </c>
      <c r="P62" s="28">
        <f t="shared" si="29"/>
        <v>0</v>
      </c>
      <c r="Q62" s="28">
        <f t="shared" si="30"/>
        <v>0</v>
      </c>
      <c r="R62" s="28">
        <f t="shared" si="31"/>
        <v>0</v>
      </c>
      <c r="S62" s="28">
        <f t="shared" si="32"/>
        <v>0</v>
      </c>
      <c r="T62" s="28">
        <f t="shared" si="33"/>
        <v>0</v>
      </c>
      <c r="U62" s="9">
        <f t="shared" si="34"/>
        <v>0</v>
      </c>
      <c r="V62" s="28">
        <f t="shared" si="35"/>
        <v>0</v>
      </c>
      <c r="W62" s="28">
        <f t="shared" si="36"/>
        <v>0</v>
      </c>
      <c r="X62" s="28">
        <f t="shared" si="37"/>
        <v>0</v>
      </c>
      <c r="Y62" s="9">
        <f t="shared" si="38"/>
        <v>0</v>
      </c>
      <c r="Z62" s="27">
        <f t="shared" si="39"/>
        <v>0</v>
      </c>
      <c r="AA62" s="28">
        <f t="shared" si="40"/>
        <v>0</v>
      </c>
      <c r="AB62" s="28">
        <f t="shared" si="41"/>
        <v>0</v>
      </c>
      <c r="AC62" s="28">
        <f t="shared" si="42"/>
        <v>0</v>
      </c>
      <c r="AD62" s="27">
        <f t="shared" si="43"/>
        <v>0</v>
      </c>
      <c r="AE62" s="33">
        <f t="shared" si="44"/>
        <v>0</v>
      </c>
      <c r="AF62" s="33">
        <f t="shared" si="45"/>
        <v>0</v>
      </c>
      <c r="AG62" s="33">
        <f t="shared" si="46"/>
        <v>0</v>
      </c>
      <c r="AH62" s="35">
        <f t="shared" si="47"/>
        <v>0</v>
      </c>
    </row>
    <row r="63" spans="1:34" x14ac:dyDescent="0.25">
      <c r="A63" s="3" t="s">
        <v>5</v>
      </c>
      <c r="B63" s="11"/>
      <c r="C63" s="59"/>
      <c r="D63" s="60"/>
      <c r="E63" s="6"/>
      <c r="F63" s="4">
        <v>0.154</v>
      </c>
      <c r="G63" s="4">
        <v>0.05</v>
      </c>
      <c r="H63" s="4">
        <v>0</v>
      </c>
      <c r="I63" s="4">
        <v>2.1999999999999999E-2</v>
      </c>
      <c r="J63" s="21">
        <v>5.3999999999999999E-2</v>
      </c>
      <c r="K63" s="28">
        <f t="shared" si="24"/>
        <v>0</v>
      </c>
      <c r="L63" s="9">
        <f t="shared" si="25"/>
        <v>0</v>
      </c>
      <c r="M63" s="27">
        <f t="shared" si="26"/>
        <v>0</v>
      </c>
      <c r="N63" s="9">
        <f t="shared" si="27"/>
        <v>0</v>
      </c>
      <c r="O63" s="29">
        <f t="shared" si="28"/>
        <v>0</v>
      </c>
      <c r="P63" s="28">
        <f t="shared" si="29"/>
        <v>0</v>
      </c>
      <c r="Q63" s="28">
        <f t="shared" si="30"/>
        <v>0</v>
      </c>
      <c r="R63" s="28">
        <f t="shared" si="31"/>
        <v>0</v>
      </c>
      <c r="S63" s="28">
        <f t="shared" si="32"/>
        <v>0</v>
      </c>
      <c r="T63" s="28">
        <f t="shared" si="33"/>
        <v>0</v>
      </c>
      <c r="U63" s="9">
        <f t="shared" si="34"/>
        <v>0</v>
      </c>
      <c r="V63" s="28">
        <f t="shared" si="35"/>
        <v>0</v>
      </c>
      <c r="W63" s="28">
        <f t="shared" si="36"/>
        <v>0</v>
      </c>
      <c r="X63" s="28">
        <f t="shared" si="37"/>
        <v>0</v>
      </c>
      <c r="Y63" s="9">
        <f t="shared" si="38"/>
        <v>0</v>
      </c>
      <c r="Z63" s="27">
        <f t="shared" si="39"/>
        <v>0</v>
      </c>
      <c r="AA63" s="28">
        <f t="shared" si="40"/>
        <v>0</v>
      </c>
      <c r="AB63" s="28">
        <f t="shared" si="41"/>
        <v>0</v>
      </c>
      <c r="AC63" s="28">
        <f t="shared" si="42"/>
        <v>0</v>
      </c>
      <c r="AD63" s="27">
        <f t="shared" si="43"/>
        <v>0</v>
      </c>
      <c r="AE63" s="33">
        <f t="shared" si="44"/>
        <v>0</v>
      </c>
      <c r="AF63" s="33">
        <f t="shared" si="45"/>
        <v>0</v>
      </c>
      <c r="AG63" s="33">
        <f t="shared" si="46"/>
        <v>0</v>
      </c>
      <c r="AH63" s="35">
        <f t="shared" si="47"/>
        <v>0</v>
      </c>
    </row>
    <row r="64" spans="1:34" x14ac:dyDescent="0.25">
      <c r="A64" s="3" t="s">
        <v>5</v>
      </c>
      <c r="B64" s="11"/>
      <c r="C64" s="59"/>
      <c r="D64" s="60"/>
      <c r="E64" s="6"/>
      <c r="F64" s="5">
        <v>0.251</v>
      </c>
      <c r="G64" s="5">
        <v>5.5E-2</v>
      </c>
      <c r="H64" s="5">
        <v>1.3089999999999999</v>
      </c>
      <c r="I64" s="5">
        <v>5.8999999999999997E-2</v>
      </c>
      <c r="J64" s="22">
        <v>5.8000000000000003E-2</v>
      </c>
      <c r="K64" s="28">
        <f t="shared" si="24"/>
        <v>0</v>
      </c>
      <c r="L64" s="9">
        <f t="shared" si="25"/>
        <v>0</v>
      </c>
      <c r="M64" s="27">
        <f t="shared" si="26"/>
        <v>0</v>
      </c>
      <c r="N64" s="9">
        <f t="shared" si="27"/>
        <v>0</v>
      </c>
      <c r="O64" s="29">
        <f t="shared" si="28"/>
        <v>0</v>
      </c>
      <c r="P64" s="28">
        <f t="shared" si="29"/>
        <v>0</v>
      </c>
      <c r="Q64" s="28">
        <f t="shared" si="30"/>
        <v>0</v>
      </c>
      <c r="R64" s="28">
        <f t="shared" si="31"/>
        <v>0</v>
      </c>
      <c r="S64" s="28">
        <f t="shared" si="32"/>
        <v>0</v>
      </c>
      <c r="T64" s="28">
        <f t="shared" si="33"/>
        <v>0</v>
      </c>
      <c r="U64" s="9">
        <f t="shared" si="34"/>
        <v>0</v>
      </c>
      <c r="V64" s="28">
        <f t="shared" si="35"/>
        <v>0</v>
      </c>
      <c r="W64" s="28">
        <f t="shared" si="36"/>
        <v>0</v>
      </c>
      <c r="X64" s="28">
        <f t="shared" si="37"/>
        <v>0</v>
      </c>
      <c r="Y64" s="9">
        <f t="shared" si="38"/>
        <v>0</v>
      </c>
      <c r="Z64" s="27">
        <f t="shared" si="39"/>
        <v>0</v>
      </c>
      <c r="AA64" s="28">
        <f t="shared" si="40"/>
        <v>0</v>
      </c>
      <c r="AB64" s="28">
        <f t="shared" si="41"/>
        <v>0</v>
      </c>
      <c r="AC64" s="28">
        <f t="shared" si="42"/>
        <v>0</v>
      </c>
      <c r="AD64" s="27">
        <f t="shared" si="43"/>
        <v>0</v>
      </c>
      <c r="AE64" s="33">
        <f t="shared" si="44"/>
        <v>0</v>
      </c>
      <c r="AF64" s="33">
        <f t="shared" si="45"/>
        <v>0</v>
      </c>
      <c r="AG64" s="33">
        <f t="shared" si="46"/>
        <v>0</v>
      </c>
      <c r="AH64" s="35">
        <f t="shared" si="47"/>
        <v>0</v>
      </c>
    </row>
    <row r="65" spans="1:34" x14ac:dyDescent="0.25">
      <c r="A65" s="3" t="s">
        <v>5</v>
      </c>
      <c r="B65" s="11"/>
      <c r="C65" s="59"/>
      <c r="D65" s="60"/>
      <c r="E65" s="6"/>
      <c r="F65" s="5">
        <v>0.111</v>
      </c>
      <c r="G65" s="5">
        <v>0.11</v>
      </c>
      <c r="H65" s="5">
        <v>7.1999999999999995E-2</v>
      </c>
      <c r="I65" s="5">
        <v>4.3999999999999997E-2</v>
      </c>
      <c r="J65" s="22">
        <v>6.0999999999999999E-2</v>
      </c>
      <c r="K65" s="28">
        <f t="shared" si="24"/>
        <v>0</v>
      </c>
      <c r="L65" s="9">
        <f t="shared" si="25"/>
        <v>0</v>
      </c>
      <c r="M65" s="27">
        <f t="shared" si="26"/>
        <v>0</v>
      </c>
      <c r="N65" s="9">
        <f t="shared" si="27"/>
        <v>0</v>
      </c>
      <c r="O65" s="29">
        <f t="shared" si="28"/>
        <v>0</v>
      </c>
      <c r="P65" s="28">
        <f t="shared" si="29"/>
        <v>0</v>
      </c>
      <c r="Q65" s="28">
        <f t="shared" si="30"/>
        <v>0</v>
      </c>
      <c r="R65" s="28">
        <f t="shared" si="31"/>
        <v>0</v>
      </c>
      <c r="S65" s="28">
        <f t="shared" si="32"/>
        <v>0</v>
      </c>
      <c r="T65" s="28">
        <f t="shared" si="33"/>
        <v>0</v>
      </c>
      <c r="U65" s="9">
        <f t="shared" si="34"/>
        <v>0</v>
      </c>
      <c r="V65" s="28">
        <f t="shared" si="35"/>
        <v>0</v>
      </c>
      <c r="W65" s="28">
        <f t="shared" si="36"/>
        <v>0</v>
      </c>
      <c r="X65" s="28">
        <f t="shared" si="37"/>
        <v>0</v>
      </c>
      <c r="Y65" s="9">
        <f t="shared" si="38"/>
        <v>0</v>
      </c>
      <c r="Z65" s="27">
        <f t="shared" si="39"/>
        <v>0</v>
      </c>
      <c r="AA65" s="28">
        <f t="shared" si="40"/>
        <v>0</v>
      </c>
      <c r="AB65" s="28">
        <f t="shared" si="41"/>
        <v>0</v>
      </c>
      <c r="AC65" s="28">
        <f t="shared" si="42"/>
        <v>0</v>
      </c>
      <c r="AD65" s="27">
        <f t="shared" si="43"/>
        <v>0</v>
      </c>
      <c r="AE65" s="33">
        <f t="shared" si="44"/>
        <v>0</v>
      </c>
      <c r="AF65" s="33">
        <f t="shared" si="45"/>
        <v>0</v>
      </c>
      <c r="AG65" s="33">
        <f t="shared" si="46"/>
        <v>0</v>
      </c>
      <c r="AH65" s="35">
        <f t="shared" si="47"/>
        <v>0</v>
      </c>
    </row>
    <row r="66" spans="1:34" x14ac:dyDescent="0.25">
      <c r="A66" s="3" t="s">
        <v>5</v>
      </c>
      <c r="B66" s="11"/>
      <c r="C66" s="59"/>
      <c r="D66" s="60"/>
      <c r="E66" s="6"/>
      <c r="F66" s="5">
        <v>0.25800000000000001</v>
      </c>
      <c r="G66" s="5">
        <v>4.9000000000000002E-2</v>
      </c>
      <c r="H66" s="5">
        <v>4.5999999999999999E-2</v>
      </c>
      <c r="I66" s="5">
        <v>9.1999999999999998E-2</v>
      </c>
      <c r="J66" s="22">
        <v>6.3E-2</v>
      </c>
      <c r="K66" s="28">
        <f t="shared" ref="K66:K97" si="48">IF(F66 &gt; 9,1,0)</f>
        <v>0</v>
      </c>
      <c r="L66" s="9">
        <f t="shared" ref="L66:L97" si="49">IF(F66 &gt; 14.5,1,0)</f>
        <v>0</v>
      </c>
      <c r="M66" s="27">
        <f t="shared" ref="M66:M97" si="50">IF(F66 &gt; 18,1,0)</f>
        <v>0</v>
      </c>
      <c r="N66" s="9">
        <f t="shared" ref="N66:N97" si="51">IF(F66 &gt; 12.3,1,0)</f>
        <v>0</v>
      </c>
      <c r="O66" s="29">
        <f t="shared" ref="O66:O97" si="52">IF(G66 &gt; 0.6,1,0)</f>
        <v>0</v>
      </c>
      <c r="P66" s="28">
        <f t="shared" ref="P66:P97" si="53">IF(G66 &gt; 1,1,0)</f>
        <v>0</v>
      </c>
      <c r="Q66" s="28">
        <f t="shared" ref="Q66:Q97" si="54">IF(G66 &gt; 1.5,1,0)</f>
        <v>0</v>
      </c>
      <c r="R66" s="28">
        <f t="shared" ref="R66:R97" si="55">IF(G66 &gt; 0.86,1,0)</f>
        <v>0</v>
      </c>
      <c r="S66" s="28">
        <f t="shared" ref="S66:S97" si="56">IF(H66 &gt; 10,1,0)</f>
        <v>0</v>
      </c>
      <c r="T66" s="28">
        <f t="shared" ref="T66:T97" si="57">IF(H66 &gt; 11.5,1,0)</f>
        <v>0</v>
      </c>
      <c r="U66" s="9">
        <f t="shared" ref="U66:U97" si="58">IF(H66 &gt; 14,1,0)</f>
        <v>0</v>
      </c>
      <c r="V66" s="28">
        <f t="shared" ref="V66:V97" si="59">IF(H66 &gt; 12.69,1,0)</f>
        <v>0</v>
      </c>
      <c r="W66" s="28">
        <f t="shared" ref="W66:W97" si="60">IF(I66 &gt; 0.6,1,0)</f>
        <v>0</v>
      </c>
      <c r="X66" s="28">
        <f t="shared" ref="X66:X97" si="61">IF(I66 &gt; 1,1,0)</f>
        <v>0</v>
      </c>
      <c r="Y66" s="9">
        <f t="shared" ref="Y66:Y97" si="62">IF(I66 &gt; 1.1,1,0)</f>
        <v>0</v>
      </c>
      <c r="Z66" s="27">
        <f t="shared" ref="Z66:Z97" si="63">IF(I66 &gt; 0.58,1,0)</f>
        <v>0</v>
      </c>
      <c r="AA66" s="28">
        <f t="shared" ref="AA66:AA97" si="64">IF(J66 &gt; 4.5,1,0)</f>
        <v>0</v>
      </c>
      <c r="AB66" s="28">
        <f t="shared" ref="AB66:AB97" si="65">IF(J66 &gt; 5.12,1,0)</f>
        <v>0</v>
      </c>
      <c r="AC66" s="28">
        <f t="shared" ref="AC66:AC97" si="66">IF(J66 &gt; 5.5,1,0)</f>
        <v>0</v>
      </c>
      <c r="AD66" s="27">
        <f t="shared" ref="AD66:AD97" si="67">IF(J66 &gt; 7.51,1,0)</f>
        <v>0</v>
      </c>
      <c r="AE66" s="33">
        <f t="shared" ref="AE66:AE97" si="68">K66+O66+S66+W66+AA66</f>
        <v>0</v>
      </c>
      <c r="AF66" s="33">
        <f t="shared" ref="AF66:AF97" si="69">L66+P66+T66+X66+AB66</f>
        <v>0</v>
      </c>
      <c r="AG66" s="33">
        <f t="shared" ref="AG66:AG97" si="70">M66+Q66+U66+Y66+AC66</f>
        <v>0</v>
      </c>
      <c r="AH66" s="35">
        <f t="shared" ref="AH66:AH97" si="71">N66+R66+V66+Z66+AD66</f>
        <v>0</v>
      </c>
    </row>
    <row r="67" spans="1:34" x14ac:dyDescent="0.25">
      <c r="A67" s="3" t="s">
        <v>5</v>
      </c>
      <c r="B67" s="11"/>
      <c r="C67" s="59"/>
      <c r="D67" s="60"/>
      <c r="E67" s="6"/>
      <c r="F67" s="5">
        <v>0.52200000000000002</v>
      </c>
      <c r="G67" s="5">
        <v>3.5000000000000003E-2</v>
      </c>
      <c r="H67" s="5">
        <v>0.19700000000000001</v>
      </c>
      <c r="I67" s="5">
        <v>0.13500000000000001</v>
      </c>
      <c r="J67" s="22">
        <v>6.5000000000000002E-2</v>
      </c>
      <c r="K67" s="28">
        <f t="shared" si="48"/>
        <v>0</v>
      </c>
      <c r="L67" s="9">
        <f t="shared" si="49"/>
        <v>0</v>
      </c>
      <c r="M67" s="27">
        <f t="shared" si="50"/>
        <v>0</v>
      </c>
      <c r="N67" s="9">
        <f t="shared" si="51"/>
        <v>0</v>
      </c>
      <c r="O67" s="29">
        <f t="shared" si="52"/>
        <v>0</v>
      </c>
      <c r="P67" s="28">
        <f t="shared" si="53"/>
        <v>0</v>
      </c>
      <c r="Q67" s="28">
        <f t="shared" si="54"/>
        <v>0</v>
      </c>
      <c r="R67" s="28">
        <f t="shared" si="55"/>
        <v>0</v>
      </c>
      <c r="S67" s="28">
        <f t="shared" si="56"/>
        <v>0</v>
      </c>
      <c r="T67" s="28">
        <f t="shared" si="57"/>
        <v>0</v>
      </c>
      <c r="U67" s="9">
        <f t="shared" si="58"/>
        <v>0</v>
      </c>
      <c r="V67" s="28">
        <f t="shared" si="59"/>
        <v>0</v>
      </c>
      <c r="W67" s="28">
        <f t="shared" si="60"/>
        <v>0</v>
      </c>
      <c r="X67" s="28">
        <f t="shared" si="61"/>
        <v>0</v>
      </c>
      <c r="Y67" s="9">
        <f t="shared" si="62"/>
        <v>0</v>
      </c>
      <c r="Z67" s="27">
        <f t="shared" si="63"/>
        <v>0</v>
      </c>
      <c r="AA67" s="28">
        <f t="shared" si="64"/>
        <v>0</v>
      </c>
      <c r="AB67" s="28">
        <f t="shared" si="65"/>
        <v>0</v>
      </c>
      <c r="AC67" s="28">
        <f t="shared" si="66"/>
        <v>0</v>
      </c>
      <c r="AD67" s="27">
        <f t="shared" si="67"/>
        <v>0</v>
      </c>
      <c r="AE67" s="33">
        <f t="shared" si="68"/>
        <v>0</v>
      </c>
      <c r="AF67" s="33">
        <f t="shared" si="69"/>
        <v>0</v>
      </c>
      <c r="AG67" s="33">
        <f t="shared" si="70"/>
        <v>0</v>
      </c>
      <c r="AH67" s="35">
        <f t="shared" si="71"/>
        <v>0</v>
      </c>
    </row>
    <row r="68" spans="1:34" x14ac:dyDescent="0.25">
      <c r="A68" s="3" t="s">
        <v>5</v>
      </c>
      <c r="B68" s="11"/>
      <c r="C68" s="59"/>
      <c r="D68" s="60"/>
      <c r="E68" s="6"/>
      <c r="F68" s="5">
        <v>2.8000000000000001E-2</v>
      </c>
      <c r="G68" s="5">
        <v>5.8999999999999997E-2</v>
      </c>
      <c r="H68" s="5">
        <v>7.6999999999999999E-2</v>
      </c>
      <c r="I68" s="5">
        <v>0</v>
      </c>
      <c r="J68" s="22">
        <v>7.0999999999999994E-2</v>
      </c>
      <c r="K68" s="28">
        <f t="shared" si="48"/>
        <v>0</v>
      </c>
      <c r="L68" s="9">
        <f t="shared" si="49"/>
        <v>0</v>
      </c>
      <c r="M68" s="27">
        <f t="shared" si="50"/>
        <v>0</v>
      </c>
      <c r="N68" s="9">
        <f t="shared" si="51"/>
        <v>0</v>
      </c>
      <c r="O68" s="29">
        <f t="shared" si="52"/>
        <v>0</v>
      </c>
      <c r="P68" s="28">
        <f t="shared" si="53"/>
        <v>0</v>
      </c>
      <c r="Q68" s="28">
        <f t="shared" si="54"/>
        <v>0</v>
      </c>
      <c r="R68" s="28">
        <f t="shared" si="55"/>
        <v>0</v>
      </c>
      <c r="S68" s="28">
        <f t="shared" si="56"/>
        <v>0</v>
      </c>
      <c r="T68" s="28">
        <f t="shared" si="57"/>
        <v>0</v>
      </c>
      <c r="U68" s="9">
        <f t="shared" si="58"/>
        <v>0</v>
      </c>
      <c r="V68" s="28">
        <f t="shared" si="59"/>
        <v>0</v>
      </c>
      <c r="W68" s="28">
        <f t="shared" si="60"/>
        <v>0</v>
      </c>
      <c r="X68" s="28">
        <f t="shared" si="61"/>
        <v>0</v>
      </c>
      <c r="Y68" s="9">
        <f t="shared" si="62"/>
        <v>0</v>
      </c>
      <c r="Z68" s="27">
        <f t="shared" si="63"/>
        <v>0</v>
      </c>
      <c r="AA68" s="28">
        <f t="shared" si="64"/>
        <v>0</v>
      </c>
      <c r="AB68" s="28">
        <f t="shared" si="65"/>
        <v>0</v>
      </c>
      <c r="AC68" s="28">
        <f t="shared" si="66"/>
        <v>0</v>
      </c>
      <c r="AD68" s="27">
        <f t="shared" si="67"/>
        <v>0</v>
      </c>
      <c r="AE68" s="33">
        <f t="shared" si="68"/>
        <v>0</v>
      </c>
      <c r="AF68" s="33">
        <f t="shared" si="69"/>
        <v>0</v>
      </c>
      <c r="AG68" s="33">
        <f t="shared" si="70"/>
        <v>0</v>
      </c>
      <c r="AH68" s="35">
        <f t="shared" si="71"/>
        <v>0</v>
      </c>
    </row>
    <row r="69" spans="1:34" x14ac:dyDescent="0.25">
      <c r="A69" s="3" t="s">
        <v>5</v>
      </c>
      <c r="B69" s="11"/>
      <c r="C69" s="59"/>
      <c r="D69" s="60"/>
      <c r="E69" s="6"/>
      <c r="F69" s="4">
        <v>0.49299999999999999</v>
      </c>
      <c r="G69" s="4">
        <v>8.8999999999999996E-2</v>
      </c>
      <c r="H69" s="4">
        <v>1.417</v>
      </c>
      <c r="I69" s="4">
        <v>0</v>
      </c>
      <c r="J69" s="21">
        <v>7.0999999999999994E-2</v>
      </c>
      <c r="K69" s="28">
        <f t="shared" si="48"/>
        <v>0</v>
      </c>
      <c r="L69" s="9">
        <f t="shared" si="49"/>
        <v>0</v>
      </c>
      <c r="M69" s="27">
        <f t="shared" si="50"/>
        <v>0</v>
      </c>
      <c r="N69" s="9">
        <f t="shared" si="51"/>
        <v>0</v>
      </c>
      <c r="O69" s="29">
        <f t="shared" si="52"/>
        <v>0</v>
      </c>
      <c r="P69" s="28">
        <f t="shared" si="53"/>
        <v>0</v>
      </c>
      <c r="Q69" s="28">
        <f t="shared" si="54"/>
        <v>0</v>
      </c>
      <c r="R69" s="28">
        <f t="shared" si="55"/>
        <v>0</v>
      </c>
      <c r="S69" s="28">
        <f t="shared" si="56"/>
        <v>0</v>
      </c>
      <c r="T69" s="28">
        <f t="shared" si="57"/>
        <v>0</v>
      </c>
      <c r="U69" s="9">
        <f t="shared" si="58"/>
        <v>0</v>
      </c>
      <c r="V69" s="28">
        <f t="shared" si="59"/>
        <v>0</v>
      </c>
      <c r="W69" s="28">
        <f t="shared" si="60"/>
        <v>0</v>
      </c>
      <c r="X69" s="28">
        <f t="shared" si="61"/>
        <v>0</v>
      </c>
      <c r="Y69" s="9">
        <f t="shared" si="62"/>
        <v>0</v>
      </c>
      <c r="Z69" s="27">
        <f t="shared" si="63"/>
        <v>0</v>
      </c>
      <c r="AA69" s="28">
        <f t="shared" si="64"/>
        <v>0</v>
      </c>
      <c r="AB69" s="28">
        <f t="shared" si="65"/>
        <v>0</v>
      </c>
      <c r="AC69" s="28">
        <f t="shared" si="66"/>
        <v>0</v>
      </c>
      <c r="AD69" s="27">
        <f t="shared" si="67"/>
        <v>0</v>
      </c>
      <c r="AE69" s="33">
        <f t="shared" si="68"/>
        <v>0</v>
      </c>
      <c r="AF69" s="33">
        <f t="shared" si="69"/>
        <v>0</v>
      </c>
      <c r="AG69" s="33">
        <f t="shared" si="70"/>
        <v>0</v>
      </c>
      <c r="AH69" s="35">
        <f t="shared" si="71"/>
        <v>0</v>
      </c>
    </row>
    <row r="70" spans="1:34" x14ac:dyDescent="0.25">
      <c r="A70" s="3" t="s">
        <v>5</v>
      </c>
      <c r="B70" s="11"/>
      <c r="C70" s="59"/>
      <c r="D70" s="60"/>
      <c r="E70" s="6"/>
      <c r="F70" s="5">
        <v>5.2999999999999999E-2</v>
      </c>
      <c r="G70" s="5">
        <v>4.2000000000000003E-2</v>
      </c>
      <c r="H70" s="5">
        <v>8.8999999999999996E-2</v>
      </c>
      <c r="I70" s="5">
        <v>1.4E-2</v>
      </c>
      <c r="J70" s="22">
        <v>7.0999999999999994E-2</v>
      </c>
      <c r="K70" s="28">
        <f t="shared" si="48"/>
        <v>0</v>
      </c>
      <c r="L70" s="9">
        <f t="shared" si="49"/>
        <v>0</v>
      </c>
      <c r="M70" s="27">
        <f t="shared" si="50"/>
        <v>0</v>
      </c>
      <c r="N70" s="9">
        <f t="shared" si="51"/>
        <v>0</v>
      </c>
      <c r="O70" s="29">
        <f t="shared" si="52"/>
        <v>0</v>
      </c>
      <c r="P70" s="28">
        <f t="shared" si="53"/>
        <v>0</v>
      </c>
      <c r="Q70" s="28">
        <f t="shared" si="54"/>
        <v>0</v>
      </c>
      <c r="R70" s="28">
        <f t="shared" si="55"/>
        <v>0</v>
      </c>
      <c r="S70" s="28">
        <f t="shared" si="56"/>
        <v>0</v>
      </c>
      <c r="T70" s="28">
        <f t="shared" si="57"/>
        <v>0</v>
      </c>
      <c r="U70" s="9">
        <f t="shared" si="58"/>
        <v>0</v>
      </c>
      <c r="V70" s="28">
        <f t="shared" si="59"/>
        <v>0</v>
      </c>
      <c r="W70" s="28">
        <f t="shared" si="60"/>
        <v>0</v>
      </c>
      <c r="X70" s="28">
        <f t="shared" si="61"/>
        <v>0</v>
      </c>
      <c r="Y70" s="9">
        <f t="shared" si="62"/>
        <v>0</v>
      </c>
      <c r="Z70" s="27">
        <f t="shared" si="63"/>
        <v>0</v>
      </c>
      <c r="AA70" s="28">
        <f t="shared" si="64"/>
        <v>0</v>
      </c>
      <c r="AB70" s="28">
        <f t="shared" si="65"/>
        <v>0</v>
      </c>
      <c r="AC70" s="28">
        <f t="shared" si="66"/>
        <v>0</v>
      </c>
      <c r="AD70" s="27">
        <f t="shared" si="67"/>
        <v>0</v>
      </c>
      <c r="AE70" s="33">
        <f t="shared" si="68"/>
        <v>0</v>
      </c>
      <c r="AF70" s="33">
        <f t="shared" si="69"/>
        <v>0</v>
      </c>
      <c r="AG70" s="33">
        <f t="shared" si="70"/>
        <v>0</v>
      </c>
      <c r="AH70" s="35">
        <f t="shared" si="71"/>
        <v>0</v>
      </c>
    </row>
    <row r="71" spans="1:34" x14ac:dyDescent="0.25">
      <c r="A71" s="3" t="s">
        <v>5</v>
      </c>
      <c r="B71" s="11"/>
      <c r="C71" s="59"/>
      <c r="D71" s="60"/>
      <c r="E71" s="6"/>
      <c r="F71" s="4">
        <v>4.2000000000000003E-2</v>
      </c>
      <c r="G71" s="4">
        <v>7.3999999999999996E-2</v>
      </c>
      <c r="H71" s="4">
        <v>0.126</v>
      </c>
      <c r="I71" s="4">
        <v>0.192</v>
      </c>
      <c r="J71" s="21">
        <v>7.0999999999999994E-2</v>
      </c>
      <c r="K71" s="28">
        <f t="shared" si="48"/>
        <v>0</v>
      </c>
      <c r="L71" s="9">
        <f t="shared" si="49"/>
        <v>0</v>
      </c>
      <c r="M71" s="27">
        <f t="shared" si="50"/>
        <v>0</v>
      </c>
      <c r="N71" s="9">
        <f t="shared" si="51"/>
        <v>0</v>
      </c>
      <c r="O71" s="29">
        <f t="shared" si="52"/>
        <v>0</v>
      </c>
      <c r="P71" s="28">
        <f t="shared" si="53"/>
        <v>0</v>
      </c>
      <c r="Q71" s="28">
        <f t="shared" si="54"/>
        <v>0</v>
      </c>
      <c r="R71" s="28">
        <f t="shared" si="55"/>
        <v>0</v>
      </c>
      <c r="S71" s="28">
        <f t="shared" si="56"/>
        <v>0</v>
      </c>
      <c r="T71" s="28">
        <f t="shared" si="57"/>
        <v>0</v>
      </c>
      <c r="U71" s="9">
        <f t="shared" si="58"/>
        <v>0</v>
      </c>
      <c r="V71" s="28">
        <f t="shared" si="59"/>
        <v>0</v>
      </c>
      <c r="W71" s="28">
        <f t="shared" si="60"/>
        <v>0</v>
      </c>
      <c r="X71" s="28">
        <f t="shared" si="61"/>
        <v>0</v>
      </c>
      <c r="Y71" s="9">
        <f t="shared" si="62"/>
        <v>0</v>
      </c>
      <c r="Z71" s="27">
        <f t="shared" si="63"/>
        <v>0</v>
      </c>
      <c r="AA71" s="28">
        <f t="shared" si="64"/>
        <v>0</v>
      </c>
      <c r="AB71" s="28">
        <f t="shared" si="65"/>
        <v>0</v>
      </c>
      <c r="AC71" s="28">
        <f t="shared" si="66"/>
        <v>0</v>
      </c>
      <c r="AD71" s="27">
        <f t="shared" si="67"/>
        <v>0</v>
      </c>
      <c r="AE71" s="33">
        <f t="shared" si="68"/>
        <v>0</v>
      </c>
      <c r="AF71" s="33">
        <f t="shared" si="69"/>
        <v>0</v>
      </c>
      <c r="AG71" s="33">
        <f t="shared" si="70"/>
        <v>0</v>
      </c>
      <c r="AH71" s="35">
        <f t="shared" si="71"/>
        <v>0</v>
      </c>
    </row>
    <row r="72" spans="1:34" x14ac:dyDescent="0.25">
      <c r="A72" s="3" t="s">
        <v>5</v>
      </c>
      <c r="B72" s="11"/>
      <c r="C72" s="59"/>
      <c r="D72" s="60"/>
      <c r="E72" s="6"/>
      <c r="F72" s="5">
        <v>9.9000000000000005E-2</v>
      </c>
      <c r="G72" s="5">
        <v>0.01</v>
      </c>
      <c r="H72" s="5">
        <v>0.47299999999999998</v>
      </c>
      <c r="I72" s="5">
        <v>3.3000000000000002E-2</v>
      </c>
      <c r="J72" s="22">
        <v>7.1999999999999995E-2</v>
      </c>
      <c r="K72" s="28">
        <f t="shared" si="48"/>
        <v>0</v>
      </c>
      <c r="L72" s="9">
        <f t="shared" si="49"/>
        <v>0</v>
      </c>
      <c r="M72" s="27">
        <f t="shared" si="50"/>
        <v>0</v>
      </c>
      <c r="N72" s="9">
        <f t="shared" si="51"/>
        <v>0</v>
      </c>
      <c r="O72" s="29">
        <f t="shared" si="52"/>
        <v>0</v>
      </c>
      <c r="P72" s="28">
        <f t="shared" si="53"/>
        <v>0</v>
      </c>
      <c r="Q72" s="28">
        <f t="shared" si="54"/>
        <v>0</v>
      </c>
      <c r="R72" s="28">
        <f t="shared" si="55"/>
        <v>0</v>
      </c>
      <c r="S72" s="28">
        <f t="shared" si="56"/>
        <v>0</v>
      </c>
      <c r="T72" s="28">
        <f t="shared" si="57"/>
        <v>0</v>
      </c>
      <c r="U72" s="9">
        <f t="shared" si="58"/>
        <v>0</v>
      </c>
      <c r="V72" s="28">
        <f t="shared" si="59"/>
        <v>0</v>
      </c>
      <c r="W72" s="28">
        <f t="shared" si="60"/>
        <v>0</v>
      </c>
      <c r="X72" s="28">
        <f t="shared" si="61"/>
        <v>0</v>
      </c>
      <c r="Y72" s="9">
        <f t="shared" si="62"/>
        <v>0</v>
      </c>
      <c r="Z72" s="27">
        <f t="shared" si="63"/>
        <v>0</v>
      </c>
      <c r="AA72" s="28">
        <f t="shared" si="64"/>
        <v>0</v>
      </c>
      <c r="AB72" s="28">
        <f t="shared" si="65"/>
        <v>0</v>
      </c>
      <c r="AC72" s="28">
        <f t="shared" si="66"/>
        <v>0</v>
      </c>
      <c r="AD72" s="27">
        <f t="shared" si="67"/>
        <v>0</v>
      </c>
      <c r="AE72" s="33">
        <f t="shared" si="68"/>
        <v>0</v>
      </c>
      <c r="AF72" s="33">
        <f t="shared" si="69"/>
        <v>0</v>
      </c>
      <c r="AG72" s="33">
        <f t="shared" si="70"/>
        <v>0</v>
      </c>
      <c r="AH72" s="35">
        <f t="shared" si="71"/>
        <v>0</v>
      </c>
    </row>
    <row r="73" spans="1:34" x14ac:dyDescent="0.25">
      <c r="A73" s="3" t="s">
        <v>5</v>
      </c>
      <c r="B73" s="11"/>
      <c r="C73" s="59"/>
      <c r="D73" s="60"/>
      <c r="E73" s="6"/>
      <c r="F73" s="4">
        <v>0.158</v>
      </c>
      <c r="G73" s="4">
        <v>1.9E-2</v>
      </c>
      <c r="H73" s="4">
        <v>0.14599999999999999</v>
      </c>
      <c r="I73" s="4">
        <v>0.03</v>
      </c>
      <c r="J73" s="21">
        <v>7.3999999999999996E-2</v>
      </c>
      <c r="K73" s="28">
        <f t="shared" si="48"/>
        <v>0</v>
      </c>
      <c r="L73" s="9">
        <f t="shared" si="49"/>
        <v>0</v>
      </c>
      <c r="M73" s="27">
        <f t="shared" si="50"/>
        <v>0</v>
      </c>
      <c r="N73" s="9">
        <f t="shared" si="51"/>
        <v>0</v>
      </c>
      <c r="O73" s="29">
        <f t="shared" si="52"/>
        <v>0</v>
      </c>
      <c r="P73" s="28">
        <f t="shared" si="53"/>
        <v>0</v>
      </c>
      <c r="Q73" s="28">
        <f t="shared" si="54"/>
        <v>0</v>
      </c>
      <c r="R73" s="28">
        <f t="shared" si="55"/>
        <v>0</v>
      </c>
      <c r="S73" s="28">
        <f t="shared" si="56"/>
        <v>0</v>
      </c>
      <c r="T73" s="28">
        <f t="shared" si="57"/>
        <v>0</v>
      </c>
      <c r="U73" s="9">
        <f t="shared" si="58"/>
        <v>0</v>
      </c>
      <c r="V73" s="28">
        <f t="shared" si="59"/>
        <v>0</v>
      </c>
      <c r="W73" s="28">
        <f t="shared" si="60"/>
        <v>0</v>
      </c>
      <c r="X73" s="28">
        <f t="shared" si="61"/>
        <v>0</v>
      </c>
      <c r="Y73" s="9">
        <f t="shared" si="62"/>
        <v>0</v>
      </c>
      <c r="Z73" s="27">
        <f t="shared" si="63"/>
        <v>0</v>
      </c>
      <c r="AA73" s="28">
        <f t="shared" si="64"/>
        <v>0</v>
      </c>
      <c r="AB73" s="28">
        <f t="shared" si="65"/>
        <v>0</v>
      </c>
      <c r="AC73" s="28">
        <f t="shared" si="66"/>
        <v>0</v>
      </c>
      <c r="AD73" s="27">
        <f t="shared" si="67"/>
        <v>0</v>
      </c>
      <c r="AE73" s="33">
        <f t="shared" si="68"/>
        <v>0</v>
      </c>
      <c r="AF73" s="33">
        <f t="shared" si="69"/>
        <v>0</v>
      </c>
      <c r="AG73" s="33">
        <f t="shared" si="70"/>
        <v>0</v>
      </c>
      <c r="AH73" s="35">
        <f t="shared" si="71"/>
        <v>0</v>
      </c>
    </row>
    <row r="74" spans="1:34" x14ac:dyDescent="0.25">
      <c r="A74" s="3" t="s">
        <v>5</v>
      </c>
      <c r="B74" s="11"/>
      <c r="C74" s="59"/>
      <c r="D74" s="60"/>
      <c r="E74" s="6"/>
      <c r="F74" s="5">
        <v>7.5999999999999998E-2</v>
      </c>
      <c r="G74" s="5">
        <v>0.106</v>
      </c>
      <c r="H74" s="5">
        <v>0.21199999999999999</v>
      </c>
      <c r="I74" s="5">
        <v>0.124</v>
      </c>
      <c r="J74" s="22">
        <v>7.5999999999999998E-2</v>
      </c>
      <c r="K74" s="28">
        <f t="shared" si="48"/>
        <v>0</v>
      </c>
      <c r="L74" s="9">
        <f t="shared" si="49"/>
        <v>0</v>
      </c>
      <c r="M74" s="27">
        <f t="shared" si="50"/>
        <v>0</v>
      </c>
      <c r="N74" s="9">
        <f t="shared" si="51"/>
        <v>0</v>
      </c>
      <c r="O74" s="29">
        <f t="shared" si="52"/>
        <v>0</v>
      </c>
      <c r="P74" s="28">
        <f t="shared" si="53"/>
        <v>0</v>
      </c>
      <c r="Q74" s="28">
        <f t="shared" si="54"/>
        <v>0</v>
      </c>
      <c r="R74" s="28">
        <f t="shared" si="55"/>
        <v>0</v>
      </c>
      <c r="S74" s="28">
        <f t="shared" si="56"/>
        <v>0</v>
      </c>
      <c r="T74" s="28">
        <f t="shared" si="57"/>
        <v>0</v>
      </c>
      <c r="U74" s="9">
        <f t="shared" si="58"/>
        <v>0</v>
      </c>
      <c r="V74" s="28">
        <f t="shared" si="59"/>
        <v>0</v>
      </c>
      <c r="W74" s="28">
        <f t="shared" si="60"/>
        <v>0</v>
      </c>
      <c r="X74" s="28">
        <f t="shared" si="61"/>
        <v>0</v>
      </c>
      <c r="Y74" s="9">
        <f t="shared" si="62"/>
        <v>0</v>
      </c>
      <c r="Z74" s="27">
        <f t="shared" si="63"/>
        <v>0</v>
      </c>
      <c r="AA74" s="28">
        <f t="shared" si="64"/>
        <v>0</v>
      </c>
      <c r="AB74" s="28">
        <f t="shared" si="65"/>
        <v>0</v>
      </c>
      <c r="AC74" s="28">
        <f t="shared" si="66"/>
        <v>0</v>
      </c>
      <c r="AD74" s="27">
        <f t="shared" si="67"/>
        <v>0</v>
      </c>
      <c r="AE74" s="33">
        <f t="shared" si="68"/>
        <v>0</v>
      </c>
      <c r="AF74" s="33">
        <f t="shared" si="69"/>
        <v>0</v>
      </c>
      <c r="AG74" s="33">
        <f t="shared" si="70"/>
        <v>0</v>
      </c>
      <c r="AH74" s="35">
        <f t="shared" si="71"/>
        <v>0</v>
      </c>
    </row>
    <row r="75" spans="1:34" x14ac:dyDescent="0.25">
      <c r="A75" s="3" t="s">
        <v>5</v>
      </c>
      <c r="B75" s="11"/>
      <c r="C75" s="59"/>
      <c r="D75" s="60"/>
      <c r="E75" s="6"/>
      <c r="F75" s="4">
        <v>7.0000000000000007E-2</v>
      </c>
      <c r="G75" s="4">
        <v>7.0999999999999994E-2</v>
      </c>
      <c r="H75" s="4">
        <v>0.34799999999999998</v>
      </c>
      <c r="I75" s="4">
        <v>0</v>
      </c>
      <c r="J75" s="21">
        <v>7.9000000000000001E-2</v>
      </c>
      <c r="K75" s="28">
        <f t="shared" si="48"/>
        <v>0</v>
      </c>
      <c r="L75" s="9">
        <f t="shared" si="49"/>
        <v>0</v>
      </c>
      <c r="M75" s="27">
        <f t="shared" si="50"/>
        <v>0</v>
      </c>
      <c r="N75" s="9">
        <f t="shared" si="51"/>
        <v>0</v>
      </c>
      <c r="O75" s="29">
        <f t="shared" si="52"/>
        <v>0</v>
      </c>
      <c r="P75" s="28">
        <f t="shared" si="53"/>
        <v>0</v>
      </c>
      <c r="Q75" s="28">
        <f t="shared" si="54"/>
        <v>0</v>
      </c>
      <c r="R75" s="28">
        <f t="shared" si="55"/>
        <v>0</v>
      </c>
      <c r="S75" s="28">
        <f t="shared" si="56"/>
        <v>0</v>
      </c>
      <c r="T75" s="28">
        <f t="shared" si="57"/>
        <v>0</v>
      </c>
      <c r="U75" s="9">
        <f t="shared" si="58"/>
        <v>0</v>
      </c>
      <c r="V75" s="28">
        <f t="shared" si="59"/>
        <v>0</v>
      </c>
      <c r="W75" s="28">
        <f t="shared" si="60"/>
        <v>0</v>
      </c>
      <c r="X75" s="28">
        <f t="shared" si="61"/>
        <v>0</v>
      </c>
      <c r="Y75" s="9">
        <f t="shared" si="62"/>
        <v>0</v>
      </c>
      <c r="Z75" s="27">
        <f t="shared" si="63"/>
        <v>0</v>
      </c>
      <c r="AA75" s="28">
        <f t="shared" si="64"/>
        <v>0</v>
      </c>
      <c r="AB75" s="28">
        <f t="shared" si="65"/>
        <v>0</v>
      </c>
      <c r="AC75" s="28">
        <f t="shared" si="66"/>
        <v>0</v>
      </c>
      <c r="AD75" s="27">
        <f t="shared" si="67"/>
        <v>0</v>
      </c>
      <c r="AE75" s="33">
        <f t="shared" si="68"/>
        <v>0</v>
      </c>
      <c r="AF75" s="33">
        <f t="shared" si="69"/>
        <v>0</v>
      </c>
      <c r="AG75" s="33">
        <f t="shared" si="70"/>
        <v>0</v>
      </c>
      <c r="AH75" s="35">
        <f t="shared" si="71"/>
        <v>0</v>
      </c>
    </row>
    <row r="76" spans="1:34" x14ac:dyDescent="0.25">
      <c r="A76" s="3" t="s">
        <v>5</v>
      </c>
      <c r="B76" s="11"/>
      <c r="C76" s="59"/>
      <c r="D76" s="60"/>
      <c r="E76" s="6"/>
      <c r="F76" s="4">
        <v>4.7E-2</v>
      </c>
      <c r="G76" s="4">
        <v>3.5000000000000003E-2</v>
      </c>
      <c r="H76" s="4">
        <v>0.216</v>
      </c>
      <c r="I76" s="4">
        <v>0.10100000000000001</v>
      </c>
      <c r="J76" s="21">
        <v>0.08</v>
      </c>
      <c r="K76" s="28">
        <f t="shared" si="48"/>
        <v>0</v>
      </c>
      <c r="L76" s="9">
        <f t="shared" si="49"/>
        <v>0</v>
      </c>
      <c r="M76" s="27">
        <f t="shared" si="50"/>
        <v>0</v>
      </c>
      <c r="N76" s="9">
        <f t="shared" si="51"/>
        <v>0</v>
      </c>
      <c r="O76" s="29">
        <f t="shared" si="52"/>
        <v>0</v>
      </c>
      <c r="P76" s="28">
        <f t="shared" si="53"/>
        <v>0</v>
      </c>
      <c r="Q76" s="28">
        <f t="shared" si="54"/>
        <v>0</v>
      </c>
      <c r="R76" s="28">
        <f t="shared" si="55"/>
        <v>0</v>
      </c>
      <c r="S76" s="28">
        <f t="shared" si="56"/>
        <v>0</v>
      </c>
      <c r="T76" s="28">
        <f t="shared" si="57"/>
        <v>0</v>
      </c>
      <c r="U76" s="9">
        <f t="shared" si="58"/>
        <v>0</v>
      </c>
      <c r="V76" s="28">
        <f t="shared" si="59"/>
        <v>0</v>
      </c>
      <c r="W76" s="28">
        <f t="shared" si="60"/>
        <v>0</v>
      </c>
      <c r="X76" s="28">
        <f t="shared" si="61"/>
        <v>0</v>
      </c>
      <c r="Y76" s="9">
        <f t="shared" si="62"/>
        <v>0</v>
      </c>
      <c r="Z76" s="27">
        <f t="shared" si="63"/>
        <v>0</v>
      </c>
      <c r="AA76" s="28">
        <f t="shared" si="64"/>
        <v>0</v>
      </c>
      <c r="AB76" s="28">
        <f t="shared" si="65"/>
        <v>0</v>
      </c>
      <c r="AC76" s="28">
        <f t="shared" si="66"/>
        <v>0</v>
      </c>
      <c r="AD76" s="27">
        <f t="shared" si="67"/>
        <v>0</v>
      </c>
      <c r="AE76" s="33">
        <f t="shared" si="68"/>
        <v>0</v>
      </c>
      <c r="AF76" s="33">
        <f t="shared" si="69"/>
        <v>0</v>
      </c>
      <c r="AG76" s="33">
        <f t="shared" si="70"/>
        <v>0</v>
      </c>
      <c r="AH76" s="35">
        <f t="shared" si="71"/>
        <v>0</v>
      </c>
    </row>
    <row r="77" spans="1:34" x14ac:dyDescent="0.25">
      <c r="A77" s="3" t="s">
        <v>5</v>
      </c>
      <c r="B77" s="11"/>
      <c r="C77" s="59"/>
      <c r="D77" s="60"/>
      <c r="E77" s="6"/>
      <c r="F77" s="5">
        <v>1.2509999999999999</v>
      </c>
      <c r="G77" s="5">
        <v>2.1000000000000001E-2</v>
      </c>
      <c r="H77" s="5">
        <v>0</v>
      </c>
      <c r="I77" s="5">
        <v>0.105</v>
      </c>
      <c r="J77" s="22">
        <v>8.1000000000000003E-2</v>
      </c>
      <c r="K77" s="28">
        <f t="shared" si="48"/>
        <v>0</v>
      </c>
      <c r="L77" s="9">
        <f t="shared" si="49"/>
        <v>0</v>
      </c>
      <c r="M77" s="27">
        <f t="shared" si="50"/>
        <v>0</v>
      </c>
      <c r="N77" s="9">
        <f t="shared" si="51"/>
        <v>0</v>
      </c>
      <c r="O77" s="29">
        <f t="shared" si="52"/>
        <v>0</v>
      </c>
      <c r="P77" s="28">
        <f t="shared" si="53"/>
        <v>0</v>
      </c>
      <c r="Q77" s="28">
        <f t="shared" si="54"/>
        <v>0</v>
      </c>
      <c r="R77" s="28">
        <f t="shared" si="55"/>
        <v>0</v>
      </c>
      <c r="S77" s="28">
        <f t="shared" si="56"/>
        <v>0</v>
      </c>
      <c r="T77" s="28">
        <f t="shared" si="57"/>
        <v>0</v>
      </c>
      <c r="U77" s="9">
        <f t="shared" si="58"/>
        <v>0</v>
      </c>
      <c r="V77" s="28">
        <f t="shared" si="59"/>
        <v>0</v>
      </c>
      <c r="W77" s="28">
        <f t="shared" si="60"/>
        <v>0</v>
      </c>
      <c r="X77" s="28">
        <f t="shared" si="61"/>
        <v>0</v>
      </c>
      <c r="Y77" s="9">
        <f t="shared" si="62"/>
        <v>0</v>
      </c>
      <c r="Z77" s="27">
        <f t="shared" si="63"/>
        <v>0</v>
      </c>
      <c r="AA77" s="28">
        <f t="shared" si="64"/>
        <v>0</v>
      </c>
      <c r="AB77" s="28">
        <f t="shared" si="65"/>
        <v>0</v>
      </c>
      <c r="AC77" s="28">
        <f t="shared" si="66"/>
        <v>0</v>
      </c>
      <c r="AD77" s="27">
        <f t="shared" si="67"/>
        <v>0</v>
      </c>
      <c r="AE77" s="33">
        <f t="shared" si="68"/>
        <v>0</v>
      </c>
      <c r="AF77" s="33">
        <f t="shared" si="69"/>
        <v>0</v>
      </c>
      <c r="AG77" s="33">
        <f t="shared" si="70"/>
        <v>0</v>
      </c>
      <c r="AH77" s="35">
        <f t="shared" si="71"/>
        <v>0</v>
      </c>
    </row>
    <row r="78" spans="1:34" x14ac:dyDescent="0.25">
      <c r="A78" s="3" t="s">
        <v>5</v>
      </c>
      <c r="B78" s="11"/>
      <c r="C78" s="59"/>
      <c r="D78" s="60"/>
      <c r="E78" s="6"/>
      <c r="F78" s="5">
        <v>0.03</v>
      </c>
      <c r="G78" s="5">
        <v>4.1000000000000002E-2</v>
      </c>
      <c r="H78" s="5">
        <v>0.14299999999999999</v>
      </c>
      <c r="I78" s="5">
        <v>1.7000000000000001E-2</v>
      </c>
      <c r="J78" s="22">
        <v>8.5000000000000006E-2</v>
      </c>
      <c r="K78" s="28">
        <f t="shared" si="48"/>
        <v>0</v>
      </c>
      <c r="L78" s="9">
        <f t="shared" si="49"/>
        <v>0</v>
      </c>
      <c r="M78" s="27">
        <f t="shared" si="50"/>
        <v>0</v>
      </c>
      <c r="N78" s="9">
        <f t="shared" si="51"/>
        <v>0</v>
      </c>
      <c r="O78" s="29">
        <f t="shared" si="52"/>
        <v>0</v>
      </c>
      <c r="P78" s="28">
        <f t="shared" si="53"/>
        <v>0</v>
      </c>
      <c r="Q78" s="28">
        <f t="shared" si="54"/>
        <v>0</v>
      </c>
      <c r="R78" s="28">
        <f t="shared" si="55"/>
        <v>0</v>
      </c>
      <c r="S78" s="28">
        <f t="shared" si="56"/>
        <v>0</v>
      </c>
      <c r="T78" s="28">
        <f t="shared" si="57"/>
        <v>0</v>
      </c>
      <c r="U78" s="9">
        <f t="shared" si="58"/>
        <v>0</v>
      </c>
      <c r="V78" s="28">
        <f t="shared" si="59"/>
        <v>0</v>
      </c>
      <c r="W78" s="28">
        <f t="shared" si="60"/>
        <v>0</v>
      </c>
      <c r="X78" s="28">
        <f t="shared" si="61"/>
        <v>0</v>
      </c>
      <c r="Y78" s="9">
        <f t="shared" si="62"/>
        <v>0</v>
      </c>
      <c r="Z78" s="27">
        <f t="shared" si="63"/>
        <v>0</v>
      </c>
      <c r="AA78" s="28">
        <f t="shared" si="64"/>
        <v>0</v>
      </c>
      <c r="AB78" s="28">
        <f t="shared" si="65"/>
        <v>0</v>
      </c>
      <c r="AC78" s="28">
        <f t="shared" si="66"/>
        <v>0</v>
      </c>
      <c r="AD78" s="27">
        <f t="shared" si="67"/>
        <v>0</v>
      </c>
      <c r="AE78" s="33">
        <f t="shared" si="68"/>
        <v>0</v>
      </c>
      <c r="AF78" s="33">
        <f t="shared" si="69"/>
        <v>0</v>
      </c>
      <c r="AG78" s="33">
        <f t="shared" si="70"/>
        <v>0</v>
      </c>
      <c r="AH78" s="35">
        <f t="shared" si="71"/>
        <v>0</v>
      </c>
    </row>
    <row r="79" spans="1:34" x14ac:dyDescent="0.25">
      <c r="A79" s="3" t="s">
        <v>5</v>
      </c>
      <c r="B79" s="11"/>
      <c r="C79" s="59"/>
      <c r="D79" s="60"/>
      <c r="E79" s="6"/>
      <c r="F79" s="4">
        <v>6.2E-2</v>
      </c>
      <c r="G79" s="4">
        <v>2.4E-2</v>
      </c>
      <c r="H79" s="4">
        <v>1.333</v>
      </c>
      <c r="I79" s="4">
        <v>8.0000000000000002E-3</v>
      </c>
      <c r="J79" s="21">
        <v>8.6999999999999994E-2</v>
      </c>
      <c r="K79" s="28">
        <f t="shared" si="48"/>
        <v>0</v>
      </c>
      <c r="L79" s="9">
        <f t="shared" si="49"/>
        <v>0</v>
      </c>
      <c r="M79" s="27">
        <f t="shared" si="50"/>
        <v>0</v>
      </c>
      <c r="N79" s="9">
        <f t="shared" si="51"/>
        <v>0</v>
      </c>
      <c r="O79" s="29">
        <f t="shared" si="52"/>
        <v>0</v>
      </c>
      <c r="P79" s="28">
        <f t="shared" si="53"/>
        <v>0</v>
      </c>
      <c r="Q79" s="28">
        <f t="shared" si="54"/>
        <v>0</v>
      </c>
      <c r="R79" s="28">
        <f t="shared" si="55"/>
        <v>0</v>
      </c>
      <c r="S79" s="28">
        <f t="shared" si="56"/>
        <v>0</v>
      </c>
      <c r="T79" s="28">
        <f t="shared" si="57"/>
        <v>0</v>
      </c>
      <c r="U79" s="9">
        <f t="shared" si="58"/>
        <v>0</v>
      </c>
      <c r="V79" s="28">
        <f t="shared" si="59"/>
        <v>0</v>
      </c>
      <c r="W79" s="28">
        <f t="shared" si="60"/>
        <v>0</v>
      </c>
      <c r="X79" s="28">
        <f t="shared" si="61"/>
        <v>0</v>
      </c>
      <c r="Y79" s="9">
        <f t="shared" si="62"/>
        <v>0</v>
      </c>
      <c r="Z79" s="27">
        <f t="shared" si="63"/>
        <v>0</v>
      </c>
      <c r="AA79" s="28">
        <f t="shared" si="64"/>
        <v>0</v>
      </c>
      <c r="AB79" s="28">
        <f t="shared" si="65"/>
        <v>0</v>
      </c>
      <c r="AC79" s="28">
        <f t="shared" si="66"/>
        <v>0</v>
      </c>
      <c r="AD79" s="27">
        <f t="shared" si="67"/>
        <v>0</v>
      </c>
      <c r="AE79" s="33">
        <f t="shared" si="68"/>
        <v>0</v>
      </c>
      <c r="AF79" s="33">
        <f t="shared" si="69"/>
        <v>0</v>
      </c>
      <c r="AG79" s="33">
        <f t="shared" si="70"/>
        <v>0</v>
      </c>
      <c r="AH79" s="35">
        <f t="shared" si="71"/>
        <v>0</v>
      </c>
    </row>
    <row r="80" spans="1:34" x14ac:dyDescent="0.25">
      <c r="A80" s="3" t="s">
        <v>5</v>
      </c>
      <c r="B80" s="11"/>
      <c r="C80" s="59"/>
      <c r="D80" s="60"/>
      <c r="E80" s="6"/>
      <c r="F80" s="5">
        <v>0.39500000000000002</v>
      </c>
      <c r="G80" s="5">
        <v>7.0000000000000001E-3</v>
      </c>
      <c r="H80" s="5">
        <v>0.749</v>
      </c>
      <c r="I80" s="5">
        <v>2.3E-2</v>
      </c>
      <c r="J80" s="22">
        <v>8.7999999999999995E-2</v>
      </c>
      <c r="K80" s="28">
        <f t="shared" si="48"/>
        <v>0</v>
      </c>
      <c r="L80" s="9">
        <f t="shared" si="49"/>
        <v>0</v>
      </c>
      <c r="M80" s="27">
        <f t="shared" si="50"/>
        <v>0</v>
      </c>
      <c r="N80" s="9">
        <f t="shared" si="51"/>
        <v>0</v>
      </c>
      <c r="O80" s="29">
        <f t="shared" si="52"/>
        <v>0</v>
      </c>
      <c r="P80" s="28">
        <f t="shared" si="53"/>
        <v>0</v>
      </c>
      <c r="Q80" s="28">
        <f t="shared" si="54"/>
        <v>0</v>
      </c>
      <c r="R80" s="28">
        <f t="shared" si="55"/>
        <v>0</v>
      </c>
      <c r="S80" s="28">
        <f t="shared" si="56"/>
        <v>0</v>
      </c>
      <c r="T80" s="28">
        <f t="shared" si="57"/>
        <v>0</v>
      </c>
      <c r="U80" s="9">
        <f t="shared" si="58"/>
        <v>0</v>
      </c>
      <c r="V80" s="28">
        <f t="shared" si="59"/>
        <v>0</v>
      </c>
      <c r="W80" s="28">
        <f t="shared" si="60"/>
        <v>0</v>
      </c>
      <c r="X80" s="28">
        <f t="shared" si="61"/>
        <v>0</v>
      </c>
      <c r="Y80" s="9">
        <f t="shared" si="62"/>
        <v>0</v>
      </c>
      <c r="Z80" s="27">
        <f t="shared" si="63"/>
        <v>0</v>
      </c>
      <c r="AA80" s="28">
        <f t="shared" si="64"/>
        <v>0</v>
      </c>
      <c r="AB80" s="28">
        <f t="shared" si="65"/>
        <v>0</v>
      </c>
      <c r="AC80" s="28">
        <f t="shared" si="66"/>
        <v>0</v>
      </c>
      <c r="AD80" s="27">
        <f t="shared" si="67"/>
        <v>0</v>
      </c>
      <c r="AE80" s="33">
        <f t="shared" si="68"/>
        <v>0</v>
      </c>
      <c r="AF80" s="33">
        <f t="shared" si="69"/>
        <v>0</v>
      </c>
      <c r="AG80" s="33">
        <f t="shared" si="70"/>
        <v>0</v>
      </c>
      <c r="AH80" s="35">
        <f t="shared" si="71"/>
        <v>0</v>
      </c>
    </row>
    <row r="81" spans="1:34" x14ac:dyDescent="0.25">
      <c r="A81" s="3" t="s">
        <v>5</v>
      </c>
      <c r="B81" s="11"/>
      <c r="C81" s="59"/>
      <c r="D81" s="60"/>
      <c r="E81" s="6"/>
      <c r="F81" s="4">
        <v>3.9E-2</v>
      </c>
      <c r="G81" s="4">
        <v>1.2E-2</v>
      </c>
      <c r="H81" s="4">
        <v>0.13</v>
      </c>
      <c r="I81" s="4">
        <v>5.8000000000000003E-2</v>
      </c>
      <c r="J81" s="21">
        <v>8.8999999999999996E-2</v>
      </c>
      <c r="K81" s="28">
        <f t="shared" si="48"/>
        <v>0</v>
      </c>
      <c r="L81" s="9">
        <f t="shared" si="49"/>
        <v>0</v>
      </c>
      <c r="M81" s="27">
        <f t="shared" si="50"/>
        <v>0</v>
      </c>
      <c r="N81" s="9">
        <f t="shared" si="51"/>
        <v>0</v>
      </c>
      <c r="O81" s="29">
        <f t="shared" si="52"/>
        <v>0</v>
      </c>
      <c r="P81" s="28">
        <f t="shared" si="53"/>
        <v>0</v>
      </c>
      <c r="Q81" s="28">
        <f t="shared" si="54"/>
        <v>0</v>
      </c>
      <c r="R81" s="28">
        <f t="shared" si="55"/>
        <v>0</v>
      </c>
      <c r="S81" s="28">
        <f t="shared" si="56"/>
        <v>0</v>
      </c>
      <c r="T81" s="28">
        <f t="shared" si="57"/>
        <v>0</v>
      </c>
      <c r="U81" s="9">
        <f t="shared" si="58"/>
        <v>0</v>
      </c>
      <c r="V81" s="28">
        <f t="shared" si="59"/>
        <v>0</v>
      </c>
      <c r="W81" s="28">
        <f t="shared" si="60"/>
        <v>0</v>
      </c>
      <c r="X81" s="28">
        <f t="shared" si="61"/>
        <v>0</v>
      </c>
      <c r="Y81" s="9">
        <f t="shared" si="62"/>
        <v>0</v>
      </c>
      <c r="Z81" s="27">
        <f t="shared" si="63"/>
        <v>0</v>
      </c>
      <c r="AA81" s="28">
        <f t="shared" si="64"/>
        <v>0</v>
      </c>
      <c r="AB81" s="28">
        <f t="shared" si="65"/>
        <v>0</v>
      </c>
      <c r="AC81" s="28">
        <f t="shared" si="66"/>
        <v>0</v>
      </c>
      <c r="AD81" s="27">
        <f t="shared" si="67"/>
        <v>0</v>
      </c>
      <c r="AE81" s="33">
        <f t="shared" si="68"/>
        <v>0</v>
      </c>
      <c r="AF81" s="33">
        <f t="shared" si="69"/>
        <v>0</v>
      </c>
      <c r="AG81" s="33">
        <f t="shared" si="70"/>
        <v>0</v>
      </c>
      <c r="AH81" s="35">
        <f t="shared" si="71"/>
        <v>0</v>
      </c>
    </row>
    <row r="82" spans="1:34" x14ac:dyDescent="0.25">
      <c r="A82" s="3" t="s">
        <v>5</v>
      </c>
      <c r="B82" s="11"/>
      <c r="C82" s="59"/>
      <c r="D82" s="60"/>
      <c r="E82" s="6"/>
      <c r="F82" s="5">
        <v>0.126</v>
      </c>
      <c r="G82" s="5">
        <v>0.24199999999999999</v>
      </c>
      <c r="H82" s="5">
        <v>0.57499999999999996</v>
      </c>
      <c r="I82" s="5">
        <v>0.13500000000000001</v>
      </c>
      <c r="J82" s="22">
        <v>8.8999999999999996E-2</v>
      </c>
      <c r="K82" s="28">
        <f t="shared" si="48"/>
        <v>0</v>
      </c>
      <c r="L82" s="9">
        <f t="shared" si="49"/>
        <v>0</v>
      </c>
      <c r="M82" s="27">
        <f t="shared" si="50"/>
        <v>0</v>
      </c>
      <c r="N82" s="9">
        <f t="shared" si="51"/>
        <v>0</v>
      </c>
      <c r="O82" s="29">
        <f t="shared" si="52"/>
        <v>0</v>
      </c>
      <c r="P82" s="28">
        <f t="shared" si="53"/>
        <v>0</v>
      </c>
      <c r="Q82" s="28">
        <f t="shared" si="54"/>
        <v>0</v>
      </c>
      <c r="R82" s="28">
        <f t="shared" si="55"/>
        <v>0</v>
      </c>
      <c r="S82" s="28">
        <f t="shared" si="56"/>
        <v>0</v>
      </c>
      <c r="T82" s="28">
        <f t="shared" si="57"/>
        <v>0</v>
      </c>
      <c r="U82" s="9">
        <f t="shared" si="58"/>
        <v>0</v>
      </c>
      <c r="V82" s="28">
        <f t="shared" si="59"/>
        <v>0</v>
      </c>
      <c r="W82" s="28">
        <f t="shared" si="60"/>
        <v>0</v>
      </c>
      <c r="X82" s="28">
        <f t="shared" si="61"/>
        <v>0</v>
      </c>
      <c r="Y82" s="9">
        <f t="shared" si="62"/>
        <v>0</v>
      </c>
      <c r="Z82" s="27">
        <f t="shared" si="63"/>
        <v>0</v>
      </c>
      <c r="AA82" s="28">
        <f t="shared" si="64"/>
        <v>0</v>
      </c>
      <c r="AB82" s="28">
        <f t="shared" si="65"/>
        <v>0</v>
      </c>
      <c r="AC82" s="28">
        <f t="shared" si="66"/>
        <v>0</v>
      </c>
      <c r="AD82" s="27">
        <f t="shared" si="67"/>
        <v>0</v>
      </c>
      <c r="AE82" s="33">
        <f t="shared" si="68"/>
        <v>0</v>
      </c>
      <c r="AF82" s="33">
        <f t="shared" si="69"/>
        <v>0</v>
      </c>
      <c r="AG82" s="33">
        <f t="shared" si="70"/>
        <v>0</v>
      </c>
      <c r="AH82" s="35">
        <f t="shared" si="71"/>
        <v>0</v>
      </c>
    </row>
    <row r="83" spans="1:34" x14ac:dyDescent="0.25">
      <c r="A83" s="3" t="s">
        <v>5</v>
      </c>
      <c r="B83" s="11"/>
      <c r="C83" s="59"/>
      <c r="D83" s="60"/>
      <c r="E83" s="6"/>
      <c r="F83" s="4">
        <v>7.0999999999999994E-2</v>
      </c>
      <c r="G83" s="4">
        <v>7.6999999999999999E-2</v>
      </c>
      <c r="H83" s="4">
        <v>0.161</v>
      </c>
      <c r="I83" s="4">
        <v>0</v>
      </c>
      <c r="J83" s="21">
        <v>0.09</v>
      </c>
      <c r="K83" s="28">
        <f t="shared" si="48"/>
        <v>0</v>
      </c>
      <c r="L83" s="9">
        <f t="shared" si="49"/>
        <v>0</v>
      </c>
      <c r="M83" s="27">
        <f t="shared" si="50"/>
        <v>0</v>
      </c>
      <c r="N83" s="9">
        <f t="shared" si="51"/>
        <v>0</v>
      </c>
      <c r="O83" s="29">
        <f t="shared" si="52"/>
        <v>0</v>
      </c>
      <c r="P83" s="28">
        <f t="shared" si="53"/>
        <v>0</v>
      </c>
      <c r="Q83" s="28">
        <f t="shared" si="54"/>
        <v>0</v>
      </c>
      <c r="R83" s="28">
        <f t="shared" si="55"/>
        <v>0</v>
      </c>
      <c r="S83" s="28">
        <f t="shared" si="56"/>
        <v>0</v>
      </c>
      <c r="T83" s="28">
        <f t="shared" si="57"/>
        <v>0</v>
      </c>
      <c r="U83" s="9">
        <f t="shared" si="58"/>
        <v>0</v>
      </c>
      <c r="V83" s="28">
        <f t="shared" si="59"/>
        <v>0</v>
      </c>
      <c r="W83" s="28">
        <f t="shared" si="60"/>
        <v>0</v>
      </c>
      <c r="X83" s="28">
        <f t="shared" si="61"/>
        <v>0</v>
      </c>
      <c r="Y83" s="9">
        <f t="shared" si="62"/>
        <v>0</v>
      </c>
      <c r="Z83" s="27">
        <f t="shared" si="63"/>
        <v>0</v>
      </c>
      <c r="AA83" s="28">
        <f t="shared" si="64"/>
        <v>0</v>
      </c>
      <c r="AB83" s="28">
        <f t="shared" si="65"/>
        <v>0</v>
      </c>
      <c r="AC83" s="28">
        <f t="shared" si="66"/>
        <v>0</v>
      </c>
      <c r="AD83" s="27">
        <f t="shared" si="67"/>
        <v>0</v>
      </c>
      <c r="AE83" s="33">
        <f t="shared" si="68"/>
        <v>0</v>
      </c>
      <c r="AF83" s="33">
        <f t="shared" si="69"/>
        <v>0</v>
      </c>
      <c r="AG83" s="33">
        <f t="shared" si="70"/>
        <v>0</v>
      </c>
      <c r="AH83" s="35">
        <f t="shared" si="71"/>
        <v>0</v>
      </c>
    </row>
    <row r="84" spans="1:34" x14ac:dyDescent="0.25">
      <c r="A84" s="3" t="s">
        <v>5</v>
      </c>
      <c r="B84" s="11"/>
      <c r="C84" s="59"/>
      <c r="D84" s="60"/>
      <c r="E84" s="6"/>
      <c r="F84" s="4">
        <v>3.1E-2</v>
      </c>
      <c r="G84" s="4">
        <v>2.9000000000000001E-2</v>
      </c>
      <c r="H84" s="4">
        <v>9.9000000000000005E-2</v>
      </c>
      <c r="I84" s="4">
        <v>1.0999999999999999E-2</v>
      </c>
      <c r="J84" s="21">
        <v>0.09</v>
      </c>
      <c r="K84" s="28">
        <f t="shared" si="48"/>
        <v>0</v>
      </c>
      <c r="L84" s="9">
        <f t="shared" si="49"/>
        <v>0</v>
      </c>
      <c r="M84" s="27">
        <f t="shared" si="50"/>
        <v>0</v>
      </c>
      <c r="N84" s="9">
        <f t="shared" si="51"/>
        <v>0</v>
      </c>
      <c r="O84" s="29">
        <f t="shared" si="52"/>
        <v>0</v>
      </c>
      <c r="P84" s="28">
        <f t="shared" si="53"/>
        <v>0</v>
      </c>
      <c r="Q84" s="28">
        <f t="shared" si="54"/>
        <v>0</v>
      </c>
      <c r="R84" s="28">
        <f t="shared" si="55"/>
        <v>0</v>
      </c>
      <c r="S84" s="28">
        <f t="shared" si="56"/>
        <v>0</v>
      </c>
      <c r="T84" s="28">
        <f t="shared" si="57"/>
        <v>0</v>
      </c>
      <c r="U84" s="9">
        <f t="shared" si="58"/>
        <v>0</v>
      </c>
      <c r="V84" s="28">
        <f t="shared" si="59"/>
        <v>0</v>
      </c>
      <c r="W84" s="28">
        <f t="shared" si="60"/>
        <v>0</v>
      </c>
      <c r="X84" s="28">
        <f t="shared" si="61"/>
        <v>0</v>
      </c>
      <c r="Y84" s="9">
        <f t="shared" si="62"/>
        <v>0</v>
      </c>
      <c r="Z84" s="27">
        <f t="shared" si="63"/>
        <v>0</v>
      </c>
      <c r="AA84" s="28">
        <f t="shared" si="64"/>
        <v>0</v>
      </c>
      <c r="AB84" s="28">
        <f t="shared" si="65"/>
        <v>0</v>
      </c>
      <c r="AC84" s="28">
        <f t="shared" si="66"/>
        <v>0</v>
      </c>
      <c r="AD84" s="27">
        <f t="shared" si="67"/>
        <v>0</v>
      </c>
      <c r="AE84" s="33">
        <f t="shared" si="68"/>
        <v>0</v>
      </c>
      <c r="AF84" s="33">
        <f t="shared" si="69"/>
        <v>0</v>
      </c>
      <c r="AG84" s="33">
        <f t="shared" si="70"/>
        <v>0</v>
      </c>
      <c r="AH84" s="35">
        <f t="shared" si="71"/>
        <v>0</v>
      </c>
    </row>
    <row r="85" spans="1:34" x14ac:dyDescent="0.25">
      <c r="A85" s="3" t="s">
        <v>5</v>
      </c>
      <c r="B85" s="11"/>
      <c r="C85" s="59"/>
      <c r="D85" s="60"/>
      <c r="E85" s="6"/>
      <c r="F85" s="4">
        <v>0.186</v>
      </c>
      <c r="G85" s="4">
        <v>7.1999999999999995E-2</v>
      </c>
      <c r="H85" s="4">
        <v>1.6639999999999999</v>
      </c>
      <c r="I85" s="4">
        <v>9.4E-2</v>
      </c>
      <c r="J85" s="21">
        <v>9.0999999999999998E-2</v>
      </c>
      <c r="K85" s="28">
        <f t="shared" si="48"/>
        <v>0</v>
      </c>
      <c r="L85" s="9">
        <f t="shared" si="49"/>
        <v>0</v>
      </c>
      <c r="M85" s="27">
        <f t="shared" si="50"/>
        <v>0</v>
      </c>
      <c r="N85" s="9">
        <f t="shared" si="51"/>
        <v>0</v>
      </c>
      <c r="O85" s="29">
        <f t="shared" si="52"/>
        <v>0</v>
      </c>
      <c r="P85" s="28">
        <f t="shared" si="53"/>
        <v>0</v>
      </c>
      <c r="Q85" s="28">
        <f t="shared" si="54"/>
        <v>0</v>
      </c>
      <c r="R85" s="28">
        <f t="shared" si="55"/>
        <v>0</v>
      </c>
      <c r="S85" s="28">
        <f t="shared" si="56"/>
        <v>0</v>
      </c>
      <c r="T85" s="28">
        <f t="shared" si="57"/>
        <v>0</v>
      </c>
      <c r="U85" s="9">
        <f t="shared" si="58"/>
        <v>0</v>
      </c>
      <c r="V85" s="28">
        <f t="shared" si="59"/>
        <v>0</v>
      </c>
      <c r="W85" s="28">
        <f t="shared" si="60"/>
        <v>0</v>
      </c>
      <c r="X85" s="28">
        <f t="shared" si="61"/>
        <v>0</v>
      </c>
      <c r="Y85" s="9">
        <f t="shared" si="62"/>
        <v>0</v>
      </c>
      <c r="Z85" s="27">
        <f t="shared" si="63"/>
        <v>0</v>
      </c>
      <c r="AA85" s="28">
        <f t="shared" si="64"/>
        <v>0</v>
      </c>
      <c r="AB85" s="28">
        <f t="shared" si="65"/>
        <v>0</v>
      </c>
      <c r="AC85" s="28">
        <f t="shared" si="66"/>
        <v>0</v>
      </c>
      <c r="AD85" s="27">
        <f t="shared" si="67"/>
        <v>0</v>
      </c>
      <c r="AE85" s="33">
        <f t="shared" si="68"/>
        <v>0</v>
      </c>
      <c r="AF85" s="33">
        <f t="shared" si="69"/>
        <v>0</v>
      </c>
      <c r="AG85" s="33">
        <f t="shared" si="70"/>
        <v>0</v>
      </c>
      <c r="AH85" s="35">
        <f t="shared" si="71"/>
        <v>0</v>
      </c>
    </row>
    <row r="86" spans="1:34" x14ac:dyDescent="0.25">
      <c r="A86" s="3" t="s">
        <v>5</v>
      </c>
      <c r="B86" s="11"/>
      <c r="C86" s="59"/>
      <c r="D86" s="60"/>
      <c r="E86" s="6"/>
      <c r="F86" s="4">
        <v>3.1E-2</v>
      </c>
      <c r="G86" s="4">
        <v>4.8000000000000001E-2</v>
      </c>
      <c r="H86" s="4">
        <v>0</v>
      </c>
      <c r="I86" s="4">
        <v>0</v>
      </c>
      <c r="J86" s="21">
        <v>9.2999999999999999E-2</v>
      </c>
      <c r="K86" s="28">
        <f t="shared" si="48"/>
        <v>0</v>
      </c>
      <c r="L86" s="9">
        <f t="shared" si="49"/>
        <v>0</v>
      </c>
      <c r="M86" s="27">
        <f t="shared" si="50"/>
        <v>0</v>
      </c>
      <c r="N86" s="9">
        <f t="shared" si="51"/>
        <v>0</v>
      </c>
      <c r="O86" s="29">
        <f t="shared" si="52"/>
        <v>0</v>
      </c>
      <c r="P86" s="28">
        <f t="shared" si="53"/>
        <v>0</v>
      </c>
      <c r="Q86" s="28">
        <f t="shared" si="54"/>
        <v>0</v>
      </c>
      <c r="R86" s="28">
        <f t="shared" si="55"/>
        <v>0</v>
      </c>
      <c r="S86" s="28">
        <f t="shared" si="56"/>
        <v>0</v>
      </c>
      <c r="T86" s="28">
        <f t="shared" si="57"/>
        <v>0</v>
      </c>
      <c r="U86" s="9">
        <f t="shared" si="58"/>
        <v>0</v>
      </c>
      <c r="V86" s="28">
        <f t="shared" si="59"/>
        <v>0</v>
      </c>
      <c r="W86" s="28">
        <f t="shared" si="60"/>
        <v>0</v>
      </c>
      <c r="X86" s="28">
        <f t="shared" si="61"/>
        <v>0</v>
      </c>
      <c r="Y86" s="9">
        <f t="shared" si="62"/>
        <v>0</v>
      </c>
      <c r="Z86" s="27">
        <f t="shared" si="63"/>
        <v>0</v>
      </c>
      <c r="AA86" s="28">
        <f t="shared" si="64"/>
        <v>0</v>
      </c>
      <c r="AB86" s="28">
        <f t="shared" si="65"/>
        <v>0</v>
      </c>
      <c r="AC86" s="28">
        <f t="shared" si="66"/>
        <v>0</v>
      </c>
      <c r="AD86" s="27">
        <f t="shared" si="67"/>
        <v>0</v>
      </c>
      <c r="AE86" s="33">
        <f t="shared" si="68"/>
        <v>0</v>
      </c>
      <c r="AF86" s="33">
        <f t="shared" si="69"/>
        <v>0</v>
      </c>
      <c r="AG86" s="33">
        <f t="shared" si="70"/>
        <v>0</v>
      </c>
      <c r="AH86" s="35">
        <f t="shared" si="71"/>
        <v>0</v>
      </c>
    </row>
    <row r="87" spans="1:34" x14ac:dyDescent="0.25">
      <c r="A87" s="3" t="s">
        <v>5</v>
      </c>
      <c r="B87" s="11"/>
      <c r="C87" s="59"/>
      <c r="D87" s="60"/>
      <c r="E87" s="6"/>
      <c r="F87" s="4">
        <v>0.11</v>
      </c>
      <c r="G87" s="4">
        <v>0.113</v>
      </c>
      <c r="H87" s="4">
        <v>5.8000000000000003E-2</v>
      </c>
      <c r="I87" s="4">
        <v>0.08</v>
      </c>
      <c r="J87" s="21">
        <v>9.2999999999999999E-2</v>
      </c>
      <c r="K87" s="28">
        <f t="shared" si="48"/>
        <v>0</v>
      </c>
      <c r="L87" s="9">
        <f t="shared" si="49"/>
        <v>0</v>
      </c>
      <c r="M87" s="27">
        <f t="shared" si="50"/>
        <v>0</v>
      </c>
      <c r="N87" s="9">
        <f t="shared" si="51"/>
        <v>0</v>
      </c>
      <c r="O87" s="29">
        <f t="shared" si="52"/>
        <v>0</v>
      </c>
      <c r="P87" s="28">
        <f t="shared" si="53"/>
        <v>0</v>
      </c>
      <c r="Q87" s="28">
        <f t="shared" si="54"/>
        <v>0</v>
      </c>
      <c r="R87" s="28">
        <f t="shared" si="55"/>
        <v>0</v>
      </c>
      <c r="S87" s="28">
        <f t="shared" si="56"/>
        <v>0</v>
      </c>
      <c r="T87" s="28">
        <f t="shared" si="57"/>
        <v>0</v>
      </c>
      <c r="U87" s="9">
        <f t="shared" si="58"/>
        <v>0</v>
      </c>
      <c r="V87" s="28">
        <f t="shared" si="59"/>
        <v>0</v>
      </c>
      <c r="W87" s="28">
        <f t="shared" si="60"/>
        <v>0</v>
      </c>
      <c r="X87" s="28">
        <f t="shared" si="61"/>
        <v>0</v>
      </c>
      <c r="Y87" s="9">
        <f t="shared" si="62"/>
        <v>0</v>
      </c>
      <c r="Z87" s="27">
        <f t="shared" si="63"/>
        <v>0</v>
      </c>
      <c r="AA87" s="28">
        <f t="shared" si="64"/>
        <v>0</v>
      </c>
      <c r="AB87" s="28">
        <f t="shared" si="65"/>
        <v>0</v>
      </c>
      <c r="AC87" s="28">
        <f t="shared" si="66"/>
        <v>0</v>
      </c>
      <c r="AD87" s="27">
        <f t="shared" si="67"/>
        <v>0</v>
      </c>
      <c r="AE87" s="33">
        <f t="shared" si="68"/>
        <v>0</v>
      </c>
      <c r="AF87" s="33">
        <f t="shared" si="69"/>
        <v>0</v>
      </c>
      <c r="AG87" s="33">
        <f t="shared" si="70"/>
        <v>0</v>
      </c>
      <c r="AH87" s="35">
        <f t="shared" si="71"/>
        <v>0</v>
      </c>
    </row>
    <row r="88" spans="1:34" x14ac:dyDescent="0.25">
      <c r="A88" s="3" t="s">
        <v>5</v>
      </c>
      <c r="B88" s="11"/>
      <c r="C88" s="59"/>
      <c r="D88" s="60"/>
      <c r="E88" s="6"/>
      <c r="F88" s="4">
        <v>2.1999999999999999E-2</v>
      </c>
      <c r="G88" s="4">
        <v>6.4000000000000001E-2</v>
      </c>
      <c r="H88" s="4">
        <v>0.20599999999999999</v>
      </c>
      <c r="I88" s="4">
        <v>0.16300000000000001</v>
      </c>
      <c r="J88" s="21">
        <v>9.2999999999999999E-2</v>
      </c>
      <c r="K88" s="28">
        <f t="shared" si="48"/>
        <v>0</v>
      </c>
      <c r="L88" s="9">
        <f t="shared" si="49"/>
        <v>0</v>
      </c>
      <c r="M88" s="27">
        <f t="shared" si="50"/>
        <v>0</v>
      </c>
      <c r="N88" s="9">
        <f t="shared" si="51"/>
        <v>0</v>
      </c>
      <c r="O88" s="29">
        <f t="shared" si="52"/>
        <v>0</v>
      </c>
      <c r="P88" s="28">
        <f t="shared" si="53"/>
        <v>0</v>
      </c>
      <c r="Q88" s="28">
        <f t="shared" si="54"/>
        <v>0</v>
      </c>
      <c r="R88" s="28">
        <f t="shared" si="55"/>
        <v>0</v>
      </c>
      <c r="S88" s="28">
        <f t="shared" si="56"/>
        <v>0</v>
      </c>
      <c r="T88" s="28">
        <f t="shared" si="57"/>
        <v>0</v>
      </c>
      <c r="U88" s="9">
        <f t="shared" si="58"/>
        <v>0</v>
      </c>
      <c r="V88" s="28">
        <f t="shared" si="59"/>
        <v>0</v>
      </c>
      <c r="W88" s="28">
        <f t="shared" si="60"/>
        <v>0</v>
      </c>
      <c r="X88" s="28">
        <f t="shared" si="61"/>
        <v>0</v>
      </c>
      <c r="Y88" s="9">
        <f t="shared" si="62"/>
        <v>0</v>
      </c>
      <c r="Z88" s="27">
        <f t="shared" si="63"/>
        <v>0</v>
      </c>
      <c r="AA88" s="28">
        <f t="shared" si="64"/>
        <v>0</v>
      </c>
      <c r="AB88" s="28">
        <f t="shared" si="65"/>
        <v>0</v>
      </c>
      <c r="AC88" s="28">
        <f t="shared" si="66"/>
        <v>0</v>
      </c>
      <c r="AD88" s="27">
        <f t="shared" si="67"/>
        <v>0</v>
      </c>
      <c r="AE88" s="33">
        <f t="shared" si="68"/>
        <v>0</v>
      </c>
      <c r="AF88" s="33">
        <f t="shared" si="69"/>
        <v>0</v>
      </c>
      <c r="AG88" s="33">
        <f t="shared" si="70"/>
        <v>0</v>
      </c>
      <c r="AH88" s="35">
        <f t="shared" si="71"/>
        <v>0</v>
      </c>
    </row>
    <row r="89" spans="1:34" x14ac:dyDescent="0.25">
      <c r="A89" s="3" t="s">
        <v>5</v>
      </c>
      <c r="B89" s="11"/>
      <c r="C89" s="59"/>
      <c r="D89" s="60"/>
      <c r="E89" s="6"/>
      <c r="F89" s="5">
        <v>6.5000000000000002E-2</v>
      </c>
      <c r="G89" s="5">
        <v>5.8000000000000003E-2</v>
      </c>
      <c r="H89" s="5">
        <v>0.28299999999999997</v>
      </c>
      <c r="I89" s="5">
        <v>0</v>
      </c>
      <c r="J89" s="22">
        <v>9.6000000000000002E-2</v>
      </c>
      <c r="K89" s="28">
        <f t="shared" si="48"/>
        <v>0</v>
      </c>
      <c r="L89" s="9">
        <f t="shared" si="49"/>
        <v>0</v>
      </c>
      <c r="M89" s="27">
        <f t="shared" si="50"/>
        <v>0</v>
      </c>
      <c r="N89" s="9">
        <f t="shared" si="51"/>
        <v>0</v>
      </c>
      <c r="O89" s="29">
        <f t="shared" si="52"/>
        <v>0</v>
      </c>
      <c r="P89" s="28">
        <f t="shared" si="53"/>
        <v>0</v>
      </c>
      <c r="Q89" s="28">
        <f t="shared" si="54"/>
        <v>0</v>
      </c>
      <c r="R89" s="28">
        <f t="shared" si="55"/>
        <v>0</v>
      </c>
      <c r="S89" s="28">
        <f t="shared" si="56"/>
        <v>0</v>
      </c>
      <c r="T89" s="28">
        <f t="shared" si="57"/>
        <v>0</v>
      </c>
      <c r="U89" s="9">
        <f t="shared" si="58"/>
        <v>0</v>
      </c>
      <c r="V89" s="28">
        <f t="shared" si="59"/>
        <v>0</v>
      </c>
      <c r="W89" s="28">
        <f t="shared" si="60"/>
        <v>0</v>
      </c>
      <c r="X89" s="28">
        <f t="shared" si="61"/>
        <v>0</v>
      </c>
      <c r="Y89" s="9">
        <f t="shared" si="62"/>
        <v>0</v>
      </c>
      <c r="Z89" s="27">
        <f t="shared" si="63"/>
        <v>0</v>
      </c>
      <c r="AA89" s="28">
        <f t="shared" si="64"/>
        <v>0</v>
      </c>
      <c r="AB89" s="28">
        <f t="shared" si="65"/>
        <v>0</v>
      </c>
      <c r="AC89" s="28">
        <f t="shared" si="66"/>
        <v>0</v>
      </c>
      <c r="AD89" s="27">
        <f t="shared" si="67"/>
        <v>0</v>
      </c>
      <c r="AE89" s="33">
        <f t="shared" si="68"/>
        <v>0</v>
      </c>
      <c r="AF89" s="33">
        <f t="shared" si="69"/>
        <v>0</v>
      </c>
      <c r="AG89" s="33">
        <f t="shared" si="70"/>
        <v>0</v>
      </c>
      <c r="AH89" s="35">
        <f t="shared" si="71"/>
        <v>0</v>
      </c>
    </row>
    <row r="90" spans="1:34" x14ac:dyDescent="0.25">
      <c r="A90" s="3" t="s">
        <v>5</v>
      </c>
      <c r="B90" s="11"/>
      <c r="C90" s="59"/>
      <c r="D90" s="60"/>
      <c r="E90" s="6"/>
      <c r="F90" s="4">
        <v>5.7000000000000002E-2</v>
      </c>
      <c r="G90" s="4">
        <v>9.9000000000000005E-2</v>
      </c>
      <c r="H90" s="4">
        <v>0.24</v>
      </c>
      <c r="I90" s="4">
        <v>3.5999999999999997E-2</v>
      </c>
      <c r="J90" s="21">
        <v>9.7000000000000003E-2</v>
      </c>
      <c r="K90" s="28">
        <f t="shared" si="48"/>
        <v>0</v>
      </c>
      <c r="L90" s="9">
        <f t="shared" si="49"/>
        <v>0</v>
      </c>
      <c r="M90" s="27">
        <f t="shared" si="50"/>
        <v>0</v>
      </c>
      <c r="N90" s="9">
        <f t="shared" si="51"/>
        <v>0</v>
      </c>
      <c r="O90" s="29">
        <f t="shared" si="52"/>
        <v>0</v>
      </c>
      <c r="P90" s="28">
        <f t="shared" si="53"/>
        <v>0</v>
      </c>
      <c r="Q90" s="28">
        <f t="shared" si="54"/>
        <v>0</v>
      </c>
      <c r="R90" s="28">
        <f t="shared" si="55"/>
        <v>0</v>
      </c>
      <c r="S90" s="28">
        <f t="shared" si="56"/>
        <v>0</v>
      </c>
      <c r="T90" s="28">
        <f t="shared" si="57"/>
        <v>0</v>
      </c>
      <c r="U90" s="9">
        <f t="shared" si="58"/>
        <v>0</v>
      </c>
      <c r="V90" s="28">
        <f t="shared" si="59"/>
        <v>0</v>
      </c>
      <c r="W90" s="28">
        <f t="shared" si="60"/>
        <v>0</v>
      </c>
      <c r="X90" s="28">
        <f t="shared" si="61"/>
        <v>0</v>
      </c>
      <c r="Y90" s="9">
        <f t="shared" si="62"/>
        <v>0</v>
      </c>
      <c r="Z90" s="27">
        <f t="shared" si="63"/>
        <v>0</v>
      </c>
      <c r="AA90" s="28">
        <f t="shared" si="64"/>
        <v>0</v>
      </c>
      <c r="AB90" s="28">
        <f t="shared" si="65"/>
        <v>0</v>
      </c>
      <c r="AC90" s="28">
        <f t="shared" si="66"/>
        <v>0</v>
      </c>
      <c r="AD90" s="27">
        <f t="shared" si="67"/>
        <v>0</v>
      </c>
      <c r="AE90" s="33">
        <f t="shared" si="68"/>
        <v>0</v>
      </c>
      <c r="AF90" s="33">
        <f t="shared" si="69"/>
        <v>0</v>
      </c>
      <c r="AG90" s="33">
        <f t="shared" si="70"/>
        <v>0</v>
      </c>
      <c r="AH90" s="35">
        <f t="shared" si="71"/>
        <v>0</v>
      </c>
    </row>
    <row r="91" spans="1:34" x14ac:dyDescent="0.25">
      <c r="A91" s="3" t="s">
        <v>5</v>
      </c>
      <c r="B91" s="11"/>
      <c r="C91" s="59"/>
      <c r="D91" s="60"/>
      <c r="E91" s="6"/>
      <c r="F91" s="5">
        <v>0.105</v>
      </c>
      <c r="G91" s="5">
        <v>5.6000000000000001E-2</v>
      </c>
      <c r="H91" s="5">
        <v>2.8000000000000001E-2</v>
      </c>
      <c r="I91" s="5">
        <v>4.8000000000000001E-2</v>
      </c>
      <c r="J91" s="22">
        <v>9.8000000000000004E-2</v>
      </c>
      <c r="K91" s="28">
        <f t="shared" si="48"/>
        <v>0</v>
      </c>
      <c r="L91" s="9">
        <f t="shared" si="49"/>
        <v>0</v>
      </c>
      <c r="M91" s="27">
        <f t="shared" si="50"/>
        <v>0</v>
      </c>
      <c r="N91" s="9">
        <f t="shared" si="51"/>
        <v>0</v>
      </c>
      <c r="O91" s="29">
        <f t="shared" si="52"/>
        <v>0</v>
      </c>
      <c r="P91" s="28">
        <f t="shared" si="53"/>
        <v>0</v>
      </c>
      <c r="Q91" s="28">
        <f t="shared" si="54"/>
        <v>0</v>
      </c>
      <c r="R91" s="28">
        <f t="shared" si="55"/>
        <v>0</v>
      </c>
      <c r="S91" s="28">
        <f t="shared" si="56"/>
        <v>0</v>
      </c>
      <c r="T91" s="28">
        <f t="shared" si="57"/>
        <v>0</v>
      </c>
      <c r="U91" s="9">
        <f t="shared" si="58"/>
        <v>0</v>
      </c>
      <c r="V91" s="28">
        <f t="shared" si="59"/>
        <v>0</v>
      </c>
      <c r="W91" s="28">
        <f t="shared" si="60"/>
        <v>0</v>
      </c>
      <c r="X91" s="28">
        <f t="shared" si="61"/>
        <v>0</v>
      </c>
      <c r="Y91" s="9">
        <f t="shared" si="62"/>
        <v>0</v>
      </c>
      <c r="Z91" s="27">
        <f t="shared" si="63"/>
        <v>0</v>
      </c>
      <c r="AA91" s="28">
        <f t="shared" si="64"/>
        <v>0</v>
      </c>
      <c r="AB91" s="28">
        <f t="shared" si="65"/>
        <v>0</v>
      </c>
      <c r="AC91" s="28">
        <f t="shared" si="66"/>
        <v>0</v>
      </c>
      <c r="AD91" s="27">
        <f t="shared" si="67"/>
        <v>0</v>
      </c>
      <c r="AE91" s="33">
        <f t="shared" si="68"/>
        <v>0</v>
      </c>
      <c r="AF91" s="33">
        <f t="shared" si="69"/>
        <v>0</v>
      </c>
      <c r="AG91" s="33">
        <f t="shared" si="70"/>
        <v>0</v>
      </c>
      <c r="AH91" s="35">
        <f t="shared" si="71"/>
        <v>0</v>
      </c>
    </row>
    <row r="92" spans="1:34" x14ac:dyDescent="0.25">
      <c r="A92" s="3" t="s">
        <v>5</v>
      </c>
      <c r="B92" s="11"/>
      <c r="C92" s="59"/>
      <c r="D92" s="60"/>
      <c r="E92" s="6"/>
      <c r="F92" s="4">
        <v>1.611</v>
      </c>
      <c r="G92" s="4">
        <v>8.5000000000000006E-2</v>
      </c>
      <c r="H92" s="4">
        <v>0.221</v>
      </c>
      <c r="I92" s="4">
        <v>4.0000000000000001E-3</v>
      </c>
      <c r="J92" s="21">
        <v>0.1</v>
      </c>
      <c r="K92" s="28">
        <f t="shared" si="48"/>
        <v>0</v>
      </c>
      <c r="L92" s="9">
        <f t="shared" si="49"/>
        <v>0</v>
      </c>
      <c r="M92" s="27">
        <f t="shared" si="50"/>
        <v>0</v>
      </c>
      <c r="N92" s="9">
        <f t="shared" si="51"/>
        <v>0</v>
      </c>
      <c r="O92" s="29">
        <f t="shared" si="52"/>
        <v>0</v>
      </c>
      <c r="P92" s="28">
        <f t="shared" si="53"/>
        <v>0</v>
      </c>
      <c r="Q92" s="28">
        <f t="shared" si="54"/>
        <v>0</v>
      </c>
      <c r="R92" s="28">
        <f t="shared" si="55"/>
        <v>0</v>
      </c>
      <c r="S92" s="28">
        <f t="shared" si="56"/>
        <v>0</v>
      </c>
      <c r="T92" s="28">
        <f t="shared" si="57"/>
        <v>0</v>
      </c>
      <c r="U92" s="9">
        <f t="shared" si="58"/>
        <v>0</v>
      </c>
      <c r="V92" s="28">
        <f t="shared" si="59"/>
        <v>0</v>
      </c>
      <c r="W92" s="28">
        <f t="shared" si="60"/>
        <v>0</v>
      </c>
      <c r="X92" s="28">
        <f t="shared" si="61"/>
        <v>0</v>
      </c>
      <c r="Y92" s="9">
        <f t="shared" si="62"/>
        <v>0</v>
      </c>
      <c r="Z92" s="27">
        <f t="shared" si="63"/>
        <v>0</v>
      </c>
      <c r="AA92" s="28">
        <f t="shared" si="64"/>
        <v>0</v>
      </c>
      <c r="AB92" s="28">
        <f t="shared" si="65"/>
        <v>0</v>
      </c>
      <c r="AC92" s="28">
        <f t="shared" si="66"/>
        <v>0</v>
      </c>
      <c r="AD92" s="27">
        <f t="shared" si="67"/>
        <v>0</v>
      </c>
      <c r="AE92" s="33">
        <f t="shared" si="68"/>
        <v>0</v>
      </c>
      <c r="AF92" s="33">
        <f t="shared" si="69"/>
        <v>0</v>
      </c>
      <c r="AG92" s="33">
        <f t="shared" si="70"/>
        <v>0</v>
      </c>
      <c r="AH92" s="35">
        <f t="shared" si="71"/>
        <v>0</v>
      </c>
    </row>
    <row r="93" spans="1:34" x14ac:dyDescent="0.25">
      <c r="A93" s="3" t="s">
        <v>5</v>
      </c>
      <c r="B93" s="11"/>
      <c r="C93" s="59"/>
      <c r="D93" s="60"/>
      <c r="E93" s="6"/>
      <c r="F93" s="5">
        <v>6.9000000000000006E-2</v>
      </c>
      <c r="G93" s="5">
        <v>3.1E-2</v>
      </c>
      <c r="H93" s="5">
        <v>9.1999999999999998E-2</v>
      </c>
      <c r="I93" s="5">
        <v>0.13900000000000001</v>
      </c>
      <c r="J93" s="22">
        <v>0.105</v>
      </c>
      <c r="K93" s="28">
        <f t="shared" si="48"/>
        <v>0</v>
      </c>
      <c r="L93" s="9">
        <f t="shared" si="49"/>
        <v>0</v>
      </c>
      <c r="M93" s="27">
        <f t="shared" si="50"/>
        <v>0</v>
      </c>
      <c r="N93" s="9">
        <f t="shared" si="51"/>
        <v>0</v>
      </c>
      <c r="O93" s="29">
        <f t="shared" si="52"/>
        <v>0</v>
      </c>
      <c r="P93" s="28">
        <f t="shared" si="53"/>
        <v>0</v>
      </c>
      <c r="Q93" s="28">
        <f t="shared" si="54"/>
        <v>0</v>
      </c>
      <c r="R93" s="28">
        <f t="shared" si="55"/>
        <v>0</v>
      </c>
      <c r="S93" s="28">
        <f t="shared" si="56"/>
        <v>0</v>
      </c>
      <c r="T93" s="28">
        <f t="shared" si="57"/>
        <v>0</v>
      </c>
      <c r="U93" s="9">
        <f t="shared" si="58"/>
        <v>0</v>
      </c>
      <c r="V93" s="28">
        <f t="shared" si="59"/>
        <v>0</v>
      </c>
      <c r="W93" s="28">
        <f t="shared" si="60"/>
        <v>0</v>
      </c>
      <c r="X93" s="28">
        <f t="shared" si="61"/>
        <v>0</v>
      </c>
      <c r="Y93" s="9">
        <f t="shared" si="62"/>
        <v>0</v>
      </c>
      <c r="Z93" s="27">
        <f t="shared" si="63"/>
        <v>0</v>
      </c>
      <c r="AA93" s="28">
        <f t="shared" si="64"/>
        <v>0</v>
      </c>
      <c r="AB93" s="28">
        <f t="shared" si="65"/>
        <v>0</v>
      </c>
      <c r="AC93" s="28">
        <f t="shared" si="66"/>
        <v>0</v>
      </c>
      <c r="AD93" s="27">
        <f t="shared" si="67"/>
        <v>0</v>
      </c>
      <c r="AE93" s="33">
        <f t="shared" si="68"/>
        <v>0</v>
      </c>
      <c r="AF93" s="33">
        <f t="shared" si="69"/>
        <v>0</v>
      </c>
      <c r="AG93" s="33">
        <f t="shared" si="70"/>
        <v>0</v>
      </c>
      <c r="AH93" s="35">
        <f t="shared" si="71"/>
        <v>0</v>
      </c>
    </row>
    <row r="94" spans="1:34" x14ac:dyDescent="0.25">
      <c r="A94" s="3" t="s">
        <v>5</v>
      </c>
      <c r="B94" s="11"/>
      <c r="C94" s="59"/>
      <c r="D94" s="60"/>
      <c r="E94" s="6"/>
      <c r="F94" s="4">
        <v>0.106</v>
      </c>
      <c r="G94" s="4">
        <v>3.6999999999999998E-2</v>
      </c>
      <c r="H94" s="4">
        <v>8.5999999999999993E-2</v>
      </c>
      <c r="I94" s="4">
        <v>0</v>
      </c>
      <c r="J94" s="21">
        <v>0.109</v>
      </c>
      <c r="K94" s="28">
        <f t="shared" si="48"/>
        <v>0</v>
      </c>
      <c r="L94" s="9">
        <f t="shared" si="49"/>
        <v>0</v>
      </c>
      <c r="M94" s="27">
        <f t="shared" si="50"/>
        <v>0</v>
      </c>
      <c r="N94" s="9">
        <f t="shared" si="51"/>
        <v>0</v>
      </c>
      <c r="O94" s="29">
        <f t="shared" si="52"/>
        <v>0</v>
      </c>
      <c r="P94" s="28">
        <f t="shared" si="53"/>
        <v>0</v>
      </c>
      <c r="Q94" s="28">
        <f t="shared" si="54"/>
        <v>0</v>
      </c>
      <c r="R94" s="28">
        <f t="shared" si="55"/>
        <v>0</v>
      </c>
      <c r="S94" s="28">
        <f t="shared" si="56"/>
        <v>0</v>
      </c>
      <c r="T94" s="28">
        <f t="shared" si="57"/>
        <v>0</v>
      </c>
      <c r="U94" s="9">
        <f t="shared" si="58"/>
        <v>0</v>
      </c>
      <c r="V94" s="28">
        <f t="shared" si="59"/>
        <v>0</v>
      </c>
      <c r="W94" s="28">
        <f t="shared" si="60"/>
        <v>0</v>
      </c>
      <c r="X94" s="28">
        <f t="shared" si="61"/>
        <v>0</v>
      </c>
      <c r="Y94" s="9">
        <f t="shared" si="62"/>
        <v>0</v>
      </c>
      <c r="Z94" s="27">
        <f t="shared" si="63"/>
        <v>0</v>
      </c>
      <c r="AA94" s="28">
        <f t="shared" si="64"/>
        <v>0</v>
      </c>
      <c r="AB94" s="28">
        <f t="shared" si="65"/>
        <v>0</v>
      </c>
      <c r="AC94" s="28">
        <f t="shared" si="66"/>
        <v>0</v>
      </c>
      <c r="AD94" s="27">
        <f t="shared" si="67"/>
        <v>0</v>
      </c>
      <c r="AE94" s="33">
        <f t="shared" si="68"/>
        <v>0</v>
      </c>
      <c r="AF94" s="33">
        <f t="shared" si="69"/>
        <v>0</v>
      </c>
      <c r="AG94" s="33">
        <f t="shared" si="70"/>
        <v>0</v>
      </c>
      <c r="AH94" s="35">
        <f t="shared" si="71"/>
        <v>0</v>
      </c>
    </row>
    <row r="95" spans="1:34" x14ac:dyDescent="0.25">
      <c r="A95" s="3" t="s">
        <v>5</v>
      </c>
      <c r="B95" s="11"/>
      <c r="C95" s="59"/>
      <c r="D95" s="60"/>
      <c r="E95" s="6"/>
      <c r="F95" s="5">
        <v>0.13400000000000001</v>
      </c>
      <c r="G95" s="5">
        <v>4.5999999999999999E-2</v>
      </c>
      <c r="H95" s="5">
        <v>7.1999999999999995E-2</v>
      </c>
      <c r="I95" s="5">
        <v>0.29399999999999998</v>
      </c>
      <c r="J95" s="22">
        <v>0.113</v>
      </c>
      <c r="K95" s="28">
        <f t="shared" si="48"/>
        <v>0</v>
      </c>
      <c r="L95" s="9">
        <f t="shared" si="49"/>
        <v>0</v>
      </c>
      <c r="M95" s="27">
        <f t="shared" si="50"/>
        <v>0</v>
      </c>
      <c r="N95" s="9">
        <f t="shared" si="51"/>
        <v>0</v>
      </c>
      <c r="O95" s="29">
        <f t="shared" si="52"/>
        <v>0</v>
      </c>
      <c r="P95" s="28">
        <f t="shared" si="53"/>
        <v>0</v>
      </c>
      <c r="Q95" s="28">
        <f t="shared" si="54"/>
        <v>0</v>
      </c>
      <c r="R95" s="28">
        <f t="shared" si="55"/>
        <v>0</v>
      </c>
      <c r="S95" s="28">
        <f t="shared" si="56"/>
        <v>0</v>
      </c>
      <c r="T95" s="28">
        <f t="shared" si="57"/>
        <v>0</v>
      </c>
      <c r="U95" s="9">
        <f t="shared" si="58"/>
        <v>0</v>
      </c>
      <c r="V95" s="28">
        <f t="shared" si="59"/>
        <v>0</v>
      </c>
      <c r="W95" s="28">
        <f t="shared" si="60"/>
        <v>0</v>
      </c>
      <c r="X95" s="28">
        <f t="shared" si="61"/>
        <v>0</v>
      </c>
      <c r="Y95" s="9">
        <f t="shared" si="62"/>
        <v>0</v>
      </c>
      <c r="Z95" s="27">
        <f t="shared" si="63"/>
        <v>0</v>
      </c>
      <c r="AA95" s="28">
        <f t="shared" si="64"/>
        <v>0</v>
      </c>
      <c r="AB95" s="28">
        <f t="shared" si="65"/>
        <v>0</v>
      </c>
      <c r="AC95" s="28">
        <f t="shared" si="66"/>
        <v>0</v>
      </c>
      <c r="AD95" s="27">
        <f t="shared" si="67"/>
        <v>0</v>
      </c>
      <c r="AE95" s="33">
        <f t="shared" si="68"/>
        <v>0</v>
      </c>
      <c r="AF95" s="33">
        <f t="shared" si="69"/>
        <v>0</v>
      </c>
      <c r="AG95" s="33">
        <f t="shared" si="70"/>
        <v>0</v>
      </c>
      <c r="AH95" s="35">
        <f t="shared" si="71"/>
        <v>0</v>
      </c>
    </row>
    <row r="96" spans="1:34" s="92" customFormat="1" x14ac:dyDescent="0.25">
      <c r="A96" s="3" t="s">
        <v>5</v>
      </c>
      <c r="B96" s="11"/>
      <c r="C96" s="59"/>
      <c r="D96" s="60"/>
      <c r="E96" s="6"/>
      <c r="F96" s="5">
        <v>0.89900000000000002</v>
      </c>
      <c r="G96" s="5">
        <v>0.29799999999999999</v>
      </c>
      <c r="H96" s="5">
        <v>1.901</v>
      </c>
      <c r="I96" s="5">
        <v>0.53400000000000003</v>
      </c>
      <c r="J96" s="22">
        <v>0.114</v>
      </c>
      <c r="K96" s="28">
        <f t="shared" si="48"/>
        <v>0</v>
      </c>
      <c r="L96" s="9">
        <f t="shared" si="49"/>
        <v>0</v>
      </c>
      <c r="M96" s="27">
        <f t="shared" si="50"/>
        <v>0</v>
      </c>
      <c r="N96" s="9">
        <f t="shared" si="51"/>
        <v>0</v>
      </c>
      <c r="O96" s="29">
        <f t="shared" si="52"/>
        <v>0</v>
      </c>
      <c r="P96" s="28">
        <f t="shared" si="53"/>
        <v>0</v>
      </c>
      <c r="Q96" s="28">
        <f t="shared" si="54"/>
        <v>0</v>
      </c>
      <c r="R96" s="28">
        <f t="shared" si="55"/>
        <v>0</v>
      </c>
      <c r="S96" s="28">
        <f t="shared" si="56"/>
        <v>0</v>
      </c>
      <c r="T96" s="28">
        <f t="shared" si="57"/>
        <v>0</v>
      </c>
      <c r="U96" s="9">
        <f t="shared" si="58"/>
        <v>0</v>
      </c>
      <c r="V96" s="28">
        <f t="shared" si="59"/>
        <v>0</v>
      </c>
      <c r="W96" s="28">
        <f t="shared" si="60"/>
        <v>0</v>
      </c>
      <c r="X96" s="28">
        <f t="shared" si="61"/>
        <v>0</v>
      </c>
      <c r="Y96" s="9">
        <f t="shared" si="62"/>
        <v>0</v>
      </c>
      <c r="Z96" s="27">
        <f t="shared" si="63"/>
        <v>0</v>
      </c>
      <c r="AA96" s="28">
        <f t="shared" si="64"/>
        <v>0</v>
      </c>
      <c r="AB96" s="28">
        <f t="shared" si="65"/>
        <v>0</v>
      </c>
      <c r="AC96" s="28">
        <f t="shared" si="66"/>
        <v>0</v>
      </c>
      <c r="AD96" s="27">
        <f t="shared" si="67"/>
        <v>0</v>
      </c>
      <c r="AE96" s="33">
        <f t="shared" si="68"/>
        <v>0</v>
      </c>
      <c r="AF96" s="33">
        <f t="shared" si="69"/>
        <v>0</v>
      </c>
      <c r="AG96" s="33">
        <f t="shared" si="70"/>
        <v>0</v>
      </c>
      <c r="AH96" s="35">
        <f t="shared" si="71"/>
        <v>0</v>
      </c>
    </row>
    <row r="97" spans="1:34" x14ac:dyDescent="0.25">
      <c r="A97" s="3" t="s">
        <v>5</v>
      </c>
      <c r="B97" s="11"/>
      <c r="C97" s="59"/>
      <c r="D97" s="60"/>
      <c r="E97" s="6"/>
      <c r="F97" s="5">
        <v>7.5999999999999998E-2</v>
      </c>
      <c r="G97" s="5">
        <v>3.3000000000000002E-2</v>
      </c>
      <c r="H97" s="5">
        <v>0.12</v>
      </c>
      <c r="I97" s="5">
        <v>3.4000000000000002E-2</v>
      </c>
      <c r="J97" s="22">
        <v>0.115</v>
      </c>
      <c r="K97" s="28">
        <f t="shared" si="48"/>
        <v>0</v>
      </c>
      <c r="L97" s="9">
        <f t="shared" si="49"/>
        <v>0</v>
      </c>
      <c r="M97" s="27">
        <f t="shared" si="50"/>
        <v>0</v>
      </c>
      <c r="N97" s="9">
        <f t="shared" si="51"/>
        <v>0</v>
      </c>
      <c r="O97" s="29">
        <f t="shared" si="52"/>
        <v>0</v>
      </c>
      <c r="P97" s="28">
        <f t="shared" si="53"/>
        <v>0</v>
      </c>
      <c r="Q97" s="28">
        <f t="shared" si="54"/>
        <v>0</v>
      </c>
      <c r="R97" s="28">
        <f t="shared" si="55"/>
        <v>0</v>
      </c>
      <c r="S97" s="28">
        <f t="shared" si="56"/>
        <v>0</v>
      </c>
      <c r="T97" s="28">
        <f t="shared" si="57"/>
        <v>0</v>
      </c>
      <c r="U97" s="9">
        <f t="shared" si="58"/>
        <v>0</v>
      </c>
      <c r="V97" s="28">
        <f t="shared" si="59"/>
        <v>0</v>
      </c>
      <c r="W97" s="28">
        <f t="shared" si="60"/>
        <v>0</v>
      </c>
      <c r="X97" s="28">
        <f t="shared" si="61"/>
        <v>0</v>
      </c>
      <c r="Y97" s="9">
        <f t="shared" si="62"/>
        <v>0</v>
      </c>
      <c r="Z97" s="27">
        <f t="shared" si="63"/>
        <v>0</v>
      </c>
      <c r="AA97" s="28">
        <f t="shared" si="64"/>
        <v>0</v>
      </c>
      <c r="AB97" s="28">
        <f t="shared" si="65"/>
        <v>0</v>
      </c>
      <c r="AC97" s="28">
        <f t="shared" si="66"/>
        <v>0</v>
      </c>
      <c r="AD97" s="27">
        <f t="shared" si="67"/>
        <v>0</v>
      </c>
      <c r="AE97" s="33">
        <f t="shared" si="68"/>
        <v>0</v>
      </c>
      <c r="AF97" s="33">
        <f t="shared" si="69"/>
        <v>0</v>
      </c>
      <c r="AG97" s="33">
        <f t="shared" si="70"/>
        <v>0</v>
      </c>
      <c r="AH97" s="35">
        <f t="shared" si="71"/>
        <v>0</v>
      </c>
    </row>
    <row r="98" spans="1:34" x14ac:dyDescent="0.25">
      <c r="A98" s="3" t="s">
        <v>5</v>
      </c>
      <c r="B98" s="11"/>
      <c r="C98" s="59"/>
      <c r="D98" s="60"/>
      <c r="E98" s="6"/>
      <c r="F98" s="4">
        <v>8.5000000000000006E-2</v>
      </c>
      <c r="G98" s="4">
        <v>7.0000000000000001E-3</v>
      </c>
      <c r="H98" s="4">
        <v>5.3999999999999999E-2</v>
      </c>
      <c r="I98" s="4">
        <v>4.4999999999999998E-2</v>
      </c>
      <c r="J98" s="21">
        <v>0.11600000000000001</v>
      </c>
      <c r="K98" s="28">
        <f t="shared" ref="K98:K129" si="72">IF(F98 &gt; 9,1,0)</f>
        <v>0</v>
      </c>
      <c r="L98" s="9">
        <f t="shared" ref="L98:L129" si="73">IF(F98 &gt; 14.5,1,0)</f>
        <v>0</v>
      </c>
      <c r="M98" s="27">
        <f t="shared" ref="M98:M129" si="74">IF(F98 &gt; 18,1,0)</f>
        <v>0</v>
      </c>
      <c r="N98" s="9">
        <f t="shared" ref="N98:N129" si="75">IF(F98 &gt; 12.3,1,0)</f>
        <v>0</v>
      </c>
      <c r="O98" s="29">
        <f t="shared" ref="O98:O129" si="76">IF(G98 &gt; 0.6,1,0)</f>
        <v>0</v>
      </c>
      <c r="P98" s="28">
        <f t="shared" ref="P98:P129" si="77">IF(G98 &gt; 1,1,0)</f>
        <v>0</v>
      </c>
      <c r="Q98" s="28">
        <f t="shared" ref="Q98:Q129" si="78">IF(G98 &gt; 1.5,1,0)</f>
        <v>0</v>
      </c>
      <c r="R98" s="28">
        <f t="shared" ref="R98:R129" si="79">IF(G98 &gt; 0.86,1,0)</f>
        <v>0</v>
      </c>
      <c r="S98" s="28">
        <f t="shared" ref="S98:S129" si="80">IF(H98 &gt; 10,1,0)</f>
        <v>0</v>
      </c>
      <c r="T98" s="28">
        <f t="shared" ref="T98:T129" si="81">IF(H98 &gt; 11.5,1,0)</f>
        <v>0</v>
      </c>
      <c r="U98" s="9">
        <f t="shared" ref="U98:U129" si="82">IF(H98 &gt; 14,1,0)</f>
        <v>0</v>
      </c>
      <c r="V98" s="28">
        <f t="shared" ref="V98:V129" si="83">IF(H98 &gt; 12.69,1,0)</f>
        <v>0</v>
      </c>
      <c r="W98" s="28">
        <f t="shared" ref="W98:W129" si="84">IF(I98 &gt; 0.6,1,0)</f>
        <v>0</v>
      </c>
      <c r="X98" s="28">
        <f t="shared" ref="X98:X129" si="85">IF(I98 &gt; 1,1,0)</f>
        <v>0</v>
      </c>
      <c r="Y98" s="9">
        <f t="shared" ref="Y98:Y129" si="86">IF(I98 &gt; 1.1,1,0)</f>
        <v>0</v>
      </c>
      <c r="Z98" s="27">
        <f t="shared" ref="Z98:Z129" si="87">IF(I98 &gt; 0.58,1,0)</f>
        <v>0</v>
      </c>
      <c r="AA98" s="28">
        <f t="shared" ref="AA98:AA129" si="88">IF(J98 &gt; 4.5,1,0)</f>
        <v>0</v>
      </c>
      <c r="AB98" s="28">
        <f t="shared" ref="AB98:AB129" si="89">IF(J98 &gt; 5.12,1,0)</f>
        <v>0</v>
      </c>
      <c r="AC98" s="28">
        <f t="shared" ref="AC98:AC129" si="90">IF(J98 &gt; 5.5,1,0)</f>
        <v>0</v>
      </c>
      <c r="AD98" s="27">
        <f t="shared" ref="AD98:AD129" si="91">IF(J98 &gt; 7.51,1,0)</f>
        <v>0</v>
      </c>
      <c r="AE98" s="33">
        <f t="shared" ref="AE98:AE129" si="92">K98+O98+S98+W98+AA98</f>
        <v>0</v>
      </c>
      <c r="AF98" s="33">
        <f t="shared" ref="AF98:AF129" si="93">L98+P98+T98+X98+AB98</f>
        <v>0</v>
      </c>
      <c r="AG98" s="33">
        <f t="shared" ref="AG98:AG129" si="94">M98+Q98+U98+Y98+AC98</f>
        <v>0</v>
      </c>
      <c r="AH98" s="35">
        <f t="shared" ref="AH98:AH129" si="95">N98+R98+V98+Z98+AD98</f>
        <v>0</v>
      </c>
    </row>
    <row r="99" spans="1:34" x14ac:dyDescent="0.25">
      <c r="A99" s="3" t="s">
        <v>5</v>
      </c>
      <c r="B99" s="11"/>
      <c r="C99" s="59"/>
      <c r="D99" s="60"/>
      <c r="E99" s="6"/>
      <c r="F99" s="5">
        <v>4.2759999999999998</v>
      </c>
      <c r="G99" s="5">
        <v>0.17299999999999999</v>
      </c>
      <c r="H99" s="5">
        <v>0.17599999999999999</v>
      </c>
      <c r="I99" s="5">
        <v>0</v>
      </c>
      <c r="J99" s="22">
        <v>0.12</v>
      </c>
      <c r="K99" s="28">
        <f t="shared" si="72"/>
        <v>0</v>
      </c>
      <c r="L99" s="9">
        <f t="shared" si="73"/>
        <v>0</v>
      </c>
      <c r="M99" s="27">
        <f t="shared" si="74"/>
        <v>0</v>
      </c>
      <c r="N99" s="9">
        <f t="shared" si="75"/>
        <v>0</v>
      </c>
      <c r="O99" s="29">
        <f t="shared" si="76"/>
        <v>0</v>
      </c>
      <c r="P99" s="28">
        <f t="shared" si="77"/>
        <v>0</v>
      </c>
      <c r="Q99" s="28">
        <f t="shared" si="78"/>
        <v>0</v>
      </c>
      <c r="R99" s="28">
        <f t="shared" si="79"/>
        <v>0</v>
      </c>
      <c r="S99" s="28">
        <f t="shared" si="80"/>
        <v>0</v>
      </c>
      <c r="T99" s="28">
        <f t="shared" si="81"/>
        <v>0</v>
      </c>
      <c r="U99" s="9">
        <f t="shared" si="82"/>
        <v>0</v>
      </c>
      <c r="V99" s="28">
        <f t="shared" si="83"/>
        <v>0</v>
      </c>
      <c r="W99" s="28">
        <f t="shared" si="84"/>
        <v>0</v>
      </c>
      <c r="X99" s="28">
        <f t="shared" si="85"/>
        <v>0</v>
      </c>
      <c r="Y99" s="9">
        <f t="shared" si="86"/>
        <v>0</v>
      </c>
      <c r="Z99" s="27">
        <f t="shared" si="87"/>
        <v>0</v>
      </c>
      <c r="AA99" s="28">
        <f t="shared" si="88"/>
        <v>0</v>
      </c>
      <c r="AB99" s="28">
        <f t="shared" si="89"/>
        <v>0</v>
      </c>
      <c r="AC99" s="28">
        <f t="shared" si="90"/>
        <v>0</v>
      </c>
      <c r="AD99" s="27">
        <f t="shared" si="91"/>
        <v>0</v>
      </c>
      <c r="AE99" s="33">
        <f t="shared" si="92"/>
        <v>0</v>
      </c>
      <c r="AF99" s="33">
        <f t="shared" si="93"/>
        <v>0</v>
      </c>
      <c r="AG99" s="33">
        <f t="shared" si="94"/>
        <v>0</v>
      </c>
      <c r="AH99" s="35">
        <f t="shared" si="95"/>
        <v>0</v>
      </c>
    </row>
    <row r="100" spans="1:34" x14ac:dyDescent="0.25">
      <c r="A100" s="3" t="s">
        <v>5</v>
      </c>
      <c r="B100" s="11"/>
      <c r="C100" s="59"/>
      <c r="D100" s="60"/>
      <c r="E100" s="6"/>
      <c r="F100" s="4">
        <v>1.7589999999999999</v>
      </c>
      <c r="G100" s="4">
        <v>9.0999999999999998E-2</v>
      </c>
      <c r="H100" s="4">
        <v>6.6000000000000003E-2</v>
      </c>
      <c r="I100" s="4">
        <v>0.14599999999999999</v>
      </c>
      <c r="J100" s="21">
        <v>0.128</v>
      </c>
      <c r="K100" s="28">
        <f t="shared" si="72"/>
        <v>0</v>
      </c>
      <c r="L100" s="9">
        <f t="shared" si="73"/>
        <v>0</v>
      </c>
      <c r="M100" s="27">
        <f t="shared" si="74"/>
        <v>0</v>
      </c>
      <c r="N100" s="9">
        <f t="shared" si="75"/>
        <v>0</v>
      </c>
      <c r="O100" s="29">
        <f t="shared" si="76"/>
        <v>0</v>
      </c>
      <c r="P100" s="28">
        <f t="shared" si="77"/>
        <v>0</v>
      </c>
      <c r="Q100" s="28">
        <f t="shared" si="78"/>
        <v>0</v>
      </c>
      <c r="R100" s="28">
        <f t="shared" si="79"/>
        <v>0</v>
      </c>
      <c r="S100" s="28">
        <f t="shared" si="80"/>
        <v>0</v>
      </c>
      <c r="T100" s="28">
        <f t="shared" si="81"/>
        <v>0</v>
      </c>
      <c r="U100" s="9">
        <f t="shared" si="82"/>
        <v>0</v>
      </c>
      <c r="V100" s="28">
        <f t="shared" si="83"/>
        <v>0</v>
      </c>
      <c r="W100" s="28">
        <f t="shared" si="84"/>
        <v>0</v>
      </c>
      <c r="X100" s="28">
        <f t="shared" si="85"/>
        <v>0</v>
      </c>
      <c r="Y100" s="9">
        <f t="shared" si="86"/>
        <v>0</v>
      </c>
      <c r="Z100" s="27">
        <f t="shared" si="87"/>
        <v>0</v>
      </c>
      <c r="AA100" s="28">
        <f t="shared" si="88"/>
        <v>0</v>
      </c>
      <c r="AB100" s="28">
        <f t="shared" si="89"/>
        <v>0</v>
      </c>
      <c r="AC100" s="28">
        <f t="shared" si="90"/>
        <v>0</v>
      </c>
      <c r="AD100" s="27">
        <f t="shared" si="91"/>
        <v>0</v>
      </c>
      <c r="AE100" s="33">
        <f t="shared" si="92"/>
        <v>0</v>
      </c>
      <c r="AF100" s="33">
        <f t="shared" si="93"/>
        <v>0</v>
      </c>
      <c r="AG100" s="33">
        <f t="shared" si="94"/>
        <v>0</v>
      </c>
      <c r="AH100" s="35">
        <f t="shared" si="95"/>
        <v>0</v>
      </c>
    </row>
    <row r="101" spans="1:34" x14ac:dyDescent="0.25">
      <c r="A101" s="3" t="s">
        <v>5</v>
      </c>
      <c r="B101" s="11"/>
      <c r="C101" s="59"/>
      <c r="D101" s="60"/>
      <c r="E101" s="6"/>
      <c r="F101" s="4">
        <v>7.8E-2</v>
      </c>
      <c r="G101" s="4">
        <v>4.4999999999999998E-2</v>
      </c>
      <c r="H101" s="4">
        <v>0.32200000000000001</v>
      </c>
      <c r="I101" s="4">
        <v>3.1E-2</v>
      </c>
      <c r="J101" s="21">
        <v>0.129</v>
      </c>
      <c r="K101" s="28">
        <f t="shared" si="72"/>
        <v>0</v>
      </c>
      <c r="L101" s="9">
        <f t="shared" si="73"/>
        <v>0</v>
      </c>
      <c r="M101" s="27">
        <f t="shared" si="74"/>
        <v>0</v>
      </c>
      <c r="N101" s="9">
        <f t="shared" si="75"/>
        <v>0</v>
      </c>
      <c r="O101" s="29">
        <f t="shared" si="76"/>
        <v>0</v>
      </c>
      <c r="P101" s="28">
        <f t="shared" si="77"/>
        <v>0</v>
      </c>
      <c r="Q101" s="28">
        <f t="shared" si="78"/>
        <v>0</v>
      </c>
      <c r="R101" s="28">
        <f t="shared" si="79"/>
        <v>0</v>
      </c>
      <c r="S101" s="28">
        <f t="shared" si="80"/>
        <v>0</v>
      </c>
      <c r="T101" s="28">
        <f t="shared" si="81"/>
        <v>0</v>
      </c>
      <c r="U101" s="9">
        <f t="shared" si="82"/>
        <v>0</v>
      </c>
      <c r="V101" s="28">
        <f t="shared" si="83"/>
        <v>0</v>
      </c>
      <c r="W101" s="28">
        <f t="shared" si="84"/>
        <v>0</v>
      </c>
      <c r="X101" s="28">
        <f t="shared" si="85"/>
        <v>0</v>
      </c>
      <c r="Y101" s="9">
        <f t="shared" si="86"/>
        <v>0</v>
      </c>
      <c r="Z101" s="27">
        <f t="shared" si="87"/>
        <v>0</v>
      </c>
      <c r="AA101" s="28">
        <f t="shared" si="88"/>
        <v>0</v>
      </c>
      <c r="AB101" s="28">
        <f t="shared" si="89"/>
        <v>0</v>
      </c>
      <c r="AC101" s="28">
        <f t="shared" si="90"/>
        <v>0</v>
      </c>
      <c r="AD101" s="27">
        <f t="shared" si="91"/>
        <v>0</v>
      </c>
      <c r="AE101" s="33">
        <f t="shared" si="92"/>
        <v>0</v>
      </c>
      <c r="AF101" s="33">
        <f t="shared" si="93"/>
        <v>0</v>
      </c>
      <c r="AG101" s="33">
        <f t="shared" si="94"/>
        <v>0</v>
      </c>
      <c r="AH101" s="35">
        <f t="shared" si="95"/>
        <v>0</v>
      </c>
    </row>
    <row r="102" spans="1:34" x14ac:dyDescent="0.25">
      <c r="A102" s="3" t="s">
        <v>5</v>
      </c>
      <c r="B102" s="11"/>
      <c r="C102" s="59"/>
      <c r="D102" s="60"/>
      <c r="E102" s="6"/>
      <c r="F102" s="5">
        <v>3.7999999999999999E-2</v>
      </c>
      <c r="G102" s="5">
        <v>4.2999999999999997E-2</v>
      </c>
      <c r="H102" s="5">
        <v>0.27900000000000003</v>
      </c>
      <c r="I102" s="5">
        <v>0</v>
      </c>
      <c r="J102" s="22">
        <v>0.13100000000000001</v>
      </c>
      <c r="K102" s="28">
        <f t="shared" si="72"/>
        <v>0</v>
      </c>
      <c r="L102" s="9">
        <f t="shared" si="73"/>
        <v>0</v>
      </c>
      <c r="M102" s="27">
        <f t="shared" si="74"/>
        <v>0</v>
      </c>
      <c r="N102" s="9">
        <f t="shared" si="75"/>
        <v>0</v>
      </c>
      <c r="O102" s="29">
        <f t="shared" si="76"/>
        <v>0</v>
      </c>
      <c r="P102" s="28">
        <f t="shared" si="77"/>
        <v>0</v>
      </c>
      <c r="Q102" s="28">
        <f t="shared" si="78"/>
        <v>0</v>
      </c>
      <c r="R102" s="28">
        <f t="shared" si="79"/>
        <v>0</v>
      </c>
      <c r="S102" s="28">
        <f t="shared" si="80"/>
        <v>0</v>
      </c>
      <c r="T102" s="28">
        <f t="shared" si="81"/>
        <v>0</v>
      </c>
      <c r="U102" s="9">
        <f t="shared" si="82"/>
        <v>0</v>
      </c>
      <c r="V102" s="28">
        <f t="shared" si="83"/>
        <v>0</v>
      </c>
      <c r="W102" s="28">
        <f t="shared" si="84"/>
        <v>0</v>
      </c>
      <c r="X102" s="28">
        <f t="shared" si="85"/>
        <v>0</v>
      </c>
      <c r="Y102" s="9">
        <f t="shared" si="86"/>
        <v>0</v>
      </c>
      <c r="Z102" s="27">
        <f t="shared" si="87"/>
        <v>0</v>
      </c>
      <c r="AA102" s="28">
        <f t="shared" si="88"/>
        <v>0</v>
      </c>
      <c r="AB102" s="28">
        <f t="shared" si="89"/>
        <v>0</v>
      </c>
      <c r="AC102" s="28">
        <f t="shared" si="90"/>
        <v>0</v>
      </c>
      <c r="AD102" s="27">
        <f t="shared" si="91"/>
        <v>0</v>
      </c>
      <c r="AE102" s="33">
        <f t="shared" si="92"/>
        <v>0</v>
      </c>
      <c r="AF102" s="33">
        <f t="shared" si="93"/>
        <v>0</v>
      </c>
      <c r="AG102" s="33">
        <f t="shared" si="94"/>
        <v>0</v>
      </c>
      <c r="AH102" s="35">
        <f t="shared" si="95"/>
        <v>0</v>
      </c>
    </row>
    <row r="103" spans="1:34" x14ac:dyDescent="0.25">
      <c r="A103" s="3" t="s">
        <v>5</v>
      </c>
      <c r="B103" s="11"/>
      <c r="C103" s="59"/>
      <c r="D103" s="60"/>
      <c r="E103" s="6"/>
      <c r="F103" s="5">
        <v>0.114</v>
      </c>
      <c r="G103" s="5">
        <v>8.4000000000000005E-2</v>
      </c>
      <c r="H103" s="5">
        <v>0.30599999999999999</v>
      </c>
      <c r="I103" s="5">
        <v>6.4000000000000001E-2</v>
      </c>
      <c r="J103" s="22">
        <v>0.13400000000000001</v>
      </c>
      <c r="K103" s="28">
        <f t="shared" si="72"/>
        <v>0</v>
      </c>
      <c r="L103" s="9">
        <f t="shared" si="73"/>
        <v>0</v>
      </c>
      <c r="M103" s="27">
        <f t="shared" si="74"/>
        <v>0</v>
      </c>
      <c r="N103" s="9">
        <f t="shared" si="75"/>
        <v>0</v>
      </c>
      <c r="O103" s="29">
        <f t="shared" si="76"/>
        <v>0</v>
      </c>
      <c r="P103" s="28">
        <f t="shared" si="77"/>
        <v>0</v>
      </c>
      <c r="Q103" s="28">
        <f t="shared" si="78"/>
        <v>0</v>
      </c>
      <c r="R103" s="28">
        <f t="shared" si="79"/>
        <v>0</v>
      </c>
      <c r="S103" s="28">
        <f t="shared" si="80"/>
        <v>0</v>
      </c>
      <c r="T103" s="28">
        <f t="shared" si="81"/>
        <v>0</v>
      </c>
      <c r="U103" s="9">
        <f t="shared" si="82"/>
        <v>0</v>
      </c>
      <c r="V103" s="28">
        <f t="shared" si="83"/>
        <v>0</v>
      </c>
      <c r="W103" s="28">
        <f t="shared" si="84"/>
        <v>0</v>
      </c>
      <c r="X103" s="28">
        <f t="shared" si="85"/>
        <v>0</v>
      </c>
      <c r="Y103" s="9">
        <f t="shared" si="86"/>
        <v>0</v>
      </c>
      <c r="Z103" s="27">
        <f t="shared" si="87"/>
        <v>0</v>
      </c>
      <c r="AA103" s="28">
        <f t="shared" si="88"/>
        <v>0</v>
      </c>
      <c r="AB103" s="28">
        <f t="shared" si="89"/>
        <v>0</v>
      </c>
      <c r="AC103" s="28">
        <f t="shared" si="90"/>
        <v>0</v>
      </c>
      <c r="AD103" s="27">
        <f t="shared" si="91"/>
        <v>0</v>
      </c>
      <c r="AE103" s="33">
        <f t="shared" si="92"/>
        <v>0</v>
      </c>
      <c r="AF103" s="33">
        <f t="shared" si="93"/>
        <v>0</v>
      </c>
      <c r="AG103" s="33">
        <f t="shared" si="94"/>
        <v>0</v>
      </c>
      <c r="AH103" s="35">
        <f t="shared" si="95"/>
        <v>0</v>
      </c>
    </row>
    <row r="104" spans="1:34" x14ac:dyDescent="0.25">
      <c r="A104" s="3" t="s">
        <v>5</v>
      </c>
      <c r="B104" s="11"/>
      <c r="C104" s="59"/>
      <c r="D104" s="60"/>
      <c r="E104" s="6"/>
      <c r="F104" s="4">
        <v>0.115</v>
      </c>
      <c r="G104" s="4">
        <v>3.4000000000000002E-2</v>
      </c>
      <c r="H104" s="4">
        <v>1.4E-2</v>
      </c>
      <c r="I104" s="4">
        <v>0.08</v>
      </c>
      <c r="J104" s="21">
        <v>0.13400000000000001</v>
      </c>
      <c r="K104" s="28">
        <f t="shared" si="72"/>
        <v>0</v>
      </c>
      <c r="L104" s="9">
        <f t="shared" si="73"/>
        <v>0</v>
      </c>
      <c r="M104" s="27">
        <f t="shared" si="74"/>
        <v>0</v>
      </c>
      <c r="N104" s="9">
        <f t="shared" si="75"/>
        <v>0</v>
      </c>
      <c r="O104" s="29">
        <f t="shared" si="76"/>
        <v>0</v>
      </c>
      <c r="P104" s="28">
        <f t="shared" si="77"/>
        <v>0</v>
      </c>
      <c r="Q104" s="28">
        <f t="shared" si="78"/>
        <v>0</v>
      </c>
      <c r="R104" s="28">
        <f t="shared" si="79"/>
        <v>0</v>
      </c>
      <c r="S104" s="28">
        <f t="shared" si="80"/>
        <v>0</v>
      </c>
      <c r="T104" s="28">
        <f t="shared" si="81"/>
        <v>0</v>
      </c>
      <c r="U104" s="9">
        <f t="shared" si="82"/>
        <v>0</v>
      </c>
      <c r="V104" s="28">
        <f t="shared" si="83"/>
        <v>0</v>
      </c>
      <c r="W104" s="28">
        <f t="shared" si="84"/>
        <v>0</v>
      </c>
      <c r="X104" s="28">
        <f t="shared" si="85"/>
        <v>0</v>
      </c>
      <c r="Y104" s="9">
        <f t="shared" si="86"/>
        <v>0</v>
      </c>
      <c r="Z104" s="27">
        <f t="shared" si="87"/>
        <v>0</v>
      </c>
      <c r="AA104" s="28">
        <f t="shared" si="88"/>
        <v>0</v>
      </c>
      <c r="AB104" s="28">
        <f t="shared" si="89"/>
        <v>0</v>
      </c>
      <c r="AC104" s="28">
        <f t="shared" si="90"/>
        <v>0</v>
      </c>
      <c r="AD104" s="27">
        <f t="shared" si="91"/>
        <v>0</v>
      </c>
      <c r="AE104" s="33">
        <f t="shared" si="92"/>
        <v>0</v>
      </c>
      <c r="AF104" s="33">
        <f t="shared" si="93"/>
        <v>0</v>
      </c>
      <c r="AG104" s="33">
        <f t="shared" si="94"/>
        <v>0</v>
      </c>
      <c r="AH104" s="35">
        <f t="shared" si="95"/>
        <v>0</v>
      </c>
    </row>
    <row r="105" spans="1:34" x14ac:dyDescent="0.25">
      <c r="A105" s="3" t="s">
        <v>5</v>
      </c>
      <c r="B105" s="11"/>
      <c r="C105" s="59"/>
      <c r="D105" s="60"/>
      <c r="E105" s="6"/>
      <c r="F105" s="4">
        <v>0.186</v>
      </c>
      <c r="G105" s="4">
        <v>2.8000000000000001E-2</v>
      </c>
      <c r="H105" s="4">
        <v>3.3000000000000002E-2</v>
      </c>
      <c r="I105" s="4">
        <v>9.8000000000000004E-2</v>
      </c>
      <c r="J105" s="21">
        <v>0.13500000000000001</v>
      </c>
      <c r="K105" s="28">
        <f t="shared" si="72"/>
        <v>0</v>
      </c>
      <c r="L105" s="9">
        <f t="shared" si="73"/>
        <v>0</v>
      </c>
      <c r="M105" s="27">
        <f t="shared" si="74"/>
        <v>0</v>
      </c>
      <c r="N105" s="9">
        <f t="shared" si="75"/>
        <v>0</v>
      </c>
      <c r="O105" s="29">
        <f t="shared" si="76"/>
        <v>0</v>
      </c>
      <c r="P105" s="28">
        <f t="shared" si="77"/>
        <v>0</v>
      </c>
      <c r="Q105" s="28">
        <f t="shared" si="78"/>
        <v>0</v>
      </c>
      <c r="R105" s="28">
        <f t="shared" si="79"/>
        <v>0</v>
      </c>
      <c r="S105" s="28">
        <f t="shared" si="80"/>
        <v>0</v>
      </c>
      <c r="T105" s="28">
        <f t="shared" si="81"/>
        <v>0</v>
      </c>
      <c r="U105" s="9">
        <f t="shared" si="82"/>
        <v>0</v>
      </c>
      <c r="V105" s="28">
        <f t="shared" si="83"/>
        <v>0</v>
      </c>
      <c r="W105" s="28">
        <f t="shared" si="84"/>
        <v>0</v>
      </c>
      <c r="X105" s="28">
        <f t="shared" si="85"/>
        <v>0</v>
      </c>
      <c r="Y105" s="9">
        <f t="shared" si="86"/>
        <v>0</v>
      </c>
      <c r="Z105" s="27">
        <f t="shared" si="87"/>
        <v>0</v>
      </c>
      <c r="AA105" s="28">
        <f t="shared" si="88"/>
        <v>0</v>
      </c>
      <c r="AB105" s="28">
        <f t="shared" si="89"/>
        <v>0</v>
      </c>
      <c r="AC105" s="28">
        <f t="shared" si="90"/>
        <v>0</v>
      </c>
      <c r="AD105" s="27">
        <f t="shared" si="91"/>
        <v>0</v>
      </c>
      <c r="AE105" s="33">
        <f t="shared" si="92"/>
        <v>0</v>
      </c>
      <c r="AF105" s="33">
        <f t="shared" si="93"/>
        <v>0</v>
      </c>
      <c r="AG105" s="33">
        <f t="shared" si="94"/>
        <v>0</v>
      </c>
      <c r="AH105" s="35">
        <f t="shared" si="95"/>
        <v>0</v>
      </c>
    </row>
    <row r="106" spans="1:34" x14ac:dyDescent="0.25">
      <c r="A106" s="3" t="s">
        <v>5</v>
      </c>
      <c r="B106" s="11"/>
      <c r="C106" s="59"/>
      <c r="D106" s="60"/>
      <c r="E106" s="6"/>
      <c r="F106" s="4">
        <v>7.9000000000000001E-2</v>
      </c>
      <c r="G106" s="4">
        <v>0.03</v>
      </c>
      <c r="H106" s="4">
        <v>9.9260000000000002</v>
      </c>
      <c r="I106" s="4">
        <v>6.9000000000000006E-2</v>
      </c>
      <c r="J106" s="21">
        <v>0.13600000000000001</v>
      </c>
      <c r="K106" s="28">
        <f t="shared" si="72"/>
        <v>0</v>
      </c>
      <c r="L106" s="9">
        <f t="shared" si="73"/>
        <v>0</v>
      </c>
      <c r="M106" s="27">
        <f t="shared" si="74"/>
        <v>0</v>
      </c>
      <c r="N106" s="9">
        <f t="shared" si="75"/>
        <v>0</v>
      </c>
      <c r="O106" s="29">
        <f t="shared" si="76"/>
        <v>0</v>
      </c>
      <c r="P106" s="28">
        <f t="shared" si="77"/>
        <v>0</v>
      </c>
      <c r="Q106" s="28">
        <f t="shared" si="78"/>
        <v>0</v>
      </c>
      <c r="R106" s="28">
        <f t="shared" si="79"/>
        <v>0</v>
      </c>
      <c r="S106" s="28">
        <f t="shared" si="80"/>
        <v>0</v>
      </c>
      <c r="T106" s="28">
        <f t="shared" si="81"/>
        <v>0</v>
      </c>
      <c r="U106" s="9">
        <f t="shared" si="82"/>
        <v>0</v>
      </c>
      <c r="V106" s="28">
        <f t="shared" si="83"/>
        <v>0</v>
      </c>
      <c r="W106" s="28">
        <f t="shared" si="84"/>
        <v>0</v>
      </c>
      <c r="X106" s="28">
        <f t="shared" si="85"/>
        <v>0</v>
      </c>
      <c r="Y106" s="9">
        <f t="shared" si="86"/>
        <v>0</v>
      </c>
      <c r="Z106" s="27">
        <f t="shared" si="87"/>
        <v>0</v>
      </c>
      <c r="AA106" s="28">
        <f t="shared" si="88"/>
        <v>0</v>
      </c>
      <c r="AB106" s="28">
        <f t="shared" si="89"/>
        <v>0</v>
      </c>
      <c r="AC106" s="28">
        <f t="shared" si="90"/>
        <v>0</v>
      </c>
      <c r="AD106" s="27">
        <f t="shared" si="91"/>
        <v>0</v>
      </c>
      <c r="AE106" s="33">
        <f t="shared" si="92"/>
        <v>0</v>
      </c>
      <c r="AF106" s="33">
        <f t="shared" si="93"/>
        <v>0</v>
      </c>
      <c r="AG106" s="33">
        <f t="shared" si="94"/>
        <v>0</v>
      </c>
      <c r="AH106" s="35">
        <f t="shared" si="95"/>
        <v>0</v>
      </c>
    </row>
    <row r="107" spans="1:34" x14ac:dyDescent="0.25">
      <c r="A107" s="3" t="s">
        <v>5</v>
      </c>
      <c r="B107" s="11"/>
      <c r="C107" s="59"/>
      <c r="D107" s="60"/>
      <c r="E107" s="6"/>
      <c r="F107" s="5">
        <v>0.10199999999999999</v>
      </c>
      <c r="G107" s="5">
        <v>9.5000000000000001E-2</v>
      </c>
      <c r="H107" s="5">
        <v>0</v>
      </c>
      <c r="I107" s="5">
        <v>7.0999999999999994E-2</v>
      </c>
      <c r="J107" s="22">
        <v>0.13800000000000001</v>
      </c>
      <c r="K107" s="28">
        <f t="shared" si="72"/>
        <v>0</v>
      </c>
      <c r="L107" s="9">
        <f t="shared" si="73"/>
        <v>0</v>
      </c>
      <c r="M107" s="27">
        <f t="shared" si="74"/>
        <v>0</v>
      </c>
      <c r="N107" s="9">
        <f t="shared" si="75"/>
        <v>0</v>
      </c>
      <c r="O107" s="29">
        <f t="shared" si="76"/>
        <v>0</v>
      </c>
      <c r="P107" s="28">
        <f t="shared" si="77"/>
        <v>0</v>
      </c>
      <c r="Q107" s="28">
        <f t="shared" si="78"/>
        <v>0</v>
      </c>
      <c r="R107" s="28">
        <f t="shared" si="79"/>
        <v>0</v>
      </c>
      <c r="S107" s="28">
        <f t="shared" si="80"/>
        <v>0</v>
      </c>
      <c r="T107" s="28">
        <f t="shared" si="81"/>
        <v>0</v>
      </c>
      <c r="U107" s="9">
        <f t="shared" si="82"/>
        <v>0</v>
      </c>
      <c r="V107" s="28">
        <f t="shared" si="83"/>
        <v>0</v>
      </c>
      <c r="W107" s="28">
        <f t="shared" si="84"/>
        <v>0</v>
      </c>
      <c r="X107" s="28">
        <f t="shared" si="85"/>
        <v>0</v>
      </c>
      <c r="Y107" s="9">
        <f t="shared" si="86"/>
        <v>0</v>
      </c>
      <c r="Z107" s="27">
        <f t="shared" si="87"/>
        <v>0</v>
      </c>
      <c r="AA107" s="28">
        <f t="shared" si="88"/>
        <v>0</v>
      </c>
      <c r="AB107" s="28">
        <f t="shared" si="89"/>
        <v>0</v>
      </c>
      <c r="AC107" s="28">
        <f t="shared" si="90"/>
        <v>0</v>
      </c>
      <c r="AD107" s="27">
        <f t="shared" si="91"/>
        <v>0</v>
      </c>
      <c r="AE107" s="33">
        <f t="shared" si="92"/>
        <v>0</v>
      </c>
      <c r="AF107" s="33">
        <f t="shared" si="93"/>
        <v>0</v>
      </c>
      <c r="AG107" s="33">
        <f t="shared" si="94"/>
        <v>0</v>
      </c>
      <c r="AH107" s="35">
        <f t="shared" si="95"/>
        <v>0</v>
      </c>
    </row>
    <row r="108" spans="1:34" x14ac:dyDescent="0.25">
      <c r="A108" s="3" t="s">
        <v>5</v>
      </c>
      <c r="B108" s="11"/>
      <c r="C108" s="59"/>
      <c r="D108" s="60"/>
      <c r="E108" s="6"/>
      <c r="F108" s="5">
        <v>0.63800000000000001</v>
      </c>
      <c r="G108" s="5">
        <v>0.111</v>
      </c>
      <c r="H108" s="5">
        <v>4.1050000000000004</v>
      </c>
      <c r="I108" s="5">
        <v>0.371</v>
      </c>
      <c r="J108" s="22">
        <v>0.13900000000000001</v>
      </c>
      <c r="K108" s="28">
        <f t="shared" si="72"/>
        <v>0</v>
      </c>
      <c r="L108" s="9">
        <f t="shared" si="73"/>
        <v>0</v>
      </c>
      <c r="M108" s="27">
        <f t="shared" si="74"/>
        <v>0</v>
      </c>
      <c r="N108" s="9">
        <f t="shared" si="75"/>
        <v>0</v>
      </c>
      <c r="O108" s="29">
        <f t="shared" si="76"/>
        <v>0</v>
      </c>
      <c r="P108" s="28">
        <f t="shared" si="77"/>
        <v>0</v>
      </c>
      <c r="Q108" s="28">
        <f t="shared" si="78"/>
        <v>0</v>
      </c>
      <c r="R108" s="28">
        <f t="shared" si="79"/>
        <v>0</v>
      </c>
      <c r="S108" s="28">
        <f t="shared" si="80"/>
        <v>0</v>
      </c>
      <c r="T108" s="28">
        <f t="shared" si="81"/>
        <v>0</v>
      </c>
      <c r="U108" s="9">
        <f t="shared" si="82"/>
        <v>0</v>
      </c>
      <c r="V108" s="28">
        <f t="shared" si="83"/>
        <v>0</v>
      </c>
      <c r="W108" s="28">
        <f t="shared" si="84"/>
        <v>0</v>
      </c>
      <c r="X108" s="28">
        <f t="shared" si="85"/>
        <v>0</v>
      </c>
      <c r="Y108" s="9">
        <f t="shared" si="86"/>
        <v>0</v>
      </c>
      <c r="Z108" s="27">
        <f t="shared" si="87"/>
        <v>0</v>
      </c>
      <c r="AA108" s="28">
        <f t="shared" si="88"/>
        <v>0</v>
      </c>
      <c r="AB108" s="28">
        <f t="shared" si="89"/>
        <v>0</v>
      </c>
      <c r="AC108" s="28">
        <f t="shared" si="90"/>
        <v>0</v>
      </c>
      <c r="AD108" s="27">
        <f t="shared" si="91"/>
        <v>0</v>
      </c>
      <c r="AE108" s="33">
        <f t="shared" si="92"/>
        <v>0</v>
      </c>
      <c r="AF108" s="33">
        <f t="shared" si="93"/>
        <v>0</v>
      </c>
      <c r="AG108" s="33">
        <f t="shared" si="94"/>
        <v>0</v>
      </c>
      <c r="AH108" s="35">
        <f t="shared" si="95"/>
        <v>0</v>
      </c>
    </row>
    <row r="109" spans="1:34" x14ac:dyDescent="0.25">
      <c r="A109" s="3" t="s">
        <v>5</v>
      </c>
      <c r="B109" s="11"/>
      <c r="C109" s="59"/>
      <c r="D109" s="60"/>
      <c r="E109" s="6"/>
      <c r="F109" s="4">
        <v>0.13200000000000001</v>
      </c>
      <c r="G109" s="4">
        <v>7.2999999999999995E-2</v>
      </c>
      <c r="H109" s="4">
        <v>0.02</v>
      </c>
      <c r="I109" s="4">
        <v>5.7000000000000002E-2</v>
      </c>
      <c r="J109" s="21">
        <v>0.14199999999999999</v>
      </c>
      <c r="K109" s="28">
        <f t="shared" si="72"/>
        <v>0</v>
      </c>
      <c r="L109" s="9">
        <f t="shared" si="73"/>
        <v>0</v>
      </c>
      <c r="M109" s="27">
        <f t="shared" si="74"/>
        <v>0</v>
      </c>
      <c r="N109" s="9">
        <f t="shared" si="75"/>
        <v>0</v>
      </c>
      <c r="O109" s="29">
        <f t="shared" si="76"/>
        <v>0</v>
      </c>
      <c r="P109" s="28">
        <f t="shared" si="77"/>
        <v>0</v>
      </c>
      <c r="Q109" s="28">
        <f t="shared" si="78"/>
        <v>0</v>
      </c>
      <c r="R109" s="28">
        <f t="shared" si="79"/>
        <v>0</v>
      </c>
      <c r="S109" s="28">
        <f t="shared" si="80"/>
        <v>0</v>
      </c>
      <c r="T109" s="28">
        <f t="shared" si="81"/>
        <v>0</v>
      </c>
      <c r="U109" s="9">
        <f t="shared" si="82"/>
        <v>0</v>
      </c>
      <c r="V109" s="28">
        <f t="shared" si="83"/>
        <v>0</v>
      </c>
      <c r="W109" s="28">
        <f t="shared" si="84"/>
        <v>0</v>
      </c>
      <c r="X109" s="28">
        <f t="shared" si="85"/>
        <v>0</v>
      </c>
      <c r="Y109" s="9">
        <f t="shared" si="86"/>
        <v>0</v>
      </c>
      <c r="Z109" s="27">
        <f t="shared" si="87"/>
        <v>0</v>
      </c>
      <c r="AA109" s="28">
        <f t="shared" si="88"/>
        <v>0</v>
      </c>
      <c r="AB109" s="28">
        <f t="shared" si="89"/>
        <v>0</v>
      </c>
      <c r="AC109" s="28">
        <f t="shared" si="90"/>
        <v>0</v>
      </c>
      <c r="AD109" s="27">
        <f t="shared" si="91"/>
        <v>0</v>
      </c>
      <c r="AE109" s="33">
        <f t="shared" si="92"/>
        <v>0</v>
      </c>
      <c r="AF109" s="33">
        <f t="shared" si="93"/>
        <v>0</v>
      </c>
      <c r="AG109" s="33">
        <f t="shared" si="94"/>
        <v>0</v>
      </c>
      <c r="AH109" s="35">
        <f t="shared" si="95"/>
        <v>0</v>
      </c>
    </row>
    <row r="110" spans="1:34" x14ac:dyDescent="0.25">
      <c r="A110" s="3" t="s">
        <v>5</v>
      </c>
      <c r="B110" s="11"/>
      <c r="C110" s="59"/>
      <c r="D110" s="60"/>
      <c r="E110" s="6"/>
      <c r="F110" s="5">
        <v>0.11700000000000001</v>
      </c>
      <c r="G110" s="5">
        <v>7.4999999999999997E-2</v>
      </c>
      <c r="H110" s="5">
        <v>1.1220000000000001</v>
      </c>
      <c r="I110" s="5">
        <v>0.16200000000000001</v>
      </c>
      <c r="J110" s="22">
        <v>0.14899999999999999</v>
      </c>
      <c r="K110" s="28">
        <f t="shared" si="72"/>
        <v>0</v>
      </c>
      <c r="L110" s="9">
        <f t="shared" si="73"/>
        <v>0</v>
      </c>
      <c r="M110" s="27">
        <f t="shared" si="74"/>
        <v>0</v>
      </c>
      <c r="N110" s="9">
        <f t="shared" si="75"/>
        <v>0</v>
      </c>
      <c r="O110" s="29">
        <f t="shared" si="76"/>
        <v>0</v>
      </c>
      <c r="P110" s="28">
        <f t="shared" si="77"/>
        <v>0</v>
      </c>
      <c r="Q110" s="28">
        <f t="shared" si="78"/>
        <v>0</v>
      </c>
      <c r="R110" s="28">
        <f t="shared" si="79"/>
        <v>0</v>
      </c>
      <c r="S110" s="28">
        <f t="shared" si="80"/>
        <v>0</v>
      </c>
      <c r="T110" s="28">
        <f t="shared" si="81"/>
        <v>0</v>
      </c>
      <c r="U110" s="9">
        <f t="shared" si="82"/>
        <v>0</v>
      </c>
      <c r="V110" s="28">
        <f t="shared" si="83"/>
        <v>0</v>
      </c>
      <c r="W110" s="28">
        <f t="shared" si="84"/>
        <v>0</v>
      </c>
      <c r="X110" s="28">
        <f t="shared" si="85"/>
        <v>0</v>
      </c>
      <c r="Y110" s="9">
        <f t="shared" si="86"/>
        <v>0</v>
      </c>
      <c r="Z110" s="27">
        <f t="shared" si="87"/>
        <v>0</v>
      </c>
      <c r="AA110" s="28">
        <f t="shared" si="88"/>
        <v>0</v>
      </c>
      <c r="AB110" s="28">
        <f t="shared" si="89"/>
        <v>0</v>
      </c>
      <c r="AC110" s="28">
        <f t="shared" si="90"/>
        <v>0</v>
      </c>
      <c r="AD110" s="27">
        <f t="shared" si="91"/>
        <v>0</v>
      </c>
      <c r="AE110" s="33">
        <f t="shared" si="92"/>
        <v>0</v>
      </c>
      <c r="AF110" s="33">
        <f t="shared" si="93"/>
        <v>0</v>
      </c>
      <c r="AG110" s="33">
        <f t="shared" si="94"/>
        <v>0</v>
      </c>
      <c r="AH110" s="35">
        <f t="shared" si="95"/>
        <v>0</v>
      </c>
    </row>
    <row r="111" spans="1:34" x14ac:dyDescent="0.25">
      <c r="A111" s="3" t="s">
        <v>5</v>
      </c>
      <c r="B111" s="11"/>
      <c r="C111" s="59"/>
      <c r="D111" s="60"/>
      <c r="E111" s="6"/>
      <c r="F111" s="5">
        <v>0.41299999999999998</v>
      </c>
      <c r="G111" s="5">
        <v>0.21</v>
      </c>
      <c r="H111" s="5">
        <v>1.165</v>
      </c>
      <c r="I111" s="5">
        <v>0</v>
      </c>
      <c r="J111" s="22">
        <v>0.151</v>
      </c>
      <c r="K111" s="28">
        <f t="shared" si="72"/>
        <v>0</v>
      </c>
      <c r="L111" s="9">
        <f t="shared" si="73"/>
        <v>0</v>
      </c>
      <c r="M111" s="27">
        <f t="shared" si="74"/>
        <v>0</v>
      </c>
      <c r="N111" s="9">
        <f t="shared" si="75"/>
        <v>0</v>
      </c>
      <c r="O111" s="29">
        <f t="shared" si="76"/>
        <v>0</v>
      </c>
      <c r="P111" s="28">
        <f t="shared" si="77"/>
        <v>0</v>
      </c>
      <c r="Q111" s="28">
        <f t="shared" si="78"/>
        <v>0</v>
      </c>
      <c r="R111" s="28">
        <f t="shared" si="79"/>
        <v>0</v>
      </c>
      <c r="S111" s="28">
        <f t="shared" si="80"/>
        <v>0</v>
      </c>
      <c r="T111" s="28">
        <f t="shared" si="81"/>
        <v>0</v>
      </c>
      <c r="U111" s="9">
        <f t="shared" si="82"/>
        <v>0</v>
      </c>
      <c r="V111" s="28">
        <f t="shared" si="83"/>
        <v>0</v>
      </c>
      <c r="W111" s="28">
        <f t="shared" si="84"/>
        <v>0</v>
      </c>
      <c r="X111" s="28">
        <f t="shared" si="85"/>
        <v>0</v>
      </c>
      <c r="Y111" s="9">
        <f t="shared" si="86"/>
        <v>0</v>
      </c>
      <c r="Z111" s="27">
        <f t="shared" si="87"/>
        <v>0</v>
      </c>
      <c r="AA111" s="28">
        <f t="shared" si="88"/>
        <v>0</v>
      </c>
      <c r="AB111" s="28">
        <f t="shared" si="89"/>
        <v>0</v>
      </c>
      <c r="AC111" s="28">
        <f t="shared" si="90"/>
        <v>0</v>
      </c>
      <c r="AD111" s="27">
        <f t="shared" si="91"/>
        <v>0</v>
      </c>
      <c r="AE111" s="33">
        <f t="shared" si="92"/>
        <v>0</v>
      </c>
      <c r="AF111" s="33">
        <f t="shared" si="93"/>
        <v>0</v>
      </c>
      <c r="AG111" s="33">
        <f t="shared" si="94"/>
        <v>0</v>
      </c>
      <c r="AH111" s="35">
        <f t="shared" si="95"/>
        <v>0</v>
      </c>
    </row>
    <row r="112" spans="1:34" x14ac:dyDescent="0.25">
      <c r="A112" s="3" t="s">
        <v>5</v>
      </c>
      <c r="B112" s="11"/>
      <c r="C112" s="59"/>
      <c r="D112" s="60"/>
      <c r="E112" s="6"/>
      <c r="F112" s="4">
        <v>1.2350000000000001</v>
      </c>
      <c r="G112" s="4">
        <v>0.44400000000000001</v>
      </c>
      <c r="H112" s="4">
        <v>9.0530000000000008</v>
      </c>
      <c r="I112" s="4">
        <v>0.23499999999999999</v>
      </c>
      <c r="J112" s="21">
        <v>0.153</v>
      </c>
      <c r="K112" s="28">
        <f t="shared" si="72"/>
        <v>0</v>
      </c>
      <c r="L112" s="9">
        <f t="shared" si="73"/>
        <v>0</v>
      </c>
      <c r="M112" s="27">
        <f t="shared" si="74"/>
        <v>0</v>
      </c>
      <c r="N112" s="9">
        <f t="shared" si="75"/>
        <v>0</v>
      </c>
      <c r="O112" s="29">
        <f t="shared" si="76"/>
        <v>0</v>
      </c>
      <c r="P112" s="28">
        <f t="shared" si="77"/>
        <v>0</v>
      </c>
      <c r="Q112" s="28">
        <f t="shared" si="78"/>
        <v>0</v>
      </c>
      <c r="R112" s="28">
        <f t="shared" si="79"/>
        <v>0</v>
      </c>
      <c r="S112" s="28">
        <f t="shared" si="80"/>
        <v>0</v>
      </c>
      <c r="T112" s="28">
        <f t="shared" si="81"/>
        <v>0</v>
      </c>
      <c r="U112" s="9">
        <f t="shared" si="82"/>
        <v>0</v>
      </c>
      <c r="V112" s="28">
        <f t="shared" si="83"/>
        <v>0</v>
      </c>
      <c r="W112" s="28">
        <f t="shared" si="84"/>
        <v>0</v>
      </c>
      <c r="X112" s="28">
        <f t="shared" si="85"/>
        <v>0</v>
      </c>
      <c r="Y112" s="9">
        <f t="shared" si="86"/>
        <v>0</v>
      </c>
      <c r="Z112" s="27">
        <f t="shared" si="87"/>
        <v>0</v>
      </c>
      <c r="AA112" s="28">
        <f t="shared" si="88"/>
        <v>0</v>
      </c>
      <c r="AB112" s="28">
        <f t="shared" si="89"/>
        <v>0</v>
      </c>
      <c r="AC112" s="28">
        <f t="shared" si="90"/>
        <v>0</v>
      </c>
      <c r="AD112" s="27">
        <f t="shared" si="91"/>
        <v>0</v>
      </c>
      <c r="AE112" s="33">
        <f t="shared" si="92"/>
        <v>0</v>
      </c>
      <c r="AF112" s="33">
        <f t="shared" si="93"/>
        <v>0</v>
      </c>
      <c r="AG112" s="33">
        <f t="shared" si="94"/>
        <v>0</v>
      </c>
      <c r="AH112" s="35">
        <f t="shared" si="95"/>
        <v>0</v>
      </c>
    </row>
    <row r="113" spans="1:34" x14ac:dyDescent="0.25">
      <c r="A113" s="3" t="s">
        <v>5</v>
      </c>
      <c r="B113" s="11"/>
      <c r="C113" s="59"/>
      <c r="D113" s="60"/>
      <c r="E113" s="6"/>
      <c r="F113" s="4">
        <v>0.08</v>
      </c>
      <c r="G113" s="4">
        <v>0.105</v>
      </c>
      <c r="H113" s="4">
        <v>0.64400000000000002</v>
      </c>
      <c r="I113" s="4">
        <v>2.1999999999999999E-2</v>
      </c>
      <c r="J113" s="21">
        <v>0.154</v>
      </c>
      <c r="K113" s="28">
        <f t="shared" si="72"/>
        <v>0</v>
      </c>
      <c r="L113" s="9">
        <f t="shared" si="73"/>
        <v>0</v>
      </c>
      <c r="M113" s="27">
        <f t="shared" si="74"/>
        <v>0</v>
      </c>
      <c r="N113" s="9">
        <f t="shared" si="75"/>
        <v>0</v>
      </c>
      <c r="O113" s="29">
        <f t="shared" si="76"/>
        <v>0</v>
      </c>
      <c r="P113" s="28">
        <f t="shared" si="77"/>
        <v>0</v>
      </c>
      <c r="Q113" s="28">
        <f t="shared" si="78"/>
        <v>0</v>
      </c>
      <c r="R113" s="28">
        <f t="shared" si="79"/>
        <v>0</v>
      </c>
      <c r="S113" s="28">
        <f t="shared" si="80"/>
        <v>0</v>
      </c>
      <c r="T113" s="28">
        <f t="shared" si="81"/>
        <v>0</v>
      </c>
      <c r="U113" s="9">
        <f t="shared" si="82"/>
        <v>0</v>
      </c>
      <c r="V113" s="28">
        <f t="shared" si="83"/>
        <v>0</v>
      </c>
      <c r="W113" s="28">
        <f t="shared" si="84"/>
        <v>0</v>
      </c>
      <c r="X113" s="28">
        <f t="shared" si="85"/>
        <v>0</v>
      </c>
      <c r="Y113" s="9">
        <f t="shared" si="86"/>
        <v>0</v>
      </c>
      <c r="Z113" s="27">
        <f t="shared" si="87"/>
        <v>0</v>
      </c>
      <c r="AA113" s="28">
        <f t="shared" si="88"/>
        <v>0</v>
      </c>
      <c r="AB113" s="28">
        <f t="shared" si="89"/>
        <v>0</v>
      </c>
      <c r="AC113" s="28">
        <f t="shared" si="90"/>
        <v>0</v>
      </c>
      <c r="AD113" s="27">
        <f t="shared" si="91"/>
        <v>0</v>
      </c>
      <c r="AE113" s="33">
        <f t="shared" si="92"/>
        <v>0</v>
      </c>
      <c r="AF113" s="33">
        <f t="shared" si="93"/>
        <v>0</v>
      </c>
      <c r="AG113" s="33">
        <f t="shared" si="94"/>
        <v>0</v>
      </c>
      <c r="AH113" s="35">
        <f t="shared" si="95"/>
        <v>0</v>
      </c>
    </row>
    <row r="114" spans="1:34" x14ac:dyDescent="0.25">
      <c r="A114" s="3" t="s">
        <v>5</v>
      </c>
      <c r="B114" s="11"/>
      <c r="C114" s="59"/>
      <c r="D114" s="60"/>
      <c r="E114" s="6"/>
      <c r="F114" s="5">
        <v>4.4999999999999998E-2</v>
      </c>
      <c r="G114" s="5">
        <v>3.0000000000000001E-3</v>
      </c>
      <c r="H114" s="5">
        <v>0.57899999999999996</v>
      </c>
      <c r="I114" s="5">
        <v>3.2000000000000001E-2</v>
      </c>
      <c r="J114" s="22">
        <v>0.157</v>
      </c>
      <c r="K114" s="28">
        <f t="shared" si="72"/>
        <v>0</v>
      </c>
      <c r="L114" s="9">
        <f t="shared" si="73"/>
        <v>0</v>
      </c>
      <c r="M114" s="27">
        <f t="shared" si="74"/>
        <v>0</v>
      </c>
      <c r="N114" s="9">
        <f t="shared" si="75"/>
        <v>0</v>
      </c>
      <c r="O114" s="29">
        <f t="shared" si="76"/>
        <v>0</v>
      </c>
      <c r="P114" s="28">
        <f t="shared" si="77"/>
        <v>0</v>
      </c>
      <c r="Q114" s="28">
        <f t="shared" si="78"/>
        <v>0</v>
      </c>
      <c r="R114" s="28">
        <f t="shared" si="79"/>
        <v>0</v>
      </c>
      <c r="S114" s="28">
        <f t="shared" si="80"/>
        <v>0</v>
      </c>
      <c r="T114" s="28">
        <f t="shared" si="81"/>
        <v>0</v>
      </c>
      <c r="U114" s="9">
        <f t="shared" si="82"/>
        <v>0</v>
      </c>
      <c r="V114" s="28">
        <f t="shared" si="83"/>
        <v>0</v>
      </c>
      <c r="W114" s="28">
        <f t="shared" si="84"/>
        <v>0</v>
      </c>
      <c r="X114" s="28">
        <f t="shared" si="85"/>
        <v>0</v>
      </c>
      <c r="Y114" s="9">
        <f t="shared" si="86"/>
        <v>0</v>
      </c>
      <c r="Z114" s="27">
        <f t="shared" si="87"/>
        <v>0</v>
      </c>
      <c r="AA114" s="28">
        <f t="shared" si="88"/>
        <v>0</v>
      </c>
      <c r="AB114" s="28">
        <f t="shared" si="89"/>
        <v>0</v>
      </c>
      <c r="AC114" s="28">
        <f t="shared" si="90"/>
        <v>0</v>
      </c>
      <c r="AD114" s="27">
        <f t="shared" si="91"/>
        <v>0</v>
      </c>
      <c r="AE114" s="33">
        <f t="shared" si="92"/>
        <v>0</v>
      </c>
      <c r="AF114" s="33">
        <f t="shared" si="93"/>
        <v>0</v>
      </c>
      <c r="AG114" s="33">
        <f t="shared" si="94"/>
        <v>0</v>
      </c>
      <c r="AH114" s="35">
        <f t="shared" si="95"/>
        <v>0</v>
      </c>
    </row>
    <row r="115" spans="1:34" x14ac:dyDescent="0.25">
      <c r="A115" s="3" t="s">
        <v>5</v>
      </c>
      <c r="B115" s="11"/>
      <c r="C115" s="59"/>
      <c r="D115" s="60"/>
      <c r="E115" s="6"/>
      <c r="F115" s="5">
        <v>7.2999999999999995E-2</v>
      </c>
      <c r="G115" s="5">
        <v>2.5000000000000001E-2</v>
      </c>
      <c r="H115" s="5">
        <v>1.0509999999999999</v>
      </c>
      <c r="I115" s="5">
        <v>4.8000000000000001E-2</v>
      </c>
      <c r="J115" s="22">
        <v>0.158</v>
      </c>
      <c r="K115" s="28">
        <f t="shared" si="72"/>
        <v>0</v>
      </c>
      <c r="L115" s="9">
        <f t="shared" si="73"/>
        <v>0</v>
      </c>
      <c r="M115" s="27">
        <f t="shared" si="74"/>
        <v>0</v>
      </c>
      <c r="N115" s="9">
        <f t="shared" si="75"/>
        <v>0</v>
      </c>
      <c r="O115" s="29">
        <f t="shared" si="76"/>
        <v>0</v>
      </c>
      <c r="P115" s="28">
        <f t="shared" si="77"/>
        <v>0</v>
      </c>
      <c r="Q115" s="28">
        <f t="shared" si="78"/>
        <v>0</v>
      </c>
      <c r="R115" s="28">
        <f t="shared" si="79"/>
        <v>0</v>
      </c>
      <c r="S115" s="28">
        <f t="shared" si="80"/>
        <v>0</v>
      </c>
      <c r="T115" s="28">
        <f t="shared" si="81"/>
        <v>0</v>
      </c>
      <c r="U115" s="9">
        <f t="shared" si="82"/>
        <v>0</v>
      </c>
      <c r="V115" s="28">
        <f t="shared" si="83"/>
        <v>0</v>
      </c>
      <c r="W115" s="28">
        <f t="shared" si="84"/>
        <v>0</v>
      </c>
      <c r="X115" s="28">
        <f t="shared" si="85"/>
        <v>0</v>
      </c>
      <c r="Y115" s="9">
        <f t="shared" si="86"/>
        <v>0</v>
      </c>
      <c r="Z115" s="27">
        <f t="shared" si="87"/>
        <v>0</v>
      </c>
      <c r="AA115" s="28">
        <f t="shared" si="88"/>
        <v>0</v>
      </c>
      <c r="AB115" s="28">
        <f t="shared" si="89"/>
        <v>0</v>
      </c>
      <c r="AC115" s="28">
        <f t="shared" si="90"/>
        <v>0</v>
      </c>
      <c r="AD115" s="27">
        <f t="shared" si="91"/>
        <v>0</v>
      </c>
      <c r="AE115" s="33">
        <f t="shared" si="92"/>
        <v>0</v>
      </c>
      <c r="AF115" s="33">
        <f t="shared" si="93"/>
        <v>0</v>
      </c>
      <c r="AG115" s="33">
        <f t="shared" si="94"/>
        <v>0</v>
      </c>
      <c r="AH115" s="35">
        <f t="shared" si="95"/>
        <v>0</v>
      </c>
    </row>
    <row r="116" spans="1:34" x14ac:dyDescent="0.25">
      <c r="A116" s="3" t="s">
        <v>5</v>
      </c>
      <c r="B116" s="11"/>
      <c r="C116" s="59"/>
      <c r="D116" s="60"/>
      <c r="E116" s="6"/>
      <c r="F116" s="5">
        <v>2.4E-2</v>
      </c>
      <c r="G116" s="5">
        <v>2.1000000000000001E-2</v>
      </c>
      <c r="H116" s="5">
        <v>0.156</v>
      </c>
      <c r="I116" s="5">
        <v>0.11799999999999999</v>
      </c>
      <c r="J116" s="22">
        <v>0.16</v>
      </c>
      <c r="K116" s="28">
        <f t="shared" si="72"/>
        <v>0</v>
      </c>
      <c r="L116" s="9">
        <f t="shared" si="73"/>
        <v>0</v>
      </c>
      <c r="M116" s="27">
        <f t="shared" si="74"/>
        <v>0</v>
      </c>
      <c r="N116" s="9">
        <f t="shared" si="75"/>
        <v>0</v>
      </c>
      <c r="O116" s="29">
        <f t="shared" si="76"/>
        <v>0</v>
      </c>
      <c r="P116" s="28">
        <f t="shared" si="77"/>
        <v>0</v>
      </c>
      <c r="Q116" s="28">
        <f t="shared" si="78"/>
        <v>0</v>
      </c>
      <c r="R116" s="28">
        <f t="shared" si="79"/>
        <v>0</v>
      </c>
      <c r="S116" s="28">
        <f t="shared" si="80"/>
        <v>0</v>
      </c>
      <c r="T116" s="28">
        <f t="shared" si="81"/>
        <v>0</v>
      </c>
      <c r="U116" s="9">
        <f t="shared" si="82"/>
        <v>0</v>
      </c>
      <c r="V116" s="28">
        <f t="shared" si="83"/>
        <v>0</v>
      </c>
      <c r="W116" s="28">
        <f t="shared" si="84"/>
        <v>0</v>
      </c>
      <c r="X116" s="28">
        <f t="shared" si="85"/>
        <v>0</v>
      </c>
      <c r="Y116" s="9">
        <f t="shared" si="86"/>
        <v>0</v>
      </c>
      <c r="Z116" s="27">
        <f t="shared" si="87"/>
        <v>0</v>
      </c>
      <c r="AA116" s="28">
        <f t="shared" si="88"/>
        <v>0</v>
      </c>
      <c r="AB116" s="28">
        <f t="shared" si="89"/>
        <v>0</v>
      </c>
      <c r="AC116" s="28">
        <f t="shared" si="90"/>
        <v>0</v>
      </c>
      <c r="AD116" s="27">
        <f t="shared" si="91"/>
        <v>0</v>
      </c>
      <c r="AE116" s="33">
        <f t="shared" si="92"/>
        <v>0</v>
      </c>
      <c r="AF116" s="33">
        <f t="shared" si="93"/>
        <v>0</v>
      </c>
      <c r="AG116" s="33">
        <f t="shared" si="94"/>
        <v>0</v>
      </c>
      <c r="AH116" s="35">
        <f t="shared" si="95"/>
        <v>0</v>
      </c>
    </row>
    <row r="117" spans="1:34" x14ac:dyDescent="0.25">
      <c r="A117" s="3" t="s">
        <v>5</v>
      </c>
      <c r="B117" s="11"/>
      <c r="C117" s="59"/>
      <c r="D117" s="60"/>
      <c r="E117" s="6"/>
      <c r="F117" s="4">
        <v>0.21099999999999999</v>
      </c>
      <c r="G117" s="4">
        <v>6.8000000000000005E-2</v>
      </c>
      <c r="H117" s="4">
        <v>0.56000000000000005</v>
      </c>
      <c r="I117" s="4">
        <v>0</v>
      </c>
      <c r="J117" s="21">
        <v>0.16300000000000001</v>
      </c>
      <c r="K117" s="28">
        <f t="shared" si="72"/>
        <v>0</v>
      </c>
      <c r="L117" s="9">
        <f t="shared" si="73"/>
        <v>0</v>
      </c>
      <c r="M117" s="27">
        <f t="shared" si="74"/>
        <v>0</v>
      </c>
      <c r="N117" s="9">
        <f t="shared" si="75"/>
        <v>0</v>
      </c>
      <c r="O117" s="29">
        <f t="shared" si="76"/>
        <v>0</v>
      </c>
      <c r="P117" s="28">
        <f t="shared" si="77"/>
        <v>0</v>
      </c>
      <c r="Q117" s="28">
        <f t="shared" si="78"/>
        <v>0</v>
      </c>
      <c r="R117" s="28">
        <f t="shared" si="79"/>
        <v>0</v>
      </c>
      <c r="S117" s="28">
        <f t="shared" si="80"/>
        <v>0</v>
      </c>
      <c r="T117" s="28">
        <f t="shared" si="81"/>
        <v>0</v>
      </c>
      <c r="U117" s="9">
        <f t="shared" si="82"/>
        <v>0</v>
      </c>
      <c r="V117" s="28">
        <f t="shared" si="83"/>
        <v>0</v>
      </c>
      <c r="W117" s="28">
        <f t="shared" si="84"/>
        <v>0</v>
      </c>
      <c r="X117" s="28">
        <f t="shared" si="85"/>
        <v>0</v>
      </c>
      <c r="Y117" s="9">
        <f t="shared" si="86"/>
        <v>0</v>
      </c>
      <c r="Z117" s="27">
        <f t="shared" si="87"/>
        <v>0</v>
      </c>
      <c r="AA117" s="28">
        <f t="shared" si="88"/>
        <v>0</v>
      </c>
      <c r="AB117" s="28">
        <f t="shared" si="89"/>
        <v>0</v>
      </c>
      <c r="AC117" s="28">
        <f t="shared" si="90"/>
        <v>0</v>
      </c>
      <c r="AD117" s="27">
        <f t="shared" si="91"/>
        <v>0</v>
      </c>
      <c r="AE117" s="33">
        <f t="shared" si="92"/>
        <v>0</v>
      </c>
      <c r="AF117" s="33">
        <f t="shared" si="93"/>
        <v>0</v>
      </c>
      <c r="AG117" s="33">
        <f t="shared" si="94"/>
        <v>0</v>
      </c>
      <c r="AH117" s="35">
        <f t="shared" si="95"/>
        <v>0</v>
      </c>
    </row>
    <row r="118" spans="1:34" x14ac:dyDescent="0.25">
      <c r="A118" s="3" t="s">
        <v>5</v>
      </c>
      <c r="B118" s="11"/>
      <c r="C118" s="59"/>
      <c r="D118" s="60"/>
      <c r="E118" s="6"/>
      <c r="F118" s="4">
        <v>0.30299999999999999</v>
      </c>
      <c r="G118" s="4">
        <v>3.7999999999999999E-2</v>
      </c>
      <c r="H118" s="4">
        <v>3.7749999999999999</v>
      </c>
      <c r="I118" s="4">
        <v>0.111</v>
      </c>
      <c r="J118" s="21">
        <v>0.16500000000000001</v>
      </c>
      <c r="K118" s="28">
        <f t="shared" si="72"/>
        <v>0</v>
      </c>
      <c r="L118" s="9">
        <f t="shared" si="73"/>
        <v>0</v>
      </c>
      <c r="M118" s="27">
        <f t="shared" si="74"/>
        <v>0</v>
      </c>
      <c r="N118" s="9">
        <f t="shared" si="75"/>
        <v>0</v>
      </c>
      <c r="O118" s="29">
        <f t="shared" si="76"/>
        <v>0</v>
      </c>
      <c r="P118" s="28">
        <f t="shared" si="77"/>
        <v>0</v>
      </c>
      <c r="Q118" s="28">
        <f t="shared" si="78"/>
        <v>0</v>
      </c>
      <c r="R118" s="28">
        <f t="shared" si="79"/>
        <v>0</v>
      </c>
      <c r="S118" s="28">
        <f t="shared" si="80"/>
        <v>0</v>
      </c>
      <c r="T118" s="28">
        <f t="shared" si="81"/>
        <v>0</v>
      </c>
      <c r="U118" s="9">
        <f t="shared" si="82"/>
        <v>0</v>
      </c>
      <c r="V118" s="28">
        <f t="shared" si="83"/>
        <v>0</v>
      </c>
      <c r="W118" s="28">
        <f t="shared" si="84"/>
        <v>0</v>
      </c>
      <c r="X118" s="28">
        <f t="shared" si="85"/>
        <v>0</v>
      </c>
      <c r="Y118" s="9">
        <f t="shared" si="86"/>
        <v>0</v>
      </c>
      <c r="Z118" s="27">
        <f t="shared" si="87"/>
        <v>0</v>
      </c>
      <c r="AA118" s="28">
        <f t="shared" si="88"/>
        <v>0</v>
      </c>
      <c r="AB118" s="28">
        <f t="shared" si="89"/>
        <v>0</v>
      </c>
      <c r="AC118" s="28">
        <f t="shared" si="90"/>
        <v>0</v>
      </c>
      <c r="AD118" s="27">
        <f t="shared" si="91"/>
        <v>0</v>
      </c>
      <c r="AE118" s="33">
        <f t="shared" si="92"/>
        <v>0</v>
      </c>
      <c r="AF118" s="33">
        <f t="shared" si="93"/>
        <v>0</v>
      </c>
      <c r="AG118" s="33">
        <f t="shared" si="94"/>
        <v>0</v>
      </c>
      <c r="AH118" s="35">
        <f t="shared" si="95"/>
        <v>0</v>
      </c>
    </row>
    <row r="119" spans="1:34" x14ac:dyDescent="0.25">
      <c r="A119" s="3" t="s">
        <v>5</v>
      </c>
      <c r="B119" s="11"/>
      <c r="C119" s="59"/>
      <c r="D119" s="60"/>
      <c r="E119" s="6"/>
      <c r="F119" s="5">
        <v>0.22</v>
      </c>
      <c r="G119" s="5">
        <v>4.8000000000000001E-2</v>
      </c>
      <c r="H119" s="5">
        <v>0.17399999999999999</v>
      </c>
      <c r="I119" s="5">
        <v>0.17799999999999999</v>
      </c>
      <c r="J119" s="22">
        <v>0.16800000000000001</v>
      </c>
      <c r="K119" s="28">
        <f t="shared" si="72"/>
        <v>0</v>
      </c>
      <c r="L119" s="9">
        <f t="shared" si="73"/>
        <v>0</v>
      </c>
      <c r="M119" s="27">
        <f t="shared" si="74"/>
        <v>0</v>
      </c>
      <c r="N119" s="9">
        <f t="shared" si="75"/>
        <v>0</v>
      </c>
      <c r="O119" s="29">
        <f t="shared" si="76"/>
        <v>0</v>
      </c>
      <c r="P119" s="28">
        <f t="shared" si="77"/>
        <v>0</v>
      </c>
      <c r="Q119" s="28">
        <f t="shared" si="78"/>
        <v>0</v>
      </c>
      <c r="R119" s="28">
        <f t="shared" si="79"/>
        <v>0</v>
      </c>
      <c r="S119" s="28">
        <f t="shared" si="80"/>
        <v>0</v>
      </c>
      <c r="T119" s="28">
        <f t="shared" si="81"/>
        <v>0</v>
      </c>
      <c r="U119" s="9">
        <f t="shared" si="82"/>
        <v>0</v>
      </c>
      <c r="V119" s="28">
        <f t="shared" si="83"/>
        <v>0</v>
      </c>
      <c r="W119" s="28">
        <f t="shared" si="84"/>
        <v>0</v>
      </c>
      <c r="X119" s="28">
        <f t="shared" si="85"/>
        <v>0</v>
      </c>
      <c r="Y119" s="9">
        <f t="shared" si="86"/>
        <v>0</v>
      </c>
      <c r="Z119" s="27">
        <f t="shared" si="87"/>
        <v>0</v>
      </c>
      <c r="AA119" s="28">
        <f t="shared" si="88"/>
        <v>0</v>
      </c>
      <c r="AB119" s="28">
        <f t="shared" si="89"/>
        <v>0</v>
      </c>
      <c r="AC119" s="28">
        <f t="shared" si="90"/>
        <v>0</v>
      </c>
      <c r="AD119" s="27">
        <f t="shared" si="91"/>
        <v>0</v>
      </c>
      <c r="AE119" s="33">
        <f t="shared" si="92"/>
        <v>0</v>
      </c>
      <c r="AF119" s="33">
        <f t="shared" si="93"/>
        <v>0</v>
      </c>
      <c r="AG119" s="33">
        <f t="shared" si="94"/>
        <v>0</v>
      </c>
      <c r="AH119" s="35">
        <f t="shared" si="95"/>
        <v>0</v>
      </c>
    </row>
    <row r="120" spans="1:34" x14ac:dyDescent="0.25">
      <c r="A120" s="3" t="s">
        <v>5</v>
      </c>
      <c r="B120" s="11"/>
      <c r="C120" s="59"/>
      <c r="D120" s="60"/>
      <c r="E120" s="6"/>
      <c r="F120" s="5">
        <v>6.5330000000000004</v>
      </c>
      <c r="G120" s="5">
        <v>0.217</v>
      </c>
      <c r="H120" s="5">
        <v>5.0659999999999998</v>
      </c>
      <c r="I120" s="5">
        <v>0.35</v>
      </c>
      <c r="J120" s="22">
        <v>0.17100000000000001</v>
      </c>
      <c r="K120" s="28">
        <f t="shared" si="72"/>
        <v>0</v>
      </c>
      <c r="L120" s="9">
        <f t="shared" si="73"/>
        <v>0</v>
      </c>
      <c r="M120" s="27">
        <f t="shared" si="74"/>
        <v>0</v>
      </c>
      <c r="N120" s="9">
        <f t="shared" si="75"/>
        <v>0</v>
      </c>
      <c r="O120" s="29">
        <f t="shared" si="76"/>
        <v>0</v>
      </c>
      <c r="P120" s="28">
        <f t="shared" si="77"/>
        <v>0</v>
      </c>
      <c r="Q120" s="28">
        <f t="shared" si="78"/>
        <v>0</v>
      </c>
      <c r="R120" s="28">
        <f t="shared" si="79"/>
        <v>0</v>
      </c>
      <c r="S120" s="28">
        <f t="shared" si="80"/>
        <v>0</v>
      </c>
      <c r="T120" s="28">
        <f t="shared" si="81"/>
        <v>0</v>
      </c>
      <c r="U120" s="9">
        <f t="shared" si="82"/>
        <v>0</v>
      </c>
      <c r="V120" s="28">
        <f t="shared" si="83"/>
        <v>0</v>
      </c>
      <c r="W120" s="28">
        <f t="shared" si="84"/>
        <v>0</v>
      </c>
      <c r="X120" s="28">
        <f t="shared" si="85"/>
        <v>0</v>
      </c>
      <c r="Y120" s="9">
        <f t="shared" si="86"/>
        <v>0</v>
      </c>
      <c r="Z120" s="27">
        <f t="shared" si="87"/>
        <v>0</v>
      </c>
      <c r="AA120" s="28">
        <f t="shared" si="88"/>
        <v>0</v>
      </c>
      <c r="AB120" s="28">
        <f t="shared" si="89"/>
        <v>0</v>
      </c>
      <c r="AC120" s="28">
        <f t="shared" si="90"/>
        <v>0</v>
      </c>
      <c r="AD120" s="27">
        <f t="shared" si="91"/>
        <v>0</v>
      </c>
      <c r="AE120" s="33">
        <f t="shared" si="92"/>
        <v>0</v>
      </c>
      <c r="AF120" s="33">
        <f t="shared" si="93"/>
        <v>0</v>
      </c>
      <c r="AG120" s="33">
        <f t="shared" si="94"/>
        <v>0</v>
      </c>
      <c r="AH120" s="35">
        <f t="shared" si="95"/>
        <v>0</v>
      </c>
    </row>
    <row r="121" spans="1:34" x14ac:dyDescent="0.25">
      <c r="A121" s="3" t="s">
        <v>5</v>
      </c>
      <c r="B121" s="11"/>
      <c r="C121" s="59"/>
      <c r="D121" s="60"/>
      <c r="E121" s="6"/>
      <c r="F121" s="4">
        <v>3.1E-2</v>
      </c>
      <c r="G121" s="4">
        <v>4.3999999999999997E-2</v>
      </c>
      <c r="H121" s="4">
        <v>4.0000000000000001E-3</v>
      </c>
      <c r="I121" s="4">
        <v>7.6999999999999999E-2</v>
      </c>
      <c r="J121" s="21">
        <v>0.17199999999999999</v>
      </c>
      <c r="K121" s="28">
        <f t="shared" si="72"/>
        <v>0</v>
      </c>
      <c r="L121" s="9">
        <f t="shared" si="73"/>
        <v>0</v>
      </c>
      <c r="M121" s="27">
        <f t="shared" si="74"/>
        <v>0</v>
      </c>
      <c r="N121" s="9">
        <f t="shared" si="75"/>
        <v>0</v>
      </c>
      <c r="O121" s="29">
        <f t="shared" si="76"/>
        <v>0</v>
      </c>
      <c r="P121" s="28">
        <f t="shared" si="77"/>
        <v>0</v>
      </c>
      <c r="Q121" s="28">
        <f t="shared" si="78"/>
        <v>0</v>
      </c>
      <c r="R121" s="28">
        <f t="shared" si="79"/>
        <v>0</v>
      </c>
      <c r="S121" s="28">
        <f t="shared" si="80"/>
        <v>0</v>
      </c>
      <c r="T121" s="28">
        <f t="shared" si="81"/>
        <v>0</v>
      </c>
      <c r="U121" s="9">
        <f t="shared" si="82"/>
        <v>0</v>
      </c>
      <c r="V121" s="28">
        <f t="shared" si="83"/>
        <v>0</v>
      </c>
      <c r="W121" s="28">
        <f t="shared" si="84"/>
        <v>0</v>
      </c>
      <c r="X121" s="28">
        <f t="shared" si="85"/>
        <v>0</v>
      </c>
      <c r="Y121" s="9">
        <f t="shared" si="86"/>
        <v>0</v>
      </c>
      <c r="Z121" s="27">
        <f t="shared" si="87"/>
        <v>0</v>
      </c>
      <c r="AA121" s="28">
        <f t="shared" si="88"/>
        <v>0</v>
      </c>
      <c r="AB121" s="28">
        <f t="shared" si="89"/>
        <v>0</v>
      </c>
      <c r="AC121" s="28">
        <f t="shared" si="90"/>
        <v>0</v>
      </c>
      <c r="AD121" s="27">
        <f t="shared" si="91"/>
        <v>0</v>
      </c>
      <c r="AE121" s="33">
        <f t="shared" si="92"/>
        <v>0</v>
      </c>
      <c r="AF121" s="33">
        <f t="shared" si="93"/>
        <v>0</v>
      </c>
      <c r="AG121" s="33">
        <f t="shared" si="94"/>
        <v>0</v>
      </c>
      <c r="AH121" s="35">
        <f t="shared" si="95"/>
        <v>0</v>
      </c>
    </row>
    <row r="122" spans="1:34" x14ac:dyDescent="0.25">
      <c r="A122" s="3" t="s">
        <v>5</v>
      </c>
      <c r="B122" s="11"/>
      <c r="C122" s="59"/>
      <c r="D122" s="60"/>
      <c r="E122" s="6"/>
      <c r="F122" s="5">
        <v>0.123</v>
      </c>
      <c r="G122" s="5">
        <v>4.4999999999999998E-2</v>
      </c>
      <c r="H122" s="5">
        <v>5.7000000000000002E-2</v>
      </c>
      <c r="I122" s="5">
        <v>0</v>
      </c>
      <c r="J122" s="22">
        <v>0.17499999999999999</v>
      </c>
      <c r="K122" s="28">
        <f t="shared" si="72"/>
        <v>0</v>
      </c>
      <c r="L122" s="9">
        <f t="shared" si="73"/>
        <v>0</v>
      </c>
      <c r="M122" s="27">
        <f t="shared" si="74"/>
        <v>0</v>
      </c>
      <c r="N122" s="9">
        <f t="shared" si="75"/>
        <v>0</v>
      </c>
      <c r="O122" s="29">
        <f t="shared" si="76"/>
        <v>0</v>
      </c>
      <c r="P122" s="28">
        <f t="shared" si="77"/>
        <v>0</v>
      </c>
      <c r="Q122" s="28">
        <f t="shared" si="78"/>
        <v>0</v>
      </c>
      <c r="R122" s="28">
        <f t="shared" si="79"/>
        <v>0</v>
      </c>
      <c r="S122" s="28">
        <f t="shared" si="80"/>
        <v>0</v>
      </c>
      <c r="T122" s="28">
        <f t="shared" si="81"/>
        <v>0</v>
      </c>
      <c r="U122" s="9">
        <f t="shared" si="82"/>
        <v>0</v>
      </c>
      <c r="V122" s="28">
        <f t="shared" si="83"/>
        <v>0</v>
      </c>
      <c r="W122" s="28">
        <f t="shared" si="84"/>
        <v>0</v>
      </c>
      <c r="X122" s="28">
        <f t="shared" si="85"/>
        <v>0</v>
      </c>
      <c r="Y122" s="9">
        <f t="shared" si="86"/>
        <v>0</v>
      </c>
      <c r="Z122" s="27">
        <f t="shared" si="87"/>
        <v>0</v>
      </c>
      <c r="AA122" s="28">
        <f t="shared" si="88"/>
        <v>0</v>
      </c>
      <c r="AB122" s="28">
        <f t="shared" si="89"/>
        <v>0</v>
      </c>
      <c r="AC122" s="28">
        <f t="shared" si="90"/>
        <v>0</v>
      </c>
      <c r="AD122" s="27">
        <f t="shared" si="91"/>
        <v>0</v>
      </c>
      <c r="AE122" s="33">
        <f t="shared" si="92"/>
        <v>0</v>
      </c>
      <c r="AF122" s="33">
        <f t="shared" si="93"/>
        <v>0</v>
      </c>
      <c r="AG122" s="33">
        <f t="shared" si="94"/>
        <v>0</v>
      </c>
      <c r="AH122" s="35">
        <f t="shared" si="95"/>
        <v>0</v>
      </c>
    </row>
    <row r="123" spans="1:34" x14ac:dyDescent="0.25">
      <c r="A123" s="3" t="s">
        <v>5</v>
      </c>
      <c r="B123" s="11"/>
      <c r="C123" s="59"/>
      <c r="D123" s="60"/>
      <c r="E123" s="6"/>
      <c r="F123" s="5">
        <v>0.12</v>
      </c>
      <c r="G123" s="5">
        <v>0.114</v>
      </c>
      <c r="H123" s="5">
        <v>0.252</v>
      </c>
      <c r="I123" s="5">
        <v>1.4999999999999999E-2</v>
      </c>
      <c r="J123" s="22">
        <v>0.17499999999999999</v>
      </c>
      <c r="K123" s="28">
        <f t="shared" si="72"/>
        <v>0</v>
      </c>
      <c r="L123" s="9">
        <f t="shared" si="73"/>
        <v>0</v>
      </c>
      <c r="M123" s="27">
        <f t="shared" si="74"/>
        <v>0</v>
      </c>
      <c r="N123" s="9">
        <f t="shared" si="75"/>
        <v>0</v>
      </c>
      <c r="O123" s="29">
        <f t="shared" si="76"/>
        <v>0</v>
      </c>
      <c r="P123" s="28">
        <f t="shared" si="77"/>
        <v>0</v>
      </c>
      <c r="Q123" s="28">
        <f t="shared" si="78"/>
        <v>0</v>
      </c>
      <c r="R123" s="28">
        <f t="shared" si="79"/>
        <v>0</v>
      </c>
      <c r="S123" s="28">
        <f t="shared" si="80"/>
        <v>0</v>
      </c>
      <c r="T123" s="28">
        <f t="shared" si="81"/>
        <v>0</v>
      </c>
      <c r="U123" s="9">
        <f t="shared" si="82"/>
        <v>0</v>
      </c>
      <c r="V123" s="28">
        <f t="shared" si="83"/>
        <v>0</v>
      </c>
      <c r="W123" s="28">
        <f t="shared" si="84"/>
        <v>0</v>
      </c>
      <c r="X123" s="28">
        <f t="shared" si="85"/>
        <v>0</v>
      </c>
      <c r="Y123" s="9">
        <f t="shared" si="86"/>
        <v>0</v>
      </c>
      <c r="Z123" s="27">
        <f t="shared" si="87"/>
        <v>0</v>
      </c>
      <c r="AA123" s="28">
        <f t="shared" si="88"/>
        <v>0</v>
      </c>
      <c r="AB123" s="28">
        <f t="shared" si="89"/>
        <v>0</v>
      </c>
      <c r="AC123" s="28">
        <f t="shared" si="90"/>
        <v>0</v>
      </c>
      <c r="AD123" s="27">
        <f t="shared" si="91"/>
        <v>0</v>
      </c>
      <c r="AE123" s="33">
        <f t="shared" si="92"/>
        <v>0</v>
      </c>
      <c r="AF123" s="33">
        <f t="shared" si="93"/>
        <v>0</v>
      </c>
      <c r="AG123" s="33">
        <f t="shared" si="94"/>
        <v>0</v>
      </c>
      <c r="AH123" s="35">
        <f t="shared" si="95"/>
        <v>0</v>
      </c>
    </row>
    <row r="124" spans="1:34" x14ac:dyDescent="0.25">
      <c r="A124" s="3" t="s">
        <v>5</v>
      </c>
      <c r="B124" s="11"/>
      <c r="C124" s="59"/>
      <c r="D124" s="60"/>
      <c r="E124" s="6"/>
      <c r="F124" s="5">
        <v>17.946999999999999</v>
      </c>
      <c r="G124" s="5">
        <v>0.05</v>
      </c>
      <c r="H124" s="5">
        <v>0.33100000000000002</v>
      </c>
      <c r="I124" s="5">
        <v>0.13300000000000001</v>
      </c>
      <c r="J124" s="22">
        <v>0.17899999999999999</v>
      </c>
      <c r="K124" s="28">
        <f t="shared" si="72"/>
        <v>1</v>
      </c>
      <c r="L124" s="9">
        <f t="shared" si="73"/>
        <v>1</v>
      </c>
      <c r="M124" s="27">
        <f t="shared" si="74"/>
        <v>0</v>
      </c>
      <c r="N124" s="9">
        <f t="shared" si="75"/>
        <v>1</v>
      </c>
      <c r="O124" s="29">
        <f t="shared" si="76"/>
        <v>0</v>
      </c>
      <c r="P124" s="28">
        <f t="shared" si="77"/>
        <v>0</v>
      </c>
      <c r="Q124" s="28">
        <f t="shared" si="78"/>
        <v>0</v>
      </c>
      <c r="R124" s="28">
        <f t="shared" si="79"/>
        <v>0</v>
      </c>
      <c r="S124" s="28">
        <f t="shared" si="80"/>
        <v>0</v>
      </c>
      <c r="T124" s="28">
        <f t="shared" si="81"/>
        <v>0</v>
      </c>
      <c r="U124" s="9">
        <f t="shared" si="82"/>
        <v>0</v>
      </c>
      <c r="V124" s="28">
        <f t="shared" si="83"/>
        <v>0</v>
      </c>
      <c r="W124" s="28">
        <f t="shared" si="84"/>
        <v>0</v>
      </c>
      <c r="X124" s="28">
        <f t="shared" si="85"/>
        <v>0</v>
      </c>
      <c r="Y124" s="9">
        <f t="shared" si="86"/>
        <v>0</v>
      </c>
      <c r="Z124" s="27">
        <f t="shared" si="87"/>
        <v>0</v>
      </c>
      <c r="AA124" s="28">
        <f t="shared" si="88"/>
        <v>0</v>
      </c>
      <c r="AB124" s="28">
        <f t="shared" si="89"/>
        <v>0</v>
      </c>
      <c r="AC124" s="28">
        <f t="shared" si="90"/>
        <v>0</v>
      </c>
      <c r="AD124" s="27">
        <f t="shared" si="91"/>
        <v>0</v>
      </c>
      <c r="AE124" s="33">
        <f t="shared" si="92"/>
        <v>1</v>
      </c>
      <c r="AF124" s="33">
        <f t="shared" si="93"/>
        <v>1</v>
      </c>
      <c r="AG124" s="33">
        <f t="shared" si="94"/>
        <v>0</v>
      </c>
      <c r="AH124" s="35">
        <f t="shared" si="95"/>
        <v>1</v>
      </c>
    </row>
    <row r="125" spans="1:34" x14ac:dyDescent="0.25">
      <c r="A125" s="3" t="s">
        <v>5</v>
      </c>
      <c r="B125" s="11"/>
      <c r="C125" s="59"/>
      <c r="D125" s="60"/>
      <c r="E125" s="6"/>
      <c r="F125" s="5">
        <v>6.6000000000000003E-2</v>
      </c>
      <c r="G125" s="5">
        <v>4.8000000000000001E-2</v>
      </c>
      <c r="H125" s="5">
        <v>2.8000000000000001E-2</v>
      </c>
      <c r="I125" s="5">
        <v>3.5000000000000003E-2</v>
      </c>
      <c r="J125" s="22">
        <v>0.183</v>
      </c>
      <c r="K125" s="28">
        <f t="shared" si="72"/>
        <v>0</v>
      </c>
      <c r="L125" s="9">
        <f t="shared" si="73"/>
        <v>0</v>
      </c>
      <c r="M125" s="27">
        <f t="shared" si="74"/>
        <v>0</v>
      </c>
      <c r="N125" s="9">
        <f t="shared" si="75"/>
        <v>0</v>
      </c>
      <c r="O125" s="29">
        <f t="shared" si="76"/>
        <v>0</v>
      </c>
      <c r="P125" s="28">
        <f t="shared" si="77"/>
        <v>0</v>
      </c>
      <c r="Q125" s="28">
        <f t="shared" si="78"/>
        <v>0</v>
      </c>
      <c r="R125" s="28">
        <f t="shared" si="79"/>
        <v>0</v>
      </c>
      <c r="S125" s="28">
        <f t="shared" si="80"/>
        <v>0</v>
      </c>
      <c r="T125" s="28">
        <f t="shared" si="81"/>
        <v>0</v>
      </c>
      <c r="U125" s="9">
        <f t="shared" si="82"/>
        <v>0</v>
      </c>
      <c r="V125" s="28">
        <f t="shared" si="83"/>
        <v>0</v>
      </c>
      <c r="W125" s="28">
        <f t="shared" si="84"/>
        <v>0</v>
      </c>
      <c r="X125" s="28">
        <f t="shared" si="85"/>
        <v>0</v>
      </c>
      <c r="Y125" s="9">
        <f t="shared" si="86"/>
        <v>0</v>
      </c>
      <c r="Z125" s="27">
        <f t="shared" si="87"/>
        <v>0</v>
      </c>
      <c r="AA125" s="28">
        <f t="shared" si="88"/>
        <v>0</v>
      </c>
      <c r="AB125" s="28">
        <f t="shared" si="89"/>
        <v>0</v>
      </c>
      <c r="AC125" s="28">
        <f t="shared" si="90"/>
        <v>0</v>
      </c>
      <c r="AD125" s="27">
        <f t="shared" si="91"/>
        <v>0</v>
      </c>
      <c r="AE125" s="33">
        <f t="shared" si="92"/>
        <v>0</v>
      </c>
      <c r="AF125" s="33">
        <f t="shared" si="93"/>
        <v>0</v>
      </c>
      <c r="AG125" s="33">
        <f t="shared" si="94"/>
        <v>0</v>
      </c>
      <c r="AH125" s="35">
        <f t="shared" si="95"/>
        <v>0</v>
      </c>
    </row>
    <row r="126" spans="1:34" x14ac:dyDescent="0.25">
      <c r="A126" s="3" t="s">
        <v>5</v>
      </c>
      <c r="B126" s="11"/>
      <c r="C126" s="59"/>
      <c r="D126" s="60"/>
      <c r="E126" s="6"/>
      <c r="F126" s="4">
        <v>9.8000000000000004E-2</v>
      </c>
      <c r="G126" s="4">
        <v>1.2999999999999999E-2</v>
      </c>
      <c r="H126" s="4">
        <v>0.92</v>
      </c>
      <c r="I126" s="4">
        <v>6.9000000000000006E-2</v>
      </c>
      <c r="J126" s="21">
        <v>0.189</v>
      </c>
      <c r="K126" s="28">
        <f t="shared" si="72"/>
        <v>0</v>
      </c>
      <c r="L126" s="9">
        <f t="shared" si="73"/>
        <v>0</v>
      </c>
      <c r="M126" s="27">
        <f t="shared" si="74"/>
        <v>0</v>
      </c>
      <c r="N126" s="9">
        <f t="shared" si="75"/>
        <v>0</v>
      </c>
      <c r="O126" s="29">
        <f t="shared" si="76"/>
        <v>0</v>
      </c>
      <c r="P126" s="28">
        <f t="shared" si="77"/>
        <v>0</v>
      </c>
      <c r="Q126" s="28">
        <f t="shared" si="78"/>
        <v>0</v>
      </c>
      <c r="R126" s="28">
        <f t="shared" si="79"/>
        <v>0</v>
      </c>
      <c r="S126" s="28">
        <f t="shared" si="80"/>
        <v>0</v>
      </c>
      <c r="T126" s="28">
        <f t="shared" si="81"/>
        <v>0</v>
      </c>
      <c r="U126" s="9">
        <f t="shared" si="82"/>
        <v>0</v>
      </c>
      <c r="V126" s="28">
        <f t="shared" si="83"/>
        <v>0</v>
      </c>
      <c r="W126" s="28">
        <f t="shared" si="84"/>
        <v>0</v>
      </c>
      <c r="X126" s="28">
        <f t="shared" si="85"/>
        <v>0</v>
      </c>
      <c r="Y126" s="9">
        <f t="shared" si="86"/>
        <v>0</v>
      </c>
      <c r="Z126" s="27">
        <f t="shared" si="87"/>
        <v>0</v>
      </c>
      <c r="AA126" s="28">
        <f t="shared" si="88"/>
        <v>0</v>
      </c>
      <c r="AB126" s="28">
        <f t="shared" si="89"/>
        <v>0</v>
      </c>
      <c r="AC126" s="28">
        <f t="shared" si="90"/>
        <v>0</v>
      </c>
      <c r="AD126" s="27">
        <f t="shared" si="91"/>
        <v>0</v>
      </c>
      <c r="AE126" s="33">
        <f t="shared" si="92"/>
        <v>0</v>
      </c>
      <c r="AF126" s="33">
        <f t="shared" si="93"/>
        <v>0</v>
      </c>
      <c r="AG126" s="33">
        <f t="shared" si="94"/>
        <v>0</v>
      </c>
      <c r="AH126" s="35">
        <f t="shared" si="95"/>
        <v>0</v>
      </c>
    </row>
    <row r="127" spans="1:34" x14ac:dyDescent="0.25">
      <c r="A127" s="3" t="s">
        <v>5</v>
      </c>
      <c r="B127" s="11"/>
      <c r="C127" s="59"/>
      <c r="D127" s="60"/>
      <c r="E127" s="6"/>
      <c r="F127" s="4">
        <v>0.23899999999999999</v>
      </c>
      <c r="G127" s="4">
        <v>3.5000000000000003E-2</v>
      </c>
      <c r="H127" s="4">
        <v>5.1999999999999998E-2</v>
      </c>
      <c r="I127" s="4">
        <v>0.17499999999999999</v>
      </c>
      <c r="J127" s="21">
        <v>0.192</v>
      </c>
      <c r="K127" s="28">
        <f t="shared" si="72"/>
        <v>0</v>
      </c>
      <c r="L127" s="9">
        <f t="shared" si="73"/>
        <v>0</v>
      </c>
      <c r="M127" s="27">
        <f t="shared" si="74"/>
        <v>0</v>
      </c>
      <c r="N127" s="9">
        <f t="shared" si="75"/>
        <v>0</v>
      </c>
      <c r="O127" s="29">
        <f t="shared" si="76"/>
        <v>0</v>
      </c>
      <c r="P127" s="28">
        <f t="shared" si="77"/>
        <v>0</v>
      </c>
      <c r="Q127" s="28">
        <f t="shared" si="78"/>
        <v>0</v>
      </c>
      <c r="R127" s="28">
        <f t="shared" si="79"/>
        <v>0</v>
      </c>
      <c r="S127" s="28">
        <f t="shared" si="80"/>
        <v>0</v>
      </c>
      <c r="T127" s="28">
        <f t="shared" si="81"/>
        <v>0</v>
      </c>
      <c r="U127" s="9">
        <f t="shared" si="82"/>
        <v>0</v>
      </c>
      <c r="V127" s="28">
        <f t="shared" si="83"/>
        <v>0</v>
      </c>
      <c r="W127" s="28">
        <f t="shared" si="84"/>
        <v>0</v>
      </c>
      <c r="X127" s="28">
        <f t="shared" si="85"/>
        <v>0</v>
      </c>
      <c r="Y127" s="9">
        <f t="shared" si="86"/>
        <v>0</v>
      </c>
      <c r="Z127" s="27">
        <f t="shared" si="87"/>
        <v>0</v>
      </c>
      <c r="AA127" s="28">
        <f t="shared" si="88"/>
        <v>0</v>
      </c>
      <c r="AB127" s="28">
        <f t="shared" si="89"/>
        <v>0</v>
      </c>
      <c r="AC127" s="28">
        <f t="shared" si="90"/>
        <v>0</v>
      </c>
      <c r="AD127" s="27">
        <f t="shared" si="91"/>
        <v>0</v>
      </c>
      <c r="AE127" s="33">
        <f t="shared" si="92"/>
        <v>0</v>
      </c>
      <c r="AF127" s="33">
        <f t="shared" si="93"/>
        <v>0</v>
      </c>
      <c r="AG127" s="33">
        <f t="shared" si="94"/>
        <v>0</v>
      </c>
      <c r="AH127" s="35">
        <f t="shared" si="95"/>
        <v>0</v>
      </c>
    </row>
    <row r="128" spans="1:34" x14ac:dyDescent="0.25">
      <c r="A128" s="3" t="s">
        <v>5</v>
      </c>
      <c r="B128" s="11"/>
      <c r="C128" s="59"/>
      <c r="D128" s="60"/>
      <c r="E128" s="6"/>
      <c r="F128" s="4">
        <v>1.129</v>
      </c>
      <c r="G128" s="4">
        <v>0.14699999999999999</v>
      </c>
      <c r="H128" s="4">
        <v>8.0709999999999997</v>
      </c>
      <c r="I128" s="4">
        <v>0.104</v>
      </c>
      <c r="J128" s="21">
        <v>0.19800000000000001</v>
      </c>
      <c r="K128" s="28">
        <f t="shared" si="72"/>
        <v>0</v>
      </c>
      <c r="L128" s="9">
        <f t="shared" si="73"/>
        <v>0</v>
      </c>
      <c r="M128" s="27">
        <f t="shared" si="74"/>
        <v>0</v>
      </c>
      <c r="N128" s="9">
        <f t="shared" si="75"/>
        <v>0</v>
      </c>
      <c r="O128" s="29">
        <f t="shared" si="76"/>
        <v>0</v>
      </c>
      <c r="P128" s="28">
        <f t="shared" si="77"/>
        <v>0</v>
      </c>
      <c r="Q128" s="28">
        <f t="shared" si="78"/>
        <v>0</v>
      </c>
      <c r="R128" s="28">
        <f t="shared" si="79"/>
        <v>0</v>
      </c>
      <c r="S128" s="28">
        <f t="shared" si="80"/>
        <v>0</v>
      </c>
      <c r="T128" s="28">
        <f t="shared" si="81"/>
        <v>0</v>
      </c>
      <c r="U128" s="9">
        <f t="shared" si="82"/>
        <v>0</v>
      </c>
      <c r="V128" s="28">
        <f t="shared" si="83"/>
        <v>0</v>
      </c>
      <c r="W128" s="28">
        <f t="shared" si="84"/>
        <v>0</v>
      </c>
      <c r="X128" s="28">
        <f t="shared" si="85"/>
        <v>0</v>
      </c>
      <c r="Y128" s="9">
        <f t="shared" si="86"/>
        <v>0</v>
      </c>
      <c r="Z128" s="27">
        <f t="shared" si="87"/>
        <v>0</v>
      </c>
      <c r="AA128" s="28">
        <f t="shared" si="88"/>
        <v>0</v>
      </c>
      <c r="AB128" s="28">
        <f t="shared" si="89"/>
        <v>0</v>
      </c>
      <c r="AC128" s="28">
        <f t="shared" si="90"/>
        <v>0</v>
      </c>
      <c r="AD128" s="27">
        <f t="shared" si="91"/>
        <v>0</v>
      </c>
      <c r="AE128" s="33">
        <f t="shared" si="92"/>
        <v>0</v>
      </c>
      <c r="AF128" s="33">
        <f t="shared" si="93"/>
        <v>0</v>
      </c>
      <c r="AG128" s="33">
        <f t="shared" si="94"/>
        <v>0</v>
      </c>
      <c r="AH128" s="35">
        <f t="shared" si="95"/>
        <v>0</v>
      </c>
    </row>
    <row r="129" spans="1:34" x14ac:dyDescent="0.25">
      <c r="A129" s="3" t="s">
        <v>5</v>
      </c>
      <c r="B129" s="11"/>
      <c r="C129" s="59"/>
      <c r="D129" s="60"/>
      <c r="E129" s="6"/>
      <c r="F129" s="4">
        <v>3.6999999999999998E-2</v>
      </c>
      <c r="G129" s="4">
        <v>1.9E-2</v>
      </c>
      <c r="H129" s="4">
        <v>1.123</v>
      </c>
      <c r="I129" s="4">
        <v>8.4000000000000005E-2</v>
      </c>
      <c r="J129" s="21">
        <v>0.20200000000000001</v>
      </c>
      <c r="K129" s="28">
        <f t="shared" si="72"/>
        <v>0</v>
      </c>
      <c r="L129" s="9">
        <f t="shared" si="73"/>
        <v>0</v>
      </c>
      <c r="M129" s="27">
        <f t="shared" si="74"/>
        <v>0</v>
      </c>
      <c r="N129" s="9">
        <f t="shared" si="75"/>
        <v>0</v>
      </c>
      <c r="O129" s="29">
        <f t="shared" si="76"/>
        <v>0</v>
      </c>
      <c r="P129" s="28">
        <f t="shared" si="77"/>
        <v>0</v>
      </c>
      <c r="Q129" s="28">
        <f t="shared" si="78"/>
        <v>0</v>
      </c>
      <c r="R129" s="28">
        <f t="shared" si="79"/>
        <v>0</v>
      </c>
      <c r="S129" s="28">
        <f t="shared" si="80"/>
        <v>0</v>
      </c>
      <c r="T129" s="28">
        <f t="shared" si="81"/>
        <v>0</v>
      </c>
      <c r="U129" s="9">
        <f t="shared" si="82"/>
        <v>0</v>
      </c>
      <c r="V129" s="28">
        <f t="shared" si="83"/>
        <v>0</v>
      </c>
      <c r="W129" s="28">
        <f t="shared" si="84"/>
        <v>0</v>
      </c>
      <c r="X129" s="28">
        <f t="shared" si="85"/>
        <v>0</v>
      </c>
      <c r="Y129" s="9">
        <f t="shared" si="86"/>
        <v>0</v>
      </c>
      <c r="Z129" s="27">
        <f t="shared" si="87"/>
        <v>0</v>
      </c>
      <c r="AA129" s="28">
        <f t="shared" si="88"/>
        <v>0</v>
      </c>
      <c r="AB129" s="28">
        <f t="shared" si="89"/>
        <v>0</v>
      </c>
      <c r="AC129" s="28">
        <f t="shared" si="90"/>
        <v>0</v>
      </c>
      <c r="AD129" s="27">
        <f t="shared" si="91"/>
        <v>0</v>
      </c>
      <c r="AE129" s="33">
        <f t="shared" si="92"/>
        <v>0</v>
      </c>
      <c r="AF129" s="33">
        <f t="shared" si="93"/>
        <v>0</v>
      </c>
      <c r="AG129" s="33">
        <f t="shared" si="94"/>
        <v>0</v>
      </c>
      <c r="AH129" s="35">
        <f t="shared" si="95"/>
        <v>0</v>
      </c>
    </row>
    <row r="130" spans="1:34" x14ac:dyDescent="0.25">
      <c r="A130" s="3" t="s">
        <v>5</v>
      </c>
      <c r="B130" s="11"/>
      <c r="C130" s="59"/>
      <c r="D130" s="60"/>
      <c r="E130" s="6"/>
      <c r="F130" s="5">
        <v>0.158</v>
      </c>
      <c r="G130" s="5">
        <v>0.112</v>
      </c>
      <c r="H130" s="5">
        <v>3.8610000000000002</v>
      </c>
      <c r="I130" s="5">
        <v>0.08</v>
      </c>
      <c r="J130" s="22">
        <v>0.20399999999999999</v>
      </c>
      <c r="K130" s="28">
        <f t="shared" ref="K130:K161" si="96">IF(F130 &gt; 9,1,0)</f>
        <v>0</v>
      </c>
      <c r="L130" s="9">
        <f t="shared" ref="L130:L161" si="97">IF(F130 &gt; 14.5,1,0)</f>
        <v>0</v>
      </c>
      <c r="M130" s="27">
        <f t="shared" ref="M130:M161" si="98">IF(F130 &gt; 18,1,0)</f>
        <v>0</v>
      </c>
      <c r="N130" s="9">
        <f t="shared" ref="N130:N161" si="99">IF(F130 &gt; 12.3,1,0)</f>
        <v>0</v>
      </c>
      <c r="O130" s="29">
        <f t="shared" ref="O130:O161" si="100">IF(G130 &gt; 0.6,1,0)</f>
        <v>0</v>
      </c>
      <c r="P130" s="28">
        <f t="shared" ref="P130:P161" si="101">IF(G130 &gt; 1,1,0)</f>
        <v>0</v>
      </c>
      <c r="Q130" s="28">
        <f t="shared" ref="Q130:Q161" si="102">IF(G130 &gt; 1.5,1,0)</f>
        <v>0</v>
      </c>
      <c r="R130" s="28">
        <f t="shared" ref="R130:R161" si="103">IF(G130 &gt; 0.86,1,0)</f>
        <v>0</v>
      </c>
      <c r="S130" s="28">
        <f t="shared" ref="S130:S161" si="104">IF(H130 &gt; 10,1,0)</f>
        <v>0</v>
      </c>
      <c r="T130" s="28">
        <f t="shared" ref="T130:T161" si="105">IF(H130 &gt; 11.5,1,0)</f>
        <v>0</v>
      </c>
      <c r="U130" s="9">
        <f t="shared" ref="U130:U161" si="106">IF(H130 &gt; 14,1,0)</f>
        <v>0</v>
      </c>
      <c r="V130" s="28">
        <f t="shared" ref="V130:V161" si="107">IF(H130 &gt; 12.69,1,0)</f>
        <v>0</v>
      </c>
      <c r="W130" s="28">
        <f t="shared" ref="W130:W161" si="108">IF(I130 &gt; 0.6,1,0)</f>
        <v>0</v>
      </c>
      <c r="X130" s="28">
        <f t="shared" ref="X130:X161" si="109">IF(I130 &gt; 1,1,0)</f>
        <v>0</v>
      </c>
      <c r="Y130" s="9">
        <f t="shared" ref="Y130:Y161" si="110">IF(I130 &gt; 1.1,1,0)</f>
        <v>0</v>
      </c>
      <c r="Z130" s="27">
        <f t="shared" ref="Z130:Z161" si="111">IF(I130 &gt; 0.58,1,0)</f>
        <v>0</v>
      </c>
      <c r="AA130" s="28">
        <f t="shared" ref="AA130:AA161" si="112">IF(J130 &gt; 4.5,1,0)</f>
        <v>0</v>
      </c>
      <c r="AB130" s="28">
        <f t="shared" ref="AB130:AB161" si="113">IF(J130 &gt; 5.12,1,0)</f>
        <v>0</v>
      </c>
      <c r="AC130" s="28">
        <f t="shared" ref="AC130:AC161" si="114">IF(J130 &gt; 5.5,1,0)</f>
        <v>0</v>
      </c>
      <c r="AD130" s="27">
        <f t="shared" ref="AD130:AD161" si="115">IF(J130 &gt; 7.51,1,0)</f>
        <v>0</v>
      </c>
      <c r="AE130" s="33">
        <f t="shared" ref="AE130:AE161" si="116">K130+O130+S130+W130+AA130</f>
        <v>0</v>
      </c>
      <c r="AF130" s="33">
        <f t="shared" ref="AF130:AF161" si="117">L130+P130+T130+X130+AB130</f>
        <v>0</v>
      </c>
      <c r="AG130" s="33">
        <f t="shared" ref="AG130:AG161" si="118">M130+Q130+U130+Y130+AC130</f>
        <v>0</v>
      </c>
      <c r="AH130" s="35">
        <f t="shared" ref="AH130:AH161" si="119">N130+R130+V130+Z130+AD130</f>
        <v>0</v>
      </c>
    </row>
    <row r="131" spans="1:34" x14ac:dyDescent="0.25">
      <c r="A131" s="3" t="s">
        <v>5</v>
      </c>
      <c r="B131" s="11"/>
      <c r="C131" s="59"/>
      <c r="D131" s="60"/>
      <c r="E131" s="6"/>
      <c r="F131" s="5">
        <v>0.53400000000000003</v>
      </c>
      <c r="G131" s="5">
        <v>0.04</v>
      </c>
      <c r="H131" s="5">
        <v>5.0000000000000001E-3</v>
      </c>
      <c r="I131" s="5">
        <v>6.5000000000000002E-2</v>
      </c>
      <c r="J131" s="22">
        <v>0.20699999999999999</v>
      </c>
      <c r="K131" s="28">
        <f t="shared" si="96"/>
        <v>0</v>
      </c>
      <c r="L131" s="9">
        <f t="shared" si="97"/>
        <v>0</v>
      </c>
      <c r="M131" s="27">
        <f t="shared" si="98"/>
        <v>0</v>
      </c>
      <c r="N131" s="9">
        <f t="shared" si="99"/>
        <v>0</v>
      </c>
      <c r="O131" s="29">
        <f t="shared" si="100"/>
        <v>0</v>
      </c>
      <c r="P131" s="28">
        <f t="shared" si="101"/>
        <v>0</v>
      </c>
      <c r="Q131" s="28">
        <f t="shared" si="102"/>
        <v>0</v>
      </c>
      <c r="R131" s="28">
        <f t="shared" si="103"/>
        <v>0</v>
      </c>
      <c r="S131" s="28">
        <f t="shared" si="104"/>
        <v>0</v>
      </c>
      <c r="T131" s="28">
        <f t="shared" si="105"/>
        <v>0</v>
      </c>
      <c r="U131" s="9">
        <f t="shared" si="106"/>
        <v>0</v>
      </c>
      <c r="V131" s="28">
        <f t="shared" si="107"/>
        <v>0</v>
      </c>
      <c r="W131" s="28">
        <f t="shared" si="108"/>
        <v>0</v>
      </c>
      <c r="X131" s="28">
        <f t="shared" si="109"/>
        <v>0</v>
      </c>
      <c r="Y131" s="9">
        <f t="shared" si="110"/>
        <v>0</v>
      </c>
      <c r="Z131" s="27">
        <f t="shared" si="111"/>
        <v>0</v>
      </c>
      <c r="AA131" s="28">
        <f t="shared" si="112"/>
        <v>0</v>
      </c>
      <c r="AB131" s="28">
        <f t="shared" si="113"/>
        <v>0</v>
      </c>
      <c r="AC131" s="28">
        <f t="shared" si="114"/>
        <v>0</v>
      </c>
      <c r="AD131" s="27">
        <f t="shared" si="115"/>
        <v>0</v>
      </c>
      <c r="AE131" s="33">
        <f t="shared" si="116"/>
        <v>0</v>
      </c>
      <c r="AF131" s="33">
        <f t="shared" si="117"/>
        <v>0</v>
      </c>
      <c r="AG131" s="33">
        <f t="shared" si="118"/>
        <v>0</v>
      </c>
      <c r="AH131" s="35">
        <f t="shared" si="119"/>
        <v>0</v>
      </c>
    </row>
    <row r="132" spans="1:34" x14ac:dyDescent="0.25">
      <c r="A132" s="3" t="s">
        <v>5</v>
      </c>
      <c r="B132" s="11"/>
      <c r="C132" s="59"/>
      <c r="D132" s="60"/>
      <c r="E132" s="6"/>
      <c r="F132" s="4">
        <v>8.2000000000000003E-2</v>
      </c>
      <c r="G132" s="4">
        <v>0.32400000000000001</v>
      </c>
      <c r="H132" s="4">
        <v>1.2669999999999999</v>
      </c>
      <c r="I132" s="4">
        <v>0.123</v>
      </c>
      <c r="J132" s="21">
        <v>0.21199999999999999</v>
      </c>
      <c r="K132" s="28">
        <f t="shared" si="96"/>
        <v>0</v>
      </c>
      <c r="L132" s="9">
        <f t="shared" si="97"/>
        <v>0</v>
      </c>
      <c r="M132" s="27">
        <f t="shared" si="98"/>
        <v>0</v>
      </c>
      <c r="N132" s="9">
        <f t="shared" si="99"/>
        <v>0</v>
      </c>
      <c r="O132" s="29">
        <f t="shared" si="100"/>
        <v>0</v>
      </c>
      <c r="P132" s="28">
        <f t="shared" si="101"/>
        <v>0</v>
      </c>
      <c r="Q132" s="28">
        <f t="shared" si="102"/>
        <v>0</v>
      </c>
      <c r="R132" s="28">
        <f t="shared" si="103"/>
        <v>0</v>
      </c>
      <c r="S132" s="28">
        <f t="shared" si="104"/>
        <v>0</v>
      </c>
      <c r="T132" s="28">
        <f t="shared" si="105"/>
        <v>0</v>
      </c>
      <c r="U132" s="9">
        <f t="shared" si="106"/>
        <v>0</v>
      </c>
      <c r="V132" s="28">
        <f t="shared" si="107"/>
        <v>0</v>
      </c>
      <c r="W132" s="28">
        <f t="shared" si="108"/>
        <v>0</v>
      </c>
      <c r="X132" s="28">
        <f t="shared" si="109"/>
        <v>0</v>
      </c>
      <c r="Y132" s="9">
        <f t="shared" si="110"/>
        <v>0</v>
      </c>
      <c r="Z132" s="27">
        <f t="shared" si="111"/>
        <v>0</v>
      </c>
      <c r="AA132" s="28">
        <f t="shared" si="112"/>
        <v>0</v>
      </c>
      <c r="AB132" s="28">
        <f t="shared" si="113"/>
        <v>0</v>
      </c>
      <c r="AC132" s="28">
        <f t="shared" si="114"/>
        <v>0</v>
      </c>
      <c r="AD132" s="27">
        <f t="shared" si="115"/>
        <v>0</v>
      </c>
      <c r="AE132" s="33">
        <f t="shared" si="116"/>
        <v>0</v>
      </c>
      <c r="AF132" s="33">
        <f t="shared" si="117"/>
        <v>0</v>
      </c>
      <c r="AG132" s="33">
        <f t="shared" si="118"/>
        <v>0</v>
      </c>
      <c r="AH132" s="35">
        <f t="shared" si="119"/>
        <v>0</v>
      </c>
    </row>
    <row r="133" spans="1:34" x14ac:dyDescent="0.25">
      <c r="A133" s="3" t="s">
        <v>5</v>
      </c>
      <c r="B133" s="11"/>
      <c r="C133" s="59"/>
      <c r="D133" s="60"/>
      <c r="E133" s="6"/>
      <c r="F133" s="4">
        <v>0.09</v>
      </c>
      <c r="G133" s="4">
        <v>3.5000000000000003E-2</v>
      </c>
      <c r="H133" s="4">
        <v>0.34699999999999998</v>
      </c>
      <c r="I133" s="4">
        <v>6.7000000000000004E-2</v>
      </c>
      <c r="J133" s="21">
        <v>0.217</v>
      </c>
      <c r="K133" s="28">
        <f t="shared" si="96"/>
        <v>0</v>
      </c>
      <c r="L133" s="9">
        <f t="shared" si="97"/>
        <v>0</v>
      </c>
      <c r="M133" s="27">
        <f t="shared" si="98"/>
        <v>0</v>
      </c>
      <c r="N133" s="9">
        <f t="shared" si="99"/>
        <v>0</v>
      </c>
      <c r="O133" s="29">
        <f t="shared" si="100"/>
        <v>0</v>
      </c>
      <c r="P133" s="28">
        <f t="shared" si="101"/>
        <v>0</v>
      </c>
      <c r="Q133" s="28">
        <f t="shared" si="102"/>
        <v>0</v>
      </c>
      <c r="R133" s="28">
        <f t="shared" si="103"/>
        <v>0</v>
      </c>
      <c r="S133" s="28">
        <f t="shared" si="104"/>
        <v>0</v>
      </c>
      <c r="T133" s="28">
        <f t="shared" si="105"/>
        <v>0</v>
      </c>
      <c r="U133" s="9">
        <f t="shared" si="106"/>
        <v>0</v>
      </c>
      <c r="V133" s="28">
        <f t="shared" si="107"/>
        <v>0</v>
      </c>
      <c r="W133" s="28">
        <f t="shared" si="108"/>
        <v>0</v>
      </c>
      <c r="X133" s="28">
        <f t="shared" si="109"/>
        <v>0</v>
      </c>
      <c r="Y133" s="9">
        <f t="shared" si="110"/>
        <v>0</v>
      </c>
      <c r="Z133" s="27">
        <f t="shared" si="111"/>
        <v>0</v>
      </c>
      <c r="AA133" s="28">
        <f t="shared" si="112"/>
        <v>0</v>
      </c>
      <c r="AB133" s="28">
        <f t="shared" si="113"/>
        <v>0</v>
      </c>
      <c r="AC133" s="28">
        <f t="shared" si="114"/>
        <v>0</v>
      </c>
      <c r="AD133" s="27">
        <f t="shared" si="115"/>
        <v>0</v>
      </c>
      <c r="AE133" s="33">
        <f t="shared" si="116"/>
        <v>0</v>
      </c>
      <c r="AF133" s="33">
        <f t="shared" si="117"/>
        <v>0</v>
      </c>
      <c r="AG133" s="33">
        <f t="shared" si="118"/>
        <v>0</v>
      </c>
      <c r="AH133" s="35">
        <f t="shared" si="119"/>
        <v>0</v>
      </c>
    </row>
    <row r="134" spans="1:34" x14ac:dyDescent="0.25">
      <c r="A134" s="3" t="s">
        <v>5</v>
      </c>
      <c r="B134" s="11"/>
      <c r="C134" s="59"/>
      <c r="D134" s="60"/>
      <c r="E134" s="6"/>
      <c r="F134" s="5">
        <v>0.30599999999999999</v>
      </c>
      <c r="G134" s="5">
        <v>0.12</v>
      </c>
      <c r="H134" s="5">
        <v>0.59399999999999997</v>
      </c>
      <c r="I134" s="5">
        <v>0.191</v>
      </c>
      <c r="J134" s="22">
        <v>0.22</v>
      </c>
      <c r="K134" s="28">
        <f t="shared" si="96"/>
        <v>0</v>
      </c>
      <c r="L134" s="9">
        <f t="shared" si="97"/>
        <v>0</v>
      </c>
      <c r="M134" s="27">
        <f t="shared" si="98"/>
        <v>0</v>
      </c>
      <c r="N134" s="9">
        <f t="shared" si="99"/>
        <v>0</v>
      </c>
      <c r="O134" s="29">
        <f t="shared" si="100"/>
        <v>0</v>
      </c>
      <c r="P134" s="28">
        <f t="shared" si="101"/>
        <v>0</v>
      </c>
      <c r="Q134" s="28">
        <f t="shared" si="102"/>
        <v>0</v>
      </c>
      <c r="R134" s="28">
        <f t="shared" si="103"/>
        <v>0</v>
      </c>
      <c r="S134" s="28">
        <f t="shared" si="104"/>
        <v>0</v>
      </c>
      <c r="T134" s="28">
        <f t="shared" si="105"/>
        <v>0</v>
      </c>
      <c r="U134" s="9">
        <f t="shared" si="106"/>
        <v>0</v>
      </c>
      <c r="V134" s="28">
        <f t="shared" si="107"/>
        <v>0</v>
      </c>
      <c r="W134" s="28">
        <f t="shared" si="108"/>
        <v>0</v>
      </c>
      <c r="X134" s="28">
        <f t="shared" si="109"/>
        <v>0</v>
      </c>
      <c r="Y134" s="9">
        <f t="shared" si="110"/>
        <v>0</v>
      </c>
      <c r="Z134" s="27">
        <f t="shared" si="111"/>
        <v>0</v>
      </c>
      <c r="AA134" s="28">
        <f t="shared" si="112"/>
        <v>0</v>
      </c>
      <c r="AB134" s="28">
        <f t="shared" si="113"/>
        <v>0</v>
      </c>
      <c r="AC134" s="28">
        <f t="shared" si="114"/>
        <v>0</v>
      </c>
      <c r="AD134" s="27">
        <f t="shared" si="115"/>
        <v>0</v>
      </c>
      <c r="AE134" s="33">
        <f t="shared" si="116"/>
        <v>0</v>
      </c>
      <c r="AF134" s="33">
        <f t="shared" si="117"/>
        <v>0</v>
      </c>
      <c r="AG134" s="33">
        <f t="shared" si="118"/>
        <v>0</v>
      </c>
      <c r="AH134" s="35">
        <f t="shared" si="119"/>
        <v>0</v>
      </c>
    </row>
    <row r="135" spans="1:34" x14ac:dyDescent="0.25">
      <c r="A135" s="3" t="s">
        <v>5</v>
      </c>
      <c r="B135" s="11"/>
      <c r="C135" s="59"/>
      <c r="D135" s="60"/>
      <c r="E135" s="6"/>
      <c r="F135" s="4">
        <v>5.3999999999999999E-2</v>
      </c>
      <c r="G135" s="4">
        <v>0.09</v>
      </c>
      <c r="H135" s="4">
        <v>4.2220000000000004</v>
      </c>
      <c r="I135" s="4">
        <v>0.23300000000000001</v>
      </c>
      <c r="J135" s="21">
        <v>0.223</v>
      </c>
      <c r="K135" s="28">
        <f t="shared" si="96"/>
        <v>0</v>
      </c>
      <c r="L135" s="9">
        <f t="shared" si="97"/>
        <v>0</v>
      </c>
      <c r="M135" s="27">
        <f t="shared" si="98"/>
        <v>0</v>
      </c>
      <c r="N135" s="9">
        <f t="shared" si="99"/>
        <v>0</v>
      </c>
      <c r="O135" s="29">
        <f t="shared" si="100"/>
        <v>0</v>
      </c>
      <c r="P135" s="28">
        <f t="shared" si="101"/>
        <v>0</v>
      </c>
      <c r="Q135" s="28">
        <f t="shared" si="102"/>
        <v>0</v>
      </c>
      <c r="R135" s="28">
        <f t="shared" si="103"/>
        <v>0</v>
      </c>
      <c r="S135" s="28">
        <f t="shared" si="104"/>
        <v>0</v>
      </c>
      <c r="T135" s="28">
        <f t="shared" si="105"/>
        <v>0</v>
      </c>
      <c r="U135" s="9">
        <f t="shared" si="106"/>
        <v>0</v>
      </c>
      <c r="V135" s="28">
        <f t="shared" si="107"/>
        <v>0</v>
      </c>
      <c r="W135" s="28">
        <f t="shared" si="108"/>
        <v>0</v>
      </c>
      <c r="X135" s="28">
        <f t="shared" si="109"/>
        <v>0</v>
      </c>
      <c r="Y135" s="9">
        <f t="shared" si="110"/>
        <v>0</v>
      </c>
      <c r="Z135" s="27">
        <f t="shared" si="111"/>
        <v>0</v>
      </c>
      <c r="AA135" s="28">
        <f t="shared" si="112"/>
        <v>0</v>
      </c>
      <c r="AB135" s="28">
        <f t="shared" si="113"/>
        <v>0</v>
      </c>
      <c r="AC135" s="28">
        <f t="shared" si="114"/>
        <v>0</v>
      </c>
      <c r="AD135" s="27">
        <f t="shared" si="115"/>
        <v>0</v>
      </c>
      <c r="AE135" s="33">
        <f t="shared" si="116"/>
        <v>0</v>
      </c>
      <c r="AF135" s="33">
        <f t="shared" si="117"/>
        <v>0</v>
      </c>
      <c r="AG135" s="33">
        <f t="shared" si="118"/>
        <v>0</v>
      </c>
      <c r="AH135" s="35">
        <f t="shared" si="119"/>
        <v>0</v>
      </c>
    </row>
    <row r="136" spans="1:34" x14ac:dyDescent="0.25">
      <c r="A136" s="3" t="s">
        <v>5</v>
      </c>
      <c r="B136" s="11"/>
      <c r="C136" s="59"/>
      <c r="D136" s="60"/>
      <c r="E136" s="6"/>
      <c r="F136" s="4">
        <v>0.98299999999999998</v>
      </c>
      <c r="G136" s="4">
        <v>9.5000000000000001E-2</v>
      </c>
      <c r="H136" s="4">
        <v>0.89500000000000002</v>
      </c>
      <c r="I136" s="4">
        <v>0.1</v>
      </c>
      <c r="J136" s="21">
        <v>0.23200000000000001</v>
      </c>
      <c r="K136" s="28">
        <f t="shared" si="96"/>
        <v>0</v>
      </c>
      <c r="L136" s="9">
        <f t="shared" si="97"/>
        <v>0</v>
      </c>
      <c r="M136" s="27">
        <f t="shared" si="98"/>
        <v>0</v>
      </c>
      <c r="N136" s="9">
        <f t="shared" si="99"/>
        <v>0</v>
      </c>
      <c r="O136" s="29">
        <f t="shared" si="100"/>
        <v>0</v>
      </c>
      <c r="P136" s="28">
        <f t="shared" si="101"/>
        <v>0</v>
      </c>
      <c r="Q136" s="28">
        <f t="shared" si="102"/>
        <v>0</v>
      </c>
      <c r="R136" s="28">
        <f t="shared" si="103"/>
        <v>0</v>
      </c>
      <c r="S136" s="28">
        <f t="shared" si="104"/>
        <v>0</v>
      </c>
      <c r="T136" s="28">
        <f t="shared" si="105"/>
        <v>0</v>
      </c>
      <c r="U136" s="9">
        <f t="shared" si="106"/>
        <v>0</v>
      </c>
      <c r="V136" s="28">
        <f t="shared" si="107"/>
        <v>0</v>
      </c>
      <c r="W136" s="28">
        <f t="shared" si="108"/>
        <v>0</v>
      </c>
      <c r="X136" s="28">
        <f t="shared" si="109"/>
        <v>0</v>
      </c>
      <c r="Y136" s="9">
        <f t="shared" si="110"/>
        <v>0</v>
      </c>
      <c r="Z136" s="27">
        <f t="shared" si="111"/>
        <v>0</v>
      </c>
      <c r="AA136" s="28">
        <f t="shared" si="112"/>
        <v>0</v>
      </c>
      <c r="AB136" s="28">
        <f t="shared" si="113"/>
        <v>0</v>
      </c>
      <c r="AC136" s="28">
        <f t="shared" si="114"/>
        <v>0</v>
      </c>
      <c r="AD136" s="27">
        <f t="shared" si="115"/>
        <v>0</v>
      </c>
      <c r="AE136" s="33">
        <f t="shared" si="116"/>
        <v>0</v>
      </c>
      <c r="AF136" s="33">
        <f t="shared" si="117"/>
        <v>0</v>
      </c>
      <c r="AG136" s="33">
        <f t="shared" si="118"/>
        <v>0</v>
      </c>
      <c r="AH136" s="35">
        <f t="shared" si="119"/>
        <v>0</v>
      </c>
    </row>
    <row r="137" spans="1:34" x14ac:dyDescent="0.25">
      <c r="A137" s="3" t="s">
        <v>5</v>
      </c>
      <c r="B137" s="11"/>
      <c r="C137" s="59"/>
      <c r="D137" s="60"/>
      <c r="E137" s="6"/>
      <c r="F137" s="4">
        <v>0.184</v>
      </c>
      <c r="G137" s="4">
        <v>6.2E-2</v>
      </c>
      <c r="H137" s="4">
        <v>11.327999999999999</v>
      </c>
      <c r="I137" s="4">
        <v>0</v>
      </c>
      <c r="J137" s="21">
        <v>0.23300000000000001</v>
      </c>
      <c r="K137" s="28">
        <f t="shared" si="96"/>
        <v>0</v>
      </c>
      <c r="L137" s="9">
        <f t="shared" si="97"/>
        <v>0</v>
      </c>
      <c r="M137" s="27">
        <f t="shared" si="98"/>
        <v>0</v>
      </c>
      <c r="N137" s="9">
        <f t="shared" si="99"/>
        <v>0</v>
      </c>
      <c r="O137" s="29">
        <f t="shared" si="100"/>
        <v>0</v>
      </c>
      <c r="P137" s="28">
        <f t="shared" si="101"/>
        <v>0</v>
      </c>
      <c r="Q137" s="28">
        <f t="shared" si="102"/>
        <v>0</v>
      </c>
      <c r="R137" s="28">
        <f t="shared" si="103"/>
        <v>0</v>
      </c>
      <c r="S137" s="28">
        <f t="shared" si="104"/>
        <v>1</v>
      </c>
      <c r="T137" s="28">
        <f t="shared" si="105"/>
        <v>0</v>
      </c>
      <c r="U137" s="9">
        <f t="shared" si="106"/>
        <v>0</v>
      </c>
      <c r="V137" s="28">
        <f t="shared" si="107"/>
        <v>0</v>
      </c>
      <c r="W137" s="28">
        <f t="shared" si="108"/>
        <v>0</v>
      </c>
      <c r="X137" s="28">
        <f t="shared" si="109"/>
        <v>0</v>
      </c>
      <c r="Y137" s="9">
        <f t="shared" si="110"/>
        <v>0</v>
      </c>
      <c r="Z137" s="27">
        <f t="shared" si="111"/>
        <v>0</v>
      </c>
      <c r="AA137" s="28">
        <f t="shared" si="112"/>
        <v>0</v>
      </c>
      <c r="AB137" s="28">
        <f t="shared" si="113"/>
        <v>0</v>
      </c>
      <c r="AC137" s="28">
        <f t="shared" si="114"/>
        <v>0</v>
      </c>
      <c r="AD137" s="27">
        <f t="shared" si="115"/>
        <v>0</v>
      </c>
      <c r="AE137" s="33">
        <f t="shared" si="116"/>
        <v>1</v>
      </c>
      <c r="AF137" s="33">
        <f t="shared" si="117"/>
        <v>0</v>
      </c>
      <c r="AG137" s="33">
        <f t="shared" si="118"/>
        <v>0</v>
      </c>
      <c r="AH137" s="35">
        <f t="shared" si="119"/>
        <v>0</v>
      </c>
    </row>
    <row r="138" spans="1:34" x14ac:dyDescent="0.25">
      <c r="A138" s="3" t="s">
        <v>5</v>
      </c>
      <c r="B138" s="11"/>
      <c r="C138" s="59"/>
      <c r="D138" s="60"/>
      <c r="E138" s="6"/>
      <c r="F138" s="5">
        <v>0.495</v>
      </c>
      <c r="G138" s="5">
        <v>0.753</v>
      </c>
      <c r="H138" s="5">
        <v>4.3330000000000002</v>
      </c>
      <c r="I138" s="5">
        <v>8.4000000000000005E-2</v>
      </c>
      <c r="J138" s="22">
        <v>0.24</v>
      </c>
      <c r="K138" s="28">
        <f t="shared" si="96"/>
        <v>0</v>
      </c>
      <c r="L138" s="9">
        <f t="shared" si="97"/>
        <v>0</v>
      </c>
      <c r="M138" s="27">
        <f t="shared" si="98"/>
        <v>0</v>
      </c>
      <c r="N138" s="9">
        <f t="shared" si="99"/>
        <v>0</v>
      </c>
      <c r="O138" s="29">
        <f t="shared" si="100"/>
        <v>1</v>
      </c>
      <c r="P138" s="28">
        <f t="shared" si="101"/>
        <v>0</v>
      </c>
      <c r="Q138" s="28">
        <f t="shared" si="102"/>
        <v>0</v>
      </c>
      <c r="R138" s="28">
        <f t="shared" si="103"/>
        <v>0</v>
      </c>
      <c r="S138" s="28">
        <f t="shared" si="104"/>
        <v>0</v>
      </c>
      <c r="T138" s="28">
        <f t="shared" si="105"/>
        <v>0</v>
      </c>
      <c r="U138" s="9">
        <f t="shared" si="106"/>
        <v>0</v>
      </c>
      <c r="V138" s="28">
        <f t="shared" si="107"/>
        <v>0</v>
      </c>
      <c r="W138" s="28">
        <f t="shared" si="108"/>
        <v>0</v>
      </c>
      <c r="X138" s="28">
        <f t="shared" si="109"/>
        <v>0</v>
      </c>
      <c r="Y138" s="9">
        <f t="shared" si="110"/>
        <v>0</v>
      </c>
      <c r="Z138" s="27">
        <f t="shared" si="111"/>
        <v>0</v>
      </c>
      <c r="AA138" s="28">
        <f t="shared" si="112"/>
        <v>0</v>
      </c>
      <c r="AB138" s="28">
        <f t="shared" si="113"/>
        <v>0</v>
      </c>
      <c r="AC138" s="28">
        <f t="shared" si="114"/>
        <v>0</v>
      </c>
      <c r="AD138" s="27">
        <f t="shared" si="115"/>
        <v>0</v>
      </c>
      <c r="AE138" s="33">
        <f t="shared" si="116"/>
        <v>1</v>
      </c>
      <c r="AF138" s="33">
        <f t="shared" si="117"/>
        <v>0</v>
      </c>
      <c r="AG138" s="33">
        <f t="shared" si="118"/>
        <v>0</v>
      </c>
      <c r="AH138" s="35">
        <f t="shared" si="119"/>
        <v>0</v>
      </c>
    </row>
    <row r="139" spans="1:34" x14ac:dyDescent="0.25">
      <c r="A139" s="3" t="s">
        <v>5</v>
      </c>
      <c r="B139" s="11"/>
      <c r="C139" s="59"/>
      <c r="D139" s="60"/>
      <c r="E139" s="6"/>
      <c r="F139" s="5">
        <v>0.193</v>
      </c>
      <c r="G139" s="5">
        <v>3.4000000000000002E-2</v>
      </c>
      <c r="H139" s="5">
        <v>0.44900000000000001</v>
      </c>
      <c r="I139" s="5">
        <v>0.77400000000000002</v>
      </c>
      <c r="J139" s="22">
        <v>0.24199999999999999</v>
      </c>
      <c r="K139" s="28">
        <f t="shared" si="96"/>
        <v>0</v>
      </c>
      <c r="L139" s="9">
        <f t="shared" si="97"/>
        <v>0</v>
      </c>
      <c r="M139" s="27">
        <f t="shared" si="98"/>
        <v>0</v>
      </c>
      <c r="N139" s="9">
        <f t="shared" si="99"/>
        <v>0</v>
      </c>
      <c r="O139" s="29">
        <f t="shared" si="100"/>
        <v>0</v>
      </c>
      <c r="P139" s="28">
        <f t="shared" si="101"/>
        <v>0</v>
      </c>
      <c r="Q139" s="28">
        <f t="shared" si="102"/>
        <v>0</v>
      </c>
      <c r="R139" s="28">
        <f t="shared" si="103"/>
        <v>0</v>
      </c>
      <c r="S139" s="28">
        <f t="shared" si="104"/>
        <v>0</v>
      </c>
      <c r="T139" s="28">
        <f t="shared" si="105"/>
        <v>0</v>
      </c>
      <c r="U139" s="9">
        <f t="shared" si="106"/>
        <v>0</v>
      </c>
      <c r="V139" s="28">
        <f t="shared" si="107"/>
        <v>0</v>
      </c>
      <c r="W139" s="28">
        <f t="shared" si="108"/>
        <v>1</v>
      </c>
      <c r="X139" s="28">
        <f t="shared" si="109"/>
        <v>0</v>
      </c>
      <c r="Y139" s="9">
        <f t="shared" si="110"/>
        <v>0</v>
      </c>
      <c r="Z139" s="27">
        <f t="shared" si="111"/>
        <v>1</v>
      </c>
      <c r="AA139" s="28">
        <f t="shared" si="112"/>
        <v>0</v>
      </c>
      <c r="AB139" s="28">
        <f t="shared" si="113"/>
        <v>0</v>
      </c>
      <c r="AC139" s="28">
        <f t="shared" si="114"/>
        <v>0</v>
      </c>
      <c r="AD139" s="27">
        <f t="shared" si="115"/>
        <v>0</v>
      </c>
      <c r="AE139" s="33">
        <f t="shared" si="116"/>
        <v>1</v>
      </c>
      <c r="AF139" s="33">
        <f t="shared" si="117"/>
        <v>0</v>
      </c>
      <c r="AG139" s="33">
        <f t="shared" si="118"/>
        <v>0</v>
      </c>
      <c r="AH139" s="35">
        <f t="shared" si="119"/>
        <v>1</v>
      </c>
    </row>
    <row r="140" spans="1:34" x14ac:dyDescent="0.25">
      <c r="A140" s="3" t="s">
        <v>5</v>
      </c>
      <c r="B140" s="11"/>
      <c r="C140" s="59"/>
      <c r="D140" s="60"/>
      <c r="E140" s="6"/>
      <c r="F140" s="5">
        <v>4.1000000000000002E-2</v>
      </c>
      <c r="G140" s="5">
        <v>4.2999999999999997E-2</v>
      </c>
      <c r="H140" s="5">
        <v>9.8000000000000004E-2</v>
      </c>
      <c r="I140" s="5">
        <v>1.7999999999999999E-2</v>
      </c>
      <c r="J140" s="22">
        <v>0.253</v>
      </c>
      <c r="K140" s="28">
        <f t="shared" si="96"/>
        <v>0</v>
      </c>
      <c r="L140" s="9">
        <f t="shared" si="97"/>
        <v>0</v>
      </c>
      <c r="M140" s="27">
        <f t="shared" si="98"/>
        <v>0</v>
      </c>
      <c r="N140" s="9">
        <f t="shared" si="99"/>
        <v>0</v>
      </c>
      <c r="O140" s="29">
        <f t="shared" si="100"/>
        <v>0</v>
      </c>
      <c r="P140" s="28">
        <f t="shared" si="101"/>
        <v>0</v>
      </c>
      <c r="Q140" s="28">
        <f t="shared" si="102"/>
        <v>0</v>
      </c>
      <c r="R140" s="28">
        <f t="shared" si="103"/>
        <v>0</v>
      </c>
      <c r="S140" s="28">
        <f t="shared" si="104"/>
        <v>0</v>
      </c>
      <c r="T140" s="28">
        <f t="shared" si="105"/>
        <v>0</v>
      </c>
      <c r="U140" s="9">
        <f t="shared" si="106"/>
        <v>0</v>
      </c>
      <c r="V140" s="28">
        <f t="shared" si="107"/>
        <v>0</v>
      </c>
      <c r="W140" s="28">
        <f t="shared" si="108"/>
        <v>0</v>
      </c>
      <c r="X140" s="28">
        <f t="shared" si="109"/>
        <v>0</v>
      </c>
      <c r="Y140" s="9">
        <f t="shared" si="110"/>
        <v>0</v>
      </c>
      <c r="Z140" s="27">
        <f t="shared" si="111"/>
        <v>0</v>
      </c>
      <c r="AA140" s="28">
        <f t="shared" si="112"/>
        <v>0</v>
      </c>
      <c r="AB140" s="28">
        <f t="shared" si="113"/>
        <v>0</v>
      </c>
      <c r="AC140" s="28">
        <f t="shared" si="114"/>
        <v>0</v>
      </c>
      <c r="AD140" s="27">
        <f t="shared" si="115"/>
        <v>0</v>
      </c>
      <c r="AE140" s="33">
        <f t="shared" si="116"/>
        <v>0</v>
      </c>
      <c r="AF140" s="33">
        <f t="shared" si="117"/>
        <v>0</v>
      </c>
      <c r="AG140" s="33">
        <f t="shared" si="118"/>
        <v>0</v>
      </c>
      <c r="AH140" s="35">
        <f t="shared" si="119"/>
        <v>0</v>
      </c>
    </row>
    <row r="141" spans="1:34" x14ac:dyDescent="0.25">
      <c r="A141" s="3" t="s">
        <v>5</v>
      </c>
      <c r="B141" s="11"/>
      <c r="C141" s="59"/>
      <c r="D141" s="60"/>
      <c r="E141" s="6"/>
      <c r="F141" s="4">
        <v>0.108</v>
      </c>
      <c r="G141" s="4">
        <v>0.09</v>
      </c>
      <c r="H141" s="4">
        <v>0.09</v>
      </c>
      <c r="I141" s="4">
        <v>0.161</v>
      </c>
      <c r="J141" s="21">
        <v>0.255</v>
      </c>
      <c r="K141" s="28">
        <f t="shared" si="96"/>
        <v>0</v>
      </c>
      <c r="L141" s="9">
        <f t="shared" si="97"/>
        <v>0</v>
      </c>
      <c r="M141" s="27">
        <f t="shared" si="98"/>
        <v>0</v>
      </c>
      <c r="N141" s="9">
        <f t="shared" si="99"/>
        <v>0</v>
      </c>
      <c r="O141" s="29">
        <f t="shared" si="100"/>
        <v>0</v>
      </c>
      <c r="P141" s="28">
        <f t="shared" si="101"/>
        <v>0</v>
      </c>
      <c r="Q141" s="28">
        <f t="shared" si="102"/>
        <v>0</v>
      </c>
      <c r="R141" s="28">
        <f t="shared" si="103"/>
        <v>0</v>
      </c>
      <c r="S141" s="28">
        <f t="shared" si="104"/>
        <v>0</v>
      </c>
      <c r="T141" s="28">
        <f t="shared" si="105"/>
        <v>0</v>
      </c>
      <c r="U141" s="9">
        <f t="shared" si="106"/>
        <v>0</v>
      </c>
      <c r="V141" s="28">
        <f t="shared" si="107"/>
        <v>0</v>
      </c>
      <c r="W141" s="28">
        <f t="shared" si="108"/>
        <v>0</v>
      </c>
      <c r="X141" s="28">
        <f t="shared" si="109"/>
        <v>0</v>
      </c>
      <c r="Y141" s="9">
        <f t="shared" si="110"/>
        <v>0</v>
      </c>
      <c r="Z141" s="27">
        <f t="shared" si="111"/>
        <v>0</v>
      </c>
      <c r="AA141" s="28">
        <f t="shared" si="112"/>
        <v>0</v>
      </c>
      <c r="AB141" s="28">
        <f t="shared" si="113"/>
        <v>0</v>
      </c>
      <c r="AC141" s="28">
        <f t="shared" si="114"/>
        <v>0</v>
      </c>
      <c r="AD141" s="27">
        <f t="shared" si="115"/>
        <v>0</v>
      </c>
      <c r="AE141" s="33">
        <f t="shared" si="116"/>
        <v>0</v>
      </c>
      <c r="AF141" s="33">
        <f t="shared" si="117"/>
        <v>0</v>
      </c>
      <c r="AG141" s="33">
        <f t="shared" si="118"/>
        <v>0</v>
      </c>
      <c r="AH141" s="35">
        <f t="shared" si="119"/>
        <v>0</v>
      </c>
    </row>
    <row r="142" spans="1:34" x14ac:dyDescent="0.25">
      <c r="A142" s="3" t="s">
        <v>5</v>
      </c>
      <c r="B142" s="11"/>
      <c r="C142" s="59"/>
      <c r="D142" s="60"/>
      <c r="E142" s="6"/>
      <c r="F142" s="5">
        <v>1.4999999999999999E-2</v>
      </c>
      <c r="G142" s="5">
        <v>0.03</v>
      </c>
      <c r="H142" s="5">
        <v>0.23100000000000001</v>
      </c>
      <c r="I142" s="5">
        <v>5.1999999999999998E-2</v>
      </c>
      <c r="J142" s="22">
        <v>0.25900000000000001</v>
      </c>
      <c r="K142" s="28">
        <f t="shared" si="96"/>
        <v>0</v>
      </c>
      <c r="L142" s="9">
        <f t="shared" si="97"/>
        <v>0</v>
      </c>
      <c r="M142" s="27">
        <f t="shared" si="98"/>
        <v>0</v>
      </c>
      <c r="N142" s="9">
        <f t="shared" si="99"/>
        <v>0</v>
      </c>
      <c r="O142" s="29">
        <f t="shared" si="100"/>
        <v>0</v>
      </c>
      <c r="P142" s="28">
        <f t="shared" si="101"/>
        <v>0</v>
      </c>
      <c r="Q142" s="28">
        <f t="shared" si="102"/>
        <v>0</v>
      </c>
      <c r="R142" s="28">
        <f t="shared" si="103"/>
        <v>0</v>
      </c>
      <c r="S142" s="28">
        <f t="shared" si="104"/>
        <v>0</v>
      </c>
      <c r="T142" s="28">
        <f t="shared" si="105"/>
        <v>0</v>
      </c>
      <c r="U142" s="9">
        <f t="shared" si="106"/>
        <v>0</v>
      </c>
      <c r="V142" s="28">
        <f t="shared" si="107"/>
        <v>0</v>
      </c>
      <c r="W142" s="28">
        <f t="shared" si="108"/>
        <v>0</v>
      </c>
      <c r="X142" s="28">
        <f t="shared" si="109"/>
        <v>0</v>
      </c>
      <c r="Y142" s="9">
        <f t="shared" si="110"/>
        <v>0</v>
      </c>
      <c r="Z142" s="27">
        <f t="shared" si="111"/>
        <v>0</v>
      </c>
      <c r="AA142" s="28">
        <f t="shared" si="112"/>
        <v>0</v>
      </c>
      <c r="AB142" s="28">
        <f t="shared" si="113"/>
        <v>0</v>
      </c>
      <c r="AC142" s="28">
        <f t="shared" si="114"/>
        <v>0</v>
      </c>
      <c r="AD142" s="27">
        <f t="shared" si="115"/>
        <v>0</v>
      </c>
      <c r="AE142" s="33">
        <f t="shared" si="116"/>
        <v>0</v>
      </c>
      <c r="AF142" s="33">
        <f t="shared" si="117"/>
        <v>0</v>
      </c>
      <c r="AG142" s="33">
        <f t="shared" si="118"/>
        <v>0</v>
      </c>
      <c r="AH142" s="35">
        <f t="shared" si="119"/>
        <v>0</v>
      </c>
    </row>
    <row r="143" spans="1:34" x14ac:dyDescent="0.25">
      <c r="A143" s="3" t="s">
        <v>5</v>
      </c>
      <c r="B143" s="11"/>
      <c r="C143" s="59"/>
      <c r="D143" s="60"/>
      <c r="E143" s="6"/>
      <c r="F143" s="4">
        <v>0.112</v>
      </c>
      <c r="G143" s="4">
        <v>9.4E-2</v>
      </c>
      <c r="H143" s="4">
        <v>2.5550000000000002</v>
      </c>
      <c r="I143" s="4">
        <v>4.4999999999999998E-2</v>
      </c>
      <c r="J143" s="21">
        <v>0.26</v>
      </c>
      <c r="K143" s="28">
        <f t="shared" si="96"/>
        <v>0</v>
      </c>
      <c r="L143" s="9">
        <f t="shared" si="97"/>
        <v>0</v>
      </c>
      <c r="M143" s="27">
        <f t="shared" si="98"/>
        <v>0</v>
      </c>
      <c r="N143" s="9">
        <f t="shared" si="99"/>
        <v>0</v>
      </c>
      <c r="O143" s="29">
        <f t="shared" si="100"/>
        <v>0</v>
      </c>
      <c r="P143" s="28">
        <f t="shared" si="101"/>
        <v>0</v>
      </c>
      <c r="Q143" s="28">
        <f t="shared" si="102"/>
        <v>0</v>
      </c>
      <c r="R143" s="28">
        <f t="shared" si="103"/>
        <v>0</v>
      </c>
      <c r="S143" s="28">
        <f t="shared" si="104"/>
        <v>0</v>
      </c>
      <c r="T143" s="28">
        <f t="shared" si="105"/>
        <v>0</v>
      </c>
      <c r="U143" s="9">
        <f t="shared" si="106"/>
        <v>0</v>
      </c>
      <c r="V143" s="28">
        <f t="shared" si="107"/>
        <v>0</v>
      </c>
      <c r="W143" s="28">
        <f t="shared" si="108"/>
        <v>0</v>
      </c>
      <c r="X143" s="28">
        <f t="shared" si="109"/>
        <v>0</v>
      </c>
      <c r="Y143" s="9">
        <f t="shared" si="110"/>
        <v>0</v>
      </c>
      <c r="Z143" s="27">
        <f t="shared" si="111"/>
        <v>0</v>
      </c>
      <c r="AA143" s="28">
        <f t="shared" si="112"/>
        <v>0</v>
      </c>
      <c r="AB143" s="28">
        <f t="shared" si="113"/>
        <v>0</v>
      </c>
      <c r="AC143" s="28">
        <f t="shared" si="114"/>
        <v>0</v>
      </c>
      <c r="AD143" s="27">
        <f t="shared" si="115"/>
        <v>0</v>
      </c>
      <c r="AE143" s="33">
        <f t="shared" si="116"/>
        <v>0</v>
      </c>
      <c r="AF143" s="33">
        <f t="shared" si="117"/>
        <v>0</v>
      </c>
      <c r="AG143" s="33">
        <f t="shared" si="118"/>
        <v>0</v>
      </c>
      <c r="AH143" s="35">
        <f t="shared" si="119"/>
        <v>0</v>
      </c>
    </row>
    <row r="144" spans="1:34" s="92" customFormat="1" x14ac:dyDescent="0.25">
      <c r="A144" s="3" t="s">
        <v>5</v>
      </c>
      <c r="B144" s="11"/>
      <c r="C144" s="59"/>
      <c r="D144" s="60"/>
      <c r="E144" s="6"/>
      <c r="F144" s="5">
        <v>14.114000000000001</v>
      </c>
      <c r="G144" s="5">
        <v>9.0999999999999998E-2</v>
      </c>
      <c r="H144" s="5">
        <v>0.502</v>
      </c>
      <c r="I144" s="5">
        <v>0.22600000000000001</v>
      </c>
      <c r="J144" s="22">
        <v>0.28199999999999997</v>
      </c>
      <c r="K144" s="28">
        <f t="shared" si="96"/>
        <v>1</v>
      </c>
      <c r="L144" s="9">
        <f t="shared" si="97"/>
        <v>0</v>
      </c>
      <c r="M144" s="27">
        <f t="shared" si="98"/>
        <v>0</v>
      </c>
      <c r="N144" s="9">
        <f t="shared" si="99"/>
        <v>1</v>
      </c>
      <c r="O144" s="29">
        <f t="shared" si="100"/>
        <v>0</v>
      </c>
      <c r="P144" s="28">
        <f t="shared" si="101"/>
        <v>0</v>
      </c>
      <c r="Q144" s="28">
        <f t="shared" si="102"/>
        <v>0</v>
      </c>
      <c r="R144" s="28">
        <f t="shared" si="103"/>
        <v>0</v>
      </c>
      <c r="S144" s="28">
        <f t="shared" si="104"/>
        <v>0</v>
      </c>
      <c r="T144" s="28">
        <f t="shared" si="105"/>
        <v>0</v>
      </c>
      <c r="U144" s="9">
        <f t="shared" si="106"/>
        <v>0</v>
      </c>
      <c r="V144" s="28">
        <f t="shared" si="107"/>
        <v>0</v>
      </c>
      <c r="W144" s="28">
        <f t="shared" si="108"/>
        <v>0</v>
      </c>
      <c r="X144" s="28">
        <f t="shared" si="109"/>
        <v>0</v>
      </c>
      <c r="Y144" s="9">
        <f t="shared" si="110"/>
        <v>0</v>
      </c>
      <c r="Z144" s="27">
        <f t="shared" si="111"/>
        <v>0</v>
      </c>
      <c r="AA144" s="28">
        <f t="shared" si="112"/>
        <v>0</v>
      </c>
      <c r="AB144" s="28">
        <f t="shared" si="113"/>
        <v>0</v>
      </c>
      <c r="AC144" s="28">
        <f t="shared" si="114"/>
        <v>0</v>
      </c>
      <c r="AD144" s="27">
        <f t="shared" si="115"/>
        <v>0</v>
      </c>
      <c r="AE144" s="33">
        <f t="shared" si="116"/>
        <v>1</v>
      </c>
      <c r="AF144" s="33">
        <f t="shared" si="117"/>
        <v>0</v>
      </c>
      <c r="AG144" s="33">
        <f t="shared" si="118"/>
        <v>0</v>
      </c>
      <c r="AH144" s="35">
        <f t="shared" si="119"/>
        <v>1</v>
      </c>
    </row>
    <row r="145" spans="1:34" x14ac:dyDescent="0.25">
      <c r="A145" s="3" t="s">
        <v>5</v>
      </c>
      <c r="B145" s="11"/>
      <c r="C145" s="59"/>
      <c r="D145" s="60"/>
      <c r="E145" s="6"/>
      <c r="F145" s="4">
        <v>4.9000000000000002E-2</v>
      </c>
      <c r="G145" s="4">
        <v>3.2000000000000001E-2</v>
      </c>
      <c r="H145" s="4">
        <v>0.68100000000000005</v>
      </c>
      <c r="I145" s="4">
        <v>6.7000000000000004E-2</v>
      </c>
      <c r="J145" s="21">
        <v>0.28399999999999997</v>
      </c>
      <c r="K145" s="28">
        <f t="shared" si="96"/>
        <v>0</v>
      </c>
      <c r="L145" s="9">
        <f t="shared" si="97"/>
        <v>0</v>
      </c>
      <c r="M145" s="27">
        <f t="shared" si="98"/>
        <v>0</v>
      </c>
      <c r="N145" s="9">
        <f t="shared" si="99"/>
        <v>0</v>
      </c>
      <c r="O145" s="29">
        <f t="shared" si="100"/>
        <v>0</v>
      </c>
      <c r="P145" s="28">
        <f t="shared" si="101"/>
        <v>0</v>
      </c>
      <c r="Q145" s="28">
        <f t="shared" si="102"/>
        <v>0</v>
      </c>
      <c r="R145" s="28">
        <f t="shared" si="103"/>
        <v>0</v>
      </c>
      <c r="S145" s="28">
        <f t="shared" si="104"/>
        <v>0</v>
      </c>
      <c r="T145" s="28">
        <f t="shared" si="105"/>
        <v>0</v>
      </c>
      <c r="U145" s="9">
        <f t="shared" si="106"/>
        <v>0</v>
      </c>
      <c r="V145" s="28">
        <f t="shared" si="107"/>
        <v>0</v>
      </c>
      <c r="W145" s="28">
        <f t="shared" si="108"/>
        <v>0</v>
      </c>
      <c r="X145" s="28">
        <f t="shared" si="109"/>
        <v>0</v>
      </c>
      <c r="Y145" s="9">
        <f t="shared" si="110"/>
        <v>0</v>
      </c>
      <c r="Z145" s="27">
        <f t="shared" si="111"/>
        <v>0</v>
      </c>
      <c r="AA145" s="28">
        <f t="shared" si="112"/>
        <v>0</v>
      </c>
      <c r="AB145" s="28">
        <f t="shared" si="113"/>
        <v>0</v>
      </c>
      <c r="AC145" s="28">
        <f t="shared" si="114"/>
        <v>0</v>
      </c>
      <c r="AD145" s="27">
        <f t="shared" si="115"/>
        <v>0</v>
      </c>
      <c r="AE145" s="33">
        <f t="shared" si="116"/>
        <v>0</v>
      </c>
      <c r="AF145" s="33">
        <f t="shared" si="117"/>
        <v>0</v>
      </c>
      <c r="AG145" s="33">
        <f t="shared" si="118"/>
        <v>0</v>
      </c>
      <c r="AH145" s="35">
        <f t="shared" si="119"/>
        <v>0</v>
      </c>
    </row>
    <row r="146" spans="1:34" x14ac:dyDescent="0.25">
      <c r="A146" s="3" t="s">
        <v>5</v>
      </c>
      <c r="B146" s="11"/>
      <c r="C146" s="59"/>
      <c r="D146" s="60"/>
      <c r="E146" s="6"/>
      <c r="F146" s="5">
        <v>1.4E-2</v>
      </c>
      <c r="G146" s="5">
        <v>8.1000000000000003E-2</v>
      </c>
      <c r="H146" s="5">
        <v>0.55000000000000004</v>
      </c>
      <c r="I146" s="5">
        <v>0.12</v>
      </c>
      <c r="J146" s="22">
        <v>0.28999999999999998</v>
      </c>
      <c r="K146" s="28">
        <f t="shared" si="96"/>
        <v>0</v>
      </c>
      <c r="L146" s="9">
        <f t="shared" si="97"/>
        <v>0</v>
      </c>
      <c r="M146" s="27">
        <f t="shared" si="98"/>
        <v>0</v>
      </c>
      <c r="N146" s="9">
        <f t="shared" si="99"/>
        <v>0</v>
      </c>
      <c r="O146" s="29">
        <f t="shared" si="100"/>
        <v>0</v>
      </c>
      <c r="P146" s="28">
        <f t="shared" si="101"/>
        <v>0</v>
      </c>
      <c r="Q146" s="28">
        <f t="shared" si="102"/>
        <v>0</v>
      </c>
      <c r="R146" s="28">
        <f t="shared" si="103"/>
        <v>0</v>
      </c>
      <c r="S146" s="28">
        <f t="shared" si="104"/>
        <v>0</v>
      </c>
      <c r="T146" s="28">
        <f t="shared" si="105"/>
        <v>0</v>
      </c>
      <c r="U146" s="9">
        <f t="shared" si="106"/>
        <v>0</v>
      </c>
      <c r="V146" s="28">
        <f t="shared" si="107"/>
        <v>0</v>
      </c>
      <c r="W146" s="28">
        <f t="shared" si="108"/>
        <v>0</v>
      </c>
      <c r="X146" s="28">
        <f t="shared" si="109"/>
        <v>0</v>
      </c>
      <c r="Y146" s="9">
        <f t="shared" si="110"/>
        <v>0</v>
      </c>
      <c r="Z146" s="27">
        <f t="shared" si="111"/>
        <v>0</v>
      </c>
      <c r="AA146" s="28">
        <f t="shared" si="112"/>
        <v>0</v>
      </c>
      <c r="AB146" s="28">
        <f t="shared" si="113"/>
        <v>0</v>
      </c>
      <c r="AC146" s="28">
        <f t="shared" si="114"/>
        <v>0</v>
      </c>
      <c r="AD146" s="27">
        <f t="shared" si="115"/>
        <v>0</v>
      </c>
      <c r="AE146" s="33">
        <f t="shared" si="116"/>
        <v>0</v>
      </c>
      <c r="AF146" s="33">
        <f t="shared" si="117"/>
        <v>0</v>
      </c>
      <c r="AG146" s="33">
        <f t="shared" si="118"/>
        <v>0</v>
      </c>
      <c r="AH146" s="35">
        <f t="shared" si="119"/>
        <v>0</v>
      </c>
    </row>
    <row r="147" spans="1:34" x14ac:dyDescent="0.25">
      <c r="A147" s="3" t="s">
        <v>5</v>
      </c>
      <c r="B147" s="11"/>
      <c r="C147" s="59"/>
      <c r="D147" s="60"/>
      <c r="E147" s="6"/>
      <c r="F147" s="4">
        <v>1.2E-2</v>
      </c>
      <c r="G147" s="4">
        <v>6.0999999999999999E-2</v>
      </c>
      <c r="H147" s="4">
        <v>0.71</v>
      </c>
      <c r="I147" s="4">
        <v>6.7000000000000004E-2</v>
      </c>
      <c r="J147" s="21">
        <v>0.29299999999999998</v>
      </c>
      <c r="K147" s="28">
        <f t="shared" si="96"/>
        <v>0</v>
      </c>
      <c r="L147" s="9">
        <f t="shared" si="97"/>
        <v>0</v>
      </c>
      <c r="M147" s="27">
        <f t="shared" si="98"/>
        <v>0</v>
      </c>
      <c r="N147" s="9">
        <f t="shared" si="99"/>
        <v>0</v>
      </c>
      <c r="O147" s="29">
        <f t="shared" si="100"/>
        <v>0</v>
      </c>
      <c r="P147" s="28">
        <f t="shared" si="101"/>
        <v>0</v>
      </c>
      <c r="Q147" s="28">
        <f t="shared" si="102"/>
        <v>0</v>
      </c>
      <c r="R147" s="28">
        <f t="shared" si="103"/>
        <v>0</v>
      </c>
      <c r="S147" s="28">
        <f t="shared" si="104"/>
        <v>0</v>
      </c>
      <c r="T147" s="28">
        <f t="shared" si="105"/>
        <v>0</v>
      </c>
      <c r="U147" s="9">
        <f t="shared" si="106"/>
        <v>0</v>
      </c>
      <c r="V147" s="28">
        <f t="shared" si="107"/>
        <v>0</v>
      </c>
      <c r="W147" s="28">
        <f t="shared" si="108"/>
        <v>0</v>
      </c>
      <c r="X147" s="28">
        <f t="shared" si="109"/>
        <v>0</v>
      </c>
      <c r="Y147" s="9">
        <f t="shared" si="110"/>
        <v>0</v>
      </c>
      <c r="Z147" s="27">
        <f t="shared" si="111"/>
        <v>0</v>
      </c>
      <c r="AA147" s="28">
        <f t="shared" si="112"/>
        <v>0</v>
      </c>
      <c r="AB147" s="28">
        <f t="shared" si="113"/>
        <v>0</v>
      </c>
      <c r="AC147" s="28">
        <f t="shared" si="114"/>
        <v>0</v>
      </c>
      <c r="AD147" s="27">
        <f t="shared" si="115"/>
        <v>0</v>
      </c>
      <c r="AE147" s="33">
        <f t="shared" si="116"/>
        <v>0</v>
      </c>
      <c r="AF147" s="33">
        <f t="shared" si="117"/>
        <v>0</v>
      </c>
      <c r="AG147" s="33">
        <f t="shared" si="118"/>
        <v>0</v>
      </c>
      <c r="AH147" s="35">
        <f t="shared" si="119"/>
        <v>0</v>
      </c>
    </row>
    <row r="148" spans="1:34" x14ac:dyDescent="0.25">
      <c r="A148" s="3" t="s">
        <v>5</v>
      </c>
      <c r="B148" s="11"/>
      <c r="C148" s="59"/>
      <c r="D148" s="60"/>
      <c r="E148" s="6"/>
      <c r="F148" s="5">
        <v>0.20200000000000001</v>
      </c>
      <c r="G148" s="5">
        <v>0.08</v>
      </c>
      <c r="H148" s="5">
        <v>0</v>
      </c>
      <c r="I148" s="5">
        <v>7.2999999999999995E-2</v>
      </c>
      <c r="J148" s="22">
        <v>0.309</v>
      </c>
      <c r="K148" s="28">
        <f t="shared" si="96"/>
        <v>0</v>
      </c>
      <c r="L148" s="9">
        <f t="shared" si="97"/>
        <v>0</v>
      </c>
      <c r="M148" s="27">
        <f t="shared" si="98"/>
        <v>0</v>
      </c>
      <c r="N148" s="9">
        <f t="shared" si="99"/>
        <v>0</v>
      </c>
      <c r="O148" s="29">
        <f t="shared" si="100"/>
        <v>0</v>
      </c>
      <c r="P148" s="28">
        <f t="shared" si="101"/>
        <v>0</v>
      </c>
      <c r="Q148" s="28">
        <f t="shared" si="102"/>
        <v>0</v>
      </c>
      <c r="R148" s="28">
        <f t="shared" si="103"/>
        <v>0</v>
      </c>
      <c r="S148" s="28">
        <f t="shared" si="104"/>
        <v>0</v>
      </c>
      <c r="T148" s="28">
        <f t="shared" si="105"/>
        <v>0</v>
      </c>
      <c r="U148" s="9">
        <f t="shared" si="106"/>
        <v>0</v>
      </c>
      <c r="V148" s="28">
        <f t="shared" si="107"/>
        <v>0</v>
      </c>
      <c r="W148" s="28">
        <f t="shared" si="108"/>
        <v>0</v>
      </c>
      <c r="X148" s="28">
        <f t="shared" si="109"/>
        <v>0</v>
      </c>
      <c r="Y148" s="9">
        <f t="shared" si="110"/>
        <v>0</v>
      </c>
      <c r="Z148" s="27">
        <f t="shared" si="111"/>
        <v>0</v>
      </c>
      <c r="AA148" s="28">
        <f t="shared" si="112"/>
        <v>0</v>
      </c>
      <c r="AB148" s="28">
        <f t="shared" si="113"/>
        <v>0</v>
      </c>
      <c r="AC148" s="28">
        <f t="shared" si="114"/>
        <v>0</v>
      </c>
      <c r="AD148" s="27">
        <f t="shared" si="115"/>
        <v>0</v>
      </c>
      <c r="AE148" s="33">
        <f t="shared" si="116"/>
        <v>0</v>
      </c>
      <c r="AF148" s="33">
        <f t="shared" si="117"/>
        <v>0</v>
      </c>
      <c r="AG148" s="33">
        <f t="shared" si="118"/>
        <v>0</v>
      </c>
      <c r="AH148" s="35">
        <f t="shared" si="119"/>
        <v>0</v>
      </c>
    </row>
    <row r="149" spans="1:34" x14ac:dyDescent="0.25">
      <c r="A149" s="3" t="s">
        <v>5</v>
      </c>
      <c r="B149" s="11"/>
      <c r="C149" s="59"/>
      <c r="D149" s="60"/>
      <c r="E149" s="6"/>
      <c r="F149" s="4">
        <v>5.1999999999999998E-2</v>
      </c>
      <c r="G149" s="4">
        <v>0.97399999999999998</v>
      </c>
      <c r="H149" s="4">
        <v>0.372</v>
      </c>
      <c r="I149" s="4">
        <v>0</v>
      </c>
      <c r="J149" s="21">
        <v>0.32300000000000001</v>
      </c>
      <c r="K149" s="28">
        <f t="shared" si="96"/>
        <v>0</v>
      </c>
      <c r="L149" s="9">
        <f t="shared" si="97"/>
        <v>0</v>
      </c>
      <c r="M149" s="27">
        <f t="shared" si="98"/>
        <v>0</v>
      </c>
      <c r="N149" s="9">
        <f t="shared" si="99"/>
        <v>0</v>
      </c>
      <c r="O149" s="29">
        <f t="shared" si="100"/>
        <v>1</v>
      </c>
      <c r="P149" s="28">
        <f t="shared" si="101"/>
        <v>0</v>
      </c>
      <c r="Q149" s="28">
        <f t="shared" si="102"/>
        <v>0</v>
      </c>
      <c r="R149" s="28">
        <f t="shared" si="103"/>
        <v>1</v>
      </c>
      <c r="S149" s="28">
        <f t="shared" si="104"/>
        <v>0</v>
      </c>
      <c r="T149" s="28">
        <f t="shared" si="105"/>
        <v>0</v>
      </c>
      <c r="U149" s="9">
        <f t="shared" si="106"/>
        <v>0</v>
      </c>
      <c r="V149" s="28">
        <f t="shared" si="107"/>
        <v>0</v>
      </c>
      <c r="W149" s="28">
        <f t="shared" si="108"/>
        <v>0</v>
      </c>
      <c r="X149" s="28">
        <f t="shared" si="109"/>
        <v>0</v>
      </c>
      <c r="Y149" s="9">
        <f t="shared" si="110"/>
        <v>0</v>
      </c>
      <c r="Z149" s="27">
        <f t="shared" si="111"/>
        <v>0</v>
      </c>
      <c r="AA149" s="28">
        <f t="shared" si="112"/>
        <v>0</v>
      </c>
      <c r="AB149" s="28">
        <f t="shared" si="113"/>
        <v>0</v>
      </c>
      <c r="AC149" s="28">
        <f t="shared" si="114"/>
        <v>0</v>
      </c>
      <c r="AD149" s="27">
        <f t="shared" si="115"/>
        <v>0</v>
      </c>
      <c r="AE149" s="33">
        <f t="shared" si="116"/>
        <v>1</v>
      </c>
      <c r="AF149" s="33">
        <f t="shared" si="117"/>
        <v>0</v>
      </c>
      <c r="AG149" s="33">
        <f t="shared" si="118"/>
        <v>0</v>
      </c>
      <c r="AH149" s="35">
        <f t="shared" si="119"/>
        <v>1</v>
      </c>
    </row>
    <row r="150" spans="1:34" x14ac:dyDescent="0.25">
      <c r="A150" s="3" t="s">
        <v>5</v>
      </c>
      <c r="B150" s="11"/>
      <c r="C150" s="59"/>
      <c r="D150" s="60"/>
      <c r="E150" s="6"/>
      <c r="F150" s="5">
        <v>4.8000000000000001E-2</v>
      </c>
      <c r="G150" s="5">
        <v>0.14099999999999999</v>
      </c>
      <c r="H150" s="5">
        <v>0.35399999999999998</v>
      </c>
      <c r="I150" s="5">
        <v>0.25900000000000001</v>
      </c>
      <c r="J150" s="22">
        <v>0.32900000000000001</v>
      </c>
      <c r="K150" s="28">
        <f t="shared" si="96"/>
        <v>0</v>
      </c>
      <c r="L150" s="9">
        <f t="shared" si="97"/>
        <v>0</v>
      </c>
      <c r="M150" s="27">
        <f t="shared" si="98"/>
        <v>0</v>
      </c>
      <c r="N150" s="9">
        <f t="shared" si="99"/>
        <v>0</v>
      </c>
      <c r="O150" s="29">
        <f t="shared" si="100"/>
        <v>0</v>
      </c>
      <c r="P150" s="28">
        <f t="shared" si="101"/>
        <v>0</v>
      </c>
      <c r="Q150" s="28">
        <f t="shared" si="102"/>
        <v>0</v>
      </c>
      <c r="R150" s="28">
        <f t="shared" si="103"/>
        <v>0</v>
      </c>
      <c r="S150" s="28">
        <f t="shared" si="104"/>
        <v>0</v>
      </c>
      <c r="T150" s="28">
        <f t="shared" si="105"/>
        <v>0</v>
      </c>
      <c r="U150" s="9">
        <f t="shared" si="106"/>
        <v>0</v>
      </c>
      <c r="V150" s="28">
        <f t="shared" si="107"/>
        <v>0</v>
      </c>
      <c r="W150" s="28">
        <f t="shared" si="108"/>
        <v>0</v>
      </c>
      <c r="X150" s="28">
        <f t="shared" si="109"/>
        <v>0</v>
      </c>
      <c r="Y150" s="9">
        <f t="shared" si="110"/>
        <v>0</v>
      </c>
      <c r="Z150" s="27">
        <f t="shared" si="111"/>
        <v>0</v>
      </c>
      <c r="AA150" s="28">
        <f t="shared" si="112"/>
        <v>0</v>
      </c>
      <c r="AB150" s="28">
        <f t="shared" si="113"/>
        <v>0</v>
      </c>
      <c r="AC150" s="28">
        <f t="shared" si="114"/>
        <v>0</v>
      </c>
      <c r="AD150" s="27">
        <f t="shared" si="115"/>
        <v>0</v>
      </c>
      <c r="AE150" s="33">
        <f t="shared" si="116"/>
        <v>0</v>
      </c>
      <c r="AF150" s="33">
        <f t="shared" si="117"/>
        <v>0</v>
      </c>
      <c r="AG150" s="33">
        <f t="shared" si="118"/>
        <v>0</v>
      </c>
      <c r="AH150" s="35">
        <f t="shared" si="119"/>
        <v>0</v>
      </c>
    </row>
    <row r="151" spans="1:34" x14ac:dyDescent="0.25">
      <c r="A151" s="3" t="s">
        <v>5</v>
      </c>
      <c r="B151" s="11"/>
      <c r="C151" s="59"/>
      <c r="D151" s="60"/>
      <c r="E151" s="6"/>
      <c r="F151" s="5">
        <v>0.314</v>
      </c>
      <c r="G151" s="5">
        <v>3.1E-2</v>
      </c>
      <c r="H151" s="5">
        <v>1.9379999999999999</v>
      </c>
      <c r="I151" s="5">
        <v>0.161</v>
      </c>
      <c r="J151" s="22">
        <v>0.34</v>
      </c>
      <c r="K151" s="28">
        <f t="shared" si="96"/>
        <v>0</v>
      </c>
      <c r="L151" s="9">
        <f t="shared" si="97"/>
        <v>0</v>
      </c>
      <c r="M151" s="27">
        <f t="shared" si="98"/>
        <v>0</v>
      </c>
      <c r="N151" s="9">
        <f t="shared" si="99"/>
        <v>0</v>
      </c>
      <c r="O151" s="29">
        <f t="shared" si="100"/>
        <v>0</v>
      </c>
      <c r="P151" s="28">
        <f t="shared" si="101"/>
        <v>0</v>
      </c>
      <c r="Q151" s="28">
        <f t="shared" si="102"/>
        <v>0</v>
      </c>
      <c r="R151" s="28">
        <f t="shared" si="103"/>
        <v>0</v>
      </c>
      <c r="S151" s="28">
        <f t="shared" si="104"/>
        <v>0</v>
      </c>
      <c r="T151" s="28">
        <f t="shared" si="105"/>
        <v>0</v>
      </c>
      <c r="U151" s="9">
        <f t="shared" si="106"/>
        <v>0</v>
      </c>
      <c r="V151" s="28">
        <f t="shared" si="107"/>
        <v>0</v>
      </c>
      <c r="W151" s="28">
        <f t="shared" si="108"/>
        <v>0</v>
      </c>
      <c r="X151" s="28">
        <f t="shared" si="109"/>
        <v>0</v>
      </c>
      <c r="Y151" s="9">
        <f t="shared" si="110"/>
        <v>0</v>
      </c>
      <c r="Z151" s="27">
        <f t="shared" si="111"/>
        <v>0</v>
      </c>
      <c r="AA151" s="28">
        <f t="shared" si="112"/>
        <v>0</v>
      </c>
      <c r="AB151" s="28">
        <f t="shared" si="113"/>
        <v>0</v>
      </c>
      <c r="AC151" s="28">
        <f t="shared" si="114"/>
        <v>0</v>
      </c>
      <c r="AD151" s="27">
        <f t="shared" si="115"/>
        <v>0</v>
      </c>
      <c r="AE151" s="33">
        <f t="shared" si="116"/>
        <v>0</v>
      </c>
      <c r="AF151" s="33">
        <f t="shared" si="117"/>
        <v>0</v>
      </c>
      <c r="AG151" s="33">
        <f t="shared" si="118"/>
        <v>0</v>
      </c>
      <c r="AH151" s="35">
        <f t="shared" si="119"/>
        <v>0</v>
      </c>
    </row>
    <row r="152" spans="1:34" x14ac:dyDescent="0.25">
      <c r="A152" s="3" t="s">
        <v>5</v>
      </c>
      <c r="B152" s="11"/>
      <c r="C152" s="59"/>
      <c r="D152" s="60"/>
      <c r="E152" s="6"/>
      <c r="F152" s="5">
        <v>0.48199999999999998</v>
      </c>
      <c r="G152" s="5">
        <v>0.26400000000000001</v>
      </c>
      <c r="H152" s="5">
        <v>1.5489999999999999</v>
      </c>
      <c r="I152" s="5">
        <v>0.13400000000000001</v>
      </c>
      <c r="J152" s="22">
        <v>0.35299999999999998</v>
      </c>
      <c r="K152" s="28">
        <f t="shared" si="96"/>
        <v>0</v>
      </c>
      <c r="L152" s="9">
        <f t="shared" si="97"/>
        <v>0</v>
      </c>
      <c r="M152" s="27">
        <f t="shared" si="98"/>
        <v>0</v>
      </c>
      <c r="N152" s="9">
        <f t="shared" si="99"/>
        <v>0</v>
      </c>
      <c r="O152" s="29">
        <f t="shared" si="100"/>
        <v>0</v>
      </c>
      <c r="P152" s="28">
        <f t="shared" si="101"/>
        <v>0</v>
      </c>
      <c r="Q152" s="28">
        <f t="shared" si="102"/>
        <v>0</v>
      </c>
      <c r="R152" s="28">
        <f t="shared" si="103"/>
        <v>0</v>
      </c>
      <c r="S152" s="28">
        <f t="shared" si="104"/>
        <v>0</v>
      </c>
      <c r="T152" s="28">
        <f t="shared" si="105"/>
        <v>0</v>
      </c>
      <c r="U152" s="9">
        <f t="shared" si="106"/>
        <v>0</v>
      </c>
      <c r="V152" s="28">
        <f t="shared" si="107"/>
        <v>0</v>
      </c>
      <c r="W152" s="28">
        <f t="shared" si="108"/>
        <v>0</v>
      </c>
      <c r="X152" s="28">
        <f t="shared" si="109"/>
        <v>0</v>
      </c>
      <c r="Y152" s="9">
        <f t="shared" si="110"/>
        <v>0</v>
      </c>
      <c r="Z152" s="27">
        <f t="shared" si="111"/>
        <v>0</v>
      </c>
      <c r="AA152" s="28">
        <f t="shared" si="112"/>
        <v>0</v>
      </c>
      <c r="AB152" s="28">
        <f t="shared" si="113"/>
        <v>0</v>
      </c>
      <c r="AC152" s="28">
        <f t="shared" si="114"/>
        <v>0</v>
      </c>
      <c r="AD152" s="27">
        <f t="shared" si="115"/>
        <v>0</v>
      </c>
      <c r="AE152" s="33">
        <f t="shared" si="116"/>
        <v>0</v>
      </c>
      <c r="AF152" s="33">
        <f t="shared" si="117"/>
        <v>0</v>
      </c>
      <c r="AG152" s="33">
        <f t="shared" si="118"/>
        <v>0</v>
      </c>
      <c r="AH152" s="35">
        <f t="shared" si="119"/>
        <v>0</v>
      </c>
    </row>
    <row r="153" spans="1:34" x14ac:dyDescent="0.25">
      <c r="A153" s="3" t="s">
        <v>5</v>
      </c>
      <c r="B153" s="11"/>
      <c r="C153" s="59"/>
      <c r="D153" s="60"/>
      <c r="E153" s="6"/>
      <c r="F153" s="5">
        <v>6.5000000000000002E-2</v>
      </c>
      <c r="G153" s="5">
        <v>0.08</v>
      </c>
      <c r="H153" s="5">
        <v>5.0000000000000001E-3</v>
      </c>
      <c r="I153" s="5">
        <v>0.108</v>
      </c>
      <c r="J153" s="22">
        <v>0.35599999999999998</v>
      </c>
      <c r="K153" s="28">
        <f t="shared" si="96"/>
        <v>0</v>
      </c>
      <c r="L153" s="9">
        <f t="shared" si="97"/>
        <v>0</v>
      </c>
      <c r="M153" s="27">
        <f t="shared" si="98"/>
        <v>0</v>
      </c>
      <c r="N153" s="9">
        <f t="shared" si="99"/>
        <v>0</v>
      </c>
      <c r="O153" s="29">
        <f t="shared" si="100"/>
        <v>0</v>
      </c>
      <c r="P153" s="28">
        <f t="shared" si="101"/>
        <v>0</v>
      </c>
      <c r="Q153" s="28">
        <f t="shared" si="102"/>
        <v>0</v>
      </c>
      <c r="R153" s="28">
        <f t="shared" si="103"/>
        <v>0</v>
      </c>
      <c r="S153" s="28">
        <f t="shared" si="104"/>
        <v>0</v>
      </c>
      <c r="T153" s="28">
        <f t="shared" si="105"/>
        <v>0</v>
      </c>
      <c r="U153" s="9">
        <f t="shared" si="106"/>
        <v>0</v>
      </c>
      <c r="V153" s="28">
        <f t="shared" si="107"/>
        <v>0</v>
      </c>
      <c r="W153" s="28">
        <f t="shared" si="108"/>
        <v>0</v>
      </c>
      <c r="X153" s="28">
        <f t="shared" si="109"/>
        <v>0</v>
      </c>
      <c r="Y153" s="9">
        <f t="shared" si="110"/>
        <v>0</v>
      </c>
      <c r="Z153" s="27">
        <f t="shared" si="111"/>
        <v>0</v>
      </c>
      <c r="AA153" s="28">
        <f t="shared" si="112"/>
        <v>0</v>
      </c>
      <c r="AB153" s="28">
        <f t="shared" si="113"/>
        <v>0</v>
      </c>
      <c r="AC153" s="28">
        <f t="shared" si="114"/>
        <v>0</v>
      </c>
      <c r="AD153" s="27">
        <f t="shared" si="115"/>
        <v>0</v>
      </c>
      <c r="AE153" s="33">
        <f t="shared" si="116"/>
        <v>0</v>
      </c>
      <c r="AF153" s="33">
        <f t="shared" si="117"/>
        <v>0</v>
      </c>
      <c r="AG153" s="33">
        <f t="shared" si="118"/>
        <v>0</v>
      </c>
      <c r="AH153" s="35">
        <f t="shared" si="119"/>
        <v>0</v>
      </c>
    </row>
    <row r="154" spans="1:34" x14ac:dyDescent="0.25">
      <c r="A154" s="3" t="s">
        <v>5</v>
      </c>
      <c r="B154" s="11"/>
      <c r="C154" s="59"/>
      <c r="D154" s="60"/>
      <c r="E154" s="6"/>
      <c r="F154" s="4">
        <v>0.21199999999999999</v>
      </c>
      <c r="G154" s="4">
        <v>6.9000000000000006E-2</v>
      </c>
      <c r="H154" s="4">
        <v>0.52700000000000002</v>
      </c>
      <c r="I154" s="4">
        <v>8.7999999999999995E-2</v>
      </c>
      <c r="J154" s="21">
        <v>0.39600000000000002</v>
      </c>
      <c r="K154" s="28">
        <f t="shared" si="96"/>
        <v>0</v>
      </c>
      <c r="L154" s="9">
        <f t="shared" si="97"/>
        <v>0</v>
      </c>
      <c r="M154" s="27">
        <f t="shared" si="98"/>
        <v>0</v>
      </c>
      <c r="N154" s="9">
        <f t="shared" si="99"/>
        <v>0</v>
      </c>
      <c r="O154" s="29">
        <f t="shared" si="100"/>
        <v>0</v>
      </c>
      <c r="P154" s="28">
        <f t="shared" si="101"/>
        <v>0</v>
      </c>
      <c r="Q154" s="28">
        <f t="shared" si="102"/>
        <v>0</v>
      </c>
      <c r="R154" s="28">
        <f t="shared" si="103"/>
        <v>0</v>
      </c>
      <c r="S154" s="28">
        <f t="shared" si="104"/>
        <v>0</v>
      </c>
      <c r="T154" s="28">
        <f t="shared" si="105"/>
        <v>0</v>
      </c>
      <c r="U154" s="9">
        <f t="shared" si="106"/>
        <v>0</v>
      </c>
      <c r="V154" s="28">
        <f t="shared" si="107"/>
        <v>0</v>
      </c>
      <c r="W154" s="28">
        <f t="shared" si="108"/>
        <v>0</v>
      </c>
      <c r="X154" s="28">
        <f t="shared" si="109"/>
        <v>0</v>
      </c>
      <c r="Y154" s="9">
        <f t="shared" si="110"/>
        <v>0</v>
      </c>
      <c r="Z154" s="27">
        <f t="shared" si="111"/>
        <v>0</v>
      </c>
      <c r="AA154" s="28">
        <f t="shared" si="112"/>
        <v>0</v>
      </c>
      <c r="AB154" s="28">
        <f t="shared" si="113"/>
        <v>0</v>
      </c>
      <c r="AC154" s="28">
        <f t="shared" si="114"/>
        <v>0</v>
      </c>
      <c r="AD154" s="27">
        <f t="shared" si="115"/>
        <v>0</v>
      </c>
      <c r="AE154" s="33">
        <f t="shared" si="116"/>
        <v>0</v>
      </c>
      <c r="AF154" s="33">
        <f t="shared" si="117"/>
        <v>0</v>
      </c>
      <c r="AG154" s="33">
        <f t="shared" si="118"/>
        <v>0</v>
      </c>
      <c r="AH154" s="35">
        <f t="shared" si="119"/>
        <v>0</v>
      </c>
    </row>
    <row r="155" spans="1:34" x14ac:dyDescent="0.25">
      <c r="A155" s="3" t="s">
        <v>5</v>
      </c>
      <c r="B155" s="11"/>
      <c r="C155" s="59"/>
      <c r="D155" s="60"/>
      <c r="E155" s="6"/>
      <c r="F155" s="4">
        <v>0.34399999999999997</v>
      </c>
      <c r="G155" s="4">
        <v>0.14799999999999999</v>
      </c>
      <c r="H155" s="4">
        <v>1.19</v>
      </c>
      <c r="I155" s="4">
        <v>0.11700000000000001</v>
      </c>
      <c r="J155" s="21">
        <v>0.39900000000000002</v>
      </c>
      <c r="K155" s="28">
        <f t="shared" si="96"/>
        <v>0</v>
      </c>
      <c r="L155" s="9">
        <f t="shared" si="97"/>
        <v>0</v>
      </c>
      <c r="M155" s="27">
        <f t="shared" si="98"/>
        <v>0</v>
      </c>
      <c r="N155" s="9">
        <f t="shared" si="99"/>
        <v>0</v>
      </c>
      <c r="O155" s="29">
        <f t="shared" si="100"/>
        <v>0</v>
      </c>
      <c r="P155" s="28">
        <f t="shared" si="101"/>
        <v>0</v>
      </c>
      <c r="Q155" s="28">
        <f t="shared" si="102"/>
        <v>0</v>
      </c>
      <c r="R155" s="28">
        <f t="shared" si="103"/>
        <v>0</v>
      </c>
      <c r="S155" s="28">
        <f t="shared" si="104"/>
        <v>0</v>
      </c>
      <c r="T155" s="28">
        <f t="shared" si="105"/>
        <v>0</v>
      </c>
      <c r="U155" s="9">
        <f t="shared" si="106"/>
        <v>0</v>
      </c>
      <c r="V155" s="28">
        <f t="shared" si="107"/>
        <v>0</v>
      </c>
      <c r="W155" s="28">
        <f t="shared" si="108"/>
        <v>0</v>
      </c>
      <c r="X155" s="28">
        <f t="shared" si="109"/>
        <v>0</v>
      </c>
      <c r="Y155" s="9">
        <f t="shared" si="110"/>
        <v>0</v>
      </c>
      <c r="Z155" s="27">
        <f t="shared" si="111"/>
        <v>0</v>
      </c>
      <c r="AA155" s="28">
        <f t="shared" si="112"/>
        <v>0</v>
      </c>
      <c r="AB155" s="28">
        <f t="shared" si="113"/>
        <v>0</v>
      </c>
      <c r="AC155" s="28">
        <f t="shared" si="114"/>
        <v>0</v>
      </c>
      <c r="AD155" s="27">
        <f t="shared" si="115"/>
        <v>0</v>
      </c>
      <c r="AE155" s="33">
        <f t="shared" si="116"/>
        <v>0</v>
      </c>
      <c r="AF155" s="33">
        <f t="shared" si="117"/>
        <v>0</v>
      </c>
      <c r="AG155" s="33">
        <f t="shared" si="118"/>
        <v>0</v>
      </c>
      <c r="AH155" s="35">
        <f t="shared" si="119"/>
        <v>0</v>
      </c>
    </row>
    <row r="156" spans="1:34" x14ac:dyDescent="0.25">
      <c r="A156" s="3" t="s">
        <v>5</v>
      </c>
      <c r="B156" s="11"/>
      <c r="C156" s="59"/>
      <c r="D156" s="60"/>
      <c r="E156" s="6"/>
      <c r="F156" s="5">
        <v>0.11</v>
      </c>
      <c r="G156" s="5">
        <v>6.8000000000000005E-2</v>
      </c>
      <c r="H156" s="5">
        <v>5.5E-2</v>
      </c>
      <c r="I156" s="5">
        <v>0.107</v>
      </c>
      <c r="J156" s="22">
        <v>0.4</v>
      </c>
      <c r="K156" s="28">
        <f t="shared" si="96"/>
        <v>0</v>
      </c>
      <c r="L156" s="9">
        <f t="shared" si="97"/>
        <v>0</v>
      </c>
      <c r="M156" s="27">
        <f t="shared" si="98"/>
        <v>0</v>
      </c>
      <c r="N156" s="9">
        <f t="shared" si="99"/>
        <v>0</v>
      </c>
      <c r="O156" s="29">
        <f t="shared" si="100"/>
        <v>0</v>
      </c>
      <c r="P156" s="28">
        <f t="shared" si="101"/>
        <v>0</v>
      </c>
      <c r="Q156" s="28">
        <f t="shared" si="102"/>
        <v>0</v>
      </c>
      <c r="R156" s="28">
        <f t="shared" si="103"/>
        <v>0</v>
      </c>
      <c r="S156" s="28">
        <f t="shared" si="104"/>
        <v>0</v>
      </c>
      <c r="T156" s="28">
        <f t="shared" si="105"/>
        <v>0</v>
      </c>
      <c r="U156" s="9">
        <f t="shared" si="106"/>
        <v>0</v>
      </c>
      <c r="V156" s="28">
        <f t="shared" si="107"/>
        <v>0</v>
      </c>
      <c r="W156" s="28">
        <f t="shared" si="108"/>
        <v>0</v>
      </c>
      <c r="X156" s="28">
        <f t="shared" si="109"/>
        <v>0</v>
      </c>
      <c r="Y156" s="9">
        <f t="shared" si="110"/>
        <v>0</v>
      </c>
      <c r="Z156" s="27">
        <f t="shared" si="111"/>
        <v>0</v>
      </c>
      <c r="AA156" s="28">
        <f t="shared" si="112"/>
        <v>0</v>
      </c>
      <c r="AB156" s="28">
        <f t="shared" si="113"/>
        <v>0</v>
      </c>
      <c r="AC156" s="28">
        <f t="shared" si="114"/>
        <v>0</v>
      </c>
      <c r="AD156" s="27">
        <f t="shared" si="115"/>
        <v>0</v>
      </c>
      <c r="AE156" s="33">
        <f t="shared" si="116"/>
        <v>0</v>
      </c>
      <c r="AF156" s="33">
        <f t="shared" si="117"/>
        <v>0</v>
      </c>
      <c r="AG156" s="33">
        <f t="shared" si="118"/>
        <v>0</v>
      </c>
      <c r="AH156" s="35">
        <f t="shared" si="119"/>
        <v>0</v>
      </c>
    </row>
    <row r="157" spans="1:34" x14ac:dyDescent="0.25">
      <c r="A157" s="3" t="s">
        <v>5</v>
      </c>
      <c r="B157" s="11"/>
      <c r="C157" s="59"/>
      <c r="D157" s="60"/>
      <c r="E157" s="6"/>
      <c r="F157" s="5">
        <v>0.87</v>
      </c>
      <c r="G157" s="5">
        <v>0.16200000000000001</v>
      </c>
      <c r="H157" s="5">
        <v>3.2919999999999998</v>
      </c>
      <c r="I157" s="5">
        <v>8.1000000000000003E-2</v>
      </c>
      <c r="J157" s="22">
        <v>0.41399999999999998</v>
      </c>
      <c r="K157" s="28">
        <f t="shared" si="96"/>
        <v>0</v>
      </c>
      <c r="L157" s="9">
        <f t="shared" si="97"/>
        <v>0</v>
      </c>
      <c r="M157" s="27">
        <f t="shared" si="98"/>
        <v>0</v>
      </c>
      <c r="N157" s="9">
        <f t="shared" si="99"/>
        <v>0</v>
      </c>
      <c r="O157" s="29">
        <f t="shared" si="100"/>
        <v>0</v>
      </c>
      <c r="P157" s="28">
        <f t="shared" si="101"/>
        <v>0</v>
      </c>
      <c r="Q157" s="28">
        <f t="shared" si="102"/>
        <v>0</v>
      </c>
      <c r="R157" s="28">
        <f t="shared" si="103"/>
        <v>0</v>
      </c>
      <c r="S157" s="28">
        <f t="shared" si="104"/>
        <v>0</v>
      </c>
      <c r="T157" s="28">
        <f t="shared" si="105"/>
        <v>0</v>
      </c>
      <c r="U157" s="9">
        <f t="shared" si="106"/>
        <v>0</v>
      </c>
      <c r="V157" s="28">
        <f t="shared" si="107"/>
        <v>0</v>
      </c>
      <c r="W157" s="28">
        <f t="shared" si="108"/>
        <v>0</v>
      </c>
      <c r="X157" s="28">
        <f t="shared" si="109"/>
        <v>0</v>
      </c>
      <c r="Y157" s="9">
        <f t="shared" si="110"/>
        <v>0</v>
      </c>
      <c r="Z157" s="27">
        <f t="shared" si="111"/>
        <v>0</v>
      </c>
      <c r="AA157" s="28">
        <f t="shared" si="112"/>
        <v>0</v>
      </c>
      <c r="AB157" s="28">
        <f t="shared" si="113"/>
        <v>0</v>
      </c>
      <c r="AC157" s="28">
        <f t="shared" si="114"/>
        <v>0</v>
      </c>
      <c r="AD157" s="27">
        <f t="shared" si="115"/>
        <v>0</v>
      </c>
      <c r="AE157" s="33">
        <f t="shared" si="116"/>
        <v>0</v>
      </c>
      <c r="AF157" s="33">
        <f t="shared" si="117"/>
        <v>0</v>
      </c>
      <c r="AG157" s="33">
        <f t="shared" si="118"/>
        <v>0</v>
      </c>
      <c r="AH157" s="35">
        <f t="shared" si="119"/>
        <v>0</v>
      </c>
    </row>
    <row r="158" spans="1:34" x14ac:dyDescent="0.25">
      <c r="A158" s="3" t="s">
        <v>5</v>
      </c>
      <c r="B158" s="11"/>
      <c r="C158" s="59"/>
      <c r="D158" s="60"/>
      <c r="E158" s="6"/>
      <c r="F158" s="4">
        <v>7.3999999999999996E-2</v>
      </c>
      <c r="G158" s="4">
        <v>0.15</v>
      </c>
      <c r="H158" s="4">
        <v>0.123</v>
      </c>
      <c r="I158" s="4">
        <v>1.7999999999999999E-2</v>
      </c>
      <c r="J158" s="21">
        <v>0.42399999999999999</v>
      </c>
      <c r="K158" s="28">
        <f t="shared" si="96"/>
        <v>0</v>
      </c>
      <c r="L158" s="9">
        <f t="shared" si="97"/>
        <v>0</v>
      </c>
      <c r="M158" s="27">
        <f t="shared" si="98"/>
        <v>0</v>
      </c>
      <c r="N158" s="9">
        <f t="shared" si="99"/>
        <v>0</v>
      </c>
      <c r="O158" s="29">
        <f t="shared" si="100"/>
        <v>0</v>
      </c>
      <c r="P158" s="28">
        <f t="shared" si="101"/>
        <v>0</v>
      </c>
      <c r="Q158" s="28">
        <f t="shared" si="102"/>
        <v>0</v>
      </c>
      <c r="R158" s="28">
        <f t="shared" si="103"/>
        <v>0</v>
      </c>
      <c r="S158" s="28">
        <f t="shared" si="104"/>
        <v>0</v>
      </c>
      <c r="T158" s="28">
        <f t="shared" si="105"/>
        <v>0</v>
      </c>
      <c r="U158" s="9">
        <f t="shared" si="106"/>
        <v>0</v>
      </c>
      <c r="V158" s="28">
        <f t="shared" si="107"/>
        <v>0</v>
      </c>
      <c r="W158" s="28">
        <f t="shared" si="108"/>
        <v>0</v>
      </c>
      <c r="X158" s="28">
        <f t="shared" si="109"/>
        <v>0</v>
      </c>
      <c r="Y158" s="9">
        <f t="shared" si="110"/>
        <v>0</v>
      </c>
      <c r="Z158" s="27">
        <f t="shared" si="111"/>
        <v>0</v>
      </c>
      <c r="AA158" s="28">
        <f t="shared" si="112"/>
        <v>0</v>
      </c>
      <c r="AB158" s="28">
        <f t="shared" si="113"/>
        <v>0</v>
      </c>
      <c r="AC158" s="28">
        <f t="shared" si="114"/>
        <v>0</v>
      </c>
      <c r="AD158" s="27">
        <f t="shared" si="115"/>
        <v>0</v>
      </c>
      <c r="AE158" s="33">
        <f t="shared" si="116"/>
        <v>0</v>
      </c>
      <c r="AF158" s="33">
        <f t="shared" si="117"/>
        <v>0</v>
      </c>
      <c r="AG158" s="33">
        <f t="shared" si="118"/>
        <v>0</v>
      </c>
      <c r="AH158" s="35">
        <f t="shared" si="119"/>
        <v>0</v>
      </c>
    </row>
    <row r="159" spans="1:34" x14ac:dyDescent="0.25">
      <c r="A159" s="3" t="s">
        <v>5</v>
      </c>
      <c r="B159" s="11"/>
      <c r="C159" s="59"/>
      <c r="D159" s="60"/>
      <c r="E159" s="6"/>
      <c r="F159" s="5">
        <v>0.38400000000000001</v>
      </c>
      <c r="G159" s="5">
        <v>0.14799999999999999</v>
      </c>
      <c r="H159" s="5">
        <v>2.8519999999999999</v>
      </c>
      <c r="I159" s="5">
        <v>2.8000000000000001E-2</v>
      </c>
      <c r="J159" s="22">
        <v>0.42499999999999999</v>
      </c>
      <c r="K159" s="28">
        <f t="shared" si="96"/>
        <v>0</v>
      </c>
      <c r="L159" s="9">
        <f t="shared" si="97"/>
        <v>0</v>
      </c>
      <c r="M159" s="27">
        <f t="shared" si="98"/>
        <v>0</v>
      </c>
      <c r="N159" s="9">
        <f t="shared" si="99"/>
        <v>0</v>
      </c>
      <c r="O159" s="29">
        <f t="shared" si="100"/>
        <v>0</v>
      </c>
      <c r="P159" s="28">
        <f t="shared" si="101"/>
        <v>0</v>
      </c>
      <c r="Q159" s="28">
        <f t="shared" si="102"/>
        <v>0</v>
      </c>
      <c r="R159" s="28">
        <f t="shared" si="103"/>
        <v>0</v>
      </c>
      <c r="S159" s="28">
        <f t="shared" si="104"/>
        <v>0</v>
      </c>
      <c r="T159" s="28">
        <f t="shared" si="105"/>
        <v>0</v>
      </c>
      <c r="U159" s="9">
        <f t="shared" si="106"/>
        <v>0</v>
      </c>
      <c r="V159" s="28">
        <f t="shared" si="107"/>
        <v>0</v>
      </c>
      <c r="W159" s="28">
        <f t="shared" si="108"/>
        <v>0</v>
      </c>
      <c r="X159" s="28">
        <f t="shared" si="109"/>
        <v>0</v>
      </c>
      <c r="Y159" s="9">
        <f t="shared" si="110"/>
        <v>0</v>
      </c>
      <c r="Z159" s="27">
        <f t="shared" si="111"/>
        <v>0</v>
      </c>
      <c r="AA159" s="28">
        <f t="shared" si="112"/>
        <v>0</v>
      </c>
      <c r="AB159" s="28">
        <f t="shared" si="113"/>
        <v>0</v>
      </c>
      <c r="AC159" s="28">
        <f t="shared" si="114"/>
        <v>0</v>
      </c>
      <c r="AD159" s="27">
        <f t="shared" si="115"/>
        <v>0</v>
      </c>
      <c r="AE159" s="33">
        <f t="shared" si="116"/>
        <v>0</v>
      </c>
      <c r="AF159" s="33">
        <f t="shared" si="117"/>
        <v>0</v>
      </c>
      <c r="AG159" s="33">
        <f t="shared" si="118"/>
        <v>0</v>
      </c>
      <c r="AH159" s="35">
        <f t="shared" si="119"/>
        <v>0</v>
      </c>
    </row>
    <row r="160" spans="1:34" x14ac:dyDescent="0.25">
      <c r="A160" s="3" t="s">
        <v>5</v>
      </c>
      <c r="B160" s="11"/>
      <c r="C160" s="59"/>
      <c r="D160" s="60"/>
      <c r="E160" s="6"/>
      <c r="F160" s="5">
        <v>4.4489999999999998</v>
      </c>
      <c r="G160" s="5">
        <v>0.184</v>
      </c>
      <c r="H160" s="5">
        <v>1.272</v>
      </c>
      <c r="I160" s="5">
        <v>2.4E-2</v>
      </c>
      <c r="J160" s="22">
        <v>0.434</v>
      </c>
      <c r="K160" s="28">
        <f t="shared" si="96"/>
        <v>0</v>
      </c>
      <c r="L160" s="9">
        <f t="shared" si="97"/>
        <v>0</v>
      </c>
      <c r="M160" s="27">
        <f t="shared" si="98"/>
        <v>0</v>
      </c>
      <c r="N160" s="9">
        <f t="shared" si="99"/>
        <v>0</v>
      </c>
      <c r="O160" s="29">
        <f t="shared" si="100"/>
        <v>0</v>
      </c>
      <c r="P160" s="28">
        <f t="shared" si="101"/>
        <v>0</v>
      </c>
      <c r="Q160" s="28">
        <f t="shared" si="102"/>
        <v>0</v>
      </c>
      <c r="R160" s="28">
        <f t="shared" si="103"/>
        <v>0</v>
      </c>
      <c r="S160" s="28">
        <f t="shared" si="104"/>
        <v>0</v>
      </c>
      <c r="T160" s="28">
        <f t="shared" si="105"/>
        <v>0</v>
      </c>
      <c r="U160" s="9">
        <f t="shared" si="106"/>
        <v>0</v>
      </c>
      <c r="V160" s="28">
        <f t="shared" si="107"/>
        <v>0</v>
      </c>
      <c r="W160" s="28">
        <f t="shared" si="108"/>
        <v>0</v>
      </c>
      <c r="X160" s="28">
        <f t="shared" si="109"/>
        <v>0</v>
      </c>
      <c r="Y160" s="9">
        <f t="shared" si="110"/>
        <v>0</v>
      </c>
      <c r="Z160" s="27">
        <f t="shared" si="111"/>
        <v>0</v>
      </c>
      <c r="AA160" s="28">
        <f t="shared" si="112"/>
        <v>0</v>
      </c>
      <c r="AB160" s="28">
        <f t="shared" si="113"/>
        <v>0</v>
      </c>
      <c r="AC160" s="28">
        <f t="shared" si="114"/>
        <v>0</v>
      </c>
      <c r="AD160" s="27">
        <f t="shared" si="115"/>
        <v>0</v>
      </c>
      <c r="AE160" s="33">
        <f t="shared" si="116"/>
        <v>0</v>
      </c>
      <c r="AF160" s="33">
        <f t="shared" si="117"/>
        <v>0</v>
      </c>
      <c r="AG160" s="33">
        <f t="shared" si="118"/>
        <v>0</v>
      </c>
      <c r="AH160" s="35">
        <f t="shared" si="119"/>
        <v>0</v>
      </c>
    </row>
    <row r="161" spans="1:34" x14ac:dyDescent="0.25">
      <c r="A161" s="3" t="s">
        <v>5</v>
      </c>
      <c r="B161" s="11"/>
      <c r="C161" s="59"/>
      <c r="D161" s="60"/>
      <c r="E161" s="6"/>
      <c r="F161" s="5">
        <v>8.6950000000000003</v>
      </c>
      <c r="G161" s="5">
        <v>6.7000000000000004E-2</v>
      </c>
      <c r="H161" s="5">
        <v>3.2509999999999999</v>
      </c>
      <c r="I161" s="5">
        <v>0.16300000000000001</v>
      </c>
      <c r="J161" s="22">
        <v>0.44700000000000001</v>
      </c>
      <c r="K161" s="28">
        <f t="shared" si="96"/>
        <v>0</v>
      </c>
      <c r="L161" s="9">
        <f t="shared" si="97"/>
        <v>0</v>
      </c>
      <c r="M161" s="27">
        <f t="shared" si="98"/>
        <v>0</v>
      </c>
      <c r="N161" s="9">
        <f t="shared" si="99"/>
        <v>0</v>
      </c>
      <c r="O161" s="29">
        <f t="shared" si="100"/>
        <v>0</v>
      </c>
      <c r="P161" s="28">
        <f t="shared" si="101"/>
        <v>0</v>
      </c>
      <c r="Q161" s="28">
        <f t="shared" si="102"/>
        <v>0</v>
      </c>
      <c r="R161" s="28">
        <f t="shared" si="103"/>
        <v>0</v>
      </c>
      <c r="S161" s="28">
        <f t="shared" si="104"/>
        <v>0</v>
      </c>
      <c r="T161" s="28">
        <f t="shared" si="105"/>
        <v>0</v>
      </c>
      <c r="U161" s="9">
        <f t="shared" si="106"/>
        <v>0</v>
      </c>
      <c r="V161" s="28">
        <f t="shared" si="107"/>
        <v>0</v>
      </c>
      <c r="W161" s="28">
        <f t="shared" si="108"/>
        <v>0</v>
      </c>
      <c r="X161" s="28">
        <f t="shared" si="109"/>
        <v>0</v>
      </c>
      <c r="Y161" s="9">
        <f t="shared" si="110"/>
        <v>0</v>
      </c>
      <c r="Z161" s="27">
        <f t="shared" si="111"/>
        <v>0</v>
      </c>
      <c r="AA161" s="28">
        <f t="shared" si="112"/>
        <v>0</v>
      </c>
      <c r="AB161" s="28">
        <f t="shared" si="113"/>
        <v>0</v>
      </c>
      <c r="AC161" s="28">
        <f t="shared" si="114"/>
        <v>0</v>
      </c>
      <c r="AD161" s="27">
        <f t="shared" si="115"/>
        <v>0</v>
      </c>
      <c r="AE161" s="33">
        <f t="shared" si="116"/>
        <v>0</v>
      </c>
      <c r="AF161" s="33">
        <f t="shared" si="117"/>
        <v>0</v>
      </c>
      <c r="AG161" s="33">
        <f t="shared" si="118"/>
        <v>0</v>
      </c>
      <c r="AH161" s="35">
        <f t="shared" si="119"/>
        <v>0</v>
      </c>
    </row>
    <row r="162" spans="1:34" x14ac:dyDescent="0.25">
      <c r="A162" s="3" t="s">
        <v>5</v>
      </c>
      <c r="B162" s="11"/>
      <c r="C162" s="59"/>
      <c r="D162" s="60"/>
      <c r="E162" s="6"/>
      <c r="F162" s="5">
        <v>0.217</v>
      </c>
      <c r="G162" s="5">
        <v>8.2000000000000003E-2</v>
      </c>
      <c r="H162" s="5">
        <v>5.5E-2</v>
      </c>
      <c r="I162" s="5">
        <v>5.3999999999999999E-2</v>
      </c>
      <c r="J162" s="22">
        <v>0.45400000000000001</v>
      </c>
      <c r="K162" s="28">
        <f t="shared" ref="K162:K190" si="120">IF(F162 &gt; 9,1,0)</f>
        <v>0</v>
      </c>
      <c r="L162" s="9">
        <f t="shared" ref="L162:L190" si="121">IF(F162 &gt; 14.5,1,0)</f>
        <v>0</v>
      </c>
      <c r="M162" s="27">
        <f t="shared" ref="M162:M190" si="122">IF(F162 &gt; 18,1,0)</f>
        <v>0</v>
      </c>
      <c r="N162" s="9">
        <f t="shared" ref="N162:N190" si="123">IF(F162 &gt; 12.3,1,0)</f>
        <v>0</v>
      </c>
      <c r="O162" s="29">
        <f t="shared" ref="O162:O190" si="124">IF(G162 &gt; 0.6,1,0)</f>
        <v>0</v>
      </c>
      <c r="P162" s="28">
        <f t="shared" ref="P162:P190" si="125">IF(G162 &gt; 1,1,0)</f>
        <v>0</v>
      </c>
      <c r="Q162" s="28">
        <f t="shared" ref="Q162:Q190" si="126">IF(G162 &gt; 1.5,1,0)</f>
        <v>0</v>
      </c>
      <c r="R162" s="28">
        <f t="shared" ref="R162:R190" si="127">IF(G162 &gt; 0.86,1,0)</f>
        <v>0</v>
      </c>
      <c r="S162" s="28">
        <f t="shared" ref="S162:S190" si="128">IF(H162 &gt; 10,1,0)</f>
        <v>0</v>
      </c>
      <c r="T162" s="28">
        <f t="shared" ref="T162:T190" si="129">IF(H162 &gt; 11.5,1,0)</f>
        <v>0</v>
      </c>
      <c r="U162" s="9">
        <f t="shared" ref="U162:U190" si="130">IF(H162 &gt; 14,1,0)</f>
        <v>0</v>
      </c>
      <c r="V162" s="28">
        <f t="shared" ref="V162:V190" si="131">IF(H162 &gt; 12.69,1,0)</f>
        <v>0</v>
      </c>
      <c r="W162" s="28">
        <f t="shared" ref="W162:W190" si="132">IF(I162 &gt; 0.6,1,0)</f>
        <v>0</v>
      </c>
      <c r="X162" s="28">
        <f t="shared" ref="X162:X190" si="133">IF(I162 &gt; 1,1,0)</f>
        <v>0</v>
      </c>
      <c r="Y162" s="9">
        <f t="shared" ref="Y162:Y190" si="134">IF(I162 &gt; 1.1,1,0)</f>
        <v>0</v>
      </c>
      <c r="Z162" s="27">
        <f t="shared" ref="Z162:Z190" si="135">IF(I162 &gt; 0.58,1,0)</f>
        <v>0</v>
      </c>
      <c r="AA162" s="28">
        <f t="shared" ref="AA162:AA190" si="136">IF(J162 &gt; 4.5,1,0)</f>
        <v>0</v>
      </c>
      <c r="AB162" s="28">
        <f t="shared" ref="AB162:AB190" si="137">IF(J162 &gt; 5.12,1,0)</f>
        <v>0</v>
      </c>
      <c r="AC162" s="28">
        <f t="shared" ref="AC162:AC190" si="138">IF(J162 &gt; 5.5,1,0)</f>
        <v>0</v>
      </c>
      <c r="AD162" s="27">
        <f t="shared" ref="AD162:AD190" si="139">IF(J162 &gt; 7.51,1,0)</f>
        <v>0</v>
      </c>
      <c r="AE162" s="33">
        <f t="shared" ref="AE162:AE190" si="140">K162+O162+S162+W162+AA162</f>
        <v>0</v>
      </c>
      <c r="AF162" s="33">
        <f t="shared" ref="AF162:AF190" si="141">L162+P162+T162+X162+AB162</f>
        <v>0</v>
      </c>
      <c r="AG162" s="33">
        <f t="shared" ref="AG162:AG190" si="142">M162+Q162+U162+Y162+AC162</f>
        <v>0</v>
      </c>
      <c r="AH162" s="35">
        <f t="shared" ref="AH162:AH190" si="143">N162+R162+V162+Z162+AD162</f>
        <v>0</v>
      </c>
    </row>
    <row r="163" spans="1:34" x14ac:dyDescent="0.25">
      <c r="A163" s="3" t="s">
        <v>5</v>
      </c>
      <c r="B163" s="11"/>
      <c r="C163" s="59"/>
      <c r="D163" s="60"/>
      <c r="E163" s="6"/>
      <c r="F163" s="4">
        <v>7.2999999999999995E-2</v>
      </c>
      <c r="G163" s="4">
        <v>0.05</v>
      </c>
      <c r="H163" s="4">
        <v>0.65300000000000002</v>
      </c>
      <c r="I163" s="4">
        <v>0.02</v>
      </c>
      <c r="J163" s="21">
        <v>0.48799999999999999</v>
      </c>
      <c r="K163" s="28">
        <f t="shared" si="120"/>
        <v>0</v>
      </c>
      <c r="L163" s="9">
        <f t="shared" si="121"/>
        <v>0</v>
      </c>
      <c r="M163" s="27">
        <f t="shared" si="122"/>
        <v>0</v>
      </c>
      <c r="N163" s="9">
        <f t="shared" si="123"/>
        <v>0</v>
      </c>
      <c r="O163" s="29">
        <f t="shared" si="124"/>
        <v>0</v>
      </c>
      <c r="P163" s="28">
        <f t="shared" si="125"/>
        <v>0</v>
      </c>
      <c r="Q163" s="28">
        <f t="shared" si="126"/>
        <v>0</v>
      </c>
      <c r="R163" s="28">
        <f t="shared" si="127"/>
        <v>0</v>
      </c>
      <c r="S163" s="28">
        <f t="shared" si="128"/>
        <v>0</v>
      </c>
      <c r="T163" s="28">
        <f t="shared" si="129"/>
        <v>0</v>
      </c>
      <c r="U163" s="9">
        <f t="shared" si="130"/>
        <v>0</v>
      </c>
      <c r="V163" s="28">
        <f t="shared" si="131"/>
        <v>0</v>
      </c>
      <c r="W163" s="28">
        <f t="shared" si="132"/>
        <v>0</v>
      </c>
      <c r="X163" s="28">
        <f t="shared" si="133"/>
        <v>0</v>
      </c>
      <c r="Y163" s="9">
        <f t="shared" si="134"/>
        <v>0</v>
      </c>
      <c r="Z163" s="27">
        <f t="shared" si="135"/>
        <v>0</v>
      </c>
      <c r="AA163" s="28">
        <f t="shared" si="136"/>
        <v>0</v>
      </c>
      <c r="AB163" s="28">
        <f t="shared" si="137"/>
        <v>0</v>
      </c>
      <c r="AC163" s="28">
        <f t="shared" si="138"/>
        <v>0</v>
      </c>
      <c r="AD163" s="27">
        <f t="shared" si="139"/>
        <v>0</v>
      </c>
      <c r="AE163" s="33">
        <f t="shared" si="140"/>
        <v>0</v>
      </c>
      <c r="AF163" s="33">
        <f t="shared" si="141"/>
        <v>0</v>
      </c>
      <c r="AG163" s="33">
        <f t="shared" si="142"/>
        <v>0</v>
      </c>
      <c r="AH163" s="35">
        <f t="shared" si="143"/>
        <v>0</v>
      </c>
    </row>
    <row r="164" spans="1:34" x14ac:dyDescent="0.25">
      <c r="A164" s="3" t="s">
        <v>5</v>
      </c>
      <c r="B164" s="11"/>
      <c r="C164" s="59"/>
      <c r="D164" s="60"/>
      <c r="E164" s="6"/>
      <c r="F164" s="4">
        <v>1.0999999999999999E-2</v>
      </c>
      <c r="G164" s="4">
        <v>0.09</v>
      </c>
      <c r="H164" s="4">
        <v>0.51400000000000001</v>
      </c>
      <c r="I164" s="4">
        <v>9.6000000000000002E-2</v>
      </c>
      <c r="J164" s="21">
        <v>0.49399999999999999</v>
      </c>
      <c r="K164" s="28">
        <f t="shared" si="120"/>
        <v>0</v>
      </c>
      <c r="L164" s="9">
        <f t="shared" si="121"/>
        <v>0</v>
      </c>
      <c r="M164" s="27">
        <f t="shared" si="122"/>
        <v>0</v>
      </c>
      <c r="N164" s="9">
        <f t="shared" si="123"/>
        <v>0</v>
      </c>
      <c r="O164" s="29">
        <f t="shared" si="124"/>
        <v>0</v>
      </c>
      <c r="P164" s="28">
        <f t="shared" si="125"/>
        <v>0</v>
      </c>
      <c r="Q164" s="28">
        <f t="shared" si="126"/>
        <v>0</v>
      </c>
      <c r="R164" s="28">
        <f t="shared" si="127"/>
        <v>0</v>
      </c>
      <c r="S164" s="28">
        <f t="shared" si="128"/>
        <v>0</v>
      </c>
      <c r="T164" s="28">
        <f t="shared" si="129"/>
        <v>0</v>
      </c>
      <c r="U164" s="9">
        <f t="shared" si="130"/>
        <v>0</v>
      </c>
      <c r="V164" s="28">
        <f t="shared" si="131"/>
        <v>0</v>
      </c>
      <c r="W164" s="28">
        <f t="shared" si="132"/>
        <v>0</v>
      </c>
      <c r="X164" s="28">
        <f t="shared" si="133"/>
        <v>0</v>
      </c>
      <c r="Y164" s="9">
        <f t="shared" si="134"/>
        <v>0</v>
      </c>
      <c r="Z164" s="27">
        <f t="shared" si="135"/>
        <v>0</v>
      </c>
      <c r="AA164" s="28">
        <f t="shared" si="136"/>
        <v>0</v>
      </c>
      <c r="AB164" s="28">
        <f t="shared" si="137"/>
        <v>0</v>
      </c>
      <c r="AC164" s="28">
        <f t="shared" si="138"/>
        <v>0</v>
      </c>
      <c r="AD164" s="27">
        <f t="shared" si="139"/>
        <v>0</v>
      </c>
      <c r="AE164" s="33">
        <f t="shared" si="140"/>
        <v>0</v>
      </c>
      <c r="AF164" s="33">
        <f t="shared" si="141"/>
        <v>0</v>
      </c>
      <c r="AG164" s="33">
        <f t="shared" si="142"/>
        <v>0</v>
      </c>
      <c r="AH164" s="35">
        <f t="shared" si="143"/>
        <v>0</v>
      </c>
    </row>
    <row r="165" spans="1:34" x14ac:dyDescent="0.25">
      <c r="A165" s="3" t="s">
        <v>5</v>
      </c>
      <c r="B165" s="11"/>
      <c r="C165" s="59"/>
      <c r="D165" s="60"/>
      <c r="E165" s="6"/>
      <c r="F165" s="4">
        <v>0.23100000000000001</v>
      </c>
      <c r="G165" s="4">
        <v>0.26500000000000001</v>
      </c>
      <c r="H165" s="4">
        <v>0.29299999999999998</v>
      </c>
      <c r="I165" s="4">
        <v>0.14099999999999999</v>
      </c>
      <c r="J165" s="21">
        <v>0.49399999999999999</v>
      </c>
      <c r="K165" s="28">
        <f t="shared" si="120"/>
        <v>0</v>
      </c>
      <c r="L165" s="9">
        <f t="shared" si="121"/>
        <v>0</v>
      </c>
      <c r="M165" s="27">
        <f t="shared" si="122"/>
        <v>0</v>
      </c>
      <c r="N165" s="9">
        <f t="shared" si="123"/>
        <v>0</v>
      </c>
      <c r="O165" s="29">
        <f t="shared" si="124"/>
        <v>0</v>
      </c>
      <c r="P165" s="28">
        <f t="shared" si="125"/>
        <v>0</v>
      </c>
      <c r="Q165" s="28">
        <f t="shared" si="126"/>
        <v>0</v>
      </c>
      <c r="R165" s="28">
        <f t="shared" si="127"/>
        <v>0</v>
      </c>
      <c r="S165" s="28">
        <f t="shared" si="128"/>
        <v>0</v>
      </c>
      <c r="T165" s="28">
        <f t="shared" si="129"/>
        <v>0</v>
      </c>
      <c r="U165" s="9">
        <f t="shared" si="130"/>
        <v>0</v>
      </c>
      <c r="V165" s="28">
        <f t="shared" si="131"/>
        <v>0</v>
      </c>
      <c r="W165" s="28">
        <f t="shared" si="132"/>
        <v>0</v>
      </c>
      <c r="X165" s="28">
        <f t="shared" si="133"/>
        <v>0</v>
      </c>
      <c r="Y165" s="9">
        <f t="shared" si="134"/>
        <v>0</v>
      </c>
      <c r="Z165" s="27">
        <f t="shared" si="135"/>
        <v>0</v>
      </c>
      <c r="AA165" s="28">
        <f t="shared" si="136"/>
        <v>0</v>
      </c>
      <c r="AB165" s="28">
        <f t="shared" si="137"/>
        <v>0</v>
      </c>
      <c r="AC165" s="28">
        <f t="shared" si="138"/>
        <v>0</v>
      </c>
      <c r="AD165" s="27">
        <f t="shared" si="139"/>
        <v>0</v>
      </c>
      <c r="AE165" s="33">
        <f t="shared" si="140"/>
        <v>0</v>
      </c>
      <c r="AF165" s="33">
        <f t="shared" si="141"/>
        <v>0</v>
      </c>
      <c r="AG165" s="33">
        <f t="shared" si="142"/>
        <v>0</v>
      </c>
      <c r="AH165" s="35">
        <f t="shared" si="143"/>
        <v>0</v>
      </c>
    </row>
    <row r="166" spans="1:34" x14ac:dyDescent="0.25">
      <c r="A166" s="3" t="s">
        <v>5</v>
      </c>
      <c r="B166" s="11"/>
      <c r="C166" s="59"/>
      <c r="D166" s="60"/>
      <c r="E166" s="6"/>
      <c r="F166" s="4">
        <v>3.1920000000000002</v>
      </c>
      <c r="G166" s="4">
        <v>5.5E-2</v>
      </c>
      <c r="H166" s="4">
        <v>3.2000000000000001E-2</v>
      </c>
      <c r="I166" s="4">
        <v>0.122</v>
      </c>
      <c r="J166" s="21">
        <v>0.502</v>
      </c>
      <c r="K166" s="28">
        <f t="shared" si="120"/>
        <v>0</v>
      </c>
      <c r="L166" s="9">
        <f t="shared" si="121"/>
        <v>0</v>
      </c>
      <c r="M166" s="27">
        <f t="shared" si="122"/>
        <v>0</v>
      </c>
      <c r="N166" s="9">
        <f t="shared" si="123"/>
        <v>0</v>
      </c>
      <c r="O166" s="29">
        <f t="shared" si="124"/>
        <v>0</v>
      </c>
      <c r="P166" s="28">
        <f t="shared" si="125"/>
        <v>0</v>
      </c>
      <c r="Q166" s="28">
        <f t="shared" si="126"/>
        <v>0</v>
      </c>
      <c r="R166" s="28">
        <f t="shared" si="127"/>
        <v>0</v>
      </c>
      <c r="S166" s="28">
        <f t="shared" si="128"/>
        <v>0</v>
      </c>
      <c r="T166" s="28">
        <f t="shared" si="129"/>
        <v>0</v>
      </c>
      <c r="U166" s="9">
        <f t="shared" si="130"/>
        <v>0</v>
      </c>
      <c r="V166" s="28">
        <f t="shared" si="131"/>
        <v>0</v>
      </c>
      <c r="W166" s="28">
        <f t="shared" si="132"/>
        <v>0</v>
      </c>
      <c r="X166" s="28">
        <f t="shared" si="133"/>
        <v>0</v>
      </c>
      <c r="Y166" s="9">
        <f t="shared" si="134"/>
        <v>0</v>
      </c>
      <c r="Z166" s="27">
        <f t="shared" si="135"/>
        <v>0</v>
      </c>
      <c r="AA166" s="28">
        <f t="shared" si="136"/>
        <v>0</v>
      </c>
      <c r="AB166" s="28">
        <f t="shared" si="137"/>
        <v>0</v>
      </c>
      <c r="AC166" s="28">
        <f t="shared" si="138"/>
        <v>0</v>
      </c>
      <c r="AD166" s="27">
        <f t="shared" si="139"/>
        <v>0</v>
      </c>
      <c r="AE166" s="33">
        <f t="shared" si="140"/>
        <v>0</v>
      </c>
      <c r="AF166" s="33">
        <f t="shared" si="141"/>
        <v>0</v>
      </c>
      <c r="AG166" s="33">
        <f t="shared" si="142"/>
        <v>0</v>
      </c>
      <c r="AH166" s="35">
        <f t="shared" si="143"/>
        <v>0</v>
      </c>
    </row>
    <row r="167" spans="1:34" x14ac:dyDescent="0.25">
      <c r="A167" s="3" t="s">
        <v>5</v>
      </c>
      <c r="B167" s="11"/>
      <c r="C167" s="59"/>
      <c r="D167" s="60"/>
      <c r="E167" s="6"/>
      <c r="F167" s="5">
        <v>4.9000000000000002E-2</v>
      </c>
      <c r="G167" s="5">
        <v>0.05</v>
      </c>
      <c r="H167" s="5">
        <v>10.516</v>
      </c>
      <c r="I167" s="5">
        <v>0.12</v>
      </c>
      <c r="J167" s="22">
        <v>0.50700000000000001</v>
      </c>
      <c r="K167" s="28">
        <f t="shared" si="120"/>
        <v>0</v>
      </c>
      <c r="L167" s="9">
        <f t="shared" si="121"/>
        <v>0</v>
      </c>
      <c r="M167" s="27">
        <f t="shared" si="122"/>
        <v>0</v>
      </c>
      <c r="N167" s="9">
        <f t="shared" si="123"/>
        <v>0</v>
      </c>
      <c r="O167" s="29">
        <f t="shared" si="124"/>
        <v>0</v>
      </c>
      <c r="P167" s="28">
        <f t="shared" si="125"/>
        <v>0</v>
      </c>
      <c r="Q167" s="28">
        <f t="shared" si="126"/>
        <v>0</v>
      </c>
      <c r="R167" s="28">
        <f t="shared" si="127"/>
        <v>0</v>
      </c>
      <c r="S167" s="28">
        <f t="shared" si="128"/>
        <v>1</v>
      </c>
      <c r="T167" s="28">
        <f t="shared" si="129"/>
        <v>0</v>
      </c>
      <c r="U167" s="9">
        <f t="shared" si="130"/>
        <v>0</v>
      </c>
      <c r="V167" s="28">
        <f t="shared" si="131"/>
        <v>0</v>
      </c>
      <c r="W167" s="28">
        <f t="shared" si="132"/>
        <v>0</v>
      </c>
      <c r="X167" s="28">
        <f t="shared" si="133"/>
        <v>0</v>
      </c>
      <c r="Y167" s="9">
        <f t="shared" si="134"/>
        <v>0</v>
      </c>
      <c r="Z167" s="27">
        <f t="shared" si="135"/>
        <v>0</v>
      </c>
      <c r="AA167" s="28">
        <f t="shared" si="136"/>
        <v>0</v>
      </c>
      <c r="AB167" s="28">
        <f t="shared" si="137"/>
        <v>0</v>
      </c>
      <c r="AC167" s="28">
        <f t="shared" si="138"/>
        <v>0</v>
      </c>
      <c r="AD167" s="27">
        <f t="shared" si="139"/>
        <v>0</v>
      </c>
      <c r="AE167" s="33">
        <f t="shared" si="140"/>
        <v>1</v>
      </c>
      <c r="AF167" s="33">
        <f t="shared" si="141"/>
        <v>0</v>
      </c>
      <c r="AG167" s="33">
        <f t="shared" si="142"/>
        <v>0</v>
      </c>
      <c r="AH167" s="35">
        <f t="shared" si="143"/>
        <v>0</v>
      </c>
    </row>
    <row r="168" spans="1:34" x14ac:dyDescent="0.25">
      <c r="A168" s="3" t="s">
        <v>5</v>
      </c>
      <c r="B168" s="11"/>
      <c r="C168" s="59"/>
      <c r="D168" s="60"/>
      <c r="E168" s="6"/>
      <c r="F168" s="4">
        <v>7.3999999999999996E-2</v>
      </c>
      <c r="G168" s="4">
        <v>7.5999999999999998E-2</v>
      </c>
      <c r="H168" s="4">
        <v>0.76900000000000002</v>
      </c>
      <c r="I168" s="4">
        <v>0.13700000000000001</v>
      </c>
      <c r="J168" s="21">
        <v>0.72199999999999998</v>
      </c>
      <c r="K168" s="28">
        <f t="shared" si="120"/>
        <v>0</v>
      </c>
      <c r="L168" s="9">
        <f t="shared" si="121"/>
        <v>0</v>
      </c>
      <c r="M168" s="27">
        <f t="shared" si="122"/>
        <v>0</v>
      </c>
      <c r="N168" s="9">
        <f t="shared" si="123"/>
        <v>0</v>
      </c>
      <c r="O168" s="29">
        <f t="shared" si="124"/>
        <v>0</v>
      </c>
      <c r="P168" s="28">
        <f t="shared" si="125"/>
        <v>0</v>
      </c>
      <c r="Q168" s="28">
        <f t="shared" si="126"/>
        <v>0</v>
      </c>
      <c r="R168" s="28">
        <f t="shared" si="127"/>
        <v>0</v>
      </c>
      <c r="S168" s="28">
        <f t="shared" si="128"/>
        <v>0</v>
      </c>
      <c r="T168" s="28">
        <f t="shared" si="129"/>
        <v>0</v>
      </c>
      <c r="U168" s="9">
        <f t="shared" si="130"/>
        <v>0</v>
      </c>
      <c r="V168" s="28">
        <f t="shared" si="131"/>
        <v>0</v>
      </c>
      <c r="W168" s="28">
        <f t="shared" si="132"/>
        <v>0</v>
      </c>
      <c r="X168" s="28">
        <f t="shared" si="133"/>
        <v>0</v>
      </c>
      <c r="Y168" s="9">
        <f t="shared" si="134"/>
        <v>0</v>
      </c>
      <c r="Z168" s="27">
        <f t="shared" si="135"/>
        <v>0</v>
      </c>
      <c r="AA168" s="28">
        <f t="shared" si="136"/>
        <v>0</v>
      </c>
      <c r="AB168" s="28">
        <f t="shared" si="137"/>
        <v>0</v>
      </c>
      <c r="AC168" s="28">
        <f t="shared" si="138"/>
        <v>0</v>
      </c>
      <c r="AD168" s="27">
        <f t="shared" si="139"/>
        <v>0</v>
      </c>
      <c r="AE168" s="33">
        <f t="shared" si="140"/>
        <v>0</v>
      </c>
      <c r="AF168" s="33">
        <f t="shared" si="141"/>
        <v>0</v>
      </c>
      <c r="AG168" s="33">
        <f t="shared" si="142"/>
        <v>0</v>
      </c>
      <c r="AH168" s="35">
        <f t="shared" si="143"/>
        <v>0</v>
      </c>
    </row>
    <row r="169" spans="1:34" x14ac:dyDescent="0.25">
      <c r="A169" s="3" t="s">
        <v>5</v>
      </c>
      <c r="B169" s="11"/>
      <c r="C169" s="59"/>
      <c r="D169" s="60"/>
      <c r="E169" s="6"/>
      <c r="F169" s="5">
        <v>0.151</v>
      </c>
      <c r="G169" s="5">
        <v>3.9E-2</v>
      </c>
      <c r="H169" s="5">
        <v>0.66</v>
      </c>
      <c r="I169" s="5">
        <v>0.23</v>
      </c>
      <c r="J169" s="22">
        <v>0.77</v>
      </c>
      <c r="K169" s="28">
        <f t="shared" si="120"/>
        <v>0</v>
      </c>
      <c r="L169" s="9">
        <f t="shared" si="121"/>
        <v>0</v>
      </c>
      <c r="M169" s="27">
        <f t="shared" si="122"/>
        <v>0</v>
      </c>
      <c r="N169" s="9">
        <f t="shared" si="123"/>
        <v>0</v>
      </c>
      <c r="O169" s="29">
        <f t="shared" si="124"/>
        <v>0</v>
      </c>
      <c r="P169" s="28">
        <f t="shared" si="125"/>
        <v>0</v>
      </c>
      <c r="Q169" s="28">
        <f t="shared" si="126"/>
        <v>0</v>
      </c>
      <c r="R169" s="28">
        <f t="shared" si="127"/>
        <v>0</v>
      </c>
      <c r="S169" s="28">
        <f t="shared" si="128"/>
        <v>0</v>
      </c>
      <c r="T169" s="28">
        <f t="shared" si="129"/>
        <v>0</v>
      </c>
      <c r="U169" s="9">
        <f t="shared" si="130"/>
        <v>0</v>
      </c>
      <c r="V169" s="28">
        <f t="shared" si="131"/>
        <v>0</v>
      </c>
      <c r="W169" s="28">
        <f t="shared" si="132"/>
        <v>0</v>
      </c>
      <c r="X169" s="28">
        <f t="shared" si="133"/>
        <v>0</v>
      </c>
      <c r="Y169" s="9">
        <f t="shared" si="134"/>
        <v>0</v>
      </c>
      <c r="Z169" s="27">
        <f t="shared" si="135"/>
        <v>0</v>
      </c>
      <c r="AA169" s="28">
        <f t="shared" si="136"/>
        <v>0</v>
      </c>
      <c r="AB169" s="28">
        <f t="shared" si="137"/>
        <v>0</v>
      </c>
      <c r="AC169" s="28">
        <f t="shared" si="138"/>
        <v>0</v>
      </c>
      <c r="AD169" s="27">
        <f t="shared" si="139"/>
        <v>0</v>
      </c>
      <c r="AE169" s="33">
        <f t="shared" si="140"/>
        <v>0</v>
      </c>
      <c r="AF169" s="33">
        <f t="shared" si="141"/>
        <v>0</v>
      </c>
      <c r="AG169" s="33">
        <f t="shared" si="142"/>
        <v>0</v>
      </c>
      <c r="AH169" s="35">
        <f t="shared" si="143"/>
        <v>0</v>
      </c>
    </row>
    <row r="170" spans="1:34" x14ac:dyDescent="0.25">
      <c r="A170" s="3" t="s">
        <v>5</v>
      </c>
      <c r="B170" s="11"/>
      <c r="C170" s="59"/>
      <c r="D170" s="60"/>
      <c r="E170" s="6"/>
      <c r="F170" s="5">
        <v>0.13100000000000001</v>
      </c>
      <c r="G170" s="5">
        <v>0.10299999999999999</v>
      </c>
      <c r="H170" s="5">
        <v>2.2389999999999999</v>
      </c>
      <c r="I170" s="5">
        <v>1.0980000000000001</v>
      </c>
      <c r="J170" s="22">
        <v>0.79300000000000004</v>
      </c>
      <c r="K170" s="28">
        <f t="shared" si="120"/>
        <v>0</v>
      </c>
      <c r="L170" s="9">
        <f t="shared" si="121"/>
        <v>0</v>
      </c>
      <c r="M170" s="27">
        <f t="shared" si="122"/>
        <v>0</v>
      </c>
      <c r="N170" s="9">
        <f t="shared" si="123"/>
        <v>0</v>
      </c>
      <c r="O170" s="29">
        <f t="shared" si="124"/>
        <v>0</v>
      </c>
      <c r="P170" s="28">
        <f t="shared" si="125"/>
        <v>0</v>
      </c>
      <c r="Q170" s="28">
        <f t="shared" si="126"/>
        <v>0</v>
      </c>
      <c r="R170" s="28">
        <f t="shared" si="127"/>
        <v>0</v>
      </c>
      <c r="S170" s="28">
        <f t="shared" si="128"/>
        <v>0</v>
      </c>
      <c r="T170" s="28">
        <f t="shared" si="129"/>
        <v>0</v>
      </c>
      <c r="U170" s="9">
        <f t="shared" si="130"/>
        <v>0</v>
      </c>
      <c r="V170" s="28">
        <f t="shared" si="131"/>
        <v>0</v>
      </c>
      <c r="W170" s="28">
        <f t="shared" si="132"/>
        <v>1</v>
      </c>
      <c r="X170" s="28">
        <f t="shared" si="133"/>
        <v>1</v>
      </c>
      <c r="Y170" s="9">
        <f t="shared" si="134"/>
        <v>0</v>
      </c>
      <c r="Z170" s="27">
        <f t="shared" si="135"/>
        <v>1</v>
      </c>
      <c r="AA170" s="28">
        <f t="shared" si="136"/>
        <v>0</v>
      </c>
      <c r="AB170" s="28">
        <f t="shared" si="137"/>
        <v>0</v>
      </c>
      <c r="AC170" s="28">
        <f t="shared" si="138"/>
        <v>0</v>
      </c>
      <c r="AD170" s="27">
        <f t="shared" si="139"/>
        <v>0</v>
      </c>
      <c r="AE170" s="33">
        <f t="shared" si="140"/>
        <v>1</v>
      </c>
      <c r="AF170" s="33">
        <f t="shared" si="141"/>
        <v>1</v>
      </c>
      <c r="AG170" s="33">
        <f t="shared" si="142"/>
        <v>0</v>
      </c>
      <c r="AH170" s="35">
        <f t="shared" si="143"/>
        <v>1</v>
      </c>
    </row>
    <row r="171" spans="1:34" x14ac:dyDescent="0.25">
      <c r="A171" s="3" t="s">
        <v>5</v>
      </c>
      <c r="B171" s="11"/>
      <c r="C171" s="59"/>
      <c r="D171" s="60"/>
      <c r="E171" s="6"/>
      <c r="F171" s="4">
        <v>0.41899999999999998</v>
      </c>
      <c r="G171" s="4">
        <v>9.4E-2</v>
      </c>
      <c r="H171" s="4">
        <v>5.9779999999999998</v>
      </c>
      <c r="I171" s="4">
        <v>0.111</v>
      </c>
      <c r="J171" s="21">
        <v>0.79900000000000004</v>
      </c>
      <c r="K171" s="28">
        <f t="shared" si="120"/>
        <v>0</v>
      </c>
      <c r="L171" s="9">
        <f t="shared" si="121"/>
        <v>0</v>
      </c>
      <c r="M171" s="27">
        <f t="shared" si="122"/>
        <v>0</v>
      </c>
      <c r="N171" s="9">
        <f t="shared" si="123"/>
        <v>0</v>
      </c>
      <c r="O171" s="29">
        <f t="shared" si="124"/>
        <v>0</v>
      </c>
      <c r="P171" s="28">
        <f t="shared" si="125"/>
        <v>0</v>
      </c>
      <c r="Q171" s="28">
        <f t="shared" si="126"/>
        <v>0</v>
      </c>
      <c r="R171" s="28">
        <f t="shared" si="127"/>
        <v>0</v>
      </c>
      <c r="S171" s="28">
        <f t="shared" si="128"/>
        <v>0</v>
      </c>
      <c r="T171" s="28">
        <f t="shared" si="129"/>
        <v>0</v>
      </c>
      <c r="U171" s="9">
        <f t="shared" si="130"/>
        <v>0</v>
      </c>
      <c r="V171" s="28">
        <f t="shared" si="131"/>
        <v>0</v>
      </c>
      <c r="W171" s="28">
        <f t="shared" si="132"/>
        <v>0</v>
      </c>
      <c r="X171" s="28">
        <f t="shared" si="133"/>
        <v>0</v>
      </c>
      <c r="Y171" s="9">
        <f t="shared" si="134"/>
        <v>0</v>
      </c>
      <c r="Z171" s="27">
        <f t="shared" si="135"/>
        <v>0</v>
      </c>
      <c r="AA171" s="28">
        <f t="shared" si="136"/>
        <v>0</v>
      </c>
      <c r="AB171" s="28">
        <f t="shared" si="137"/>
        <v>0</v>
      </c>
      <c r="AC171" s="28">
        <f t="shared" si="138"/>
        <v>0</v>
      </c>
      <c r="AD171" s="27">
        <f t="shared" si="139"/>
        <v>0</v>
      </c>
      <c r="AE171" s="33">
        <f t="shared" si="140"/>
        <v>0</v>
      </c>
      <c r="AF171" s="33">
        <f t="shared" si="141"/>
        <v>0</v>
      </c>
      <c r="AG171" s="33">
        <f t="shared" si="142"/>
        <v>0</v>
      </c>
      <c r="AH171" s="35">
        <f t="shared" si="143"/>
        <v>0</v>
      </c>
    </row>
    <row r="172" spans="1:34" x14ac:dyDescent="0.25">
      <c r="A172" s="3" t="s">
        <v>5</v>
      </c>
      <c r="B172" s="11"/>
      <c r="C172" s="59"/>
      <c r="D172" s="60"/>
      <c r="E172" s="6"/>
      <c r="F172" s="5">
        <v>0.46700000000000003</v>
      </c>
      <c r="G172" s="5">
        <v>8.7999999999999995E-2</v>
      </c>
      <c r="H172" s="5">
        <v>3.1059999999999999</v>
      </c>
      <c r="I172" s="5">
        <v>0.159</v>
      </c>
      <c r="J172" s="22">
        <v>0.84299999999999997</v>
      </c>
      <c r="K172" s="28">
        <f t="shared" si="120"/>
        <v>0</v>
      </c>
      <c r="L172" s="9">
        <f t="shared" si="121"/>
        <v>0</v>
      </c>
      <c r="M172" s="27">
        <f t="shared" si="122"/>
        <v>0</v>
      </c>
      <c r="N172" s="9">
        <f t="shared" si="123"/>
        <v>0</v>
      </c>
      <c r="O172" s="29">
        <f t="shared" si="124"/>
        <v>0</v>
      </c>
      <c r="P172" s="28">
        <f t="shared" si="125"/>
        <v>0</v>
      </c>
      <c r="Q172" s="28">
        <f t="shared" si="126"/>
        <v>0</v>
      </c>
      <c r="R172" s="28">
        <f t="shared" si="127"/>
        <v>0</v>
      </c>
      <c r="S172" s="28">
        <f t="shared" si="128"/>
        <v>0</v>
      </c>
      <c r="T172" s="28">
        <f t="shared" si="129"/>
        <v>0</v>
      </c>
      <c r="U172" s="9">
        <f t="shared" si="130"/>
        <v>0</v>
      </c>
      <c r="V172" s="28">
        <f t="shared" si="131"/>
        <v>0</v>
      </c>
      <c r="W172" s="28">
        <f t="shared" si="132"/>
        <v>0</v>
      </c>
      <c r="X172" s="28">
        <f t="shared" si="133"/>
        <v>0</v>
      </c>
      <c r="Y172" s="9">
        <f t="shared" si="134"/>
        <v>0</v>
      </c>
      <c r="Z172" s="27">
        <f t="shared" si="135"/>
        <v>0</v>
      </c>
      <c r="AA172" s="28">
        <f t="shared" si="136"/>
        <v>0</v>
      </c>
      <c r="AB172" s="28">
        <f t="shared" si="137"/>
        <v>0</v>
      </c>
      <c r="AC172" s="28">
        <f t="shared" si="138"/>
        <v>0</v>
      </c>
      <c r="AD172" s="27">
        <f t="shared" si="139"/>
        <v>0</v>
      </c>
      <c r="AE172" s="33">
        <f t="shared" si="140"/>
        <v>0</v>
      </c>
      <c r="AF172" s="33">
        <f t="shared" si="141"/>
        <v>0</v>
      </c>
      <c r="AG172" s="33">
        <f t="shared" si="142"/>
        <v>0</v>
      </c>
      <c r="AH172" s="35">
        <f t="shared" si="143"/>
        <v>0</v>
      </c>
    </row>
    <row r="173" spans="1:34" x14ac:dyDescent="0.25">
      <c r="A173" s="3" t="s">
        <v>5</v>
      </c>
      <c r="B173" s="11"/>
      <c r="C173" s="59"/>
      <c r="D173" s="60"/>
      <c r="E173" s="6"/>
      <c r="F173" s="5">
        <v>4.3999999999999997E-2</v>
      </c>
      <c r="G173" s="5">
        <v>7.0000000000000007E-2</v>
      </c>
      <c r="H173" s="5">
        <v>0.14199999999999999</v>
      </c>
      <c r="I173" s="5">
        <v>2.7E-2</v>
      </c>
      <c r="J173" s="22">
        <v>0.88500000000000001</v>
      </c>
      <c r="K173" s="28">
        <f t="shared" si="120"/>
        <v>0</v>
      </c>
      <c r="L173" s="9">
        <f t="shared" si="121"/>
        <v>0</v>
      </c>
      <c r="M173" s="27">
        <f t="shared" si="122"/>
        <v>0</v>
      </c>
      <c r="N173" s="9">
        <f t="shared" si="123"/>
        <v>0</v>
      </c>
      <c r="O173" s="29">
        <f t="shared" si="124"/>
        <v>0</v>
      </c>
      <c r="P173" s="28">
        <f t="shared" si="125"/>
        <v>0</v>
      </c>
      <c r="Q173" s="28">
        <f t="shared" si="126"/>
        <v>0</v>
      </c>
      <c r="R173" s="28">
        <f t="shared" si="127"/>
        <v>0</v>
      </c>
      <c r="S173" s="28">
        <f t="shared" si="128"/>
        <v>0</v>
      </c>
      <c r="T173" s="28">
        <f t="shared" si="129"/>
        <v>0</v>
      </c>
      <c r="U173" s="9">
        <f t="shared" si="130"/>
        <v>0</v>
      </c>
      <c r="V173" s="28">
        <f t="shared" si="131"/>
        <v>0</v>
      </c>
      <c r="W173" s="28">
        <f t="shared" si="132"/>
        <v>0</v>
      </c>
      <c r="X173" s="28">
        <f t="shared" si="133"/>
        <v>0</v>
      </c>
      <c r="Y173" s="9">
        <f t="shared" si="134"/>
        <v>0</v>
      </c>
      <c r="Z173" s="27">
        <f t="shared" si="135"/>
        <v>0</v>
      </c>
      <c r="AA173" s="28">
        <f t="shared" si="136"/>
        <v>0</v>
      </c>
      <c r="AB173" s="28">
        <f t="shared" si="137"/>
        <v>0</v>
      </c>
      <c r="AC173" s="28">
        <f t="shared" si="138"/>
        <v>0</v>
      </c>
      <c r="AD173" s="27">
        <f t="shared" si="139"/>
        <v>0</v>
      </c>
      <c r="AE173" s="33">
        <f t="shared" si="140"/>
        <v>0</v>
      </c>
      <c r="AF173" s="33">
        <f t="shared" si="141"/>
        <v>0</v>
      </c>
      <c r="AG173" s="33">
        <f t="shared" si="142"/>
        <v>0</v>
      </c>
      <c r="AH173" s="35">
        <f t="shared" si="143"/>
        <v>0</v>
      </c>
    </row>
    <row r="174" spans="1:34" x14ac:dyDescent="0.25">
      <c r="A174" s="3" t="s">
        <v>5</v>
      </c>
      <c r="B174" s="11"/>
      <c r="C174" s="59"/>
      <c r="D174" s="60"/>
      <c r="E174" s="6"/>
      <c r="F174" s="5">
        <v>0.13500000000000001</v>
      </c>
      <c r="G174" s="5">
        <v>0.13900000000000001</v>
      </c>
      <c r="H174" s="5">
        <v>1.2869999999999999</v>
      </c>
      <c r="I174" s="5">
        <v>2.9000000000000001E-2</v>
      </c>
      <c r="J174" s="22">
        <v>1.03</v>
      </c>
      <c r="K174" s="28">
        <f t="shared" si="120"/>
        <v>0</v>
      </c>
      <c r="L174" s="9">
        <f t="shared" si="121"/>
        <v>0</v>
      </c>
      <c r="M174" s="27">
        <f t="shared" si="122"/>
        <v>0</v>
      </c>
      <c r="N174" s="9">
        <f t="shared" si="123"/>
        <v>0</v>
      </c>
      <c r="O174" s="29">
        <f t="shared" si="124"/>
        <v>0</v>
      </c>
      <c r="P174" s="28">
        <f t="shared" si="125"/>
        <v>0</v>
      </c>
      <c r="Q174" s="28">
        <f t="shared" si="126"/>
        <v>0</v>
      </c>
      <c r="R174" s="28">
        <f t="shared" si="127"/>
        <v>0</v>
      </c>
      <c r="S174" s="28">
        <f t="shared" si="128"/>
        <v>0</v>
      </c>
      <c r="T174" s="28">
        <f t="shared" si="129"/>
        <v>0</v>
      </c>
      <c r="U174" s="9">
        <f t="shared" si="130"/>
        <v>0</v>
      </c>
      <c r="V174" s="28">
        <f t="shared" si="131"/>
        <v>0</v>
      </c>
      <c r="W174" s="28">
        <f t="shared" si="132"/>
        <v>0</v>
      </c>
      <c r="X174" s="28">
        <f t="shared" si="133"/>
        <v>0</v>
      </c>
      <c r="Y174" s="9">
        <f t="shared" si="134"/>
        <v>0</v>
      </c>
      <c r="Z174" s="27">
        <f t="shared" si="135"/>
        <v>0</v>
      </c>
      <c r="AA174" s="28">
        <f t="shared" si="136"/>
        <v>0</v>
      </c>
      <c r="AB174" s="28">
        <f t="shared" si="137"/>
        <v>0</v>
      </c>
      <c r="AC174" s="28">
        <f t="shared" si="138"/>
        <v>0</v>
      </c>
      <c r="AD174" s="27">
        <f t="shared" si="139"/>
        <v>0</v>
      </c>
      <c r="AE174" s="33">
        <f t="shared" si="140"/>
        <v>0</v>
      </c>
      <c r="AF174" s="33">
        <f t="shared" si="141"/>
        <v>0</v>
      </c>
      <c r="AG174" s="33">
        <f t="shared" si="142"/>
        <v>0</v>
      </c>
      <c r="AH174" s="35">
        <f t="shared" si="143"/>
        <v>0</v>
      </c>
    </row>
    <row r="175" spans="1:34" x14ac:dyDescent="0.25">
      <c r="A175" s="3" t="s">
        <v>5</v>
      </c>
      <c r="B175" s="11"/>
      <c r="C175" s="59"/>
      <c r="D175" s="60"/>
      <c r="E175" s="6"/>
      <c r="F175" s="4">
        <v>0.35299999999999998</v>
      </c>
      <c r="G175" s="4">
        <v>4.5999999999999999E-2</v>
      </c>
      <c r="H175" s="4">
        <v>0.40799999999999997</v>
      </c>
      <c r="I175" s="4">
        <v>3.3000000000000002E-2</v>
      </c>
      <c r="J175" s="21">
        <v>1.03</v>
      </c>
      <c r="K175" s="28">
        <f t="shared" si="120"/>
        <v>0</v>
      </c>
      <c r="L175" s="9">
        <f t="shared" si="121"/>
        <v>0</v>
      </c>
      <c r="M175" s="27">
        <f t="shared" si="122"/>
        <v>0</v>
      </c>
      <c r="N175" s="9">
        <f t="shared" si="123"/>
        <v>0</v>
      </c>
      <c r="O175" s="29">
        <f t="shared" si="124"/>
        <v>0</v>
      </c>
      <c r="P175" s="28">
        <f t="shared" si="125"/>
        <v>0</v>
      </c>
      <c r="Q175" s="28">
        <f t="shared" si="126"/>
        <v>0</v>
      </c>
      <c r="R175" s="28">
        <f t="shared" si="127"/>
        <v>0</v>
      </c>
      <c r="S175" s="28">
        <f t="shared" si="128"/>
        <v>0</v>
      </c>
      <c r="T175" s="28">
        <f t="shared" si="129"/>
        <v>0</v>
      </c>
      <c r="U175" s="9">
        <f t="shared" si="130"/>
        <v>0</v>
      </c>
      <c r="V175" s="28">
        <f t="shared" si="131"/>
        <v>0</v>
      </c>
      <c r="W175" s="28">
        <f t="shared" si="132"/>
        <v>0</v>
      </c>
      <c r="X175" s="28">
        <f t="shared" si="133"/>
        <v>0</v>
      </c>
      <c r="Y175" s="9">
        <f t="shared" si="134"/>
        <v>0</v>
      </c>
      <c r="Z175" s="27">
        <f t="shared" si="135"/>
        <v>0</v>
      </c>
      <c r="AA175" s="28">
        <f t="shared" si="136"/>
        <v>0</v>
      </c>
      <c r="AB175" s="28">
        <f t="shared" si="137"/>
        <v>0</v>
      </c>
      <c r="AC175" s="28">
        <f t="shared" si="138"/>
        <v>0</v>
      </c>
      <c r="AD175" s="27">
        <f t="shared" si="139"/>
        <v>0</v>
      </c>
      <c r="AE175" s="33">
        <f t="shared" si="140"/>
        <v>0</v>
      </c>
      <c r="AF175" s="33">
        <f t="shared" si="141"/>
        <v>0</v>
      </c>
      <c r="AG175" s="33">
        <f t="shared" si="142"/>
        <v>0</v>
      </c>
      <c r="AH175" s="35">
        <f t="shared" si="143"/>
        <v>0</v>
      </c>
    </row>
    <row r="176" spans="1:34" x14ac:dyDescent="0.25">
      <c r="A176" s="3" t="s">
        <v>5</v>
      </c>
      <c r="B176" s="11"/>
      <c r="C176" s="59"/>
      <c r="D176" s="60"/>
      <c r="E176" s="6"/>
      <c r="F176" s="4">
        <v>0.11899999999999999</v>
      </c>
      <c r="G176" s="4">
        <v>4.9000000000000002E-2</v>
      </c>
      <c r="H176" s="4">
        <v>1.127</v>
      </c>
      <c r="I176" s="4">
        <v>4.9000000000000002E-2</v>
      </c>
      <c r="J176" s="21">
        <v>1.1679999999999999</v>
      </c>
      <c r="K176" s="28">
        <f t="shared" si="120"/>
        <v>0</v>
      </c>
      <c r="L176" s="9">
        <f t="shared" si="121"/>
        <v>0</v>
      </c>
      <c r="M176" s="27">
        <f t="shared" si="122"/>
        <v>0</v>
      </c>
      <c r="N176" s="9">
        <f t="shared" si="123"/>
        <v>0</v>
      </c>
      <c r="O176" s="29">
        <f t="shared" si="124"/>
        <v>0</v>
      </c>
      <c r="P176" s="28">
        <f t="shared" si="125"/>
        <v>0</v>
      </c>
      <c r="Q176" s="28">
        <f t="shared" si="126"/>
        <v>0</v>
      </c>
      <c r="R176" s="28">
        <f t="shared" si="127"/>
        <v>0</v>
      </c>
      <c r="S176" s="28">
        <f t="shared" si="128"/>
        <v>0</v>
      </c>
      <c r="T176" s="28">
        <f t="shared" si="129"/>
        <v>0</v>
      </c>
      <c r="U176" s="9">
        <f t="shared" si="130"/>
        <v>0</v>
      </c>
      <c r="V176" s="28">
        <f t="shared" si="131"/>
        <v>0</v>
      </c>
      <c r="W176" s="28">
        <f t="shared" si="132"/>
        <v>0</v>
      </c>
      <c r="X176" s="28">
        <f t="shared" si="133"/>
        <v>0</v>
      </c>
      <c r="Y176" s="9">
        <f t="shared" si="134"/>
        <v>0</v>
      </c>
      <c r="Z176" s="27">
        <f t="shared" si="135"/>
        <v>0</v>
      </c>
      <c r="AA176" s="28">
        <f t="shared" si="136"/>
        <v>0</v>
      </c>
      <c r="AB176" s="28">
        <f t="shared" si="137"/>
        <v>0</v>
      </c>
      <c r="AC176" s="28">
        <f t="shared" si="138"/>
        <v>0</v>
      </c>
      <c r="AD176" s="27">
        <f t="shared" si="139"/>
        <v>0</v>
      </c>
      <c r="AE176" s="33">
        <f t="shared" si="140"/>
        <v>0</v>
      </c>
      <c r="AF176" s="33">
        <f t="shared" si="141"/>
        <v>0</v>
      </c>
      <c r="AG176" s="33">
        <f t="shared" si="142"/>
        <v>0</v>
      </c>
      <c r="AH176" s="35">
        <f t="shared" si="143"/>
        <v>0</v>
      </c>
    </row>
    <row r="177" spans="1:34" x14ac:dyDescent="0.25">
      <c r="A177" s="3" t="s">
        <v>5</v>
      </c>
      <c r="B177" s="11"/>
      <c r="C177" s="59"/>
      <c r="D177" s="60"/>
      <c r="E177" s="6"/>
      <c r="F177" s="5">
        <v>5.1999999999999998E-2</v>
      </c>
      <c r="G177" s="5">
        <v>4.3999999999999997E-2</v>
      </c>
      <c r="H177" s="5">
        <v>1.91</v>
      </c>
      <c r="I177" s="5">
        <v>0.1</v>
      </c>
      <c r="J177" s="22">
        <v>1.2669999999999999</v>
      </c>
      <c r="K177" s="28">
        <f t="shared" si="120"/>
        <v>0</v>
      </c>
      <c r="L177" s="9">
        <f t="shared" si="121"/>
        <v>0</v>
      </c>
      <c r="M177" s="27">
        <f t="shared" si="122"/>
        <v>0</v>
      </c>
      <c r="N177" s="9">
        <f t="shared" si="123"/>
        <v>0</v>
      </c>
      <c r="O177" s="29">
        <f t="shared" si="124"/>
        <v>0</v>
      </c>
      <c r="P177" s="28">
        <f t="shared" si="125"/>
        <v>0</v>
      </c>
      <c r="Q177" s="28">
        <f t="shared" si="126"/>
        <v>0</v>
      </c>
      <c r="R177" s="28">
        <f t="shared" si="127"/>
        <v>0</v>
      </c>
      <c r="S177" s="28">
        <f t="shared" si="128"/>
        <v>0</v>
      </c>
      <c r="T177" s="28">
        <f t="shared" si="129"/>
        <v>0</v>
      </c>
      <c r="U177" s="9">
        <f t="shared" si="130"/>
        <v>0</v>
      </c>
      <c r="V177" s="28">
        <f t="shared" si="131"/>
        <v>0</v>
      </c>
      <c r="W177" s="28">
        <f t="shared" si="132"/>
        <v>0</v>
      </c>
      <c r="X177" s="28">
        <f t="shared" si="133"/>
        <v>0</v>
      </c>
      <c r="Y177" s="9">
        <f t="shared" si="134"/>
        <v>0</v>
      </c>
      <c r="Z177" s="27">
        <f t="shared" si="135"/>
        <v>0</v>
      </c>
      <c r="AA177" s="28">
        <f t="shared" si="136"/>
        <v>0</v>
      </c>
      <c r="AB177" s="28">
        <f t="shared" si="137"/>
        <v>0</v>
      </c>
      <c r="AC177" s="28">
        <f t="shared" si="138"/>
        <v>0</v>
      </c>
      <c r="AD177" s="27">
        <f t="shared" si="139"/>
        <v>0</v>
      </c>
      <c r="AE177" s="33">
        <f t="shared" si="140"/>
        <v>0</v>
      </c>
      <c r="AF177" s="33">
        <f t="shared" si="141"/>
        <v>0</v>
      </c>
      <c r="AG177" s="33">
        <f t="shared" si="142"/>
        <v>0</v>
      </c>
      <c r="AH177" s="35">
        <f t="shared" si="143"/>
        <v>0</v>
      </c>
    </row>
    <row r="178" spans="1:34" x14ac:dyDescent="0.25">
      <c r="A178" s="3" t="s">
        <v>5</v>
      </c>
      <c r="B178" s="11"/>
      <c r="C178" s="59"/>
      <c r="D178" s="60"/>
      <c r="E178" s="6"/>
      <c r="F178" s="4">
        <v>1.335</v>
      </c>
      <c r="G178" s="4">
        <v>0.186</v>
      </c>
      <c r="H178" s="4">
        <v>13.564</v>
      </c>
      <c r="I178" s="4">
        <v>3.0000000000000001E-3</v>
      </c>
      <c r="J178" s="21">
        <v>1.2749999999999999</v>
      </c>
      <c r="K178" s="28">
        <f t="shared" si="120"/>
        <v>0</v>
      </c>
      <c r="L178" s="9">
        <f t="shared" si="121"/>
        <v>0</v>
      </c>
      <c r="M178" s="27">
        <f t="shared" si="122"/>
        <v>0</v>
      </c>
      <c r="N178" s="9">
        <f t="shared" si="123"/>
        <v>0</v>
      </c>
      <c r="O178" s="29">
        <f t="shared" si="124"/>
        <v>0</v>
      </c>
      <c r="P178" s="28">
        <f t="shared" si="125"/>
        <v>0</v>
      </c>
      <c r="Q178" s="28">
        <f t="shared" si="126"/>
        <v>0</v>
      </c>
      <c r="R178" s="28">
        <f t="shared" si="127"/>
        <v>0</v>
      </c>
      <c r="S178" s="28">
        <f t="shared" si="128"/>
        <v>1</v>
      </c>
      <c r="T178" s="28">
        <f t="shared" si="129"/>
        <v>1</v>
      </c>
      <c r="U178" s="9">
        <f t="shared" si="130"/>
        <v>0</v>
      </c>
      <c r="V178" s="28">
        <f t="shared" si="131"/>
        <v>1</v>
      </c>
      <c r="W178" s="28">
        <f t="shared" si="132"/>
        <v>0</v>
      </c>
      <c r="X178" s="28">
        <f t="shared" si="133"/>
        <v>0</v>
      </c>
      <c r="Y178" s="9">
        <f t="shared" si="134"/>
        <v>0</v>
      </c>
      <c r="Z178" s="27">
        <f t="shared" si="135"/>
        <v>0</v>
      </c>
      <c r="AA178" s="28">
        <f t="shared" si="136"/>
        <v>0</v>
      </c>
      <c r="AB178" s="28">
        <f t="shared" si="137"/>
        <v>0</v>
      </c>
      <c r="AC178" s="28">
        <f t="shared" si="138"/>
        <v>0</v>
      </c>
      <c r="AD178" s="27">
        <f t="shared" si="139"/>
        <v>0</v>
      </c>
      <c r="AE178" s="33">
        <f t="shared" si="140"/>
        <v>1</v>
      </c>
      <c r="AF178" s="33">
        <f t="shared" si="141"/>
        <v>1</v>
      </c>
      <c r="AG178" s="33">
        <f t="shared" si="142"/>
        <v>0</v>
      </c>
      <c r="AH178" s="35">
        <f t="shared" si="143"/>
        <v>1</v>
      </c>
    </row>
    <row r="179" spans="1:34" x14ac:dyDescent="0.25">
      <c r="A179" s="3" t="s">
        <v>5</v>
      </c>
      <c r="B179" s="11"/>
      <c r="C179" s="59"/>
      <c r="D179" s="60"/>
      <c r="E179" s="6"/>
      <c r="F179" s="5">
        <v>0.14299999999999999</v>
      </c>
      <c r="G179" s="5">
        <v>7.5999999999999998E-2</v>
      </c>
      <c r="H179" s="5">
        <v>4.24</v>
      </c>
      <c r="I179" s="5">
        <v>0.112</v>
      </c>
      <c r="J179" s="22">
        <v>1.335</v>
      </c>
      <c r="K179" s="28">
        <f t="shared" si="120"/>
        <v>0</v>
      </c>
      <c r="L179" s="9">
        <f t="shared" si="121"/>
        <v>0</v>
      </c>
      <c r="M179" s="27">
        <f t="shared" si="122"/>
        <v>0</v>
      </c>
      <c r="N179" s="9">
        <f t="shared" si="123"/>
        <v>0</v>
      </c>
      <c r="O179" s="29">
        <f t="shared" si="124"/>
        <v>0</v>
      </c>
      <c r="P179" s="28">
        <f t="shared" si="125"/>
        <v>0</v>
      </c>
      <c r="Q179" s="28">
        <f t="shared" si="126"/>
        <v>0</v>
      </c>
      <c r="R179" s="28">
        <f t="shared" si="127"/>
        <v>0</v>
      </c>
      <c r="S179" s="28">
        <f t="shared" si="128"/>
        <v>0</v>
      </c>
      <c r="T179" s="28">
        <f t="shared" si="129"/>
        <v>0</v>
      </c>
      <c r="U179" s="9">
        <f t="shared" si="130"/>
        <v>0</v>
      </c>
      <c r="V179" s="28">
        <f t="shared" si="131"/>
        <v>0</v>
      </c>
      <c r="W179" s="28">
        <f t="shared" si="132"/>
        <v>0</v>
      </c>
      <c r="X179" s="28">
        <f t="shared" si="133"/>
        <v>0</v>
      </c>
      <c r="Y179" s="9">
        <f t="shared" si="134"/>
        <v>0</v>
      </c>
      <c r="Z179" s="27">
        <f t="shared" si="135"/>
        <v>0</v>
      </c>
      <c r="AA179" s="28">
        <f t="shared" si="136"/>
        <v>0</v>
      </c>
      <c r="AB179" s="28">
        <f t="shared" si="137"/>
        <v>0</v>
      </c>
      <c r="AC179" s="28">
        <f t="shared" si="138"/>
        <v>0</v>
      </c>
      <c r="AD179" s="27">
        <f t="shared" si="139"/>
        <v>0</v>
      </c>
      <c r="AE179" s="33">
        <f t="shared" si="140"/>
        <v>0</v>
      </c>
      <c r="AF179" s="33">
        <f t="shared" si="141"/>
        <v>0</v>
      </c>
      <c r="AG179" s="33">
        <f t="shared" si="142"/>
        <v>0</v>
      </c>
      <c r="AH179" s="35">
        <f t="shared" si="143"/>
        <v>0</v>
      </c>
    </row>
    <row r="180" spans="1:34" x14ac:dyDescent="0.25">
      <c r="A180" s="3" t="s">
        <v>5</v>
      </c>
      <c r="B180" s="11"/>
      <c r="C180" s="59"/>
      <c r="D180" s="60"/>
      <c r="E180" s="6"/>
      <c r="F180" s="5">
        <v>0.29499999999999998</v>
      </c>
      <c r="G180" s="5">
        <v>0.20499999999999999</v>
      </c>
      <c r="H180" s="5">
        <v>1.7989999999999999</v>
      </c>
      <c r="I180" s="5">
        <v>0.11799999999999999</v>
      </c>
      <c r="J180" s="22">
        <v>1.4339999999999999</v>
      </c>
      <c r="K180" s="28">
        <f t="shared" si="120"/>
        <v>0</v>
      </c>
      <c r="L180" s="9">
        <f t="shared" si="121"/>
        <v>0</v>
      </c>
      <c r="M180" s="27">
        <f t="shared" si="122"/>
        <v>0</v>
      </c>
      <c r="N180" s="9">
        <f t="shared" si="123"/>
        <v>0</v>
      </c>
      <c r="O180" s="29">
        <f t="shared" si="124"/>
        <v>0</v>
      </c>
      <c r="P180" s="28">
        <f t="shared" si="125"/>
        <v>0</v>
      </c>
      <c r="Q180" s="28">
        <f t="shared" si="126"/>
        <v>0</v>
      </c>
      <c r="R180" s="28">
        <f t="shared" si="127"/>
        <v>0</v>
      </c>
      <c r="S180" s="28">
        <f t="shared" si="128"/>
        <v>0</v>
      </c>
      <c r="T180" s="28">
        <f t="shared" si="129"/>
        <v>0</v>
      </c>
      <c r="U180" s="9">
        <f t="shared" si="130"/>
        <v>0</v>
      </c>
      <c r="V180" s="28">
        <f t="shared" si="131"/>
        <v>0</v>
      </c>
      <c r="W180" s="28">
        <f t="shared" si="132"/>
        <v>0</v>
      </c>
      <c r="X180" s="28">
        <f t="shared" si="133"/>
        <v>0</v>
      </c>
      <c r="Y180" s="9">
        <f t="shared" si="134"/>
        <v>0</v>
      </c>
      <c r="Z180" s="27">
        <f t="shared" si="135"/>
        <v>0</v>
      </c>
      <c r="AA180" s="28">
        <f t="shared" si="136"/>
        <v>0</v>
      </c>
      <c r="AB180" s="28">
        <f t="shared" si="137"/>
        <v>0</v>
      </c>
      <c r="AC180" s="28">
        <f t="shared" si="138"/>
        <v>0</v>
      </c>
      <c r="AD180" s="27">
        <f t="shared" si="139"/>
        <v>0</v>
      </c>
      <c r="AE180" s="33">
        <f t="shared" si="140"/>
        <v>0</v>
      </c>
      <c r="AF180" s="33">
        <f t="shared" si="141"/>
        <v>0</v>
      </c>
      <c r="AG180" s="33">
        <f t="shared" si="142"/>
        <v>0</v>
      </c>
      <c r="AH180" s="35">
        <f t="shared" si="143"/>
        <v>0</v>
      </c>
    </row>
    <row r="181" spans="1:34" x14ac:dyDescent="0.25">
      <c r="A181" s="3" t="s">
        <v>5</v>
      </c>
      <c r="B181" s="11"/>
      <c r="C181" s="59"/>
      <c r="D181" s="60"/>
      <c r="E181" s="6"/>
      <c r="F181" s="4">
        <v>9.6000000000000002E-2</v>
      </c>
      <c r="G181" s="4">
        <v>0.10100000000000001</v>
      </c>
      <c r="H181" s="4">
        <v>9.5000000000000001E-2</v>
      </c>
      <c r="I181" s="4">
        <v>5.2999999999999999E-2</v>
      </c>
      <c r="J181" s="21">
        <v>1.5089999999999999</v>
      </c>
      <c r="K181" s="28">
        <f t="shared" si="120"/>
        <v>0</v>
      </c>
      <c r="L181" s="9">
        <f t="shared" si="121"/>
        <v>0</v>
      </c>
      <c r="M181" s="27">
        <f t="shared" si="122"/>
        <v>0</v>
      </c>
      <c r="N181" s="9">
        <f t="shared" si="123"/>
        <v>0</v>
      </c>
      <c r="O181" s="29">
        <f t="shared" si="124"/>
        <v>0</v>
      </c>
      <c r="P181" s="28">
        <f t="shared" si="125"/>
        <v>0</v>
      </c>
      <c r="Q181" s="28">
        <f t="shared" si="126"/>
        <v>0</v>
      </c>
      <c r="R181" s="28">
        <f t="shared" si="127"/>
        <v>0</v>
      </c>
      <c r="S181" s="28">
        <f t="shared" si="128"/>
        <v>0</v>
      </c>
      <c r="T181" s="28">
        <f t="shared" si="129"/>
        <v>0</v>
      </c>
      <c r="U181" s="9">
        <f t="shared" si="130"/>
        <v>0</v>
      </c>
      <c r="V181" s="28">
        <f t="shared" si="131"/>
        <v>0</v>
      </c>
      <c r="W181" s="28">
        <f t="shared" si="132"/>
        <v>0</v>
      </c>
      <c r="X181" s="28">
        <f t="shared" si="133"/>
        <v>0</v>
      </c>
      <c r="Y181" s="9">
        <f t="shared" si="134"/>
        <v>0</v>
      </c>
      <c r="Z181" s="27">
        <f t="shared" si="135"/>
        <v>0</v>
      </c>
      <c r="AA181" s="28">
        <f t="shared" si="136"/>
        <v>0</v>
      </c>
      <c r="AB181" s="28">
        <f t="shared" si="137"/>
        <v>0</v>
      </c>
      <c r="AC181" s="28">
        <f t="shared" si="138"/>
        <v>0</v>
      </c>
      <c r="AD181" s="27">
        <f t="shared" si="139"/>
        <v>0</v>
      </c>
      <c r="AE181" s="33">
        <f t="shared" si="140"/>
        <v>0</v>
      </c>
      <c r="AF181" s="33">
        <f t="shared" si="141"/>
        <v>0</v>
      </c>
      <c r="AG181" s="33">
        <f t="shared" si="142"/>
        <v>0</v>
      </c>
      <c r="AH181" s="35">
        <f t="shared" si="143"/>
        <v>0</v>
      </c>
    </row>
    <row r="182" spans="1:34" x14ac:dyDescent="0.25">
      <c r="A182" s="3" t="s">
        <v>5</v>
      </c>
      <c r="B182" s="11"/>
      <c r="C182" s="59"/>
      <c r="D182" s="60"/>
      <c r="E182" s="6"/>
      <c r="F182" s="4">
        <v>0.28000000000000003</v>
      </c>
      <c r="G182" s="4">
        <v>0.13300000000000001</v>
      </c>
      <c r="H182" s="4">
        <v>3.117</v>
      </c>
      <c r="I182" s="4">
        <v>0</v>
      </c>
      <c r="J182" s="21">
        <v>1.589</v>
      </c>
      <c r="K182" s="28">
        <f t="shared" si="120"/>
        <v>0</v>
      </c>
      <c r="L182" s="9">
        <f t="shared" si="121"/>
        <v>0</v>
      </c>
      <c r="M182" s="27">
        <f t="shared" si="122"/>
        <v>0</v>
      </c>
      <c r="N182" s="9">
        <f t="shared" si="123"/>
        <v>0</v>
      </c>
      <c r="O182" s="29">
        <f t="shared" si="124"/>
        <v>0</v>
      </c>
      <c r="P182" s="28">
        <f t="shared" si="125"/>
        <v>0</v>
      </c>
      <c r="Q182" s="28">
        <f t="shared" si="126"/>
        <v>0</v>
      </c>
      <c r="R182" s="28">
        <f t="shared" si="127"/>
        <v>0</v>
      </c>
      <c r="S182" s="28">
        <f t="shared" si="128"/>
        <v>0</v>
      </c>
      <c r="T182" s="28">
        <f t="shared" si="129"/>
        <v>0</v>
      </c>
      <c r="U182" s="9">
        <f t="shared" si="130"/>
        <v>0</v>
      </c>
      <c r="V182" s="28">
        <f t="shared" si="131"/>
        <v>0</v>
      </c>
      <c r="W182" s="28">
        <f t="shared" si="132"/>
        <v>0</v>
      </c>
      <c r="X182" s="28">
        <f t="shared" si="133"/>
        <v>0</v>
      </c>
      <c r="Y182" s="9">
        <f t="shared" si="134"/>
        <v>0</v>
      </c>
      <c r="Z182" s="27">
        <f t="shared" si="135"/>
        <v>0</v>
      </c>
      <c r="AA182" s="28">
        <f t="shared" si="136"/>
        <v>0</v>
      </c>
      <c r="AB182" s="28">
        <f t="shared" si="137"/>
        <v>0</v>
      </c>
      <c r="AC182" s="28">
        <f t="shared" si="138"/>
        <v>0</v>
      </c>
      <c r="AD182" s="27">
        <f t="shared" si="139"/>
        <v>0</v>
      </c>
      <c r="AE182" s="33">
        <f t="shared" si="140"/>
        <v>0</v>
      </c>
      <c r="AF182" s="33">
        <f t="shared" si="141"/>
        <v>0</v>
      </c>
      <c r="AG182" s="33">
        <f t="shared" si="142"/>
        <v>0</v>
      </c>
      <c r="AH182" s="35">
        <f t="shared" si="143"/>
        <v>0</v>
      </c>
    </row>
    <row r="183" spans="1:34" x14ac:dyDescent="0.25">
      <c r="A183" s="3" t="s">
        <v>5</v>
      </c>
      <c r="B183" s="11"/>
      <c r="C183" s="59"/>
      <c r="D183" s="60"/>
      <c r="E183" s="6"/>
      <c r="F183" s="4">
        <v>0.124</v>
      </c>
      <c r="G183" s="4">
        <v>8.6999999999999994E-2</v>
      </c>
      <c r="H183" s="4">
        <v>0.188</v>
      </c>
      <c r="I183" s="4">
        <v>0.14000000000000001</v>
      </c>
      <c r="J183" s="21">
        <v>1.732</v>
      </c>
      <c r="K183" s="28">
        <f t="shared" si="120"/>
        <v>0</v>
      </c>
      <c r="L183" s="9">
        <f t="shared" si="121"/>
        <v>0</v>
      </c>
      <c r="M183" s="27">
        <f t="shared" si="122"/>
        <v>0</v>
      </c>
      <c r="N183" s="9">
        <f t="shared" si="123"/>
        <v>0</v>
      </c>
      <c r="O183" s="29">
        <f t="shared" si="124"/>
        <v>0</v>
      </c>
      <c r="P183" s="28">
        <f t="shared" si="125"/>
        <v>0</v>
      </c>
      <c r="Q183" s="28">
        <f t="shared" si="126"/>
        <v>0</v>
      </c>
      <c r="R183" s="28">
        <f t="shared" si="127"/>
        <v>0</v>
      </c>
      <c r="S183" s="28">
        <f t="shared" si="128"/>
        <v>0</v>
      </c>
      <c r="T183" s="28">
        <f t="shared" si="129"/>
        <v>0</v>
      </c>
      <c r="U183" s="9">
        <f t="shared" si="130"/>
        <v>0</v>
      </c>
      <c r="V183" s="28">
        <f t="shared" si="131"/>
        <v>0</v>
      </c>
      <c r="W183" s="28">
        <f t="shared" si="132"/>
        <v>0</v>
      </c>
      <c r="X183" s="28">
        <f t="shared" si="133"/>
        <v>0</v>
      </c>
      <c r="Y183" s="9">
        <f t="shared" si="134"/>
        <v>0</v>
      </c>
      <c r="Z183" s="27">
        <f t="shared" si="135"/>
        <v>0</v>
      </c>
      <c r="AA183" s="28">
        <f t="shared" si="136"/>
        <v>0</v>
      </c>
      <c r="AB183" s="28">
        <f t="shared" si="137"/>
        <v>0</v>
      </c>
      <c r="AC183" s="28">
        <f t="shared" si="138"/>
        <v>0</v>
      </c>
      <c r="AD183" s="27">
        <f t="shared" si="139"/>
        <v>0</v>
      </c>
      <c r="AE183" s="33">
        <f t="shared" si="140"/>
        <v>0</v>
      </c>
      <c r="AF183" s="33">
        <f t="shared" si="141"/>
        <v>0</v>
      </c>
      <c r="AG183" s="33">
        <f t="shared" si="142"/>
        <v>0</v>
      </c>
      <c r="AH183" s="35">
        <f t="shared" si="143"/>
        <v>0</v>
      </c>
    </row>
    <row r="184" spans="1:34" x14ac:dyDescent="0.25">
      <c r="A184" s="3" t="s">
        <v>5</v>
      </c>
      <c r="B184" s="11"/>
      <c r="C184" s="59"/>
      <c r="D184" s="60"/>
      <c r="E184" s="6"/>
      <c r="F184" s="4">
        <v>0.94499999999999995</v>
      </c>
      <c r="G184" s="4">
        <v>8.5000000000000006E-2</v>
      </c>
      <c r="H184" s="4">
        <v>0.90900000000000003</v>
      </c>
      <c r="I184" s="4">
        <v>0.22800000000000001</v>
      </c>
      <c r="J184" s="21">
        <v>1.958</v>
      </c>
      <c r="K184" s="28">
        <f t="shared" si="120"/>
        <v>0</v>
      </c>
      <c r="L184" s="9">
        <f t="shared" si="121"/>
        <v>0</v>
      </c>
      <c r="M184" s="27">
        <f t="shared" si="122"/>
        <v>0</v>
      </c>
      <c r="N184" s="9">
        <f t="shared" si="123"/>
        <v>0</v>
      </c>
      <c r="O184" s="29">
        <f t="shared" si="124"/>
        <v>0</v>
      </c>
      <c r="P184" s="28">
        <f t="shared" si="125"/>
        <v>0</v>
      </c>
      <c r="Q184" s="28">
        <f t="shared" si="126"/>
        <v>0</v>
      </c>
      <c r="R184" s="28">
        <f t="shared" si="127"/>
        <v>0</v>
      </c>
      <c r="S184" s="28">
        <f t="shared" si="128"/>
        <v>0</v>
      </c>
      <c r="T184" s="28">
        <f t="shared" si="129"/>
        <v>0</v>
      </c>
      <c r="U184" s="9">
        <f t="shared" si="130"/>
        <v>0</v>
      </c>
      <c r="V184" s="28">
        <f t="shared" si="131"/>
        <v>0</v>
      </c>
      <c r="W184" s="28">
        <f t="shared" si="132"/>
        <v>0</v>
      </c>
      <c r="X184" s="28">
        <f t="shared" si="133"/>
        <v>0</v>
      </c>
      <c r="Y184" s="9">
        <f t="shared" si="134"/>
        <v>0</v>
      </c>
      <c r="Z184" s="27">
        <f t="shared" si="135"/>
        <v>0</v>
      </c>
      <c r="AA184" s="28">
        <f t="shared" si="136"/>
        <v>0</v>
      </c>
      <c r="AB184" s="28">
        <f t="shared" si="137"/>
        <v>0</v>
      </c>
      <c r="AC184" s="28">
        <f t="shared" si="138"/>
        <v>0</v>
      </c>
      <c r="AD184" s="27">
        <f t="shared" si="139"/>
        <v>0</v>
      </c>
      <c r="AE184" s="33">
        <f t="shared" si="140"/>
        <v>0</v>
      </c>
      <c r="AF184" s="33">
        <f t="shared" si="141"/>
        <v>0</v>
      </c>
      <c r="AG184" s="33">
        <f t="shared" si="142"/>
        <v>0</v>
      </c>
      <c r="AH184" s="35">
        <f t="shared" si="143"/>
        <v>0</v>
      </c>
    </row>
    <row r="185" spans="1:34" x14ac:dyDescent="0.25">
      <c r="A185" s="3" t="s">
        <v>5</v>
      </c>
      <c r="B185" s="11"/>
      <c r="C185" s="59"/>
      <c r="D185" s="60"/>
      <c r="E185" s="6"/>
      <c r="F185" s="4">
        <v>7.0999999999999994E-2</v>
      </c>
      <c r="G185" s="4">
        <v>3.4000000000000002E-2</v>
      </c>
      <c r="H185" s="4">
        <v>0.29899999999999999</v>
      </c>
      <c r="I185" s="4">
        <v>0.127</v>
      </c>
      <c r="J185" s="21">
        <v>2.2120000000000002</v>
      </c>
      <c r="K185" s="28">
        <f t="shared" si="120"/>
        <v>0</v>
      </c>
      <c r="L185" s="9">
        <f t="shared" si="121"/>
        <v>0</v>
      </c>
      <c r="M185" s="27">
        <f t="shared" si="122"/>
        <v>0</v>
      </c>
      <c r="N185" s="9">
        <f t="shared" si="123"/>
        <v>0</v>
      </c>
      <c r="O185" s="29">
        <f t="shared" si="124"/>
        <v>0</v>
      </c>
      <c r="P185" s="28">
        <f t="shared" si="125"/>
        <v>0</v>
      </c>
      <c r="Q185" s="28">
        <f t="shared" si="126"/>
        <v>0</v>
      </c>
      <c r="R185" s="28">
        <f t="shared" si="127"/>
        <v>0</v>
      </c>
      <c r="S185" s="28">
        <f t="shared" si="128"/>
        <v>0</v>
      </c>
      <c r="T185" s="28">
        <f t="shared" si="129"/>
        <v>0</v>
      </c>
      <c r="U185" s="9">
        <f t="shared" si="130"/>
        <v>0</v>
      </c>
      <c r="V185" s="28">
        <f t="shared" si="131"/>
        <v>0</v>
      </c>
      <c r="W185" s="28">
        <f t="shared" si="132"/>
        <v>0</v>
      </c>
      <c r="X185" s="28">
        <f t="shared" si="133"/>
        <v>0</v>
      </c>
      <c r="Y185" s="9">
        <f t="shared" si="134"/>
        <v>0</v>
      </c>
      <c r="Z185" s="27">
        <f t="shared" si="135"/>
        <v>0</v>
      </c>
      <c r="AA185" s="28">
        <f t="shared" si="136"/>
        <v>0</v>
      </c>
      <c r="AB185" s="28">
        <f t="shared" si="137"/>
        <v>0</v>
      </c>
      <c r="AC185" s="28">
        <f t="shared" si="138"/>
        <v>0</v>
      </c>
      <c r="AD185" s="27">
        <f t="shared" si="139"/>
        <v>0</v>
      </c>
      <c r="AE185" s="33">
        <f t="shared" si="140"/>
        <v>0</v>
      </c>
      <c r="AF185" s="33">
        <f t="shared" si="141"/>
        <v>0</v>
      </c>
      <c r="AG185" s="33">
        <f t="shared" si="142"/>
        <v>0</v>
      </c>
      <c r="AH185" s="35">
        <f t="shared" si="143"/>
        <v>0</v>
      </c>
    </row>
    <row r="186" spans="1:34" x14ac:dyDescent="0.25">
      <c r="A186" s="3" t="s">
        <v>5</v>
      </c>
      <c r="B186" s="11"/>
      <c r="C186" s="59"/>
      <c r="D186" s="60"/>
      <c r="E186" s="6"/>
      <c r="F186" s="4">
        <v>0.83099999999999996</v>
      </c>
      <c r="G186" s="4">
        <v>0.39400000000000002</v>
      </c>
      <c r="H186" s="4">
        <v>7.0519999999999996</v>
      </c>
      <c r="I186" s="4">
        <v>0</v>
      </c>
      <c r="J186" s="21">
        <v>2.9630000000000001</v>
      </c>
      <c r="K186" s="28">
        <f t="shared" si="120"/>
        <v>0</v>
      </c>
      <c r="L186" s="9">
        <f t="shared" si="121"/>
        <v>0</v>
      </c>
      <c r="M186" s="27">
        <f t="shared" si="122"/>
        <v>0</v>
      </c>
      <c r="N186" s="9">
        <f t="shared" si="123"/>
        <v>0</v>
      </c>
      <c r="O186" s="29">
        <f t="shared" si="124"/>
        <v>0</v>
      </c>
      <c r="P186" s="28">
        <f t="shared" si="125"/>
        <v>0</v>
      </c>
      <c r="Q186" s="28">
        <f t="shared" si="126"/>
        <v>0</v>
      </c>
      <c r="R186" s="28">
        <f t="shared" si="127"/>
        <v>0</v>
      </c>
      <c r="S186" s="28">
        <f t="shared" si="128"/>
        <v>0</v>
      </c>
      <c r="T186" s="28">
        <f t="shared" si="129"/>
        <v>0</v>
      </c>
      <c r="U186" s="9">
        <f t="shared" si="130"/>
        <v>0</v>
      </c>
      <c r="V186" s="28">
        <f t="shared" si="131"/>
        <v>0</v>
      </c>
      <c r="W186" s="28">
        <f t="shared" si="132"/>
        <v>0</v>
      </c>
      <c r="X186" s="28">
        <f t="shared" si="133"/>
        <v>0</v>
      </c>
      <c r="Y186" s="9">
        <f t="shared" si="134"/>
        <v>0</v>
      </c>
      <c r="Z186" s="27">
        <f t="shared" si="135"/>
        <v>0</v>
      </c>
      <c r="AA186" s="28">
        <f t="shared" si="136"/>
        <v>0</v>
      </c>
      <c r="AB186" s="28">
        <f t="shared" si="137"/>
        <v>0</v>
      </c>
      <c r="AC186" s="28">
        <f t="shared" si="138"/>
        <v>0</v>
      </c>
      <c r="AD186" s="27">
        <f t="shared" si="139"/>
        <v>0</v>
      </c>
      <c r="AE186" s="33">
        <f t="shared" si="140"/>
        <v>0</v>
      </c>
      <c r="AF186" s="33">
        <f t="shared" si="141"/>
        <v>0</v>
      </c>
      <c r="AG186" s="33">
        <f t="shared" si="142"/>
        <v>0</v>
      </c>
      <c r="AH186" s="35">
        <f t="shared" si="143"/>
        <v>0</v>
      </c>
    </row>
    <row r="187" spans="1:34" x14ac:dyDescent="0.25">
      <c r="A187" s="79" t="s">
        <v>5</v>
      </c>
      <c r="B187" s="80"/>
      <c r="C187" s="81"/>
      <c r="D187" s="82"/>
      <c r="E187" s="83"/>
      <c r="F187" s="84">
        <v>0.13600000000000001</v>
      </c>
      <c r="G187" s="84">
        <v>6.7000000000000004E-2</v>
      </c>
      <c r="H187" s="84">
        <v>0.121</v>
      </c>
      <c r="I187" s="84">
        <v>1.4E-2</v>
      </c>
      <c r="J187" s="85">
        <v>4.476</v>
      </c>
      <c r="K187" s="86">
        <f t="shared" si="120"/>
        <v>0</v>
      </c>
      <c r="L187" s="87">
        <f t="shared" si="121"/>
        <v>0</v>
      </c>
      <c r="M187" s="88">
        <f t="shared" si="122"/>
        <v>0</v>
      </c>
      <c r="N187" s="87">
        <f t="shared" si="123"/>
        <v>0</v>
      </c>
      <c r="O187" s="89">
        <f t="shared" si="124"/>
        <v>0</v>
      </c>
      <c r="P187" s="86">
        <f t="shared" si="125"/>
        <v>0</v>
      </c>
      <c r="Q187" s="86">
        <f t="shared" si="126"/>
        <v>0</v>
      </c>
      <c r="R187" s="86">
        <f t="shared" si="127"/>
        <v>0</v>
      </c>
      <c r="S187" s="86">
        <f t="shared" si="128"/>
        <v>0</v>
      </c>
      <c r="T187" s="86">
        <f t="shared" si="129"/>
        <v>0</v>
      </c>
      <c r="U187" s="87">
        <f t="shared" si="130"/>
        <v>0</v>
      </c>
      <c r="V187" s="86">
        <f t="shared" si="131"/>
        <v>0</v>
      </c>
      <c r="W187" s="86">
        <f t="shared" si="132"/>
        <v>0</v>
      </c>
      <c r="X187" s="86">
        <f t="shared" si="133"/>
        <v>0</v>
      </c>
      <c r="Y187" s="87">
        <f t="shared" si="134"/>
        <v>0</v>
      </c>
      <c r="Z187" s="88">
        <f t="shared" si="135"/>
        <v>0</v>
      </c>
      <c r="AA187" s="86">
        <f t="shared" si="136"/>
        <v>0</v>
      </c>
      <c r="AB187" s="86">
        <f t="shared" si="137"/>
        <v>0</v>
      </c>
      <c r="AC187" s="86">
        <f t="shared" si="138"/>
        <v>0</v>
      </c>
      <c r="AD187" s="88">
        <f t="shared" si="139"/>
        <v>0</v>
      </c>
      <c r="AE187" s="90">
        <f t="shared" si="140"/>
        <v>0</v>
      </c>
      <c r="AF187" s="90">
        <f t="shared" si="141"/>
        <v>0</v>
      </c>
      <c r="AG187" s="90">
        <f t="shared" si="142"/>
        <v>0</v>
      </c>
      <c r="AH187" s="91">
        <f t="shared" si="143"/>
        <v>0</v>
      </c>
    </row>
    <row r="188" spans="1:34" x14ac:dyDescent="0.25">
      <c r="A188" s="3" t="s">
        <v>5</v>
      </c>
      <c r="B188" s="11"/>
      <c r="C188" s="59"/>
      <c r="D188" s="60"/>
      <c r="E188" s="6"/>
      <c r="F188" s="4">
        <v>0.109</v>
      </c>
      <c r="G188" s="4">
        <v>6.2E-2</v>
      </c>
      <c r="H188" s="4">
        <v>2.2450000000000001</v>
      </c>
      <c r="I188" s="4">
        <v>0</v>
      </c>
      <c r="J188" s="21">
        <v>4.8659999999999997</v>
      </c>
      <c r="K188" s="28">
        <f t="shared" si="120"/>
        <v>0</v>
      </c>
      <c r="L188" s="9">
        <f t="shared" si="121"/>
        <v>0</v>
      </c>
      <c r="M188" s="27">
        <f t="shared" si="122"/>
        <v>0</v>
      </c>
      <c r="N188" s="9">
        <f t="shared" si="123"/>
        <v>0</v>
      </c>
      <c r="O188" s="29">
        <f t="shared" si="124"/>
        <v>0</v>
      </c>
      <c r="P188" s="28">
        <f t="shared" si="125"/>
        <v>0</v>
      </c>
      <c r="Q188" s="28">
        <f t="shared" si="126"/>
        <v>0</v>
      </c>
      <c r="R188" s="28">
        <f t="shared" si="127"/>
        <v>0</v>
      </c>
      <c r="S188" s="28">
        <f t="shared" si="128"/>
        <v>0</v>
      </c>
      <c r="T188" s="28">
        <f t="shared" si="129"/>
        <v>0</v>
      </c>
      <c r="U188" s="9">
        <f t="shared" si="130"/>
        <v>0</v>
      </c>
      <c r="V188" s="28">
        <f t="shared" si="131"/>
        <v>0</v>
      </c>
      <c r="W188" s="28">
        <f t="shared" si="132"/>
        <v>0</v>
      </c>
      <c r="X188" s="28">
        <f t="shared" si="133"/>
        <v>0</v>
      </c>
      <c r="Y188" s="9">
        <f t="shared" si="134"/>
        <v>0</v>
      </c>
      <c r="Z188" s="27">
        <f t="shared" si="135"/>
        <v>0</v>
      </c>
      <c r="AA188" s="28">
        <f t="shared" si="136"/>
        <v>1</v>
      </c>
      <c r="AB188" s="28">
        <f t="shared" si="137"/>
        <v>0</v>
      </c>
      <c r="AC188" s="28">
        <f t="shared" si="138"/>
        <v>0</v>
      </c>
      <c r="AD188" s="27">
        <f t="shared" si="139"/>
        <v>0</v>
      </c>
      <c r="AE188" s="33">
        <f t="shared" si="140"/>
        <v>1</v>
      </c>
      <c r="AF188" s="33">
        <f t="shared" si="141"/>
        <v>0</v>
      </c>
      <c r="AG188" s="33">
        <f t="shared" si="142"/>
        <v>0</v>
      </c>
      <c r="AH188" s="35">
        <f t="shared" si="143"/>
        <v>0</v>
      </c>
    </row>
    <row r="189" spans="1:34" x14ac:dyDescent="0.25">
      <c r="A189" s="3" t="s">
        <v>5</v>
      </c>
      <c r="B189" s="11"/>
      <c r="C189" s="59"/>
      <c r="D189" s="60"/>
      <c r="E189" s="6"/>
      <c r="F189" s="5">
        <v>0.127</v>
      </c>
      <c r="G189" s="5">
        <v>7.6999999999999999E-2</v>
      </c>
      <c r="H189" s="5">
        <v>3.7879999999999998</v>
      </c>
      <c r="I189" s="5">
        <v>2.7E-2</v>
      </c>
      <c r="J189" s="22">
        <v>5.1130000000000004</v>
      </c>
      <c r="K189" s="28">
        <f t="shared" si="120"/>
        <v>0</v>
      </c>
      <c r="L189" s="9">
        <f t="shared" si="121"/>
        <v>0</v>
      </c>
      <c r="M189" s="27">
        <f t="shared" si="122"/>
        <v>0</v>
      </c>
      <c r="N189" s="9">
        <f t="shared" si="123"/>
        <v>0</v>
      </c>
      <c r="O189" s="29">
        <f t="shared" si="124"/>
        <v>0</v>
      </c>
      <c r="P189" s="28">
        <f t="shared" si="125"/>
        <v>0</v>
      </c>
      <c r="Q189" s="28">
        <f t="shared" si="126"/>
        <v>0</v>
      </c>
      <c r="R189" s="28">
        <f t="shared" si="127"/>
        <v>0</v>
      </c>
      <c r="S189" s="28">
        <f t="shared" si="128"/>
        <v>0</v>
      </c>
      <c r="T189" s="28">
        <f t="shared" si="129"/>
        <v>0</v>
      </c>
      <c r="U189" s="9">
        <f t="shared" si="130"/>
        <v>0</v>
      </c>
      <c r="V189" s="28">
        <f t="shared" si="131"/>
        <v>0</v>
      </c>
      <c r="W189" s="28">
        <f t="shared" si="132"/>
        <v>0</v>
      </c>
      <c r="X189" s="28">
        <f t="shared" si="133"/>
        <v>0</v>
      </c>
      <c r="Y189" s="9">
        <f t="shared" si="134"/>
        <v>0</v>
      </c>
      <c r="Z189" s="27">
        <f t="shared" si="135"/>
        <v>0</v>
      </c>
      <c r="AA189" s="28">
        <f t="shared" si="136"/>
        <v>1</v>
      </c>
      <c r="AB189" s="28">
        <f t="shared" si="137"/>
        <v>0</v>
      </c>
      <c r="AC189" s="28">
        <f t="shared" si="138"/>
        <v>0</v>
      </c>
      <c r="AD189" s="27">
        <f t="shared" si="139"/>
        <v>0</v>
      </c>
      <c r="AE189" s="33">
        <f t="shared" si="140"/>
        <v>1</v>
      </c>
      <c r="AF189" s="33">
        <f t="shared" si="141"/>
        <v>0</v>
      </c>
      <c r="AG189" s="33">
        <f t="shared" si="142"/>
        <v>0</v>
      </c>
      <c r="AH189" s="35">
        <f t="shared" si="143"/>
        <v>0</v>
      </c>
    </row>
    <row r="190" spans="1:34" ht="15.75" thickBot="1" x14ac:dyDescent="0.3">
      <c r="A190" s="14" t="s">
        <v>5</v>
      </c>
      <c r="B190" s="16"/>
      <c r="C190" s="78"/>
      <c r="D190" s="74"/>
      <c r="E190" s="75"/>
      <c r="F190" s="93">
        <v>0.11700000000000001</v>
      </c>
      <c r="G190" s="93">
        <v>0.55400000000000005</v>
      </c>
      <c r="H190" s="93">
        <v>0.88300000000000001</v>
      </c>
      <c r="I190" s="93">
        <v>5.5E-2</v>
      </c>
      <c r="J190" s="94">
        <v>5.2359999999999998</v>
      </c>
      <c r="K190" s="28">
        <f t="shared" si="120"/>
        <v>0</v>
      </c>
      <c r="L190" s="9">
        <f t="shared" si="121"/>
        <v>0</v>
      </c>
      <c r="M190" s="27">
        <f t="shared" si="122"/>
        <v>0</v>
      </c>
      <c r="N190" s="9">
        <f t="shared" si="123"/>
        <v>0</v>
      </c>
      <c r="O190" s="29">
        <f t="shared" si="124"/>
        <v>0</v>
      </c>
      <c r="P190" s="28">
        <f t="shared" si="125"/>
        <v>0</v>
      </c>
      <c r="Q190" s="28">
        <f t="shared" si="126"/>
        <v>0</v>
      </c>
      <c r="R190" s="28">
        <f t="shared" si="127"/>
        <v>0</v>
      </c>
      <c r="S190" s="28">
        <f t="shared" si="128"/>
        <v>0</v>
      </c>
      <c r="T190" s="28">
        <f t="shared" si="129"/>
        <v>0</v>
      </c>
      <c r="U190" s="9">
        <f t="shared" si="130"/>
        <v>0</v>
      </c>
      <c r="V190" s="28">
        <f t="shared" si="131"/>
        <v>0</v>
      </c>
      <c r="W190" s="28">
        <f t="shared" si="132"/>
        <v>0</v>
      </c>
      <c r="X190" s="28">
        <f t="shared" si="133"/>
        <v>0</v>
      </c>
      <c r="Y190" s="9">
        <f t="shared" si="134"/>
        <v>0</v>
      </c>
      <c r="Z190" s="27">
        <f t="shared" si="135"/>
        <v>0</v>
      </c>
      <c r="AA190" s="28">
        <f t="shared" si="136"/>
        <v>1</v>
      </c>
      <c r="AB190" s="28">
        <f t="shared" si="137"/>
        <v>1</v>
      </c>
      <c r="AC190" s="28">
        <f t="shared" si="138"/>
        <v>0</v>
      </c>
      <c r="AD190" s="27">
        <f t="shared" si="139"/>
        <v>0</v>
      </c>
      <c r="AE190" s="34">
        <f t="shared" si="140"/>
        <v>1</v>
      </c>
      <c r="AF190" s="34">
        <f t="shared" si="141"/>
        <v>1</v>
      </c>
      <c r="AG190" s="34">
        <f t="shared" si="142"/>
        <v>0</v>
      </c>
      <c r="AH190" s="36">
        <f t="shared" si="143"/>
        <v>0</v>
      </c>
    </row>
  </sheetData>
  <sortState xmlns:xlrd2="http://schemas.microsoft.com/office/spreadsheetml/2017/richdata2" ref="A2:AH194">
    <sortCondition ref="J1:J19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21095-5838-4C2B-A3DD-748FCC2BFDE2}">
  <dimension ref="A1:I537"/>
  <sheetViews>
    <sheetView workbookViewId="0">
      <selection activeCell="J1" sqref="J1:AG1048576"/>
    </sheetView>
  </sheetViews>
  <sheetFormatPr baseColWidth="10" defaultRowHeight="15" x14ac:dyDescent="0.25"/>
  <sheetData>
    <row r="1" spans="1:9" x14ac:dyDescent="0.25">
      <c r="A1" s="2" t="s">
        <v>810</v>
      </c>
      <c r="B1" s="18" t="s">
        <v>16</v>
      </c>
      <c r="C1" s="60" t="s">
        <v>791</v>
      </c>
      <c r="D1" s="6" t="s">
        <v>792</v>
      </c>
      <c r="E1" s="6" t="s">
        <v>0</v>
      </c>
      <c r="F1" s="6" t="s">
        <v>1</v>
      </c>
      <c r="G1" s="6" t="s">
        <v>2</v>
      </c>
      <c r="H1" s="6" t="s">
        <v>3</v>
      </c>
      <c r="I1" s="20" t="s">
        <v>4</v>
      </c>
    </row>
    <row r="2" spans="1:9" x14ac:dyDescent="0.25">
      <c r="A2" s="3" t="s">
        <v>6</v>
      </c>
      <c r="B2" s="11" t="s">
        <v>17</v>
      </c>
      <c r="C2" s="76"/>
      <c r="D2" s="77"/>
      <c r="E2" s="8">
        <v>6.0999999999999999E-2</v>
      </c>
      <c r="F2" s="8">
        <v>0.33300000000000002</v>
      </c>
      <c r="G2" s="8">
        <v>0.11600000000000001</v>
      </c>
      <c r="H2" s="8">
        <v>0</v>
      </c>
      <c r="I2" s="23">
        <v>8.6999999999999994E-2</v>
      </c>
    </row>
    <row r="3" spans="1:9" x14ac:dyDescent="0.25">
      <c r="A3" s="3" t="s">
        <v>6</v>
      </c>
      <c r="B3" s="11" t="s">
        <v>25</v>
      </c>
      <c r="C3" s="60"/>
      <c r="D3" s="6"/>
      <c r="E3" s="8">
        <v>9.2999999999999999E-2</v>
      </c>
      <c r="F3" s="8">
        <v>7.4999999999999997E-2</v>
      </c>
      <c r="G3" s="8">
        <v>0.54200000000000004</v>
      </c>
      <c r="H3" s="8">
        <v>3.6999999999999998E-2</v>
      </c>
      <c r="I3" s="23">
        <v>0.11700000000000001</v>
      </c>
    </row>
    <row r="4" spans="1:9" x14ac:dyDescent="0.25">
      <c r="A4" s="3" t="s">
        <v>6</v>
      </c>
      <c r="B4" s="11" t="s">
        <v>33</v>
      </c>
      <c r="C4" s="60"/>
      <c r="D4" s="6"/>
      <c r="E4" s="8">
        <v>9.0999999999999998E-2</v>
      </c>
      <c r="F4" s="8">
        <v>0.56000000000000005</v>
      </c>
      <c r="G4" s="8">
        <v>1.6E-2</v>
      </c>
      <c r="H4" s="8">
        <v>9.0999999999999998E-2</v>
      </c>
      <c r="I4" s="23">
        <v>1.883</v>
      </c>
    </row>
    <row r="5" spans="1:9" x14ac:dyDescent="0.25">
      <c r="A5" s="3" t="s">
        <v>6</v>
      </c>
      <c r="B5" s="11" t="s">
        <v>41</v>
      </c>
      <c r="C5" s="60"/>
      <c r="D5" s="6"/>
      <c r="E5" s="8">
        <v>0.375</v>
      </c>
      <c r="F5" s="8">
        <v>1.1200000000000001</v>
      </c>
      <c r="G5" s="8">
        <v>6.0810000000000004</v>
      </c>
      <c r="H5" s="8">
        <v>1.9E-2</v>
      </c>
      <c r="I5" s="23">
        <v>0.60499999999999998</v>
      </c>
    </row>
    <row r="6" spans="1:9" x14ac:dyDescent="0.25">
      <c r="A6" s="3" t="s">
        <v>6</v>
      </c>
      <c r="B6" s="11" t="s">
        <v>49</v>
      </c>
      <c r="C6" s="60"/>
      <c r="D6" s="6"/>
      <c r="E6" s="8">
        <v>0.57299999999999995</v>
      </c>
      <c r="F6" s="8">
        <v>0.154</v>
      </c>
      <c r="G6" s="8">
        <v>21.844999999999999</v>
      </c>
      <c r="H6" s="8">
        <v>9.5000000000000001E-2</v>
      </c>
      <c r="I6" s="23">
        <v>0.129</v>
      </c>
    </row>
    <row r="7" spans="1:9" x14ac:dyDescent="0.25">
      <c r="A7" s="3" t="s">
        <v>6</v>
      </c>
      <c r="B7" s="11" t="s">
        <v>57</v>
      </c>
      <c r="C7" s="60"/>
      <c r="D7" s="6"/>
      <c r="E7" s="8">
        <v>0.26100000000000001</v>
      </c>
      <c r="F7" s="8">
        <v>0.29299999999999998</v>
      </c>
      <c r="G7" s="8">
        <v>6.4809999999999999</v>
      </c>
      <c r="H7" s="8">
        <v>0.34599999999999997</v>
      </c>
      <c r="I7" s="23">
        <v>1.0229999999999999</v>
      </c>
    </row>
    <row r="8" spans="1:9" x14ac:dyDescent="0.25">
      <c r="A8" s="3" t="s">
        <v>6</v>
      </c>
      <c r="B8" s="11" t="s">
        <v>65</v>
      </c>
      <c r="C8" s="60"/>
      <c r="D8" s="6"/>
      <c r="E8" s="8">
        <v>1.8979999999999999</v>
      </c>
      <c r="F8" s="8">
        <v>16.27</v>
      </c>
      <c r="G8" s="8">
        <v>44.378999999999998</v>
      </c>
      <c r="H8" s="8">
        <v>4.4560000000000004</v>
      </c>
      <c r="I8" s="23">
        <v>15.532999999999999</v>
      </c>
    </row>
    <row r="9" spans="1:9" x14ac:dyDescent="0.25">
      <c r="A9" s="3" t="s">
        <v>6</v>
      </c>
      <c r="B9" s="11" t="s">
        <v>73</v>
      </c>
      <c r="C9" s="60"/>
      <c r="D9" s="6"/>
      <c r="E9" s="8">
        <v>1.091</v>
      </c>
      <c r="F9" s="8">
        <v>3.62</v>
      </c>
      <c r="G9" s="8">
        <v>0.73399999999999999</v>
      </c>
      <c r="H9" s="8">
        <v>0</v>
      </c>
      <c r="I9" s="23">
        <v>2.1999999999999999E-2</v>
      </c>
    </row>
    <row r="10" spans="1:9" x14ac:dyDescent="0.25">
      <c r="A10" s="3" t="s">
        <v>6</v>
      </c>
      <c r="B10" s="11" t="s">
        <v>81</v>
      </c>
      <c r="C10" s="60"/>
      <c r="D10" s="6"/>
      <c r="E10" s="8">
        <v>0.251</v>
      </c>
      <c r="F10" s="8">
        <v>1.371</v>
      </c>
      <c r="G10" s="8">
        <v>14.619</v>
      </c>
      <c r="H10" s="8">
        <v>0</v>
      </c>
      <c r="I10" s="23">
        <v>0.129</v>
      </c>
    </row>
    <row r="11" spans="1:9" x14ac:dyDescent="0.25">
      <c r="A11" s="3" t="s">
        <v>6</v>
      </c>
      <c r="B11" s="11" t="s">
        <v>89</v>
      </c>
      <c r="C11" s="60"/>
      <c r="D11" s="6"/>
      <c r="E11" s="8">
        <v>43.103999999999999</v>
      </c>
      <c r="F11" s="8">
        <v>0.51200000000000001</v>
      </c>
      <c r="G11" s="8">
        <v>23.954999999999998</v>
      </c>
      <c r="H11" s="8">
        <v>0</v>
      </c>
      <c r="I11" s="23">
        <v>21.24</v>
      </c>
    </row>
    <row r="12" spans="1:9" x14ac:dyDescent="0.25">
      <c r="A12" s="3" t="s">
        <v>6</v>
      </c>
      <c r="B12" s="11" t="s">
        <v>97</v>
      </c>
      <c r="C12" s="60"/>
      <c r="D12" s="6"/>
      <c r="E12" s="8">
        <v>6.9000000000000006E-2</v>
      </c>
      <c r="F12" s="8">
        <v>0.13800000000000001</v>
      </c>
      <c r="G12" s="8">
        <v>0.18099999999999999</v>
      </c>
      <c r="H12" s="8">
        <v>1.6E-2</v>
      </c>
      <c r="I12" s="23">
        <v>3.4000000000000002E-2</v>
      </c>
    </row>
    <row r="13" spans="1:9" x14ac:dyDescent="0.25">
      <c r="A13" s="3" t="s">
        <v>6</v>
      </c>
      <c r="B13" s="11" t="s">
        <v>297</v>
      </c>
      <c r="C13" s="60"/>
      <c r="D13" s="6"/>
      <c r="E13" s="8">
        <v>6.9720000000000004</v>
      </c>
      <c r="F13" s="8">
        <v>8.9999999999999993E-3</v>
      </c>
      <c r="G13" s="8">
        <v>0.39400000000000002</v>
      </c>
      <c r="H13" s="8">
        <v>8.4000000000000005E-2</v>
      </c>
      <c r="I13" s="23">
        <v>0</v>
      </c>
    </row>
    <row r="14" spans="1:9" x14ac:dyDescent="0.25">
      <c r="A14" s="3" t="s">
        <v>6</v>
      </c>
      <c r="B14" s="11" t="s">
        <v>18</v>
      </c>
      <c r="C14" s="60"/>
      <c r="D14" s="6"/>
      <c r="E14" s="8">
        <v>0.15</v>
      </c>
      <c r="F14" s="8">
        <v>7.2999999999999995E-2</v>
      </c>
      <c r="G14" s="8">
        <v>2.4E-2</v>
      </c>
      <c r="H14" s="8">
        <v>2.1999999999999999E-2</v>
      </c>
      <c r="I14" s="23">
        <v>3.0000000000000001E-3</v>
      </c>
    </row>
    <row r="15" spans="1:9" x14ac:dyDescent="0.25">
      <c r="A15" s="3" t="s">
        <v>6</v>
      </c>
      <c r="B15" s="11" t="s">
        <v>26</v>
      </c>
      <c r="C15" s="60"/>
      <c r="D15" s="6"/>
      <c r="E15" s="8">
        <v>0.13400000000000001</v>
      </c>
      <c r="F15" s="8">
        <v>3.5000000000000003E-2</v>
      </c>
      <c r="G15" s="8">
        <v>0.751</v>
      </c>
      <c r="H15" s="8">
        <v>3.3000000000000002E-2</v>
      </c>
      <c r="I15" s="23">
        <v>9.5000000000000001E-2</v>
      </c>
    </row>
    <row r="16" spans="1:9" x14ac:dyDescent="0.25">
      <c r="A16" s="3" t="s">
        <v>6</v>
      </c>
      <c r="B16" s="11" t="s">
        <v>34</v>
      </c>
      <c r="C16" s="60"/>
      <c r="D16" s="6"/>
      <c r="E16" s="8">
        <v>3.42</v>
      </c>
      <c r="F16" s="8">
        <v>1.0649999999999999</v>
      </c>
      <c r="G16" s="8">
        <v>2.722</v>
      </c>
      <c r="H16" s="8">
        <v>0.16400000000000001</v>
      </c>
      <c r="I16" s="23">
        <v>0</v>
      </c>
    </row>
    <row r="17" spans="1:9" x14ac:dyDescent="0.25">
      <c r="A17" s="3" t="s">
        <v>6</v>
      </c>
      <c r="B17" s="11" t="s">
        <v>42</v>
      </c>
      <c r="C17" s="60"/>
      <c r="D17" s="6"/>
      <c r="E17" s="8">
        <v>4.8239999999999998</v>
      </c>
      <c r="F17" s="8">
        <v>4.593</v>
      </c>
      <c r="G17" s="8">
        <v>32.387</v>
      </c>
      <c r="H17" s="8">
        <v>37.479999999999997</v>
      </c>
      <c r="I17" s="23">
        <v>0.14199999999999999</v>
      </c>
    </row>
    <row r="18" spans="1:9" x14ac:dyDescent="0.25">
      <c r="A18" s="3" t="s">
        <v>6</v>
      </c>
      <c r="B18" s="11" t="s">
        <v>50</v>
      </c>
      <c r="C18" s="60"/>
      <c r="D18" s="6"/>
      <c r="E18" s="8">
        <v>14.442</v>
      </c>
      <c r="F18" s="8">
        <v>0.19400000000000001</v>
      </c>
      <c r="G18" s="8">
        <v>0.33400000000000002</v>
      </c>
      <c r="H18" s="8">
        <v>1E-3</v>
      </c>
      <c r="I18" s="23">
        <v>0.161</v>
      </c>
    </row>
    <row r="19" spans="1:9" x14ac:dyDescent="0.25">
      <c r="A19" s="3" t="s">
        <v>6</v>
      </c>
      <c r="B19" s="11" t="s">
        <v>58</v>
      </c>
      <c r="C19" s="60"/>
      <c r="D19" s="6"/>
      <c r="E19" s="8">
        <v>1.589</v>
      </c>
      <c r="F19" s="8">
        <v>0.32900000000000001</v>
      </c>
      <c r="G19" s="8">
        <v>3.3340000000000001</v>
      </c>
      <c r="H19" s="8">
        <v>3.5000000000000003E-2</v>
      </c>
      <c r="I19" s="23">
        <v>0</v>
      </c>
    </row>
    <row r="20" spans="1:9" x14ac:dyDescent="0.25">
      <c r="A20" s="3" t="s">
        <v>6</v>
      </c>
      <c r="B20" s="11" t="s">
        <v>66</v>
      </c>
      <c r="C20" s="60"/>
      <c r="D20" s="6"/>
      <c r="E20" s="8">
        <v>0</v>
      </c>
      <c r="F20" s="8">
        <v>3.0000000000000001E-3</v>
      </c>
      <c r="G20" s="8">
        <v>0</v>
      </c>
      <c r="H20" s="8">
        <v>0.115</v>
      </c>
      <c r="I20" s="23">
        <v>0</v>
      </c>
    </row>
    <row r="21" spans="1:9" x14ac:dyDescent="0.25">
      <c r="A21" s="3" t="s">
        <v>6</v>
      </c>
      <c r="B21" s="11" t="s">
        <v>74</v>
      </c>
      <c r="C21" s="60"/>
      <c r="D21" s="6"/>
      <c r="E21" s="8">
        <v>0.54300000000000004</v>
      </c>
      <c r="F21" s="8">
        <v>0.77400000000000002</v>
      </c>
      <c r="G21" s="8">
        <v>0.186</v>
      </c>
      <c r="H21" s="8">
        <v>1E-3</v>
      </c>
      <c r="I21" s="23">
        <v>0.2</v>
      </c>
    </row>
    <row r="22" spans="1:9" x14ac:dyDescent="0.25">
      <c r="A22" s="3" t="s">
        <v>6</v>
      </c>
      <c r="B22" s="11" t="s">
        <v>82</v>
      </c>
      <c r="C22" s="60"/>
      <c r="D22" s="6"/>
      <c r="E22" s="8">
        <v>0.71799999999999997</v>
      </c>
      <c r="F22" s="8">
        <v>0.38200000000000001</v>
      </c>
      <c r="G22" s="8">
        <v>5.54</v>
      </c>
      <c r="H22" s="8">
        <v>0.17100000000000001</v>
      </c>
      <c r="I22" s="23">
        <v>0</v>
      </c>
    </row>
    <row r="23" spans="1:9" x14ac:dyDescent="0.25">
      <c r="A23" s="3" t="s">
        <v>6</v>
      </c>
      <c r="B23" s="11" t="s">
        <v>90</v>
      </c>
      <c r="C23" s="60"/>
      <c r="D23" s="6"/>
      <c r="E23" s="8">
        <v>0.19400000000000001</v>
      </c>
      <c r="F23" s="8">
        <v>6.0999999999999999E-2</v>
      </c>
      <c r="G23" s="8">
        <v>5.3999999999999999E-2</v>
      </c>
      <c r="H23" s="8">
        <v>1.4999999999999999E-2</v>
      </c>
      <c r="I23" s="23">
        <v>0</v>
      </c>
    </row>
    <row r="24" spans="1:9" x14ac:dyDescent="0.25">
      <c r="A24" s="3" t="s">
        <v>6</v>
      </c>
      <c r="B24" s="11" t="s">
        <v>98</v>
      </c>
      <c r="C24" s="60"/>
      <c r="D24" s="6"/>
      <c r="E24" s="8">
        <v>55.195999999999998</v>
      </c>
      <c r="F24" s="8">
        <v>0.13400000000000001</v>
      </c>
      <c r="G24" s="8">
        <v>0.61599999999999999</v>
      </c>
      <c r="H24" s="8">
        <v>0.14000000000000001</v>
      </c>
      <c r="I24" s="23">
        <v>0.49</v>
      </c>
    </row>
    <row r="25" spans="1:9" x14ac:dyDescent="0.25">
      <c r="A25" s="3" t="s">
        <v>6</v>
      </c>
      <c r="B25" s="11" t="s">
        <v>298</v>
      </c>
      <c r="C25" s="60"/>
      <c r="D25" s="6"/>
      <c r="E25" s="8">
        <v>12.19</v>
      </c>
      <c r="F25" s="8">
        <v>3.3860000000000001</v>
      </c>
      <c r="G25" s="8">
        <v>0.54500000000000004</v>
      </c>
      <c r="H25" s="8">
        <v>0.124</v>
      </c>
      <c r="I25" s="23">
        <v>4.3999999999999997E-2</v>
      </c>
    </row>
    <row r="26" spans="1:9" x14ac:dyDescent="0.25">
      <c r="A26" s="3" t="s">
        <v>6</v>
      </c>
      <c r="B26" s="11" t="s">
        <v>19</v>
      </c>
      <c r="C26" s="60"/>
      <c r="D26" s="6"/>
      <c r="E26" s="8">
        <v>2.4180000000000001</v>
      </c>
      <c r="F26" s="8">
        <v>0.191</v>
      </c>
      <c r="G26" s="8">
        <v>2.1579999999999999</v>
      </c>
      <c r="H26" s="8">
        <v>0.53300000000000003</v>
      </c>
      <c r="I26" s="23">
        <v>0.66600000000000004</v>
      </c>
    </row>
    <row r="27" spans="1:9" x14ac:dyDescent="0.25">
      <c r="A27" s="3" t="s">
        <v>6</v>
      </c>
      <c r="B27" s="11" t="s">
        <v>27</v>
      </c>
      <c r="C27" s="60"/>
      <c r="D27" s="6"/>
      <c r="E27" s="8">
        <v>3.9E-2</v>
      </c>
      <c r="F27" s="8">
        <v>0.04</v>
      </c>
      <c r="G27" s="8">
        <v>0.13600000000000001</v>
      </c>
      <c r="H27" s="8">
        <v>0.222</v>
      </c>
      <c r="I27" s="23">
        <v>0.13200000000000001</v>
      </c>
    </row>
    <row r="28" spans="1:9" x14ac:dyDescent="0.25">
      <c r="A28" s="3" t="s">
        <v>6</v>
      </c>
      <c r="B28" s="11" t="s">
        <v>35</v>
      </c>
      <c r="C28" s="60"/>
      <c r="D28" s="6"/>
      <c r="E28" s="8">
        <v>0.23699999999999999</v>
      </c>
      <c r="F28" s="8">
        <v>23.991</v>
      </c>
      <c r="G28" s="8">
        <v>0.153</v>
      </c>
      <c r="H28" s="8">
        <v>0</v>
      </c>
      <c r="I28" s="23">
        <v>34.174999999999997</v>
      </c>
    </row>
    <row r="29" spans="1:9" x14ac:dyDescent="0.25">
      <c r="A29" s="3" t="s">
        <v>6</v>
      </c>
      <c r="B29" s="11" t="s">
        <v>43</v>
      </c>
      <c r="C29" s="60"/>
      <c r="D29" s="6"/>
      <c r="E29" s="8">
        <v>5.1999999999999998E-2</v>
      </c>
      <c r="F29" s="8">
        <v>6.6000000000000003E-2</v>
      </c>
      <c r="G29" s="8">
        <v>0.44800000000000001</v>
      </c>
      <c r="H29" s="8">
        <v>9.0999999999999998E-2</v>
      </c>
      <c r="I29" s="23">
        <v>0</v>
      </c>
    </row>
    <row r="30" spans="1:9" x14ac:dyDescent="0.25">
      <c r="A30" s="3" t="s">
        <v>6</v>
      </c>
      <c r="B30" s="11" t="s">
        <v>51</v>
      </c>
      <c r="C30" s="60"/>
      <c r="D30" s="6"/>
      <c r="E30" s="8">
        <v>1.214</v>
      </c>
      <c r="F30" s="8">
        <v>0.11700000000000001</v>
      </c>
      <c r="G30" s="8">
        <v>0.74199999999999999</v>
      </c>
      <c r="H30" s="8">
        <v>6.3E-2</v>
      </c>
      <c r="I30" s="23">
        <v>7.0949999999999998</v>
      </c>
    </row>
    <row r="31" spans="1:9" x14ac:dyDescent="0.25">
      <c r="A31" s="3" t="s">
        <v>6</v>
      </c>
      <c r="B31" s="11" t="s">
        <v>59</v>
      </c>
      <c r="C31" s="60"/>
      <c r="D31" s="6"/>
      <c r="E31" s="8">
        <v>0.30599999999999999</v>
      </c>
      <c r="F31" s="8">
        <v>0.16</v>
      </c>
      <c r="G31" s="8">
        <v>0.221</v>
      </c>
      <c r="H31" s="8">
        <v>0.55800000000000005</v>
      </c>
      <c r="I31" s="23">
        <v>3.1</v>
      </c>
    </row>
    <row r="32" spans="1:9" x14ac:dyDescent="0.25">
      <c r="A32" s="3" t="s">
        <v>6</v>
      </c>
      <c r="B32" s="11" t="s">
        <v>67</v>
      </c>
      <c r="C32" s="60"/>
      <c r="D32" s="6"/>
      <c r="E32" s="8">
        <v>0.878</v>
      </c>
      <c r="F32" s="8">
        <v>2.0990000000000002</v>
      </c>
      <c r="G32" s="8">
        <v>3.5</v>
      </c>
      <c r="H32" s="8">
        <v>8.0000000000000002E-3</v>
      </c>
      <c r="I32" s="23">
        <v>2.1999999999999999E-2</v>
      </c>
    </row>
    <row r="33" spans="1:9" x14ac:dyDescent="0.25">
      <c r="A33" s="3" t="s">
        <v>6</v>
      </c>
      <c r="B33" s="11" t="s">
        <v>75</v>
      </c>
      <c r="C33" s="60"/>
      <c r="D33" s="6"/>
      <c r="E33" s="8">
        <v>14.617000000000001</v>
      </c>
      <c r="F33" s="8">
        <v>7.601</v>
      </c>
      <c r="G33" s="8">
        <v>3.5999999999999997E-2</v>
      </c>
      <c r="H33" s="8">
        <v>0.126</v>
      </c>
      <c r="I33" s="23">
        <v>12.989000000000001</v>
      </c>
    </row>
    <row r="34" spans="1:9" x14ac:dyDescent="0.25">
      <c r="A34" s="3" t="s">
        <v>6</v>
      </c>
      <c r="B34" s="11" t="s">
        <v>83</v>
      </c>
      <c r="C34" s="60"/>
      <c r="D34" s="6"/>
      <c r="E34" s="8">
        <v>39.517000000000003</v>
      </c>
      <c r="F34" s="8">
        <v>0.223</v>
      </c>
      <c r="G34" s="8">
        <v>0.29899999999999999</v>
      </c>
      <c r="H34" s="8">
        <v>6.9349999999999996</v>
      </c>
      <c r="I34" s="23">
        <v>2.8540000000000001</v>
      </c>
    </row>
    <row r="35" spans="1:9" x14ac:dyDescent="0.25">
      <c r="A35" s="3" t="s">
        <v>6</v>
      </c>
      <c r="B35" s="11" t="s">
        <v>91</v>
      </c>
      <c r="C35" s="60"/>
      <c r="D35" s="6"/>
      <c r="E35" s="8">
        <v>6.3310000000000004</v>
      </c>
      <c r="F35" s="8">
        <v>2.7570000000000001</v>
      </c>
      <c r="G35" s="8">
        <v>0.73699999999999999</v>
      </c>
      <c r="H35" s="8">
        <v>2.7879999999999998</v>
      </c>
      <c r="I35" s="23">
        <v>0.312</v>
      </c>
    </row>
    <row r="36" spans="1:9" x14ac:dyDescent="0.25">
      <c r="A36" s="3" t="s">
        <v>6</v>
      </c>
      <c r="B36" s="11" t="s">
        <v>99</v>
      </c>
      <c r="C36" s="60"/>
      <c r="D36" s="6"/>
      <c r="E36" s="8">
        <v>2.657</v>
      </c>
      <c r="F36" s="8">
        <v>0.14000000000000001</v>
      </c>
      <c r="G36" s="8">
        <v>0</v>
      </c>
      <c r="H36" s="8">
        <v>7.8E-2</v>
      </c>
      <c r="I36" s="23">
        <v>0.20499999999999999</v>
      </c>
    </row>
    <row r="37" spans="1:9" x14ac:dyDescent="0.25">
      <c r="A37" s="3" t="s">
        <v>6</v>
      </c>
      <c r="B37" s="11" t="s">
        <v>299</v>
      </c>
      <c r="C37" s="60"/>
      <c r="D37" s="6"/>
      <c r="E37" s="8">
        <v>3.9540000000000002</v>
      </c>
      <c r="F37" s="8">
        <v>4.9749999999999996</v>
      </c>
      <c r="G37" s="8">
        <v>35.322000000000003</v>
      </c>
      <c r="H37" s="8">
        <v>1.9279999999999999</v>
      </c>
      <c r="I37" s="23">
        <v>13.023999999999999</v>
      </c>
    </row>
    <row r="38" spans="1:9" x14ac:dyDescent="0.25">
      <c r="A38" s="3" t="s">
        <v>6</v>
      </c>
      <c r="B38" s="11" t="s">
        <v>20</v>
      </c>
      <c r="C38" s="60"/>
      <c r="D38" s="6"/>
      <c r="E38" s="8">
        <v>7.8490000000000002</v>
      </c>
      <c r="F38" s="8">
        <v>0.878</v>
      </c>
      <c r="G38" s="8">
        <v>0.60699999999999998</v>
      </c>
      <c r="H38" s="8">
        <v>0</v>
      </c>
      <c r="I38" s="23">
        <v>1.9990000000000001</v>
      </c>
    </row>
    <row r="39" spans="1:9" x14ac:dyDescent="0.25">
      <c r="A39" s="3" t="s">
        <v>6</v>
      </c>
      <c r="B39" s="11" t="s">
        <v>28</v>
      </c>
      <c r="C39" s="60"/>
      <c r="D39" s="6"/>
      <c r="E39" s="8">
        <v>0.17</v>
      </c>
      <c r="F39" s="8">
        <v>0.22500000000000001</v>
      </c>
      <c r="G39" s="8">
        <v>1.5780000000000001</v>
      </c>
      <c r="H39" s="8">
        <v>0</v>
      </c>
      <c r="I39" s="23">
        <v>0.32700000000000001</v>
      </c>
    </row>
    <row r="40" spans="1:9" x14ac:dyDescent="0.25">
      <c r="A40" s="3" t="s">
        <v>6</v>
      </c>
      <c r="B40" s="11" t="s">
        <v>36</v>
      </c>
      <c r="C40" s="60"/>
      <c r="D40" s="6"/>
      <c r="E40" s="8">
        <v>5.6000000000000001E-2</v>
      </c>
      <c r="F40" s="8">
        <v>0.10199999999999999</v>
      </c>
      <c r="G40" s="8">
        <v>0.191</v>
      </c>
      <c r="H40" s="8">
        <v>0.255</v>
      </c>
      <c r="I40" s="23">
        <v>1.6E-2</v>
      </c>
    </row>
    <row r="41" spans="1:9" x14ac:dyDescent="0.25">
      <c r="A41" s="3" t="s">
        <v>6</v>
      </c>
      <c r="B41" s="11" t="s">
        <v>44</v>
      </c>
      <c r="C41" s="60"/>
      <c r="D41" s="6"/>
      <c r="E41" s="8">
        <v>0.73299999999999998</v>
      </c>
      <c r="F41" s="8">
        <v>0.34699999999999998</v>
      </c>
      <c r="G41" s="8">
        <v>0</v>
      </c>
      <c r="H41" s="8">
        <v>0</v>
      </c>
      <c r="I41" s="23">
        <v>9.1999999999999998E-2</v>
      </c>
    </row>
    <row r="42" spans="1:9" x14ac:dyDescent="0.25">
      <c r="A42" s="3" t="s">
        <v>6</v>
      </c>
      <c r="B42" s="11" t="s">
        <v>52</v>
      </c>
      <c r="C42" s="60"/>
      <c r="D42" s="6"/>
      <c r="E42" s="8">
        <v>0.48399999999999999</v>
      </c>
      <c r="F42" s="8">
        <v>0.77</v>
      </c>
      <c r="G42" s="8">
        <v>2.1739999999999999</v>
      </c>
      <c r="H42" s="8">
        <v>3.4000000000000002E-2</v>
      </c>
      <c r="I42" s="23">
        <v>0.125</v>
      </c>
    </row>
    <row r="43" spans="1:9" x14ac:dyDescent="0.25">
      <c r="A43" s="3" t="s">
        <v>6</v>
      </c>
      <c r="B43" s="11" t="s">
        <v>60</v>
      </c>
      <c r="C43" s="60"/>
      <c r="D43" s="6"/>
      <c r="E43" s="8">
        <v>2.3769999999999998</v>
      </c>
      <c r="F43" s="8">
        <v>0.70699999999999996</v>
      </c>
      <c r="G43" s="8">
        <v>34.780999999999999</v>
      </c>
      <c r="H43" s="8">
        <v>0.17299999999999999</v>
      </c>
      <c r="I43" s="23">
        <v>8.7520000000000007</v>
      </c>
    </row>
    <row r="44" spans="1:9" x14ac:dyDescent="0.25">
      <c r="A44" s="3" t="s">
        <v>6</v>
      </c>
      <c r="B44" s="11" t="s">
        <v>68</v>
      </c>
      <c r="C44" s="60"/>
      <c r="D44" s="6"/>
      <c r="E44" s="8">
        <v>3.8969999999999998</v>
      </c>
      <c r="F44" s="8">
        <v>4.3999999999999997E-2</v>
      </c>
      <c r="G44" s="8">
        <v>7.0000000000000007E-2</v>
      </c>
      <c r="H44" s="8">
        <v>0.02</v>
      </c>
      <c r="I44" s="23">
        <v>0.219</v>
      </c>
    </row>
    <row r="45" spans="1:9" x14ac:dyDescent="0.25">
      <c r="A45" s="3" t="s">
        <v>6</v>
      </c>
      <c r="B45" s="11" t="s">
        <v>76</v>
      </c>
      <c r="C45" s="60"/>
      <c r="D45" s="6"/>
      <c r="E45" s="8">
        <v>4.4800000000000004</v>
      </c>
      <c r="F45" s="8">
        <v>0.22900000000000001</v>
      </c>
      <c r="G45" s="8">
        <v>3.5000000000000003E-2</v>
      </c>
      <c r="H45" s="8">
        <v>0.113</v>
      </c>
      <c r="I45" s="23">
        <v>0.21</v>
      </c>
    </row>
    <row r="46" spans="1:9" x14ac:dyDescent="0.25">
      <c r="A46" s="3" t="s">
        <v>6</v>
      </c>
      <c r="B46" s="11" t="s">
        <v>84</v>
      </c>
      <c r="C46" s="60"/>
      <c r="D46" s="6"/>
      <c r="E46" s="8">
        <v>8.5000000000000006E-2</v>
      </c>
      <c r="F46" s="8">
        <v>4.2000000000000003E-2</v>
      </c>
      <c r="G46" s="8">
        <v>0.13100000000000001</v>
      </c>
      <c r="H46" s="8">
        <v>0.41199999999999998</v>
      </c>
      <c r="I46" s="23">
        <v>0.51700000000000002</v>
      </c>
    </row>
    <row r="47" spans="1:9" x14ac:dyDescent="0.25">
      <c r="A47" s="3" t="s">
        <v>6</v>
      </c>
      <c r="B47" s="11" t="s">
        <v>92</v>
      </c>
      <c r="C47" s="60"/>
      <c r="D47" s="6"/>
      <c r="E47" s="8">
        <v>1.7769999999999999</v>
      </c>
      <c r="F47" s="8">
        <v>0.108</v>
      </c>
      <c r="G47" s="8">
        <v>1.4999999999999999E-2</v>
      </c>
      <c r="H47" s="8">
        <v>7.6999999999999999E-2</v>
      </c>
      <c r="I47" s="23">
        <v>1.2999999999999999E-2</v>
      </c>
    </row>
    <row r="48" spans="1:9" x14ac:dyDescent="0.25">
      <c r="A48" s="3" t="s">
        <v>6</v>
      </c>
      <c r="B48" s="11" t="s">
        <v>100</v>
      </c>
      <c r="C48" s="60"/>
      <c r="D48" s="6"/>
      <c r="E48" s="8">
        <v>0.313</v>
      </c>
      <c r="F48" s="8">
        <v>0.61799999999999999</v>
      </c>
      <c r="G48" s="8">
        <v>55.453000000000003</v>
      </c>
      <c r="H48" s="8">
        <v>5.2999999999999999E-2</v>
      </c>
      <c r="I48" s="23">
        <v>32.872999999999998</v>
      </c>
    </row>
    <row r="49" spans="1:9" x14ac:dyDescent="0.25">
      <c r="A49" s="3" t="s">
        <v>6</v>
      </c>
      <c r="B49" s="11" t="s">
        <v>300</v>
      </c>
      <c r="C49" s="60"/>
      <c r="D49" s="6"/>
      <c r="E49" s="8">
        <v>52.83</v>
      </c>
      <c r="F49" s="8">
        <v>0.34599999999999997</v>
      </c>
      <c r="G49" s="8">
        <v>0.45</v>
      </c>
      <c r="H49" s="8">
        <v>2.3E-2</v>
      </c>
      <c r="I49" s="23">
        <v>4.4999999999999998E-2</v>
      </c>
    </row>
    <row r="50" spans="1:9" x14ac:dyDescent="0.25">
      <c r="A50" s="3" t="s">
        <v>6</v>
      </c>
      <c r="B50" s="11" t="s">
        <v>21</v>
      </c>
      <c r="C50" s="60"/>
      <c r="D50" s="6"/>
      <c r="E50" s="8">
        <v>23.669</v>
      </c>
      <c r="F50" s="8">
        <v>0.35699999999999998</v>
      </c>
      <c r="G50" s="8">
        <v>2.9689999999999999</v>
      </c>
      <c r="H50" s="8">
        <v>0.04</v>
      </c>
      <c r="I50" s="23">
        <v>0</v>
      </c>
    </row>
    <row r="51" spans="1:9" x14ac:dyDescent="0.25">
      <c r="A51" s="3" t="s">
        <v>6</v>
      </c>
      <c r="B51" s="11" t="s">
        <v>29</v>
      </c>
      <c r="C51" s="60"/>
      <c r="D51" s="6"/>
      <c r="E51" s="8">
        <v>0.16200000000000001</v>
      </c>
      <c r="F51" s="8">
        <v>3.9E-2</v>
      </c>
      <c r="G51" s="8">
        <v>0.29099999999999998</v>
      </c>
      <c r="H51" s="8">
        <v>7.4999999999999997E-2</v>
      </c>
      <c r="I51" s="23">
        <v>0</v>
      </c>
    </row>
    <row r="52" spans="1:9" x14ac:dyDescent="0.25">
      <c r="A52" s="3" t="s">
        <v>6</v>
      </c>
      <c r="B52" s="11" t="s">
        <v>37</v>
      </c>
      <c r="C52" s="60"/>
      <c r="D52" s="6"/>
      <c r="E52" s="8">
        <v>1.0900000000000001</v>
      </c>
      <c r="F52" s="8">
        <v>0.11600000000000001</v>
      </c>
      <c r="G52" s="8">
        <v>5.3999999999999999E-2</v>
      </c>
      <c r="H52" s="8">
        <v>0</v>
      </c>
      <c r="I52" s="23">
        <v>3.7999999999999999E-2</v>
      </c>
    </row>
    <row r="53" spans="1:9" x14ac:dyDescent="0.25">
      <c r="A53" s="3" t="s">
        <v>6</v>
      </c>
      <c r="B53" s="11" t="s">
        <v>45</v>
      </c>
      <c r="C53" s="60"/>
      <c r="D53" s="6"/>
      <c r="E53" s="8">
        <v>22.35</v>
      </c>
      <c r="F53" s="8">
        <v>0.126</v>
      </c>
      <c r="G53" s="8">
        <v>0.222</v>
      </c>
      <c r="H53" s="8">
        <v>0.8</v>
      </c>
      <c r="I53" s="23">
        <v>7.5999999999999998E-2</v>
      </c>
    </row>
    <row r="54" spans="1:9" x14ac:dyDescent="0.25">
      <c r="A54" s="3" t="s">
        <v>6</v>
      </c>
      <c r="B54" s="11" t="s">
        <v>53</v>
      </c>
      <c r="C54" s="60"/>
      <c r="D54" s="6"/>
      <c r="E54" s="8">
        <v>0.47699999999999998</v>
      </c>
      <c r="F54" s="8">
        <v>0.64500000000000002</v>
      </c>
      <c r="G54" s="8">
        <v>7.5999999999999998E-2</v>
      </c>
      <c r="H54" s="8">
        <v>0</v>
      </c>
      <c r="I54" s="23">
        <v>6.5000000000000002E-2</v>
      </c>
    </row>
    <row r="55" spans="1:9" x14ac:dyDescent="0.25">
      <c r="A55" s="3" t="s">
        <v>6</v>
      </c>
      <c r="B55" s="11" t="s">
        <v>61</v>
      </c>
      <c r="C55" s="60"/>
      <c r="D55" s="6"/>
      <c r="E55" s="8">
        <v>19.64</v>
      </c>
      <c r="F55" s="8">
        <v>5.79</v>
      </c>
      <c r="G55" s="8">
        <v>0.54400000000000004</v>
      </c>
      <c r="H55" s="8">
        <v>0.106</v>
      </c>
      <c r="I55" s="23">
        <v>0.62</v>
      </c>
    </row>
    <row r="56" spans="1:9" x14ac:dyDescent="0.25">
      <c r="A56" s="3" t="s">
        <v>6</v>
      </c>
      <c r="B56" s="11" t="s">
        <v>69</v>
      </c>
      <c r="C56" s="60"/>
      <c r="D56" s="6"/>
      <c r="E56" s="8">
        <v>1.6339999999999999</v>
      </c>
      <c r="F56" s="8">
        <v>0.28000000000000003</v>
      </c>
      <c r="G56" s="8">
        <v>12.412000000000001</v>
      </c>
      <c r="H56" s="8">
        <v>0.13700000000000001</v>
      </c>
      <c r="I56" s="23">
        <v>18.977</v>
      </c>
    </row>
    <row r="57" spans="1:9" x14ac:dyDescent="0.25">
      <c r="A57" s="3" t="s">
        <v>6</v>
      </c>
      <c r="B57" s="11" t="s">
        <v>77</v>
      </c>
      <c r="C57" s="60"/>
      <c r="D57" s="6"/>
      <c r="E57" s="8">
        <v>8.907</v>
      </c>
      <c r="F57" s="8">
        <v>0.23</v>
      </c>
      <c r="G57" s="8">
        <v>0.441</v>
      </c>
      <c r="H57" s="8">
        <v>3.1E-2</v>
      </c>
      <c r="I57" s="23">
        <v>3.7999999999999999E-2</v>
      </c>
    </row>
    <row r="58" spans="1:9" x14ac:dyDescent="0.25">
      <c r="A58" s="3" t="s">
        <v>6</v>
      </c>
      <c r="B58" s="11" t="s">
        <v>85</v>
      </c>
      <c r="C58" s="60"/>
      <c r="D58" s="6"/>
      <c r="E58" s="8">
        <v>4.8000000000000001E-2</v>
      </c>
      <c r="F58" s="8">
        <v>0.251</v>
      </c>
      <c r="G58" s="8">
        <v>3.3000000000000002E-2</v>
      </c>
      <c r="H58" s="8">
        <v>0.01</v>
      </c>
      <c r="I58" s="23">
        <v>0.41799999999999998</v>
      </c>
    </row>
    <row r="59" spans="1:9" x14ac:dyDescent="0.25">
      <c r="A59" s="3" t="s">
        <v>6</v>
      </c>
      <c r="B59" s="11" t="s">
        <v>93</v>
      </c>
      <c r="C59" s="60"/>
      <c r="D59" s="6"/>
      <c r="E59" s="8">
        <v>2.54</v>
      </c>
      <c r="F59" s="8">
        <v>0.43099999999999999</v>
      </c>
      <c r="G59" s="8">
        <v>6.4240000000000004</v>
      </c>
      <c r="H59" s="8">
        <v>0</v>
      </c>
      <c r="I59" s="23">
        <v>0.8</v>
      </c>
    </row>
    <row r="60" spans="1:9" x14ac:dyDescent="0.25">
      <c r="A60" s="3" t="s">
        <v>6</v>
      </c>
      <c r="B60" s="11" t="s">
        <v>101</v>
      </c>
      <c r="C60" s="60"/>
      <c r="D60" s="6"/>
      <c r="E60" s="8">
        <v>0</v>
      </c>
      <c r="F60" s="8">
        <v>0</v>
      </c>
      <c r="G60" s="8">
        <v>0</v>
      </c>
      <c r="H60" s="8">
        <v>0.49399999999999999</v>
      </c>
      <c r="I60" s="23">
        <v>0</v>
      </c>
    </row>
    <row r="61" spans="1:9" x14ac:dyDescent="0.25">
      <c r="A61" s="3" t="s">
        <v>6</v>
      </c>
      <c r="B61" s="11" t="s">
        <v>301</v>
      </c>
      <c r="C61" s="60"/>
      <c r="D61" s="6"/>
      <c r="E61" s="8">
        <v>0.29399999999999998</v>
      </c>
      <c r="F61" s="8">
        <v>0.127</v>
      </c>
      <c r="G61" s="8">
        <v>0.40300000000000002</v>
      </c>
      <c r="H61" s="8">
        <v>3.0000000000000001E-3</v>
      </c>
      <c r="I61" s="23">
        <v>0.13300000000000001</v>
      </c>
    </row>
    <row r="62" spans="1:9" x14ac:dyDescent="0.25">
      <c r="A62" s="3" t="s">
        <v>6</v>
      </c>
      <c r="B62" s="11" t="s">
        <v>22</v>
      </c>
      <c r="C62" s="60"/>
      <c r="D62" s="6"/>
      <c r="E62" s="8">
        <v>0.30399999999999999</v>
      </c>
      <c r="F62" s="8">
        <v>0.19800000000000001</v>
      </c>
      <c r="G62" s="8">
        <v>0.53800000000000003</v>
      </c>
      <c r="H62" s="8">
        <v>0.32500000000000001</v>
      </c>
      <c r="I62" s="23">
        <v>3.2000000000000001E-2</v>
      </c>
    </row>
    <row r="63" spans="1:9" x14ac:dyDescent="0.25">
      <c r="A63" s="3" t="s">
        <v>6</v>
      </c>
      <c r="B63" s="11" t="s">
        <v>30</v>
      </c>
      <c r="C63" s="60"/>
      <c r="D63" s="6"/>
      <c r="E63" s="8">
        <v>17.7</v>
      </c>
      <c r="F63" s="8">
        <v>0.26800000000000002</v>
      </c>
      <c r="G63" s="8">
        <v>10.486000000000001</v>
      </c>
      <c r="H63" s="8">
        <v>0.30199999999999999</v>
      </c>
      <c r="I63" s="23">
        <v>9.5000000000000001E-2</v>
      </c>
    </row>
    <row r="64" spans="1:9" x14ac:dyDescent="0.25">
      <c r="A64" s="3" t="s">
        <v>6</v>
      </c>
      <c r="B64" s="11" t="s">
        <v>38</v>
      </c>
      <c r="C64" s="60"/>
      <c r="D64" s="6"/>
      <c r="E64" s="8">
        <v>6.7000000000000004E-2</v>
      </c>
      <c r="F64" s="8">
        <v>0.53800000000000003</v>
      </c>
      <c r="G64" s="8">
        <v>2.7E-2</v>
      </c>
      <c r="H64" s="8">
        <v>0.92100000000000004</v>
      </c>
      <c r="I64" s="23">
        <v>0.10199999999999999</v>
      </c>
    </row>
    <row r="65" spans="1:9" x14ac:dyDescent="0.25">
      <c r="A65" s="3" t="s">
        <v>6</v>
      </c>
      <c r="B65" s="11" t="s">
        <v>46</v>
      </c>
      <c r="C65" s="60"/>
      <c r="D65" s="6"/>
      <c r="E65" s="8">
        <v>1.4410000000000001</v>
      </c>
      <c r="F65" s="8">
        <v>0.29099999999999998</v>
      </c>
      <c r="G65" s="8">
        <v>13.161</v>
      </c>
      <c r="H65" s="8">
        <v>0</v>
      </c>
      <c r="I65" s="23">
        <v>2.601</v>
      </c>
    </row>
    <row r="66" spans="1:9" x14ac:dyDescent="0.25">
      <c r="A66" s="3" t="s">
        <v>6</v>
      </c>
      <c r="B66" s="11" t="s">
        <v>54</v>
      </c>
      <c r="C66" s="60"/>
      <c r="D66" s="6"/>
      <c r="E66" s="8">
        <v>1.538</v>
      </c>
      <c r="F66" s="8">
        <v>3.3090000000000002</v>
      </c>
      <c r="G66" s="8">
        <v>0.41199999999999998</v>
      </c>
      <c r="H66" s="8">
        <v>4.5419999999999998</v>
      </c>
      <c r="I66" s="23">
        <v>2.6659999999999999</v>
      </c>
    </row>
    <row r="67" spans="1:9" x14ac:dyDescent="0.25">
      <c r="A67" s="3" t="s">
        <v>6</v>
      </c>
      <c r="B67" s="11" t="s">
        <v>62</v>
      </c>
      <c r="C67" s="60"/>
      <c r="D67" s="6"/>
      <c r="E67" s="8">
        <v>1.512</v>
      </c>
      <c r="F67" s="8">
        <v>0.56299999999999994</v>
      </c>
      <c r="G67" s="8">
        <v>2.464</v>
      </c>
      <c r="H67" s="8">
        <v>0.29299999999999998</v>
      </c>
      <c r="I67" s="23">
        <v>19.913</v>
      </c>
    </row>
    <row r="68" spans="1:9" x14ac:dyDescent="0.25">
      <c r="A68" s="3" t="s">
        <v>6</v>
      </c>
      <c r="B68" s="11" t="s">
        <v>70</v>
      </c>
      <c r="C68" s="60"/>
      <c r="D68" s="6"/>
      <c r="E68" s="8">
        <v>25.693000000000001</v>
      </c>
      <c r="F68" s="8">
        <v>0.50600000000000001</v>
      </c>
      <c r="G68" s="8">
        <v>1.0999999999999999E-2</v>
      </c>
      <c r="H68" s="8">
        <v>0.14499999999999999</v>
      </c>
      <c r="I68" s="23">
        <v>1.0409999999999999</v>
      </c>
    </row>
    <row r="69" spans="1:9" x14ac:dyDescent="0.25">
      <c r="A69" s="3" t="s">
        <v>6</v>
      </c>
      <c r="B69" s="11" t="s">
        <v>78</v>
      </c>
      <c r="C69" s="60"/>
      <c r="D69" s="6"/>
      <c r="E69" s="8">
        <v>15.981999999999999</v>
      </c>
      <c r="F69" s="8">
        <v>0.24299999999999999</v>
      </c>
      <c r="G69" s="8">
        <v>0.23599999999999999</v>
      </c>
      <c r="H69" s="8">
        <v>0.183</v>
      </c>
      <c r="I69" s="23">
        <v>0.50800000000000001</v>
      </c>
    </row>
    <row r="70" spans="1:9" x14ac:dyDescent="0.25">
      <c r="A70" s="3" t="s">
        <v>6</v>
      </c>
      <c r="B70" s="11" t="s">
        <v>86</v>
      </c>
      <c r="C70" s="60"/>
      <c r="D70" s="6"/>
      <c r="E70" s="8">
        <v>16.943999999999999</v>
      </c>
      <c r="F70" s="8">
        <v>0.51600000000000001</v>
      </c>
      <c r="G70" s="8">
        <v>4.5880000000000001</v>
      </c>
      <c r="H70" s="8">
        <v>0.747</v>
      </c>
      <c r="I70" s="23">
        <v>3</v>
      </c>
    </row>
    <row r="71" spans="1:9" x14ac:dyDescent="0.25">
      <c r="A71" s="3" t="s">
        <v>6</v>
      </c>
      <c r="B71" s="11" t="s">
        <v>94</v>
      </c>
      <c r="C71" s="60"/>
      <c r="D71" s="6"/>
      <c r="E71" s="8">
        <v>9.4E-2</v>
      </c>
      <c r="F71" s="8">
        <v>0.186</v>
      </c>
      <c r="G71" s="8">
        <v>2.6629999999999998</v>
      </c>
      <c r="H71" s="8">
        <v>5.8999999999999997E-2</v>
      </c>
      <c r="I71" s="23">
        <v>2.7E-2</v>
      </c>
    </row>
    <row r="72" spans="1:9" x14ac:dyDescent="0.25">
      <c r="A72" s="3" t="s">
        <v>6</v>
      </c>
      <c r="B72" s="11" t="s">
        <v>102</v>
      </c>
      <c r="C72" s="60"/>
      <c r="D72" s="6"/>
      <c r="E72" s="8">
        <v>0.875</v>
      </c>
      <c r="F72" s="8">
        <v>19.798999999999999</v>
      </c>
      <c r="G72" s="8">
        <v>0.98599999999999999</v>
      </c>
      <c r="H72" s="8">
        <v>0.64900000000000002</v>
      </c>
      <c r="I72" s="23">
        <v>2.278</v>
      </c>
    </row>
    <row r="73" spans="1:9" x14ac:dyDescent="0.25">
      <c r="A73" s="3" t="s">
        <v>6</v>
      </c>
      <c r="B73" s="11" t="s">
        <v>302</v>
      </c>
      <c r="C73" s="60"/>
      <c r="D73" s="6"/>
      <c r="E73" s="8">
        <v>0.99299999999999999</v>
      </c>
      <c r="F73" s="8">
        <v>0.19800000000000001</v>
      </c>
      <c r="G73" s="8">
        <v>3.17</v>
      </c>
      <c r="H73" s="8">
        <v>0</v>
      </c>
      <c r="I73" s="23">
        <v>0.45300000000000001</v>
      </c>
    </row>
    <row r="74" spans="1:9" x14ac:dyDescent="0.25">
      <c r="A74" s="3" t="s">
        <v>6</v>
      </c>
      <c r="B74" s="11" t="s">
        <v>23</v>
      </c>
      <c r="C74" s="60"/>
      <c r="D74" s="6"/>
      <c r="E74" s="8">
        <v>18.12</v>
      </c>
      <c r="F74" s="8">
        <v>8.9999999999999993E-3</v>
      </c>
      <c r="G74" s="8">
        <v>60.247</v>
      </c>
      <c r="H74" s="8">
        <v>3.9E-2</v>
      </c>
      <c r="I74" s="23">
        <v>0.17899999999999999</v>
      </c>
    </row>
    <row r="75" spans="1:9" x14ac:dyDescent="0.25">
      <c r="A75" s="3" t="s">
        <v>6</v>
      </c>
      <c r="B75" s="11" t="s">
        <v>31</v>
      </c>
      <c r="C75" s="60"/>
      <c r="D75" s="6"/>
      <c r="E75" s="8">
        <v>0.16300000000000001</v>
      </c>
      <c r="F75" s="8">
        <v>0.20499999999999999</v>
      </c>
      <c r="G75" s="8">
        <v>0.13800000000000001</v>
      </c>
      <c r="H75" s="8">
        <v>7.9000000000000001E-2</v>
      </c>
      <c r="I75" s="23">
        <v>0.36299999999999999</v>
      </c>
    </row>
    <row r="76" spans="1:9" x14ac:dyDescent="0.25">
      <c r="A76" s="3" t="s">
        <v>6</v>
      </c>
      <c r="B76" s="11" t="s">
        <v>39</v>
      </c>
      <c r="C76" s="60"/>
      <c r="D76" s="6"/>
      <c r="E76" s="8">
        <v>0.10100000000000001</v>
      </c>
      <c r="F76" s="8">
        <v>5.2999999999999999E-2</v>
      </c>
      <c r="G76" s="8">
        <v>0.111</v>
      </c>
      <c r="H76" s="8">
        <v>3.1E-2</v>
      </c>
      <c r="I76" s="23">
        <v>0</v>
      </c>
    </row>
    <row r="77" spans="1:9" x14ac:dyDescent="0.25">
      <c r="A77" s="3" t="s">
        <v>6</v>
      </c>
      <c r="B77" s="11" t="s">
        <v>47</v>
      </c>
      <c r="C77" s="60"/>
      <c r="D77" s="6"/>
      <c r="E77" s="8">
        <v>1.2589999999999999</v>
      </c>
      <c r="F77" s="8">
        <v>0.08</v>
      </c>
      <c r="G77" s="8">
        <v>0.158</v>
      </c>
      <c r="H77" s="8">
        <v>0</v>
      </c>
      <c r="I77" s="23">
        <v>0</v>
      </c>
    </row>
    <row r="78" spans="1:9" x14ac:dyDescent="0.25">
      <c r="A78" s="3" t="s">
        <v>6</v>
      </c>
      <c r="B78" s="11" t="s">
        <v>55</v>
      </c>
      <c r="C78" s="60"/>
      <c r="D78" s="6"/>
      <c r="E78" s="8">
        <v>1.1990000000000001</v>
      </c>
      <c r="F78" s="8">
        <v>0.53</v>
      </c>
      <c r="G78" s="8">
        <v>0.96</v>
      </c>
      <c r="H78" s="8">
        <v>4.2000000000000003E-2</v>
      </c>
      <c r="I78" s="23">
        <v>13.811</v>
      </c>
    </row>
    <row r="79" spans="1:9" x14ac:dyDescent="0.25">
      <c r="A79" s="3" t="s">
        <v>6</v>
      </c>
      <c r="B79" s="11" t="s">
        <v>63</v>
      </c>
      <c r="C79" s="60"/>
      <c r="D79" s="6"/>
      <c r="E79" s="8">
        <v>4.149</v>
      </c>
      <c r="F79" s="8">
        <v>0.747</v>
      </c>
      <c r="G79" s="8">
        <v>14.316000000000001</v>
      </c>
      <c r="H79" s="8">
        <v>0</v>
      </c>
      <c r="I79" s="23">
        <v>1.377</v>
      </c>
    </row>
    <row r="80" spans="1:9" x14ac:dyDescent="0.25">
      <c r="A80" s="3" t="s">
        <v>6</v>
      </c>
      <c r="B80" s="11" t="s">
        <v>71</v>
      </c>
      <c r="C80" s="60"/>
      <c r="D80" s="6"/>
      <c r="E80" s="8">
        <v>1.8360000000000001</v>
      </c>
      <c r="F80" s="8">
        <v>0.96199999999999997</v>
      </c>
      <c r="G80" s="8">
        <v>11.944000000000001</v>
      </c>
      <c r="H80" s="8">
        <v>2.4E-2</v>
      </c>
      <c r="I80" s="23">
        <v>17.163</v>
      </c>
    </row>
    <row r="81" spans="1:9" x14ac:dyDescent="0.25">
      <c r="A81" s="3" t="s">
        <v>6</v>
      </c>
      <c r="B81" s="11" t="s">
        <v>79</v>
      </c>
      <c r="C81" s="60"/>
      <c r="D81" s="6"/>
      <c r="E81" s="8">
        <v>1.3560000000000001</v>
      </c>
      <c r="F81" s="8">
        <v>0.23799999999999999</v>
      </c>
      <c r="G81" s="8">
        <v>8.4939999999999998</v>
      </c>
      <c r="H81" s="8">
        <v>0.19800000000000001</v>
      </c>
      <c r="I81" s="23">
        <v>1.1020000000000001</v>
      </c>
    </row>
    <row r="82" spans="1:9" x14ac:dyDescent="0.25">
      <c r="A82" s="3" t="s">
        <v>6</v>
      </c>
      <c r="B82" s="11" t="s">
        <v>87</v>
      </c>
      <c r="C82" s="60"/>
      <c r="D82" s="6"/>
      <c r="E82" s="8">
        <v>1.7150000000000001</v>
      </c>
      <c r="F82" s="8">
        <v>0</v>
      </c>
      <c r="G82" s="8">
        <v>0.56100000000000005</v>
      </c>
      <c r="H82" s="8">
        <v>2.7090000000000001</v>
      </c>
      <c r="I82" s="23">
        <v>0</v>
      </c>
    </row>
    <row r="83" spans="1:9" x14ac:dyDescent="0.25">
      <c r="A83" s="3" t="s">
        <v>6</v>
      </c>
      <c r="B83" s="11" t="s">
        <v>95</v>
      </c>
      <c r="C83" s="60"/>
      <c r="D83" s="6"/>
      <c r="E83" s="8">
        <v>1.752</v>
      </c>
      <c r="F83" s="8">
        <v>0</v>
      </c>
      <c r="G83" s="8">
        <v>24.832000000000001</v>
      </c>
      <c r="H83" s="8">
        <v>0.57099999999999995</v>
      </c>
      <c r="I83" s="23">
        <v>0.754</v>
      </c>
    </row>
    <row r="84" spans="1:9" x14ac:dyDescent="0.25">
      <c r="A84" s="3" t="s">
        <v>6</v>
      </c>
      <c r="B84" s="11" t="s">
        <v>103</v>
      </c>
      <c r="C84" s="60"/>
      <c r="D84" s="6"/>
      <c r="E84" s="8">
        <v>0.10100000000000001</v>
      </c>
      <c r="F84" s="8">
        <v>0.17599999999999999</v>
      </c>
      <c r="G84" s="8">
        <v>6.0000000000000001E-3</v>
      </c>
      <c r="H84" s="8">
        <v>0.20699999999999999</v>
      </c>
      <c r="I84" s="23">
        <v>6.5000000000000002E-2</v>
      </c>
    </row>
    <row r="85" spans="1:9" x14ac:dyDescent="0.25">
      <c r="A85" s="3" t="s">
        <v>6</v>
      </c>
      <c r="B85" s="11" t="s">
        <v>303</v>
      </c>
      <c r="C85" s="60"/>
      <c r="D85" s="6"/>
      <c r="E85" s="8">
        <v>0.53900000000000003</v>
      </c>
      <c r="F85" s="8">
        <v>0.216</v>
      </c>
      <c r="G85" s="8">
        <v>0.192</v>
      </c>
      <c r="H85" s="8">
        <v>0.17</v>
      </c>
      <c r="I85" s="23">
        <v>0</v>
      </c>
    </row>
    <row r="86" spans="1:9" x14ac:dyDescent="0.25">
      <c r="A86" s="3" t="s">
        <v>6</v>
      </c>
      <c r="B86" s="11" t="s">
        <v>24</v>
      </c>
      <c r="C86" s="60"/>
      <c r="D86" s="6"/>
      <c r="E86" s="8">
        <v>41.500999999999998</v>
      </c>
      <c r="F86" s="8">
        <v>3.6999999999999998E-2</v>
      </c>
      <c r="G86" s="8">
        <v>4.984</v>
      </c>
      <c r="H86" s="8">
        <v>6.4000000000000001E-2</v>
      </c>
      <c r="I86" s="23">
        <v>4.8000000000000001E-2</v>
      </c>
    </row>
    <row r="87" spans="1:9" x14ac:dyDescent="0.25">
      <c r="A87" s="3" t="s">
        <v>6</v>
      </c>
      <c r="B87" s="11" t="s">
        <v>32</v>
      </c>
      <c r="C87" s="60"/>
      <c r="D87" s="6"/>
      <c r="E87" s="8">
        <v>7.0999999999999994E-2</v>
      </c>
      <c r="F87" s="8">
        <v>1.6259999999999999</v>
      </c>
      <c r="G87" s="8">
        <v>2.9000000000000001E-2</v>
      </c>
      <c r="H87" s="8">
        <v>0</v>
      </c>
      <c r="I87" s="23">
        <v>9.5000000000000001E-2</v>
      </c>
    </row>
    <row r="88" spans="1:9" x14ac:dyDescent="0.25">
      <c r="A88" s="3" t="s">
        <v>6</v>
      </c>
      <c r="B88" s="11" t="s">
        <v>40</v>
      </c>
      <c r="C88" s="60"/>
      <c r="D88" s="6"/>
      <c r="E88" s="8">
        <v>0.20100000000000001</v>
      </c>
      <c r="F88" s="8">
        <v>5.0999999999999997E-2</v>
      </c>
      <c r="G88" s="8">
        <v>7.0000000000000001E-3</v>
      </c>
      <c r="H88" s="8">
        <v>0</v>
      </c>
      <c r="I88" s="23">
        <v>2.9000000000000001E-2</v>
      </c>
    </row>
    <row r="89" spans="1:9" x14ac:dyDescent="0.25">
      <c r="A89" s="3" t="s">
        <v>6</v>
      </c>
      <c r="B89" s="11" t="s">
        <v>48</v>
      </c>
      <c r="C89" s="60"/>
      <c r="D89" s="6"/>
      <c r="E89" s="8">
        <v>13.928000000000001</v>
      </c>
      <c r="F89" s="8">
        <v>0.89100000000000001</v>
      </c>
      <c r="G89" s="8">
        <v>9.6020000000000003</v>
      </c>
      <c r="H89" s="8">
        <v>0</v>
      </c>
      <c r="I89" s="23">
        <v>2.0710000000000002</v>
      </c>
    </row>
    <row r="90" spans="1:9" x14ac:dyDescent="0.25">
      <c r="A90" s="3" t="s">
        <v>6</v>
      </c>
      <c r="B90" s="11" t="s">
        <v>56</v>
      </c>
      <c r="C90" s="60"/>
      <c r="D90" s="6"/>
      <c r="E90" s="8">
        <v>12.324</v>
      </c>
      <c r="F90" s="8">
        <v>0.745</v>
      </c>
      <c r="G90" s="8">
        <v>5.0469999999999997</v>
      </c>
      <c r="H90" s="8">
        <v>0.28899999999999998</v>
      </c>
      <c r="I90" s="23">
        <v>0.42499999999999999</v>
      </c>
    </row>
    <row r="91" spans="1:9" x14ac:dyDescent="0.25">
      <c r="A91" s="3" t="s">
        <v>6</v>
      </c>
      <c r="B91" s="11" t="s">
        <v>64</v>
      </c>
      <c r="C91" s="60"/>
      <c r="D91" s="6"/>
      <c r="E91" s="8">
        <v>0.25600000000000001</v>
      </c>
      <c r="F91" s="8">
        <v>0.33800000000000002</v>
      </c>
      <c r="G91" s="8">
        <v>2.4849999999999999</v>
      </c>
      <c r="H91" s="8">
        <v>0</v>
      </c>
      <c r="I91" s="23">
        <v>3.4000000000000002E-2</v>
      </c>
    </row>
    <row r="92" spans="1:9" x14ac:dyDescent="0.25">
      <c r="A92" s="3" t="s">
        <v>6</v>
      </c>
      <c r="B92" s="11" t="s">
        <v>72</v>
      </c>
      <c r="C92" s="60"/>
      <c r="D92" s="6"/>
      <c r="E92" s="8">
        <v>3.581</v>
      </c>
      <c r="F92" s="8">
        <v>0.17599999999999999</v>
      </c>
      <c r="G92" s="8">
        <v>9.4619999999999997</v>
      </c>
      <c r="H92" s="8">
        <v>1.0329999999999999</v>
      </c>
      <c r="I92" s="23">
        <v>5.5609999999999999</v>
      </c>
    </row>
    <row r="93" spans="1:9" x14ac:dyDescent="0.25">
      <c r="A93" s="3" t="s">
        <v>6</v>
      </c>
      <c r="B93" s="11" t="s">
        <v>80</v>
      </c>
      <c r="C93" s="60"/>
      <c r="D93" s="6"/>
      <c r="E93" s="8">
        <v>0.24</v>
      </c>
      <c r="F93" s="8">
        <v>0.33800000000000002</v>
      </c>
      <c r="G93" s="8">
        <v>6.8000000000000005E-2</v>
      </c>
      <c r="H93" s="8">
        <v>1.7000000000000001E-2</v>
      </c>
      <c r="I93" s="23">
        <v>2.9790000000000001</v>
      </c>
    </row>
    <row r="94" spans="1:9" x14ac:dyDescent="0.25">
      <c r="A94" s="3" t="s">
        <v>6</v>
      </c>
      <c r="B94" s="11" t="s">
        <v>88</v>
      </c>
      <c r="C94" s="60"/>
      <c r="D94" s="6"/>
      <c r="E94" s="8">
        <v>0.45500000000000002</v>
      </c>
      <c r="F94" s="8">
        <v>0.16400000000000001</v>
      </c>
      <c r="G94" s="8">
        <v>5.8369999999999997</v>
      </c>
      <c r="H94" s="8">
        <v>9.7000000000000003E-2</v>
      </c>
      <c r="I94" s="23">
        <v>7.2999999999999995E-2</v>
      </c>
    </row>
    <row r="95" spans="1:9" x14ac:dyDescent="0.25">
      <c r="A95" s="3" t="s">
        <v>6</v>
      </c>
      <c r="B95" s="11" t="s">
        <v>96</v>
      </c>
      <c r="C95" s="60"/>
      <c r="D95" s="6"/>
      <c r="E95" s="8">
        <v>0.24199999999999999</v>
      </c>
      <c r="F95" s="8">
        <v>0.245</v>
      </c>
      <c r="G95" s="8">
        <v>6.423</v>
      </c>
      <c r="H95" s="8">
        <v>0.08</v>
      </c>
      <c r="I95" s="23">
        <v>0.10100000000000001</v>
      </c>
    </row>
    <row r="96" spans="1:9" x14ac:dyDescent="0.25">
      <c r="A96" s="3" t="s">
        <v>6</v>
      </c>
      <c r="B96" s="11" t="s">
        <v>104</v>
      </c>
      <c r="C96" s="60"/>
      <c r="D96" s="6"/>
      <c r="E96" s="8">
        <v>0.10299999999999999</v>
      </c>
      <c r="F96" s="8">
        <v>0.34300000000000003</v>
      </c>
      <c r="G96" s="8">
        <v>8.3000000000000004E-2</v>
      </c>
      <c r="H96" s="8">
        <v>0</v>
      </c>
      <c r="I96" s="23">
        <v>4.1000000000000002E-2</v>
      </c>
    </row>
    <row r="97" spans="1:9" x14ac:dyDescent="0.25">
      <c r="A97" s="3" t="s">
        <v>6</v>
      </c>
      <c r="B97" s="11" t="s">
        <v>304</v>
      </c>
      <c r="C97" s="60"/>
      <c r="D97" s="6"/>
      <c r="E97" s="8">
        <v>2.75</v>
      </c>
      <c r="F97" s="8">
        <v>0.995</v>
      </c>
      <c r="G97" s="8">
        <v>0.123</v>
      </c>
      <c r="H97" s="8">
        <v>0.25800000000000001</v>
      </c>
      <c r="I97" s="23">
        <v>0.20300000000000001</v>
      </c>
    </row>
    <row r="98" spans="1:9" x14ac:dyDescent="0.25">
      <c r="A98" s="3" t="s">
        <v>6</v>
      </c>
      <c r="B98" s="11" t="s">
        <v>105</v>
      </c>
      <c r="C98" s="60"/>
      <c r="D98" s="6"/>
      <c r="E98" s="8">
        <v>0.14199999999999999</v>
      </c>
      <c r="F98" s="8">
        <v>0.08</v>
      </c>
      <c r="G98" s="8">
        <v>0.20599999999999999</v>
      </c>
      <c r="H98" s="8">
        <v>0</v>
      </c>
      <c r="I98" s="23">
        <v>0</v>
      </c>
    </row>
    <row r="99" spans="1:9" x14ac:dyDescent="0.25">
      <c r="A99" s="3" t="s">
        <v>6</v>
      </c>
      <c r="B99" s="11" t="s">
        <v>113</v>
      </c>
      <c r="C99" s="60"/>
      <c r="D99" s="6"/>
      <c r="E99" s="8">
        <v>1.109</v>
      </c>
      <c r="F99" s="8">
        <v>7.5999999999999998E-2</v>
      </c>
      <c r="G99" s="8">
        <v>0.307</v>
      </c>
      <c r="H99" s="8">
        <v>0</v>
      </c>
      <c r="I99" s="23">
        <v>4.3999999999999997E-2</v>
      </c>
    </row>
    <row r="100" spans="1:9" x14ac:dyDescent="0.25">
      <c r="A100" s="3" t="s">
        <v>6</v>
      </c>
      <c r="B100" s="11" t="s">
        <v>121</v>
      </c>
      <c r="C100" s="60"/>
      <c r="D100" s="6"/>
      <c r="E100" s="8">
        <v>0.39700000000000002</v>
      </c>
      <c r="F100" s="8">
        <v>0.30599999999999999</v>
      </c>
      <c r="G100" s="8">
        <v>4.9000000000000002E-2</v>
      </c>
      <c r="H100" s="8">
        <v>0</v>
      </c>
      <c r="I100" s="23">
        <v>4.8000000000000001E-2</v>
      </c>
    </row>
    <row r="101" spans="1:9" x14ac:dyDescent="0.25">
      <c r="A101" s="3" t="s">
        <v>6</v>
      </c>
      <c r="B101" s="11" t="s">
        <v>129</v>
      </c>
      <c r="C101" s="60"/>
      <c r="D101" s="6"/>
      <c r="E101" s="8">
        <v>0.104</v>
      </c>
      <c r="F101" s="8">
        <v>0</v>
      </c>
      <c r="G101" s="8">
        <v>0.185</v>
      </c>
      <c r="H101" s="8">
        <v>2.6080000000000001</v>
      </c>
      <c r="I101" s="23">
        <v>3.4000000000000002E-2</v>
      </c>
    </row>
    <row r="102" spans="1:9" x14ac:dyDescent="0.25">
      <c r="A102" s="3" t="s">
        <v>6</v>
      </c>
      <c r="B102" s="11" t="s">
        <v>137</v>
      </c>
      <c r="C102" s="60"/>
      <c r="D102" s="6"/>
      <c r="E102" s="8">
        <v>0.36399999999999999</v>
      </c>
      <c r="F102" s="8">
        <v>0.20899999999999999</v>
      </c>
      <c r="G102" s="8">
        <v>29.812999999999999</v>
      </c>
      <c r="H102" s="8">
        <v>0.25900000000000001</v>
      </c>
      <c r="I102" s="23">
        <v>24.553999999999998</v>
      </c>
    </row>
    <row r="103" spans="1:9" x14ac:dyDescent="0.25">
      <c r="A103" s="3" t="s">
        <v>6</v>
      </c>
      <c r="B103" s="11" t="s">
        <v>145</v>
      </c>
      <c r="C103" s="60"/>
      <c r="D103" s="6"/>
      <c r="E103" s="8">
        <v>0.39300000000000002</v>
      </c>
      <c r="F103" s="8">
        <v>7.9000000000000001E-2</v>
      </c>
      <c r="G103" s="8">
        <v>0.03</v>
      </c>
      <c r="H103" s="8">
        <v>0.20100000000000001</v>
      </c>
      <c r="I103" s="23">
        <v>0</v>
      </c>
    </row>
    <row r="104" spans="1:9" x14ac:dyDescent="0.25">
      <c r="A104" s="3" t="s">
        <v>6</v>
      </c>
      <c r="B104" s="11" t="s">
        <v>153</v>
      </c>
      <c r="C104" s="60"/>
      <c r="D104" s="6"/>
      <c r="E104" s="8">
        <v>0.17299999999999999</v>
      </c>
      <c r="F104" s="8">
        <v>0.24299999999999999</v>
      </c>
      <c r="G104" s="8">
        <v>0.14199999999999999</v>
      </c>
      <c r="H104" s="8">
        <v>3.1110000000000002</v>
      </c>
      <c r="I104" s="23">
        <v>6.9000000000000006E-2</v>
      </c>
    </row>
    <row r="105" spans="1:9" x14ac:dyDescent="0.25">
      <c r="A105" s="3" t="s">
        <v>6</v>
      </c>
      <c r="B105" s="11" t="s">
        <v>161</v>
      </c>
      <c r="C105" s="60"/>
      <c r="D105" s="6"/>
      <c r="E105" s="8">
        <v>5.8999999999999997E-2</v>
      </c>
      <c r="F105" s="8">
        <v>8.5000000000000006E-2</v>
      </c>
      <c r="G105" s="8">
        <v>0.126</v>
      </c>
      <c r="H105" s="8">
        <v>2.5999999999999999E-2</v>
      </c>
      <c r="I105" s="23">
        <v>5.6000000000000001E-2</v>
      </c>
    </row>
    <row r="106" spans="1:9" x14ac:dyDescent="0.25">
      <c r="A106" s="3" t="s">
        <v>6</v>
      </c>
      <c r="B106" s="11" t="s">
        <v>169</v>
      </c>
      <c r="C106" s="60"/>
      <c r="D106" s="6"/>
      <c r="E106" s="8">
        <v>1.663</v>
      </c>
      <c r="F106" s="8">
        <v>0.121</v>
      </c>
      <c r="G106" s="8">
        <v>0</v>
      </c>
      <c r="H106" s="8">
        <v>0</v>
      </c>
      <c r="I106" s="23">
        <v>0</v>
      </c>
    </row>
    <row r="107" spans="1:9" x14ac:dyDescent="0.25">
      <c r="A107" s="3" t="s">
        <v>6</v>
      </c>
      <c r="B107" s="11" t="s">
        <v>177</v>
      </c>
      <c r="C107" s="60"/>
      <c r="D107" s="6"/>
      <c r="E107" s="8">
        <v>2.7E-2</v>
      </c>
      <c r="F107" s="8">
        <v>4.4999999999999998E-2</v>
      </c>
      <c r="G107" s="8">
        <v>4.8000000000000001E-2</v>
      </c>
      <c r="H107" s="8">
        <v>0</v>
      </c>
      <c r="I107" s="23">
        <v>0.22</v>
      </c>
    </row>
    <row r="108" spans="1:9" x14ac:dyDescent="0.25">
      <c r="A108" s="3" t="s">
        <v>6</v>
      </c>
      <c r="B108" s="11" t="s">
        <v>185</v>
      </c>
      <c r="C108" s="60"/>
      <c r="D108" s="6"/>
      <c r="E108" s="8">
        <v>2.1999999999999999E-2</v>
      </c>
      <c r="F108" s="8">
        <v>0.39400000000000002</v>
      </c>
      <c r="G108" s="8">
        <v>0</v>
      </c>
      <c r="H108" s="8">
        <v>0.01</v>
      </c>
      <c r="I108" s="23">
        <v>4.2999999999999997E-2</v>
      </c>
    </row>
    <row r="109" spans="1:9" x14ac:dyDescent="0.25">
      <c r="A109" s="3" t="s">
        <v>6</v>
      </c>
      <c r="B109" s="11" t="s">
        <v>193</v>
      </c>
      <c r="C109" s="60"/>
      <c r="D109" s="6"/>
      <c r="E109" s="8">
        <v>1.2569999999999999</v>
      </c>
      <c r="F109" s="8">
        <v>6.0999999999999999E-2</v>
      </c>
      <c r="G109" s="8">
        <v>9.8000000000000004E-2</v>
      </c>
      <c r="H109" s="8">
        <v>1.2929999999999999</v>
      </c>
      <c r="I109" s="23">
        <v>6.6000000000000003E-2</v>
      </c>
    </row>
    <row r="110" spans="1:9" x14ac:dyDescent="0.25">
      <c r="A110" s="3" t="s">
        <v>6</v>
      </c>
      <c r="B110" s="11" t="s">
        <v>106</v>
      </c>
      <c r="C110" s="60"/>
      <c r="D110" s="6"/>
      <c r="E110" s="8">
        <v>0.313</v>
      </c>
      <c r="F110" s="8">
        <v>0.69199999999999995</v>
      </c>
      <c r="G110" s="8">
        <v>0.1</v>
      </c>
      <c r="H110" s="8">
        <v>4.5999999999999999E-2</v>
      </c>
      <c r="I110" s="23">
        <v>0.13600000000000001</v>
      </c>
    </row>
    <row r="111" spans="1:9" x14ac:dyDescent="0.25">
      <c r="A111" s="3" t="s">
        <v>6</v>
      </c>
      <c r="B111" s="11" t="s">
        <v>114</v>
      </c>
      <c r="C111" s="60"/>
      <c r="D111" s="6"/>
      <c r="E111" s="8">
        <v>8.8999999999999996E-2</v>
      </c>
      <c r="F111" s="8">
        <v>0.58499999999999996</v>
      </c>
      <c r="G111" s="8">
        <v>0</v>
      </c>
      <c r="H111" s="8">
        <v>6.9000000000000006E-2</v>
      </c>
      <c r="I111" s="23">
        <v>0.05</v>
      </c>
    </row>
    <row r="112" spans="1:9" x14ac:dyDescent="0.25">
      <c r="A112" s="3" t="s">
        <v>6</v>
      </c>
      <c r="B112" s="11" t="s">
        <v>122</v>
      </c>
      <c r="C112" s="60"/>
      <c r="D112" s="6"/>
      <c r="E112" s="8">
        <v>0.161</v>
      </c>
      <c r="F112" s="8">
        <v>0.60199999999999998</v>
      </c>
      <c r="G112" s="8">
        <v>3.0000000000000001E-3</v>
      </c>
      <c r="H112" s="8">
        <v>2.5999999999999999E-2</v>
      </c>
      <c r="I112" s="23">
        <v>9.1999999999999998E-2</v>
      </c>
    </row>
    <row r="113" spans="1:9" x14ac:dyDescent="0.25">
      <c r="A113" s="3" t="s">
        <v>6</v>
      </c>
      <c r="B113" s="11" t="s">
        <v>130</v>
      </c>
      <c r="C113" s="60"/>
      <c r="D113" s="6"/>
      <c r="E113" s="8">
        <v>0.16900000000000001</v>
      </c>
      <c r="F113" s="8">
        <v>3.5000000000000003E-2</v>
      </c>
      <c r="G113" s="8">
        <v>0</v>
      </c>
      <c r="H113" s="8">
        <v>1.9E-2</v>
      </c>
      <c r="I113" s="23">
        <v>8.5999999999999993E-2</v>
      </c>
    </row>
    <row r="114" spans="1:9" x14ac:dyDescent="0.25">
      <c r="A114" s="3" t="s">
        <v>6</v>
      </c>
      <c r="B114" s="11" t="s">
        <v>138</v>
      </c>
      <c r="C114" s="60"/>
      <c r="D114" s="6"/>
      <c r="E114" s="8">
        <v>7.4130000000000003</v>
      </c>
      <c r="F114" s="8">
        <v>0.15</v>
      </c>
      <c r="G114" s="8">
        <v>4.4999999999999998E-2</v>
      </c>
      <c r="H114" s="8">
        <v>0</v>
      </c>
      <c r="I114" s="23">
        <v>0</v>
      </c>
    </row>
    <row r="115" spans="1:9" x14ac:dyDescent="0.25">
      <c r="A115" s="3" t="s">
        <v>6</v>
      </c>
      <c r="B115" s="11" t="s">
        <v>146</v>
      </c>
      <c r="C115" s="60"/>
      <c r="D115" s="6"/>
      <c r="E115" s="8">
        <v>5.1999999999999998E-2</v>
      </c>
      <c r="F115" s="8">
        <v>0.68</v>
      </c>
      <c r="G115" s="8">
        <v>1.6E-2</v>
      </c>
      <c r="H115" s="8">
        <v>0.127</v>
      </c>
      <c r="I115" s="23">
        <v>1.2999999999999999E-2</v>
      </c>
    </row>
    <row r="116" spans="1:9" x14ac:dyDescent="0.25">
      <c r="A116" s="3" t="s">
        <v>6</v>
      </c>
      <c r="B116" s="11" t="s">
        <v>154</v>
      </c>
      <c r="C116" s="60"/>
      <c r="D116" s="6"/>
      <c r="E116" s="8">
        <v>12.356999999999999</v>
      </c>
      <c r="F116" s="8">
        <v>7.9000000000000001E-2</v>
      </c>
      <c r="G116" s="8">
        <v>0.126</v>
      </c>
      <c r="H116" s="8">
        <v>2.8000000000000001E-2</v>
      </c>
      <c r="I116" s="23">
        <v>3.87</v>
      </c>
    </row>
    <row r="117" spans="1:9" x14ac:dyDescent="0.25">
      <c r="A117" s="3" t="s">
        <v>6</v>
      </c>
      <c r="B117" s="11" t="s">
        <v>162</v>
      </c>
      <c r="C117" s="60"/>
      <c r="D117" s="6"/>
      <c r="E117" s="8">
        <v>2.6339999999999999</v>
      </c>
      <c r="F117" s="8">
        <v>0.11700000000000001</v>
      </c>
      <c r="G117" s="8">
        <v>30.242000000000001</v>
      </c>
      <c r="H117" s="8">
        <v>0.14599999999999999</v>
      </c>
      <c r="I117" s="23">
        <v>0.46500000000000002</v>
      </c>
    </row>
    <row r="118" spans="1:9" x14ac:dyDescent="0.25">
      <c r="A118" s="3" t="s">
        <v>6</v>
      </c>
      <c r="B118" s="11" t="s">
        <v>170</v>
      </c>
      <c r="C118" s="60"/>
      <c r="D118" s="6"/>
      <c r="E118" s="8">
        <v>0.81200000000000006</v>
      </c>
      <c r="F118" s="8">
        <v>1.651</v>
      </c>
      <c r="G118" s="8">
        <v>0.35199999999999998</v>
      </c>
      <c r="H118" s="8">
        <v>0.10299999999999999</v>
      </c>
      <c r="I118" s="23">
        <v>1.7999999999999999E-2</v>
      </c>
    </row>
    <row r="119" spans="1:9" x14ac:dyDescent="0.25">
      <c r="A119" s="3" t="s">
        <v>6</v>
      </c>
      <c r="B119" s="11" t="s">
        <v>178</v>
      </c>
      <c r="C119" s="60"/>
      <c r="D119" s="6"/>
      <c r="E119" s="8">
        <v>0.14699999999999999</v>
      </c>
      <c r="F119" s="8">
        <v>0.13500000000000001</v>
      </c>
      <c r="G119" s="8">
        <v>3.9E-2</v>
      </c>
      <c r="H119" s="8">
        <v>0.30499999999999999</v>
      </c>
      <c r="I119" s="23">
        <v>8.5999999999999993E-2</v>
      </c>
    </row>
    <row r="120" spans="1:9" x14ac:dyDescent="0.25">
      <c r="A120" s="3" t="s">
        <v>6</v>
      </c>
      <c r="B120" s="11" t="s">
        <v>186</v>
      </c>
      <c r="C120" s="60"/>
      <c r="D120" s="6"/>
      <c r="E120" s="8">
        <v>0.14799999999999999</v>
      </c>
      <c r="F120" s="8">
        <v>3.6999999999999998E-2</v>
      </c>
      <c r="G120" s="8">
        <v>0</v>
      </c>
      <c r="H120" s="8">
        <v>4.5999999999999999E-2</v>
      </c>
      <c r="I120" s="23">
        <v>0</v>
      </c>
    </row>
    <row r="121" spans="1:9" x14ac:dyDescent="0.25">
      <c r="A121" s="3" t="s">
        <v>6</v>
      </c>
      <c r="B121" s="11" t="s">
        <v>194</v>
      </c>
      <c r="C121" s="60"/>
      <c r="D121" s="6"/>
      <c r="E121" s="8">
        <v>0.106</v>
      </c>
      <c r="F121" s="8">
        <v>0.316</v>
      </c>
      <c r="G121" s="8">
        <v>7.0000000000000001E-3</v>
      </c>
      <c r="H121" s="8">
        <v>2.1000000000000001E-2</v>
      </c>
      <c r="I121" s="23">
        <v>3.1E-2</v>
      </c>
    </row>
    <row r="122" spans="1:9" x14ac:dyDescent="0.25">
      <c r="A122" s="3" t="s">
        <v>6</v>
      </c>
      <c r="B122" s="11" t="s">
        <v>107</v>
      </c>
      <c r="C122" s="60"/>
      <c r="D122" s="6"/>
      <c r="E122" s="8">
        <v>40.098999999999997</v>
      </c>
      <c r="F122" s="8">
        <v>0.14699999999999999</v>
      </c>
      <c r="G122" s="8">
        <v>0.71399999999999997</v>
      </c>
      <c r="H122" s="8">
        <v>7.3999999999999996E-2</v>
      </c>
      <c r="I122" s="23">
        <v>0.43099999999999999</v>
      </c>
    </row>
    <row r="123" spans="1:9" x14ac:dyDescent="0.25">
      <c r="A123" s="3" t="s">
        <v>6</v>
      </c>
      <c r="B123" s="11" t="s">
        <v>115</v>
      </c>
      <c r="C123" s="60"/>
      <c r="D123" s="6"/>
      <c r="E123" s="8">
        <v>0.158</v>
      </c>
      <c r="F123" s="8">
        <v>0.28599999999999998</v>
      </c>
      <c r="G123" s="8">
        <v>0.375</v>
      </c>
      <c r="H123" s="8">
        <v>1.2E-2</v>
      </c>
      <c r="I123" s="23">
        <v>3.0000000000000001E-3</v>
      </c>
    </row>
    <row r="124" spans="1:9" x14ac:dyDescent="0.25">
      <c r="A124" s="3" t="s">
        <v>6</v>
      </c>
      <c r="B124" s="11" t="s">
        <v>123</v>
      </c>
      <c r="C124" s="60"/>
      <c r="D124" s="6"/>
      <c r="E124" s="8">
        <v>0.247</v>
      </c>
      <c r="F124" s="8">
        <v>9.5000000000000001E-2</v>
      </c>
      <c r="G124" s="8">
        <v>46.034999999999997</v>
      </c>
      <c r="H124" s="8">
        <v>1.2E-2</v>
      </c>
      <c r="I124" s="23">
        <v>0</v>
      </c>
    </row>
    <row r="125" spans="1:9" x14ac:dyDescent="0.25">
      <c r="A125" s="3" t="s">
        <v>6</v>
      </c>
      <c r="B125" s="11" t="s">
        <v>131</v>
      </c>
      <c r="C125" s="60"/>
      <c r="D125" s="6"/>
      <c r="E125" s="8">
        <v>9.9000000000000005E-2</v>
      </c>
      <c r="F125" s="8">
        <v>3.5999999999999997E-2</v>
      </c>
      <c r="G125" s="8">
        <v>4.0000000000000001E-3</v>
      </c>
      <c r="H125" s="8">
        <v>9.0999999999999998E-2</v>
      </c>
      <c r="I125" s="23">
        <v>6.0999999999999999E-2</v>
      </c>
    </row>
    <row r="126" spans="1:9" x14ac:dyDescent="0.25">
      <c r="A126" s="3" t="s">
        <v>6</v>
      </c>
      <c r="B126" s="11" t="s">
        <v>139</v>
      </c>
      <c r="C126" s="60"/>
      <c r="D126" s="6"/>
      <c r="E126" s="8">
        <v>0.84099999999999997</v>
      </c>
      <c r="F126" s="8">
        <v>4.2000000000000003E-2</v>
      </c>
      <c r="G126" s="8">
        <v>0.31</v>
      </c>
      <c r="H126" s="8">
        <v>0</v>
      </c>
      <c r="I126" s="23">
        <v>0.16</v>
      </c>
    </row>
    <row r="127" spans="1:9" x14ac:dyDescent="0.25">
      <c r="A127" s="3" t="s">
        <v>6</v>
      </c>
      <c r="B127" s="11" t="s">
        <v>147</v>
      </c>
      <c r="C127" s="60"/>
      <c r="D127" s="6"/>
      <c r="E127" s="8">
        <v>0.03</v>
      </c>
      <c r="F127" s="8">
        <v>0.17</v>
      </c>
      <c r="G127" s="8">
        <v>0.04</v>
      </c>
      <c r="H127" s="8">
        <v>0.20200000000000001</v>
      </c>
      <c r="I127" s="23">
        <v>4.0000000000000001E-3</v>
      </c>
    </row>
    <row r="128" spans="1:9" x14ac:dyDescent="0.25">
      <c r="A128" s="3" t="s">
        <v>6</v>
      </c>
      <c r="B128" s="11" t="s">
        <v>155</v>
      </c>
      <c r="C128" s="60"/>
      <c r="D128" s="6"/>
      <c r="E128" s="8">
        <v>1.4259999999999999</v>
      </c>
      <c r="F128" s="8">
        <v>0.44600000000000001</v>
      </c>
      <c r="G128" s="8">
        <v>0.40400000000000003</v>
      </c>
      <c r="H128" s="8">
        <v>5.0000000000000001E-3</v>
      </c>
      <c r="I128" s="23">
        <v>1.7769999999999999</v>
      </c>
    </row>
    <row r="129" spans="1:9" x14ac:dyDescent="0.25">
      <c r="A129" s="3" t="s">
        <v>6</v>
      </c>
      <c r="B129" s="11" t="s">
        <v>163</v>
      </c>
      <c r="C129" s="60"/>
      <c r="D129" s="6"/>
      <c r="E129" s="8">
        <v>17.335000000000001</v>
      </c>
      <c r="F129" s="8">
        <v>0.441</v>
      </c>
      <c r="G129" s="8">
        <v>0.51100000000000001</v>
      </c>
      <c r="H129" s="8">
        <v>8.7999999999999995E-2</v>
      </c>
      <c r="I129" s="23">
        <v>8.6999999999999994E-2</v>
      </c>
    </row>
    <row r="130" spans="1:9" x14ac:dyDescent="0.25">
      <c r="A130" s="3" t="s">
        <v>6</v>
      </c>
      <c r="B130" s="11" t="s">
        <v>171</v>
      </c>
      <c r="C130" s="60"/>
      <c r="D130" s="6"/>
      <c r="E130" s="8">
        <v>3.9E-2</v>
      </c>
      <c r="F130" s="8">
        <v>0.14099999999999999</v>
      </c>
      <c r="G130" s="8">
        <v>0.32900000000000001</v>
      </c>
      <c r="H130" s="8">
        <v>0.02</v>
      </c>
      <c r="I130" s="23">
        <v>0.55400000000000005</v>
      </c>
    </row>
    <row r="131" spans="1:9" x14ac:dyDescent="0.25">
      <c r="A131" s="3" t="s">
        <v>6</v>
      </c>
      <c r="B131" s="11" t="s">
        <v>179</v>
      </c>
      <c r="C131" s="60"/>
      <c r="D131" s="6"/>
      <c r="E131" s="8">
        <v>7.2999999999999995E-2</v>
      </c>
      <c r="F131" s="8">
        <v>0.34899999999999998</v>
      </c>
      <c r="G131" s="8">
        <v>2.7E-2</v>
      </c>
      <c r="H131" s="8">
        <v>0.14399999999999999</v>
      </c>
      <c r="I131" s="23">
        <v>0</v>
      </c>
    </row>
    <row r="132" spans="1:9" x14ac:dyDescent="0.25">
      <c r="A132" s="3" t="s">
        <v>6</v>
      </c>
      <c r="B132" s="11" t="s">
        <v>187</v>
      </c>
      <c r="C132" s="60"/>
      <c r="D132" s="6"/>
      <c r="E132" s="8">
        <v>0.96499999999999997</v>
      </c>
      <c r="F132" s="8">
        <v>0.32400000000000001</v>
      </c>
      <c r="G132" s="8">
        <v>0</v>
      </c>
      <c r="H132" s="8">
        <v>0.625</v>
      </c>
      <c r="I132" s="23">
        <v>0</v>
      </c>
    </row>
    <row r="133" spans="1:9" x14ac:dyDescent="0.25">
      <c r="A133" s="3" t="s">
        <v>6</v>
      </c>
      <c r="B133" s="11" t="s">
        <v>195</v>
      </c>
      <c r="C133" s="60"/>
      <c r="D133" s="6"/>
      <c r="E133" s="8">
        <v>0.187</v>
      </c>
      <c r="F133" s="8">
        <v>0.69599999999999995</v>
      </c>
      <c r="G133" s="8">
        <v>0.115</v>
      </c>
      <c r="H133" s="8">
        <v>1.2E-2</v>
      </c>
      <c r="I133" s="23">
        <v>0</v>
      </c>
    </row>
    <row r="134" spans="1:9" x14ac:dyDescent="0.25">
      <c r="A134" s="3" t="s">
        <v>6</v>
      </c>
      <c r="B134" s="11" t="s">
        <v>108</v>
      </c>
      <c r="C134" s="60"/>
      <c r="D134" s="6"/>
      <c r="E134" s="8">
        <v>34.216000000000001</v>
      </c>
      <c r="F134" s="8">
        <v>0.39500000000000002</v>
      </c>
      <c r="G134" s="8">
        <v>0.125</v>
      </c>
      <c r="H134" s="8">
        <v>0</v>
      </c>
      <c r="I134" s="23">
        <v>6.6000000000000003E-2</v>
      </c>
    </row>
    <row r="135" spans="1:9" x14ac:dyDescent="0.25">
      <c r="A135" s="3" t="s">
        <v>6</v>
      </c>
      <c r="B135" s="11" t="s">
        <v>116</v>
      </c>
      <c r="C135" s="60"/>
      <c r="D135" s="6"/>
      <c r="E135" s="8">
        <v>0.223</v>
      </c>
      <c r="F135" s="8">
        <v>0.26500000000000001</v>
      </c>
      <c r="G135" s="8">
        <v>0.21099999999999999</v>
      </c>
      <c r="H135" s="8">
        <v>0.06</v>
      </c>
      <c r="I135" s="23">
        <v>0.104</v>
      </c>
    </row>
    <row r="136" spans="1:9" x14ac:dyDescent="0.25">
      <c r="A136" s="3" t="s">
        <v>6</v>
      </c>
      <c r="B136" s="11" t="s">
        <v>124</v>
      </c>
      <c r="C136" s="60"/>
      <c r="D136" s="6"/>
      <c r="E136" s="8">
        <v>1.1319999999999999</v>
      </c>
      <c r="F136" s="8">
        <v>1.5740000000000001</v>
      </c>
      <c r="G136" s="8">
        <v>2.2480000000000002</v>
      </c>
      <c r="H136" s="8">
        <v>1.0920000000000001</v>
      </c>
      <c r="I136" s="23">
        <v>0.10199999999999999</v>
      </c>
    </row>
    <row r="137" spans="1:9" x14ac:dyDescent="0.25">
      <c r="A137" s="3" t="s">
        <v>6</v>
      </c>
      <c r="B137" s="11" t="s">
        <v>132</v>
      </c>
      <c r="C137" s="60"/>
      <c r="D137" s="6"/>
      <c r="E137" s="8">
        <v>8.5999999999999993E-2</v>
      </c>
      <c r="F137" s="8">
        <v>0.105</v>
      </c>
      <c r="G137" s="8">
        <v>23.869</v>
      </c>
      <c r="H137" s="8">
        <v>5.8999999999999997E-2</v>
      </c>
      <c r="I137" s="23">
        <v>0.23</v>
      </c>
    </row>
    <row r="138" spans="1:9" x14ac:dyDescent="0.25">
      <c r="A138" s="3" t="s">
        <v>6</v>
      </c>
      <c r="B138" s="11" t="s">
        <v>140</v>
      </c>
      <c r="C138" s="60"/>
      <c r="D138" s="6"/>
      <c r="E138" s="8">
        <v>0.11899999999999999</v>
      </c>
      <c r="F138" s="8">
        <v>3.9E-2</v>
      </c>
      <c r="G138" s="8">
        <v>0</v>
      </c>
      <c r="H138" s="8">
        <v>0.11700000000000001</v>
      </c>
      <c r="I138" s="23">
        <v>0.26800000000000002</v>
      </c>
    </row>
    <row r="139" spans="1:9" x14ac:dyDescent="0.25">
      <c r="A139" s="3" t="s">
        <v>6</v>
      </c>
      <c r="B139" s="11" t="s">
        <v>148</v>
      </c>
      <c r="C139" s="60"/>
      <c r="D139" s="6"/>
      <c r="E139" s="8">
        <v>0.77100000000000002</v>
      </c>
      <c r="F139" s="8">
        <v>1.4E-2</v>
      </c>
      <c r="G139" s="8">
        <v>6.7000000000000004E-2</v>
      </c>
      <c r="H139" s="8">
        <v>8.8999999999999996E-2</v>
      </c>
      <c r="I139" s="23">
        <v>1.617</v>
      </c>
    </row>
    <row r="140" spans="1:9" x14ac:dyDescent="0.25">
      <c r="A140" s="3" t="s">
        <v>6</v>
      </c>
      <c r="B140" s="11" t="s">
        <v>156</v>
      </c>
      <c r="C140" s="60"/>
      <c r="D140" s="6"/>
      <c r="E140" s="8">
        <v>9.9000000000000005E-2</v>
      </c>
      <c r="F140" s="8">
        <v>0.13700000000000001</v>
      </c>
      <c r="G140" s="8">
        <v>0.111</v>
      </c>
      <c r="H140" s="8">
        <v>0</v>
      </c>
      <c r="I140" s="23">
        <v>7.0000000000000007E-2</v>
      </c>
    </row>
    <row r="141" spans="1:9" x14ac:dyDescent="0.25">
      <c r="A141" s="3" t="s">
        <v>6</v>
      </c>
      <c r="B141" s="11" t="s">
        <v>164</v>
      </c>
      <c r="C141" s="60"/>
      <c r="D141" s="6"/>
      <c r="E141" s="8">
        <v>0.06</v>
      </c>
      <c r="F141" s="8">
        <v>6.3E-2</v>
      </c>
      <c r="G141" s="8">
        <v>0.73399999999999999</v>
      </c>
      <c r="H141" s="8">
        <v>3.0000000000000001E-3</v>
      </c>
      <c r="I141" s="23">
        <v>5.6000000000000001E-2</v>
      </c>
    </row>
    <row r="142" spans="1:9" x14ac:dyDescent="0.25">
      <c r="A142" s="3" t="s">
        <v>6</v>
      </c>
      <c r="B142" s="11" t="s">
        <v>172</v>
      </c>
      <c r="C142" s="60"/>
      <c r="D142" s="6"/>
      <c r="E142" s="8">
        <v>0.46400000000000002</v>
      </c>
      <c r="F142" s="8">
        <v>0.53100000000000003</v>
      </c>
      <c r="G142" s="8">
        <v>0.11</v>
      </c>
      <c r="H142" s="8">
        <v>0.27400000000000002</v>
      </c>
      <c r="I142" s="23">
        <v>2.4E-2</v>
      </c>
    </row>
    <row r="143" spans="1:9" x14ac:dyDescent="0.25">
      <c r="A143" s="3" t="s">
        <v>6</v>
      </c>
      <c r="B143" s="11" t="s">
        <v>180</v>
      </c>
      <c r="C143" s="60"/>
      <c r="D143" s="6"/>
      <c r="E143" s="8">
        <v>0.15</v>
      </c>
      <c r="F143" s="8">
        <v>5.5E-2</v>
      </c>
      <c r="G143" s="8">
        <v>0</v>
      </c>
      <c r="H143" s="8">
        <v>2.8000000000000001E-2</v>
      </c>
      <c r="I143" s="23">
        <v>0.73399999999999999</v>
      </c>
    </row>
    <row r="144" spans="1:9" x14ac:dyDescent="0.25">
      <c r="A144" s="3" t="s">
        <v>6</v>
      </c>
      <c r="B144" s="11" t="s">
        <v>188</v>
      </c>
      <c r="C144" s="60"/>
      <c r="D144" s="6"/>
      <c r="E144" s="8">
        <v>6.8000000000000005E-2</v>
      </c>
      <c r="F144" s="8">
        <v>0.26300000000000001</v>
      </c>
      <c r="G144" s="8">
        <v>0.113</v>
      </c>
      <c r="H144" s="8">
        <v>0.158</v>
      </c>
      <c r="I144" s="23">
        <v>6.4000000000000001E-2</v>
      </c>
    </row>
    <row r="145" spans="1:9" x14ac:dyDescent="0.25">
      <c r="A145" s="3" t="s">
        <v>6</v>
      </c>
      <c r="B145" s="11" t="s">
        <v>196</v>
      </c>
      <c r="C145" s="60"/>
      <c r="D145" s="6"/>
      <c r="E145" s="8">
        <v>0.13600000000000001</v>
      </c>
      <c r="F145" s="8">
        <v>5.1999999999999998E-2</v>
      </c>
      <c r="G145" s="8">
        <v>0.26900000000000002</v>
      </c>
      <c r="H145" s="8">
        <v>0.32900000000000001</v>
      </c>
      <c r="I145" s="23">
        <v>0.17399999999999999</v>
      </c>
    </row>
    <row r="146" spans="1:9" x14ac:dyDescent="0.25">
      <c r="A146" s="3" t="s">
        <v>6</v>
      </c>
      <c r="B146" s="11" t="s">
        <v>109</v>
      </c>
      <c r="C146" s="60"/>
      <c r="D146" s="6"/>
      <c r="E146" s="8">
        <v>0.309</v>
      </c>
      <c r="F146" s="8">
        <v>0.95799999999999996</v>
      </c>
      <c r="G146" s="8">
        <v>1.5069999999999999</v>
      </c>
      <c r="H146" s="8">
        <v>0.69</v>
      </c>
      <c r="I146" s="23">
        <v>6.7000000000000004E-2</v>
      </c>
    </row>
    <row r="147" spans="1:9" x14ac:dyDescent="0.25">
      <c r="A147" s="3" t="s">
        <v>6</v>
      </c>
      <c r="B147" s="11" t="s">
        <v>117</v>
      </c>
      <c r="C147" s="60"/>
      <c r="D147" s="6"/>
      <c r="E147" s="8">
        <v>4.5999999999999999E-2</v>
      </c>
      <c r="F147" s="8">
        <v>21.036000000000001</v>
      </c>
      <c r="G147" s="8">
        <v>0</v>
      </c>
      <c r="H147" s="8">
        <v>0.183</v>
      </c>
      <c r="I147" s="23">
        <v>1.014</v>
      </c>
    </row>
    <row r="148" spans="1:9" x14ac:dyDescent="0.25">
      <c r="A148" s="3" t="s">
        <v>6</v>
      </c>
      <c r="B148" s="11" t="s">
        <v>125</v>
      </c>
      <c r="C148" s="60"/>
      <c r="D148" s="6"/>
      <c r="E148" s="8">
        <v>2.5139999999999998</v>
      </c>
      <c r="F148" s="8">
        <v>0.20100000000000001</v>
      </c>
      <c r="G148" s="8">
        <v>2.8000000000000001E-2</v>
      </c>
      <c r="H148" s="8">
        <v>6.4000000000000001E-2</v>
      </c>
      <c r="I148" s="23">
        <v>4.9000000000000002E-2</v>
      </c>
    </row>
    <row r="149" spans="1:9" x14ac:dyDescent="0.25">
      <c r="A149" s="3" t="s">
        <v>6</v>
      </c>
      <c r="B149" s="11" t="s">
        <v>133</v>
      </c>
      <c r="C149" s="60"/>
      <c r="D149" s="6"/>
      <c r="E149" s="8">
        <v>0.95199999999999996</v>
      </c>
      <c r="F149" s="8">
        <v>0.20699999999999999</v>
      </c>
      <c r="G149" s="8">
        <v>1.9E-2</v>
      </c>
      <c r="H149" s="8">
        <v>2.9000000000000001E-2</v>
      </c>
      <c r="I149" s="23">
        <v>0.46600000000000003</v>
      </c>
    </row>
    <row r="150" spans="1:9" x14ac:dyDescent="0.25">
      <c r="A150" s="3" t="s">
        <v>6</v>
      </c>
      <c r="B150" s="11" t="s">
        <v>141</v>
      </c>
      <c r="C150" s="60"/>
      <c r="D150" s="6"/>
      <c r="E150" s="8">
        <v>0.41499999999999998</v>
      </c>
      <c r="F150" s="8">
        <v>0.106</v>
      </c>
      <c r="G150" s="8">
        <v>0.14000000000000001</v>
      </c>
      <c r="H150" s="8">
        <v>8.4000000000000005E-2</v>
      </c>
      <c r="I150" s="23">
        <v>7.3999999999999996E-2</v>
      </c>
    </row>
    <row r="151" spans="1:9" x14ac:dyDescent="0.25">
      <c r="A151" s="3" t="s">
        <v>6</v>
      </c>
      <c r="B151" s="11" t="s">
        <v>149</v>
      </c>
      <c r="C151" s="60"/>
      <c r="D151" s="6"/>
      <c r="E151" s="8">
        <v>0.57599999999999996</v>
      </c>
      <c r="F151" s="8">
        <v>0.53100000000000003</v>
      </c>
      <c r="G151" s="8">
        <v>0.124</v>
      </c>
      <c r="H151" s="8">
        <v>1.7000000000000001E-2</v>
      </c>
      <c r="I151" s="23">
        <v>8.5000000000000006E-2</v>
      </c>
    </row>
    <row r="152" spans="1:9" x14ac:dyDescent="0.25">
      <c r="A152" s="3" t="s">
        <v>6</v>
      </c>
      <c r="B152" s="11" t="s">
        <v>157</v>
      </c>
      <c r="C152" s="60"/>
      <c r="D152" s="6"/>
      <c r="E152" s="8">
        <v>0.29899999999999999</v>
      </c>
      <c r="F152" s="8">
        <v>2.3E-2</v>
      </c>
      <c r="G152" s="8">
        <v>6.9000000000000006E-2</v>
      </c>
      <c r="H152" s="8">
        <v>0.113</v>
      </c>
      <c r="I152" s="23">
        <v>1.4999999999999999E-2</v>
      </c>
    </row>
    <row r="153" spans="1:9" x14ac:dyDescent="0.25">
      <c r="A153" s="3" t="s">
        <v>6</v>
      </c>
      <c r="B153" s="11" t="s">
        <v>165</v>
      </c>
      <c r="C153" s="60"/>
      <c r="D153" s="6"/>
      <c r="E153" s="8">
        <v>0.122</v>
      </c>
      <c r="F153" s="8">
        <v>0.153</v>
      </c>
      <c r="G153" s="8">
        <v>0.20599999999999999</v>
      </c>
      <c r="H153" s="8">
        <v>0</v>
      </c>
      <c r="I153" s="23">
        <v>1.0999999999999999E-2</v>
      </c>
    </row>
    <row r="154" spans="1:9" x14ac:dyDescent="0.25">
      <c r="A154" s="3" t="s">
        <v>6</v>
      </c>
      <c r="B154" s="11" t="s">
        <v>173</v>
      </c>
      <c r="C154" s="60"/>
      <c r="D154" s="6"/>
      <c r="E154" s="8">
        <v>2.9000000000000001E-2</v>
      </c>
      <c r="F154" s="8">
        <v>4.2000000000000003E-2</v>
      </c>
      <c r="G154" s="8">
        <v>0.107</v>
      </c>
      <c r="H154" s="8">
        <v>0</v>
      </c>
      <c r="I154" s="23">
        <v>0.124</v>
      </c>
    </row>
    <row r="155" spans="1:9" x14ac:dyDescent="0.25">
      <c r="A155" s="3" t="s">
        <v>6</v>
      </c>
      <c r="B155" s="11" t="s">
        <v>181</v>
      </c>
      <c r="C155" s="60"/>
      <c r="D155" s="6"/>
      <c r="E155" s="8">
        <v>6.0999999999999999E-2</v>
      </c>
      <c r="F155" s="8">
        <v>0.04</v>
      </c>
      <c r="G155" s="8">
        <v>0.17599999999999999</v>
      </c>
      <c r="H155" s="8">
        <v>0.42</v>
      </c>
      <c r="I155" s="23">
        <v>0.18</v>
      </c>
    </row>
    <row r="156" spans="1:9" x14ac:dyDescent="0.25">
      <c r="A156" s="3" t="s">
        <v>6</v>
      </c>
      <c r="B156" s="11" t="s">
        <v>189</v>
      </c>
      <c r="C156" s="60"/>
      <c r="D156" s="6"/>
      <c r="E156" s="8">
        <v>0.77200000000000002</v>
      </c>
      <c r="F156" s="8">
        <v>0.121</v>
      </c>
      <c r="G156" s="8">
        <v>0.10299999999999999</v>
      </c>
      <c r="H156" s="8">
        <v>1.4999999999999999E-2</v>
      </c>
      <c r="I156" s="23">
        <v>1.355</v>
      </c>
    </row>
    <row r="157" spans="1:9" x14ac:dyDescent="0.25">
      <c r="A157" s="3" t="s">
        <v>6</v>
      </c>
      <c r="B157" s="11" t="s">
        <v>197</v>
      </c>
      <c r="C157" s="60"/>
      <c r="D157" s="6"/>
      <c r="E157" s="8">
        <v>0.313</v>
      </c>
      <c r="F157" s="8">
        <v>0.71099999999999997</v>
      </c>
      <c r="G157" s="8">
        <v>0.221</v>
      </c>
      <c r="H157" s="8">
        <v>0.106</v>
      </c>
      <c r="I157" s="23">
        <v>5.6000000000000001E-2</v>
      </c>
    </row>
    <row r="158" spans="1:9" x14ac:dyDescent="0.25">
      <c r="A158" s="3" t="s">
        <v>6</v>
      </c>
      <c r="B158" s="11" t="s">
        <v>110</v>
      </c>
      <c r="C158" s="60"/>
      <c r="D158" s="6"/>
      <c r="E158" s="8">
        <v>0.46300000000000002</v>
      </c>
      <c r="F158" s="8">
        <v>0.16300000000000001</v>
      </c>
      <c r="G158" s="8">
        <v>0.104</v>
      </c>
      <c r="H158" s="8">
        <v>0</v>
      </c>
      <c r="I158" s="23">
        <v>0.17899999999999999</v>
      </c>
    </row>
    <row r="159" spans="1:9" x14ac:dyDescent="0.25">
      <c r="A159" s="3" t="s">
        <v>6</v>
      </c>
      <c r="B159" s="11" t="s">
        <v>118</v>
      </c>
      <c r="C159" s="60"/>
      <c r="D159" s="6"/>
      <c r="E159" s="8">
        <v>0.34</v>
      </c>
      <c r="F159" s="8">
        <v>0.16900000000000001</v>
      </c>
      <c r="G159" s="8">
        <v>0.14000000000000001</v>
      </c>
      <c r="H159" s="8">
        <v>8.7999999999999995E-2</v>
      </c>
      <c r="I159" s="23">
        <v>0.14299999999999999</v>
      </c>
    </row>
    <row r="160" spans="1:9" x14ac:dyDescent="0.25">
      <c r="A160" s="3" t="s">
        <v>6</v>
      </c>
      <c r="B160" s="11" t="s">
        <v>126</v>
      </c>
      <c r="C160" s="60"/>
      <c r="D160" s="6"/>
      <c r="E160" s="8">
        <v>4.9000000000000002E-2</v>
      </c>
      <c r="F160" s="8">
        <v>5.8999999999999997E-2</v>
      </c>
      <c r="G160" s="8">
        <v>0.33</v>
      </c>
      <c r="H160" s="8">
        <v>9.5000000000000001E-2</v>
      </c>
      <c r="I160" s="23">
        <v>0</v>
      </c>
    </row>
    <row r="161" spans="1:9" x14ac:dyDescent="0.25">
      <c r="A161" s="3" t="s">
        <v>6</v>
      </c>
      <c r="B161" s="11" t="s">
        <v>134</v>
      </c>
      <c r="C161" s="60"/>
      <c r="D161" s="6"/>
      <c r="E161" s="8">
        <v>6.9000000000000006E-2</v>
      </c>
      <c r="F161" s="8">
        <v>0.09</v>
      </c>
      <c r="G161" s="8">
        <v>0.20599999999999999</v>
      </c>
      <c r="H161" s="8">
        <v>0</v>
      </c>
      <c r="I161" s="23">
        <v>0.186</v>
      </c>
    </row>
    <row r="162" spans="1:9" x14ac:dyDescent="0.25">
      <c r="A162" s="3" t="s">
        <v>6</v>
      </c>
      <c r="B162" s="11" t="s">
        <v>142</v>
      </c>
      <c r="C162" s="60"/>
      <c r="D162" s="6"/>
      <c r="E162" s="8">
        <v>0.33700000000000002</v>
      </c>
      <c r="F162" s="8">
        <v>0.13800000000000001</v>
      </c>
      <c r="G162" s="8">
        <v>0.127</v>
      </c>
      <c r="H162" s="8">
        <v>1.0999999999999999E-2</v>
      </c>
      <c r="I162" s="23">
        <v>1.097</v>
      </c>
    </row>
    <row r="163" spans="1:9" x14ac:dyDescent="0.25">
      <c r="A163" s="3" t="s">
        <v>6</v>
      </c>
      <c r="B163" s="11" t="s">
        <v>150</v>
      </c>
      <c r="C163" s="60"/>
      <c r="D163" s="6"/>
      <c r="E163" s="8">
        <v>3.5870000000000002</v>
      </c>
      <c r="F163" s="8">
        <v>22.439</v>
      </c>
      <c r="G163" s="8">
        <v>11.343</v>
      </c>
      <c r="H163" s="8">
        <v>1.865</v>
      </c>
      <c r="I163" s="23">
        <v>0</v>
      </c>
    </row>
    <row r="164" spans="1:9" x14ac:dyDescent="0.25">
      <c r="A164" s="3" t="s">
        <v>6</v>
      </c>
      <c r="B164" s="11" t="s">
        <v>158</v>
      </c>
      <c r="C164" s="60"/>
      <c r="D164" s="6"/>
      <c r="E164" s="8">
        <v>0.11700000000000001</v>
      </c>
      <c r="F164" s="8">
        <v>7.5999999999999998E-2</v>
      </c>
      <c r="G164" s="8">
        <v>1.4999999999999999E-2</v>
      </c>
      <c r="H164" s="8">
        <v>3.5999999999999997E-2</v>
      </c>
      <c r="I164" s="23">
        <v>5.7000000000000002E-2</v>
      </c>
    </row>
    <row r="165" spans="1:9" x14ac:dyDescent="0.25">
      <c r="A165" s="3" t="s">
        <v>6</v>
      </c>
      <c r="B165" s="11" t="s">
        <v>166</v>
      </c>
      <c r="C165" s="60"/>
      <c r="D165" s="6"/>
      <c r="E165" s="8">
        <v>1.6E-2</v>
      </c>
      <c r="F165" s="8">
        <v>0.14799999999999999</v>
      </c>
      <c r="G165" s="8">
        <v>0.47199999999999998</v>
      </c>
      <c r="H165" s="8">
        <v>3.3140000000000001</v>
      </c>
      <c r="I165" s="23">
        <v>0</v>
      </c>
    </row>
    <row r="166" spans="1:9" x14ac:dyDescent="0.25">
      <c r="A166" s="3" t="s">
        <v>6</v>
      </c>
      <c r="B166" s="11" t="s">
        <v>174</v>
      </c>
      <c r="C166" s="60"/>
      <c r="D166" s="6"/>
      <c r="E166" s="8">
        <v>5.1999999999999998E-2</v>
      </c>
      <c r="F166" s="8">
        <v>9.5000000000000001E-2</v>
      </c>
      <c r="G166" s="8">
        <v>0</v>
      </c>
      <c r="H166" s="8">
        <v>0.30399999999999999</v>
      </c>
      <c r="I166" s="23">
        <v>0</v>
      </c>
    </row>
    <row r="167" spans="1:9" x14ac:dyDescent="0.25">
      <c r="A167" s="3" t="s">
        <v>6</v>
      </c>
      <c r="B167" s="11" t="s">
        <v>182</v>
      </c>
      <c r="C167" s="60"/>
      <c r="D167" s="6"/>
      <c r="E167" s="8">
        <v>1.129</v>
      </c>
      <c r="F167" s="8">
        <v>9.4E-2</v>
      </c>
      <c r="G167" s="8">
        <v>0</v>
      </c>
      <c r="H167" s="8">
        <v>5.2999999999999999E-2</v>
      </c>
      <c r="I167" s="23">
        <v>0.126</v>
      </c>
    </row>
    <row r="168" spans="1:9" x14ac:dyDescent="0.25">
      <c r="A168" s="3" t="s">
        <v>6</v>
      </c>
      <c r="B168" s="11" t="s">
        <v>190</v>
      </c>
      <c r="C168" s="60"/>
      <c r="D168" s="6"/>
      <c r="E168" s="8">
        <v>0.11899999999999999</v>
      </c>
      <c r="F168" s="8">
        <v>7.3999999999999996E-2</v>
      </c>
      <c r="G168" s="8">
        <v>0.13800000000000001</v>
      </c>
      <c r="H168" s="8">
        <v>1.73</v>
      </c>
      <c r="I168" s="23">
        <v>0.54500000000000004</v>
      </c>
    </row>
    <row r="169" spans="1:9" x14ac:dyDescent="0.25">
      <c r="A169" s="3" t="s">
        <v>6</v>
      </c>
      <c r="B169" s="11" t="s">
        <v>198</v>
      </c>
      <c r="C169" s="60"/>
      <c r="D169" s="6"/>
      <c r="E169" s="8">
        <v>0.41699999999999998</v>
      </c>
      <c r="F169" s="8">
        <v>1.2999999999999999E-2</v>
      </c>
      <c r="G169" s="8">
        <v>46.871000000000002</v>
      </c>
      <c r="H169" s="8">
        <v>0.03</v>
      </c>
      <c r="I169" s="23">
        <v>0</v>
      </c>
    </row>
    <row r="170" spans="1:9" x14ac:dyDescent="0.25">
      <c r="A170" s="3" t="s">
        <v>6</v>
      </c>
      <c r="B170" s="11" t="s">
        <v>111</v>
      </c>
      <c r="C170" s="60"/>
      <c r="D170" s="6"/>
      <c r="E170" s="8">
        <v>0.14699999999999999</v>
      </c>
      <c r="F170" s="8">
        <v>0.14799999999999999</v>
      </c>
      <c r="G170" s="8">
        <v>0.69199999999999995</v>
      </c>
      <c r="H170" s="8">
        <v>0</v>
      </c>
      <c r="I170" s="23">
        <v>2.9000000000000001E-2</v>
      </c>
    </row>
    <row r="171" spans="1:9" x14ac:dyDescent="0.25">
      <c r="A171" s="3" t="s">
        <v>6</v>
      </c>
      <c r="B171" s="11" t="s">
        <v>119</v>
      </c>
      <c r="C171" s="60"/>
      <c r="D171" s="6"/>
      <c r="E171" s="8">
        <v>5.5E-2</v>
      </c>
      <c r="F171" s="8">
        <v>5.8999999999999997E-2</v>
      </c>
      <c r="G171" s="8">
        <v>7.1999999999999995E-2</v>
      </c>
      <c r="H171" s="8">
        <v>0.14899999999999999</v>
      </c>
      <c r="I171" s="23">
        <v>0.69899999999999995</v>
      </c>
    </row>
    <row r="172" spans="1:9" x14ac:dyDescent="0.25">
      <c r="A172" s="3" t="s">
        <v>6</v>
      </c>
      <c r="B172" s="11" t="s">
        <v>127</v>
      </c>
      <c r="C172" s="60"/>
      <c r="D172" s="6"/>
      <c r="E172" s="8">
        <v>6.0999999999999999E-2</v>
      </c>
      <c r="F172" s="8">
        <v>0.109</v>
      </c>
      <c r="G172" s="8">
        <v>0.41699999999999998</v>
      </c>
      <c r="H172" s="8">
        <v>0.11700000000000001</v>
      </c>
      <c r="I172" s="23">
        <v>0</v>
      </c>
    </row>
    <row r="173" spans="1:9" x14ac:dyDescent="0.25">
      <c r="A173" s="3" t="s">
        <v>6</v>
      </c>
      <c r="B173" s="11" t="s">
        <v>135</v>
      </c>
      <c r="C173" s="60"/>
      <c r="D173" s="6"/>
      <c r="E173" s="8">
        <v>0.24299999999999999</v>
      </c>
      <c r="F173" s="8">
        <v>1.38</v>
      </c>
      <c r="G173" s="8">
        <v>4.7E-2</v>
      </c>
      <c r="H173" s="8">
        <v>8.3000000000000004E-2</v>
      </c>
      <c r="I173" s="23">
        <v>0</v>
      </c>
    </row>
    <row r="174" spans="1:9" x14ac:dyDescent="0.25">
      <c r="A174" s="3" t="s">
        <v>6</v>
      </c>
      <c r="B174" s="11" t="s">
        <v>143</v>
      </c>
      <c r="C174" s="60"/>
      <c r="D174" s="6"/>
      <c r="E174" s="8">
        <v>3.2000000000000001E-2</v>
      </c>
      <c r="F174" s="8">
        <v>0.17399999999999999</v>
      </c>
      <c r="G174" s="8">
        <v>0.27100000000000002</v>
      </c>
      <c r="H174" s="8">
        <v>8.2000000000000003E-2</v>
      </c>
      <c r="I174" s="23">
        <v>0.3</v>
      </c>
    </row>
    <row r="175" spans="1:9" x14ac:dyDescent="0.25">
      <c r="A175" s="3" t="s">
        <v>6</v>
      </c>
      <c r="B175" s="11" t="s">
        <v>151</v>
      </c>
      <c r="C175" s="60"/>
      <c r="D175" s="6"/>
      <c r="E175" s="8">
        <v>1.177</v>
      </c>
      <c r="F175" s="8">
        <v>6.8000000000000005E-2</v>
      </c>
      <c r="G175" s="8">
        <v>0.01</v>
      </c>
      <c r="H175" s="8">
        <v>1E-3</v>
      </c>
      <c r="I175" s="23">
        <v>0.11</v>
      </c>
    </row>
    <row r="176" spans="1:9" x14ac:dyDescent="0.25">
      <c r="A176" s="3" t="s">
        <v>6</v>
      </c>
      <c r="B176" s="11" t="s">
        <v>159</v>
      </c>
      <c r="C176" s="60"/>
      <c r="D176" s="6"/>
      <c r="E176" s="8">
        <v>4.3999999999999997E-2</v>
      </c>
      <c r="F176" s="8">
        <v>5.0999999999999997E-2</v>
      </c>
      <c r="G176" s="8">
        <v>3.8809999999999998</v>
      </c>
      <c r="H176" s="8">
        <v>8.3000000000000004E-2</v>
      </c>
      <c r="I176" s="23">
        <v>0</v>
      </c>
    </row>
    <row r="177" spans="1:9" x14ac:dyDescent="0.25">
      <c r="A177" s="3" t="s">
        <v>6</v>
      </c>
      <c r="B177" s="11" t="s">
        <v>167</v>
      </c>
      <c r="C177" s="60"/>
      <c r="D177" s="6"/>
      <c r="E177" s="8">
        <v>0.86699999999999999</v>
      </c>
      <c r="F177" s="8">
        <v>0.16600000000000001</v>
      </c>
      <c r="G177" s="8">
        <v>0.76100000000000001</v>
      </c>
      <c r="H177" s="8">
        <v>0</v>
      </c>
      <c r="I177" s="23">
        <v>1.4E-2</v>
      </c>
    </row>
    <row r="178" spans="1:9" x14ac:dyDescent="0.25">
      <c r="A178" s="3" t="s">
        <v>6</v>
      </c>
      <c r="B178" s="11" t="s">
        <v>175</v>
      </c>
      <c r="C178" s="60"/>
      <c r="D178" s="6"/>
      <c r="E178" s="8">
        <v>0.19400000000000001</v>
      </c>
      <c r="F178" s="8">
        <v>2.1000000000000001E-2</v>
      </c>
      <c r="G178" s="8">
        <v>0</v>
      </c>
      <c r="H178" s="8">
        <v>0.113</v>
      </c>
      <c r="I178" s="23">
        <v>0</v>
      </c>
    </row>
    <row r="179" spans="1:9" x14ac:dyDescent="0.25">
      <c r="A179" s="3" t="s">
        <v>6</v>
      </c>
      <c r="B179" s="11" t="s">
        <v>183</v>
      </c>
      <c r="C179" s="60"/>
      <c r="D179" s="6"/>
      <c r="E179" s="8">
        <v>0.14799999999999999</v>
      </c>
      <c r="F179" s="8">
        <v>0.10100000000000001</v>
      </c>
      <c r="G179" s="8">
        <v>0.121</v>
      </c>
      <c r="H179" s="8">
        <v>0.37</v>
      </c>
      <c r="I179" s="23">
        <v>0.60899999999999999</v>
      </c>
    </row>
    <row r="180" spans="1:9" x14ac:dyDescent="0.25">
      <c r="A180" s="3" t="s">
        <v>6</v>
      </c>
      <c r="B180" s="11" t="s">
        <v>191</v>
      </c>
      <c r="C180" s="60"/>
      <c r="D180" s="6"/>
      <c r="E180" s="8">
        <v>1.254</v>
      </c>
      <c r="F180" s="8">
        <v>7.0999999999999994E-2</v>
      </c>
      <c r="G180" s="8">
        <v>0.377</v>
      </c>
      <c r="H180" s="8">
        <v>7.9000000000000001E-2</v>
      </c>
      <c r="I180" s="23">
        <v>8.5999999999999993E-2</v>
      </c>
    </row>
    <row r="181" spans="1:9" x14ac:dyDescent="0.25">
      <c r="A181" s="3" t="s">
        <v>6</v>
      </c>
      <c r="B181" s="11" t="s">
        <v>199</v>
      </c>
      <c r="C181" s="60"/>
      <c r="D181" s="6"/>
      <c r="E181" s="8">
        <v>1.024</v>
      </c>
      <c r="F181" s="8">
        <v>2.5000000000000001E-2</v>
      </c>
      <c r="G181" s="8">
        <v>0</v>
      </c>
      <c r="H181" s="8">
        <v>2.8000000000000001E-2</v>
      </c>
      <c r="I181" s="23">
        <v>8.2000000000000003E-2</v>
      </c>
    </row>
    <row r="182" spans="1:9" x14ac:dyDescent="0.25">
      <c r="A182" s="3" t="s">
        <v>6</v>
      </c>
      <c r="B182" s="11" t="s">
        <v>112</v>
      </c>
      <c r="C182" s="60"/>
      <c r="D182" s="6"/>
      <c r="E182" s="8">
        <v>0.27800000000000002</v>
      </c>
      <c r="F182" s="8">
        <v>6.2030000000000003</v>
      </c>
      <c r="G182" s="8">
        <v>9.5000000000000001E-2</v>
      </c>
      <c r="H182" s="8">
        <v>0.158</v>
      </c>
      <c r="I182" s="23">
        <v>0.11799999999999999</v>
      </c>
    </row>
    <row r="183" spans="1:9" x14ac:dyDescent="0.25">
      <c r="A183" s="3" t="s">
        <v>6</v>
      </c>
      <c r="B183" s="11" t="s">
        <v>120</v>
      </c>
      <c r="C183" s="60"/>
      <c r="D183" s="6"/>
      <c r="E183" s="8">
        <v>0.09</v>
      </c>
      <c r="F183" s="8">
        <v>0.64700000000000002</v>
      </c>
      <c r="G183" s="8">
        <v>0.13600000000000001</v>
      </c>
      <c r="H183" s="8">
        <v>0.121</v>
      </c>
      <c r="I183" s="23">
        <v>0.152</v>
      </c>
    </row>
    <row r="184" spans="1:9" x14ac:dyDescent="0.25">
      <c r="A184" s="3" t="s">
        <v>6</v>
      </c>
      <c r="B184" s="11" t="s">
        <v>128</v>
      </c>
      <c r="C184" s="60"/>
      <c r="D184" s="6"/>
      <c r="E184" s="8">
        <v>1.8069999999999999</v>
      </c>
      <c r="F184" s="8">
        <v>0.222</v>
      </c>
      <c r="G184" s="8">
        <v>0.106</v>
      </c>
      <c r="H184" s="8">
        <v>0.11600000000000001</v>
      </c>
      <c r="I184" s="23">
        <v>0</v>
      </c>
    </row>
    <row r="185" spans="1:9" x14ac:dyDescent="0.25">
      <c r="A185" s="3" t="s">
        <v>6</v>
      </c>
      <c r="B185" s="11" t="s">
        <v>136</v>
      </c>
      <c r="C185" s="60"/>
      <c r="D185" s="6"/>
      <c r="E185" s="8">
        <v>6.7729999999999997</v>
      </c>
      <c r="F185" s="8">
        <v>7.6999999999999999E-2</v>
      </c>
      <c r="G185" s="8">
        <v>0.14099999999999999</v>
      </c>
      <c r="H185" s="8">
        <v>5.8999999999999997E-2</v>
      </c>
      <c r="I185" s="23">
        <v>2.1000000000000001E-2</v>
      </c>
    </row>
    <row r="186" spans="1:9" x14ac:dyDescent="0.25">
      <c r="A186" s="3" t="s">
        <v>6</v>
      </c>
      <c r="B186" s="11" t="s">
        <v>144</v>
      </c>
      <c r="C186" s="60"/>
      <c r="D186" s="6"/>
      <c r="E186" s="8">
        <v>0.97599999999999998</v>
      </c>
      <c r="F186" s="8">
        <v>0.64200000000000002</v>
      </c>
      <c r="G186" s="8">
        <v>0</v>
      </c>
      <c r="H186" s="8">
        <v>2.1000000000000001E-2</v>
      </c>
      <c r="I186" s="23">
        <v>0.13900000000000001</v>
      </c>
    </row>
    <row r="187" spans="1:9" x14ac:dyDescent="0.25">
      <c r="A187" s="3" t="s">
        <v>6</v>
      </c>
      <c r="B187" s="11" t="s">
        <v>152</v>
      </c>
      <c r="C187" s="60"/>
      <c r="D187" s="6"/>
      <c r="E187" s="8">
        <v>10.41</v>
      </c>
      <c r="F187" s="8">
        <v>0.154</v>
      </c>
      <c r="G187" s="8">
        <v>0</v>
      </c>
      <c r="H187" s="8">
        <v>3.4969999999999999</v>
      </c>
      <c r="I187" s="23">
        <v>0.307</v>
      </c>
    </row>
    <row r="188" spans="1:9" x14ac:dyDescent="0.25">
      <c r="A188" s="3" t="s">
        <v>6</v>
      </c>
      <c r="B188" s="11" t="s">
        <v>160</v>
      </c>
      <c r="C188" s="60"/>
      <c r="D188" s="6"/>
      <c r="E188" s="8">
        <v>0.107</v>
      </c>
      <c r="F188" s="8">
        <v>0.112</v>
      </c>
      <c r="G188" s="8">
        <v>0.127</v>
      </c>
      <c r="H188" s="8">
        <v>0</v>
      </c>
      <c r="I188" s="23">
        <v>0</v>
      </c>
    </row>
    <row r="189" spans="1:9" x14ac:dyDescent="0.25">
      <c r="A189" s="3" t="s">
        <v>6</v>
      </c>
      <c r="B189" s="11" t="s">
        <v>168</v>
      </c>
      <c r="C189" s="60"/>
      <c r="D189" s="6"/>
      <c r="E189" s="8">
        <v>0.14099999999999999</v>
      </c>
      <c r="F189" s="8">
        <v>0.10299999999999999</v>
      </c>
      <c r="G189" s="8">
        <v>0.08</v>
      </c>
      <c r="H189" s="8">
        <v>0.29299999999999998</v>
      </c>
      <c r="I189" s="23">
        <v>9.0999999999999998E-2</v>
      </c>
    </row>
    <row r="190" spans="1:9" x14ac:dyDescent="0.25">
      <c r="A190" s="3" t="s">
        <v>6</v>
      </c>
      <c r="B190" s="11" t="s">
        <v>176</v>
      </c>
      <c r="C190" s="60"/>
      <c r="D190" s="6"/>
      <c r="E190" s="8">
        <v>0.63</v>
      </c>
      <c r="F190" s="8">
        <v>0.60599999999999998</v>
      </c>
      <c r="G190" s="8">
        <v>0.14899999999999999</v>
      </c>
      <c r="H190" s="8">
        <v>0</v>
      </c>
      <c r="I190" s="23">
        <v>0.17</v>
      </c>
    </row>
    <row r="191" spans="1:9" x14ac:dyDescent="0.25">
      <c r="A191" s="3" t="s">
        <v>6</v>
      </c>
      <c r="B191" s="11" t="s">
        <v>184</v>
      </c>
      <c r="C191" s="60"/>
      <c r="D191" s="6"/>
      <c r="E191" s="8">
        <v>1.9E-2</v>
      </c>
      <c r="F191" s="8">
        <v>0.14899999999999999</v>
      </c>
      <c r="G191" s="8">
        <v>0.13</v>
      </c>
      <c r="H191" s="8">
        <v>6.3E-2</v>
      </c>
      <c r="I191" s="23">
        <v>0.39500000000000002</v>
      </c>
    </row>
    <row r="192" spans="1:9" x14ac:dyDescent="0.25">
      <c r="A192" s="3" t="s">
        <v>6</v>
      </c>
      <c r="B192" s="11" t="s">
        <v>192</v>
      </c>
      <c r="C192" s="60"/>
      <c r="D192" s="6"/>
      <c r="E192" s="8">
        <v>0.214</v>
      </c>
      <c r="F192" s="8">
        <v>0.374</v>
      </c>
      <c r="G192" s="8">
        <v>3.97</v>
      </c>
      <c r="H192" s="8">
        <v>0</v>
      </c>
      <c r="I192" s="23">
        <v>0.22</v>
      </c>
    </row>
    <row r="193" spans="1:9" x14ac:dyDescent="0.25">
      <c r="A193" s="3" t="s">
        <v>6</v>
      </c>
      <c r="B193" s="11" t="s">
        <v>200</v>
      </c>
      <c r="C193" s="60"/>
      <c r="D193" s="6"/>
      <c r="E193" s="8">
        <v>9.1999999999999998E-2</v>
      </c>
      <c r="F193" s="8">
        <v>9.1999999999999998E-2</v>
      </c>
      <c r="G193" s="8">
        <v>4.2999999999999997E-2</v>
      </c>
      <c r="H193" s="8">
        <v>0.16700000000000001</v>
      </c>
      <c r="I193" s="23">
        <v>0.39300000000000002</v>
      </c>
    </row>
    <row r="194" spans="1:9" x14ac:dyDescent="0.25">
      <c r="A194" s="3" t="s">
        <v>6</v>
      </c>
      <c r="B194" s="11" t="s">
        <v>201</v>
      </c>
      <c r="C194" s="60"/>
      <c r="D194" s="6"/>
      <c r="E194" s="8">
        <v>6.6000000000000003E-2</v>
      </c>
      <c r="F194" s="8">
        <v>8.3000000000000004E-2</v>
      </c>
      <c r="G194" s="8">
        <v>0.1</v>
      </c>
      <c r="H194" s="8">
        <v>4.3999999999999997E-2</v>
      </c>
      <c r="I194" s="23">
        <v>7.3999999999999996E-2</v>
      </c>
    </row>
    <row r="195" spans="1:9" x14ac:dyDescent="0.25">
      <c r="A195" s="3" t="s">
        <v>6</v>
      </c>
      <c r="B195" s="11" t="s">
        <v>209</v>
      </c>
      <c r="C195" s="60"/>
      <c r="D195" s="6"/>
      <c r="E195" s="8">
        <v>1.1779999999999999</v>
      </c>
      <c r="F195" s="8">
        <v>5.1999999999999998E-2</v>
      </c>
      <c r="G195" s="8">
        <v>0.30599999999999999</v>
      </c>
      <c r="H195" s="8">
        <v>5.6000000000000001E-2</v>
      </c>
      <c r="I195" s="23">
        <v>8.7999999999999995E-2</v>
      </c>
    </row>
    <row r="196" spans="1:9" x14ac:dyDescent="0.25">
      <c r="A196" s="3" t="s">
        <v>6</v>
      </c>
      <c r="B196" s="11" t="s">
        <v>217</v>
      </c>
      <c r="C196" s="60"/>
      <c r="D196" s="6"/>
      <c r="E196" s="8">
        <v>0.879</v>
      </c>
      <c r="F196" s="8">
        <v>4.5999999999999999E-2</v>
      </c>
      <c r="G196" s="8">
        <v>0.16600000000000001</v>
      </c>
      <c r="H196" s="8">
        <v>0.06</v>
      </c>
      <c r="I196" s="23">
        <v>0</v>
      </c>
    </row>
    <row r="197" spans="1:9" x14ac:dyDescent="0.25">
      <c r="A197" s="3" t="s">
        <v>6</v>
      </c>
      <c r="B197" s="11" t="s">
        <v>225</v>
      </c>
      <c r="C197" s="60"/>
      <c r="D197" s="6"/>
      <c r="E197" s="8">
        <v>4.7E-2</v>
      </c>
      <c r="F197" s="8">
        <v>0.13100000000000001</v>
      </c>
      <c r="G197" s="8">
        <v>0.14899999999999999</v>
      </c>
      <c r="H197" s="8">
        <v>2E-3</v>
      </c>
      <c r="I197" s="23">
        <v>0.12</v>
      </c>
    </row>
    <row r="198" spans="1:9" x14ac:dyDescent="0.25">
      <c r="A198" s="3" t="s">
        <v>6</v>
      </c>
      <c r="B198" s="11" t="s">
        <v>233</v>
      </c>
      <c r="C198" s="60"/>
      <c r="D198" s="6"/>
      <c r="E198" s="8">
        <v>0.43</v>
      </c>
      <c r="F198" s="8">
        <v>3.4000000000000002E-2</v>
      </c>
      <c r="G198" s="8">
        <v>0.114</v>
      </c>
      <c r="H198" s="8">
        <v>0.122</v>
      </c>
      <c r="I198" s="23">
        <v>0.122</v>
      </c>
    </row>
    <row r="199" spans="1:9" x14ac:dyDescent="0.25">
      <c r="A199" s="3" t="s">
        <v>6</v>
      </c>
      <c r="B199" s="11" t="s">
        <v>241</v>
      </c>
      <c r="C199" s="60"/>
      <c r="D199" s="6"/>
      <c r="E199" s="8">
        <v>4.8000000000000001E-2</v>
      </c>
      <c r="F199" s="8">
        <v>0.13900000000000001</v>
      </c>
      <c r="G199" s="8">
        <v>0.128</v>
      </c>
      <c r="H199" s="8">
        <v>7.5999999999999998E-2</v>
      </c>
      <c r="I199" s="23">
        <v>0</v>
      </c>
    </row>
    <row r="200" spans="1:9" x14ac:dyDescent="0.25">
      <c r="A200" s="3" t="s">
        <v>6</v>
      </c>
      <c r="B200" s="11" t="s">
        <v>249</v>
      </c>
      <c r="C200" s="60"/>
      <c r="D200" s="6"/>
      <c r="E200" s="8">
        <v>8.5069999999999997</v>
      </c>
      <c r="F200" s="8">
        <v>1.0629999999999999</v>
      </c>
      <c r="G200" s="8">
        <v>4.923</v>
      </c>
      <c r="H200" s="8">
        <v>0.04</v>
      </c>
      <c r="I200" s="23">
        <v>1.99</v>
      </c>
    </row>
    <row r="201" spans="1:9" x14ac:dyDescent="0.25">
      <c r="A201" s="3" t="s">
        <v>6</v>
      </c>
      <c r="B201" s="11" t="s">
        <v>257</v>
      </c>
      <c r="C201" s="60"/>
      <c r="D201" s="6"/>
      <c r="E201" s="8">
        <v>0.80500000000000005</v>
      </c>
      <c r="F201" s="8">
        <v>0.245</v>
      </c>
      <c r="G201" s="8">
        <v>0.71399999999999997</v>
      </c>
      <c r="H201" s="8">
        <v>4.8000000000000001E-2</v>
      </c>
      <c r="I201" s="23">
        <v>0.24199999999999999</v>
      </c>
    </row>
    <row r="202" spans="1:9" x14ac:dyDescent="0.25">
      <c r="A202" s="3" t="s">
        <v>6</v>
      </c>
      <c r="B202" s="11" t="s">
        <v>265</v>
      </c>
      <c r="C202" s="60"/>
      <c r="D202" s="6"/>
      <c r="E202" s="8">
        <v>4.7709999999999999</v>
      </c>
      <c r="F202" s="8">
        <v>0.18</v>
      </c>
      <c r="G202" s="8">
        <v>0.46100000000000002</v>
      </c>
      <c r="H202" s="8">
        <v>9.6000000000000002E-2</v>
      </c>
      <c r="I202" s="23">
        <v>0.32300000000000001</v>
      </c>
    </row>
    <row r="203" spans="1:9" x14ac:dyDescent="0.25">
      <c r="A203" s="3" t="s">
        <v>6</v>
      </c>
      <c r="B203" s="11" t="s">
        <v>273</v>
      </c>
      <c r="C203" s="60"/>
      <c r="D203" s="6"/>
      <c r="E203" s="8">
        <v>0.14000000000000001</v>
      </c>
      <c r="F203" s="8">
        <v>2.5999999999999999E-2</v>
      </c>
      <c r="G203" s="8">
        <v>2.552</v>
      </c>
      <c r="H203" s="8">
        <v>0</v>
      </c>
      <c r="I203" s="23">
        <v>0</v>
      </c>
    </row>
    <row r="204" spans="1:9" x14ac:dyDescent="0.25">
      <c r="A204" s="3" t="s">
        <v>6</v>
      </c>
      <c r="B204" s="11" t="s">
        <v>281</v>
      </c>
      <c r="C204" s="60"/>
      <c r="D204" s="6"/>
      <c r="E204" s="8">
        <v>2.5999999999999999E-2</v>
      </c>
      <c r="F204" s="8">
        <v>4.2000000000000003E-2</v>
      </c>
      <c r="G204" s="8">
        <v>0</v>
      </c>
      <c r="H204" s="8">
        <v>2.8000000000000001E-2</v>
      </c>
      <c r="I204" s="23">
        <v>6.0000000000000001E-3</v>
      </c>
    </row>
    <row r="205" spans="1:9" x14ac:dyDescent="0.25">
      <c r="A205" s="3" t="s">
        <v>6</v>
      </c>
      <c r="B205" s="11" t="s">
        <v>289</v>
      </c>
      <c r="C205" s="60"/>
      <c r="D205" s="6"/>
      <c r="E205" s="8">
        <v>7.4999999999999997E-2</v>
      </c>
      <c r="F205" s="8">
        <v>0.18099999999999999</v>
      </c>
      <c r="G205" s="8">
        <v>2.339</v>
      </c>
      <c r="H205" s="8">
        <v>9.9000000000000005E-2</v>
      </c>
      <c r="I205" s="23">
        <v>1.36</v>
      </c>
    </row>
    <row r="206" spans="1:9" x14ac:dyDescent="0.25">
      <c r="A206" s="3" t="s">
        <v>6</v>
      </c>
      <c r="B206" s="11" t="s">
        <v>202</v>
      </c>
      <c r="C206" s="60"/>
      <c r="D206" s="6"/>
      <c r="E206" s="8">
        <v>0.161</v>
      </c>
      <c r="F206" s="8">
        <v>1.784</v>
      </c>
      <c r="G206" s="8">
        <v>0.86099999999999999</v>
      </c>
      <c r="H206" s="8">
        <v>0.25600000000000001</v>
      </c>
      <c r="I206" s="23">
        <v>5.7000000000000002E-2</v>
      </c>
    </row>
    <row r="207" spans="1:9" x14ac:dyDescent="0.25">
      <c r="A207" s="3" t="s">
        <v>6</v>
      </c>
      <c r="B207" s="11" t="s">
        <v>210</v>
      </c>
      <c r="C207" s="60"/>
      <c r="D207" s="6"/>
      <c r="E207" s="8">
        <v>0.58199999999999996</v>
      </c>
      <c r="F207" s="8">
        <v>0.14099999999999999</v>
      </c>
      <c r="G207" s="8">
        <v>0.16700000000000001</v>
      </c>
      <c r="H207" s="8">
        <v>0.04</v>
      </c>
      <c r="I207" s="23">
        <v>0.04</v>
      </c>
    </row>
    <row r="208" spans="1:9" x14ac:dyDescent="0.25">
      <c r="A208" s="3" t="s">
        <v>6</v>
      </c>
      <c r="B208" s="11" t="s">
        <v>218</v>
      </c>
      <c r="C208" s="60"/>
      <c r="D208" s="6"/>
      <c r="E208" s="8">
        <v>7.0999999999999994E-2</v>
      </c>
      <c r="F208" s="8">
        <v>2.5000000000000001E-2</v>
      </c>
      <c r="G208" s="8">
        <v>2.1999999999999999E-2</v>
      </c>
      <c r="H208" s="8">
        <v>7.6999999999999999E-2</v>
      </c>
      <c r="I208" s="23">
        <v>1.2E-2</v>
      </c>
    </row>
    <row r="209" spans="1:9" x14ac:dyDescent="0.25">
      <c r="A209" s="3" t="s">
        <v>6</v>
      </c>
      <c r="B209" s="11" t="s">
        <v>226</v>
      </c>
      <c r="C209" s="60"/>
      <c r="D209" s="6"/>
      <c r="E209" s="8">
        <v>0.10299999999999999</v>
      </c>
      <c r="F209" s="8">
        <v>0.115</v>
      </c>
      <c r="G209" s="8">
        <v>0.98199999999999998</v>
      </c>
      <c r="H209" s="8">
        <v>0.02</v>
      </c>
      <c r="I209" s="23">
        <v>3.7999999999999999E-2</v>
      </c>
    </row>
    <row r="210" spans="1:9" x14ac:dyDescent="0.25">
      <c r="A210" s="3" t="s">
        <v>6</v>
      </c>
      <c r="B210" s="11" t="s">
        <v>234</v>
      </c>
      <c r="C210" s="60"/>
      <c r="D210" s="6"/>
      <c r="E210" s="8">
        <v>0.105</v>
      </c>
      <c r="F210" s="8">
        <v>9.4E-2</v>
      </c>
      <c r="G210" s="8">
        <v>0.104</v>
      </c>
      <c r="H210" s="8">
        <v>0</v>
      </c>
      <c r="I210" s="23">
        <v>0.03</v>
      </c>
    </row>
    <row r="211" spans="1:9" x14ac:dyDescent="0.25">
      <c r="A211" s="3" t="s">
        <v>6</v>
      </c>
      <c r="B211" s="11" t="s">
        <v>242</v>
      </c>
      <c r="C211" s="60"/>
      <c r="D211" s="6"/>
      <c r="E211" s="8">
        <v>0.32</v>
      </c>
      <c r="F211" s="8">
        <v>5.2999999999999999E-2</v>
      </c>
      <c r="G211" s="8">
        <v>0.33600000000000002</v>
      </c>
      <c r="H211" s="8">
        <v>0.03</v>
      </c>
      <c r="I211" s="23">
        <v>0.06</v>
      </c>
    </row>
    <row r="212" spans="1:9" x14ac:dyDescent="0.25">
      <c r="A212" s="3" t="s">
        <v>6</v>
      </c>
      <c r="B212" s="11" t="s">
        <v>250</v>
      </c>
      <c r="C212" s="60"/>
      <c r="D212" s="6"/>
      <c r="E212" s="8">
        <v>0.95299999999999996</v>
      </c>
      <c r="F212" s="8">
        <v>0.245</v>
      </c>
      <c r="G212" s="8">
        <v>1.444</v>
      </c>
      <c r="H212" s="8">
        <v>0</v>
      </c>
      <c r="I212" s="23">
        <v>2.1000000000000001E-2</v>
      </c>
    </row>
    <row r="213" spans="1:9" x14ac:dyDescent="0.25">
      <c r="A213" s="3" t="s">
        <v>6</v>
      </c>
      <c r="B213" s="11" t="s">
        <v>258</v>
      </c>
      <c r="C213" s="60"/>
      <c r="D213" s="6"/>
      <c r="E213" s="8">
        <v>1.7170000000000001</v>
      </c>
      <c r="F213" s="8">
        <v>7.6999999999999999E-2</v>
      </c>
      <c r="G213" s="8">
        <v>3.3000000000000002E-2</v>
      </c>
      <c r="H213" s="8">
        <v>0</v>
      </c>
      <c r="I213" s="23">
        <v>6.0999999999999999E-2</v>
      </c>
    </row>
    <row r="214" spans="1:9" x14ac:dyDescent="0.25">
      <c r="A214" s="3" t="s">
        <v>6</v>
      </c>
      <c r="B214" s="11" t="s">
        <v>266</v>
      </c>
      <c r="C214" s="60"/>
      <c r="D214" s="6"/>
      <c r="E214" s="8">
        <v>8.5000000000000006E-2</v>
      </c>
      <c r="F214" s="8">
        <v>4.5999999999999999E-2</v>
      </c>
      <c r="G214" s="8">
        <v>9.1999999999999998E-2</v>
      </c>
      <c r="H214" s="8">
        <v>4.2000000000000003E-2</v>
      </c>
      <c r="I214" s="23">
        <v>0</v>
      </c>
    </row>
    <row r="215" spans="1:9" x14ac:dyDescent="0.25">
      <c r="A215" s="3" t="s">
        <v>6</v>
      </c>
      <c r="B215" s="11" t="s">
        <v>274</v>
      </c>
      <c r="C215" s="60"/>
      <c r="D215" s="6"/>
      <c r="E215" s="8">
        <v>0.193</v>
      </c>
      <c r="F215" s="8">
        <v>0.30299999999999999</v>
      </c>
      <c r="G215" s="8">
        <v>0.161</v>
      </c>
      <c r="H215" s="8">
        <v>0</v>
      </c>
      <c r="I215" s="23">
        <v>0.152</v>
      </c>
    </row>
    <row r="216" spans="1:9" x14ac:dyDescent="0.25">
      <c r="A216" s="3" t="s">
        <v>6</v>
      </c>
      <c r="B216" s="11" t="s">
        <v>282</v>
      </c>
      <c r="C216" s="60"/>
      <c r="D216" s="6"/>
      <c r="E216" s="8">
        <v>0.73299999999999998</v>
      </c>
      <c r="F216" s="8">
        <v>9.8000000000000004E-2</v>
      </c>
      <c r="G216" s="8">
        <v>0</v>
      </c>
      <c r="H216" s="8">
        <v>0</v>
      </c>
      <c r="I216" s="23">
        <v>0</v>
      </c>
    </row>
    <row r="217" spans="1:9" x14ac:dyDescent="0.25">
      <c r="A217" s="3" t="s">
        <v>6</v>
      </c>
      <c r="B217" s="11" t="s">
        <v>290</v>
      </c>
      <c r="C217" s="60"/>
      <c r="D217" s="6"/>
      <c r="E217" s="8">
        <v>0.10299999999999999</v>
      </c>
      <c r="F217" s="8">
        <v>0.13800000000000001</v>
      </c>
      <c r="G217" s="8">
        <v>2.794</v>
      </c>
      <c r="H217" s="8">
        <v>0.13700000000000001</v>
      </c>
      <c r="I217" s="23">
        <v>0.27900000000000003</v>
      </c>
    </row>
    <row r="218" spans="1:9" x14ac:dyDescent="0.25">
      <c r="A218" s="3" t="s">
        <v>6</v>
      </c>
      <c r="B218" s="11" t="s">
        <v>203</v>
      </c>
      <c r="C218" s="60"/>
      <c r="D218" s="6"/>
      <c r="E218" s="8">
        <v>0.53400000000000003</v>
      </c>
      <c r="F218" s="8">
        <v>0.13400000000000001</v>
      </c>
      <c r="G218" s="8">
        <v>2.7E-2</v>
      </c>
      <c r="H218" s="8">
        <v>1.9E-2</v>
      </c>
      <c r="I218" s="23">
        <v>0.24199999999999999</v>
      </c>
    </row>
    <row r="219" spans="1:9" x14ac:dyDescent="0.25">
      <c r="A219" s="3" t="s">
        <v>6</v>
      </c>
      <c r="B219" s="11" t="s">
        <v>211</v>
      </c>
      <c r="C219" s="60"/>
      <c r="D219" s="6"/>
      <c r="E219" s="8">
        <v>2.867</v>
      </c>
      <c r="F219" s="8">
        <v>8.6999999999999994E-2</v>
      </c>
      <c r="G219" s="8">
        <v>18.989000000000001</v>
      </c>
      <c r="H219" s="8">
        <v>0.15</v>
      </c>
      <c r="I219" s="23">
        <v>0</v>
      </c>
    </row>
    <row r="220" spans="1:9" x14ac:dyDescent="0.25">
      <c r="A220" s="3" t="s">
        <v>6</v>
      </c>
      <c r="B220" s="11" t="s">
        <v>219</v>
      </c>
      <c r="C220" s="60"/>
      <c r="D220" s="6"/>
      <c r="E220" s="8">
        <v>0.71299999999999997</v>
      </c>
      <c r="F220" s="8">
        <v>7.1999999999999995E-2</v>
      </c>
      <c r="G220" s="8">
        <v>0.32900000000000001</v>
      </c>
      <c r="H220" s="8">
        <v>0</v>
      </c>
      <c r="I220" s="23">
        <v>7.1999999999999995E-2</v>
      </c>
    </row>
    <row r="221" spans="1:9" x14ac:dyDescent="0.25">
      <c r="A221" s="3" t="s">
        <v>6</v>
      </c>
      <c r="B221" s="11" t="s">
        <v>227</v>
      </c>
      <c r="C221" s="60"/>
      <c r="D221" s="6"/>
      <c r="E221" s="8">
        <v>0.157</v>
      </c>
      <c r="F221" s="8">
        <v>7.9000000000000001E-2</v>
      </c>
      <c r="G221" s="8">
        <v>0</v>
      </c>
      <c r="H221" s="8">
        <v>3.6999999999999998E-2</v>
      </c>
      <c r="I221" s="23">
        <v>5.7000000000000002E-2</v>
      </c>
    </row>
    <row r="222" spans="1:9" x14ac:dyDescent="0.25">
      <c r="A222" s="3" t="s">
        <v>6</v>
      </c>
      <c r="B222" s="11" t="s">
        <v>235</v>
      </c>
      <c r="C222" s="60"/>
      <c r="D222" s="6"/>
      <c r="E222" s="8">
        <v>5.6000000000000001E-2</v>
      </c>
      <c r="F222" s="8">
        <v>8.2000000000000003E-2</v>
      </c>
      <c r="G222" s="8">
        <v>4.9000000000000002E-2</v>
      </c>
      <c r="H222" s="8">
        <v>1.2030000000000001</v>
      </c>
      <c r="I222" s="23">
        <v>0.27300000000000002</v>
      </c>
    </row>
    <row r="223" spans="1:9" x14ac:dyDescent="0.25">
      <c r="A223" s="3" t="s">
        <v>6</v>
      </c>
      <c r="B223" s="11" t="s">
        <v>243</v>
      </c>
      <c r="C223" s="60"/>
      <c r="D223" s="6"/>
      <c r="E223" s="8">
        <v>0.85</v>
      </c>
      <c r="F223" s="8">
        <v>0.42599999999999999</v>
      </c>
      <c r="G223" s="8">
        <v>43.277000000000001</v>
      </c>
      <c r="H223" s="8">
        <v>0</v>
      </c>
      <c r="I223" s="23">
        <v>0.114</v>
      </c>
    </row>
    <row r="224" spans="1:9" x14ac:dyDescent="0.25">
      <c r="A224" s="3" t="s">
        <v>6</v>
      </c>
      <c r="B224" s="11" t="s">
        <v>251</v>
      </c>
      <c r="C224" s="60"/>
      <c r="D224" s="6"/>
      <c r="E224" s="8">
        <v>0.59499999999999997</v>
      </c>
      <c r="F224" s="8">
        <v>0.18099999999999999</v>
      </c>
      <c r="G224" s="8">
        <v>1.7999999999999999E-2</v>
      </c>
      <c r="H224" s="8">
        <v>0.113</v>
      </c>
      <c r="I224" s="23">
        <v>3.6999999999999998E-2</v>
      </c>
    </row>
    <row r="225" spans="1:9" x14ac:dyDescent="0.25">
      <c r="A225" s="3" t="s">
        <v>6</v>
      </c>
      <c r="B225" s="11" t="s">
        <v>259</v>
      </c>
      <c r="C225" s="60"/>
      <c r="D225" s="6"/>
      <c r="E225" s="8">
        <v>0.14000000000000001</v>
      </c>
      <c r="F225" s="8">
        <v>0.16600000000000001</v>
      </c>
      <c r="G225" s="8">
        <v>43.399000000000001</v>
      </c>
      <c r="H225" s="8">
        <v>0</v>
      </c>
      <c r="I225" s="23">
        <v>0</v>
      </c>
    </row>
    <row r="226" spans="1:9" x14ac:dyDescent="0.25">
      <c r="A226" s="3" t="s">
        <v>6</v>
      </c>
      <c r="B226" s="11" t="s">
        <v>267</v>
      </c>
      <c r="C226" s="60"/>
      <c r="D226" s="6"/>
      <c r="E226" s="8">
        <v>7.0999999999999994E-2</v>
      </c>
      <c r="F226" s="8">
        <v>0.13</v>
      </c>
      <c r="G226" s="8">
        <v>5.1999999999999998E-2</v>
      </c>
      <c r="H226" s="8">
        <v>0.29299999999999998</v>
      </c>
      <c r="I226" s="23">
        <v>1.4E-2</v>
      </c>
    </row>
    <row r="227" spans="1:9" x14ac:dyDescent="0.25">
      <c r="A227" s="3" t="s">
        <v>6</v>
      </c>
      <c r="B227" s="11" t="s">
        <v>275</v>
      </c>
      <c r="C227" s="60"/>
      <c r="D227" s="6"/>
      <c r="E227" s="8">
        <v>0.183</v>
      </c>
      <c r="F227" s="8">
        <v>4.5999999999999999E-2</v>
      </c>
      <c r="G227" s="8">
        <v>8.6999999999999994E-2</v>
      </c>
      <c r="H227" s="8">
        <v>1.66</v>
      </c>
      <c r="I227" s="23">
        <v>0.184</v>
      </c>
    </row>
    <row r="228" spans="1:9" x14ac:dyDescent="0.25">
      <c r="A228" s="3" t="s">
        <v>6</v>
      </c>
      <c r="B228" s="11" t="s">
        <v>283</v>
      </c>
      <c r="C228" s="60"/>
      <c r="D228" s="6"/>
      <c r="E228" s="8">
        <v>6.7000000000000004E-2</v>
      </c>
      <c r="F228" s="8">
        <v>0.182</v>
      </c>
      <c r="G228" s="8">
        <v>0.189</v>
      </c>
      <c r="H228" s="8">
        <v>0.13600000000000001</v>
      </c>
      <c r="I228" s="23">
        <v>8.3000000000000004E-2</v>
      </c>
    </row>
    <row r="229" spans="1:9" x14ac:dyDescent="0.25">
      <c r="A229" s="3" t="s">
        <v>6</v>
      </c>
      <c r="B229" s="11" t="s">
        <v>291</v>
      </c>
      <c r="C229" s="60"/>
      <c r="D229" s="6"/>
      <c r="E229" s="8">
        <v>0.90300000000000002</v>
      </c>
      <c r="F229" s="8">
        <v>0.28599999999999998</v>
      </c>
      <c r="G229" s="8">
        <v>0</v>
      </c>
      <c r="H229" s="8">
        <v>0.24199999999999999</v>
      </c>
      <c r="I229" s="23">
        <v>1.4999999999999999E-2</v>
      </c>
    </row>
    <row r="230" spans="1:9" x14ac:dyDescent="0.25">
      <c r="A230" s="3" t="s">
        <v>6</v>
      </c>
      <c r="B230" s="11" t="s">
        <v>204</v>
      </c>
      <c r="C230" s="60"/>
      <c r="D230" s="6"/>
      <c r="E230" s="8">
        <v>7.9000000000000001E-2</v>
      </c>
      <c r="F230" s="8">
        <v>0.16500000000000001</v>
      </c>
      <c r="G230" s="8">
        <v>0.36299999999999999</v>
      </c>
      <c r="H230" s="8">
        <v>9.5000000000000001E-2</v>
      </c>
      <c r="I230" s="23">
        <v>0.22700000000000001</v>
      </c>
    </row>
    <row r="231" spans="1:9" x14ac:dyDescent="0.25">
      <c r="A231" s="3" t="s">
        <v>6</v>
      </c>
      <c r="B231" s="11" t="s">
        <v>212</v>
      </c>
      <c r="C231" s="60"/>
      <c r="D231" s="6"/>
      <c r="E231" s="8">
        <v>17.529</v>
      </c>
      <c r="F231" s="8">
        <v>4.4999999999999998E-2</v>
      </c>
      <c r="G231" s="8">
        <v>4.7E-2</v>
      </c>
      <c r="H231" s="8">
        <v>0</v>
      </c>
      <c r="I231" s="23">
        <v>0</v>
      </c>
    </row>
    <row r="232" spans="1:9" x14ac:dyDescent="0.25">
      <c r="A232" s="3" t="s">
        <v>6</v>
      </c>
      <c r="B232" s="11" t="s">
        <v>220</v>
      </c>
      <c r="C232" s="60"/>
      <c r="D232" s="6"/>
      <c r="E232" s="8">
        <v>9.0999999999999998E-2</v>
      </c>
      <c r="F232" s="8">
        <v>6.8000000000000005E-2</v>
      </c>
      <c r="G232" s="8">
        <v>5.6000000000000001E-2</v>
      </c>
      <c r="H232" s="8">
        <v>0.11700000000000001</v>
      </c>
      <c r="I232" s="23">
        <v>2.8000000000000001E-2</v>
      </c>
    </row>
    <row r="233" spans="1:9" x14ac:dyDescent="0.25">
      <c r="A233" s="3" t="s">
        <v>6</v>
      </c>
      <c r="B233" s="11" t="s">
        <v>228</v>
      </c>
      <c r="C233" s="60"/>
      <c r="D233" s="6"/>
      <c r="E233" s="8">
        <v>0.59599999999999997</v>
      </c>
      <c r="F233" s="8">
        <v>0.40600000000000003</v>
      </c>
      <c r="G233" s="8">
        <v>0.71399999999999997</v>
      </c>
      <c r="H233" s="8">
        <v>0.121</v>
      </c>
      <c r="I233" s="23">
        <v>6.6000000000000003E-2</v>
      </c>
    </row>
    <row r="234" spans="1:9" x14ac:dyDescent="0.25">
      <c r="A234" s="3" t="s">
        <v>6</v>
      </c>
      <c r="B234" s="11" t="s">
        <v>236</v>
      </c>
      <c r="C234" s="60"/>
      <c r="D234" s="6"/>
      <c r="E234" s="8">
        <v>5.8999999999999997E-2</v>
      </c>
      <c r="F234" s="8">
        <v>0.109</v>
      </c>
      <c r="G234" s="8">
        <v>8.5999999999999993E-2</v>
      </c>
      <c r="H234" s="8">
        <v>0.255</v>
      </c>
      <c r="I234" s="23">
        <v>0.09</v>
      </c>
    </row>
    <row r="235" spans="1:9" x14ac:dyDescent="0.25">
      <c r="A235" s="3" t="s">
        <v>6</v>
      </c>
      <c r="B235" s="11" t="s">
        <v>244</v>
      </c>
      <c r="C235" s="60"/>
      <c r="D235" s="6"/>
      <c r="E235" s="8">
        <v>4.3999999999999997E-2</v>
      </c>
      <c r="F235" s="8">
        <v>5.3999999999999999E-2</v>
      </c>
      <c r="G235" s="8">
        <v>0.311</v>
      </c>
      <c r="H235" s="8">
        <v>5.3999999999999999E-2</v>
      </c>
      <c r="I235" s="23">
        <v>8.2000000000000003E-2</v>
      </c>
    </row>
    <row r="236" spans="1:9" x14ac:dyDescent="0.25">
      <c r="A236" s="3" t="s">
        <v>6</v>
      </c>
      <c r="B236" s="11" t="s">
        <v>252</v>
      </c>
      <c r="C236" s="60"/>
      <c r="D236" s="6"/>
      <c r="E236" s="8">
        <v>0.23400000000000001</v>
      </c>
      <c r="F236" s="8">
        <v>8.6999999999999994E-2</v>
      </c>
      <c r="G236" s="8">
        <v>7.0000000000000001E-3</v>
      </c>
      <c r="H236" s="8">
        <v>3.0000000000000001E-3</v>
      </c>
      <c r="I236" s="23">
        <v>0</v>
      </c>
    </row>
    <row r="237" spans="1:9" x14ac:dyDescent="0.25">
      <c r="A237" s="3" t="s">
        <v>6</v>
      </c>
      <c r="B237" s="11" t="s">
        <v>260</v>
      </c>
      <c r="C237" s="60"/>
      <c r="D237" s="6"/>
      <c r="E237" s="8">
        <v>6.4000000000000001E-2</v>
      </c>
      <c r="F237" s="8">
        <v>0.02</v>
      </c>
      <c r="G237" s="8">
        <v>9.5000000000000001E-2</v>
      </c>
      <c r="H237" s="8">
        <v>4.2999999999999997E-2</v>
      </c>
      <c r="I237" s="23">
        <v>9.7000000000000003E-2</v>
      </c>
    </row>
    <row r="238" spans="1:9" x14ac:dyDescent="0.25">
      <c r="A238" s="3" t="s">
        <v>6</v>
      </c>
      <c r="B238" s="11" t="s">
        <v>268</v>
      </c>
      <c r="C238" s="60"/>
      <c r="D238" s="6"/>
      <c r="E238" s="8">
        <v>1.2729999999999999</v>
      </c>
      <c r="F238" s="8">
        <v>9.7000000000000003E-2</v>
      </c>
      <c r="G238" s="8">
        <v>0.34100000000000003</v>
      </c>
      <c r="H238" s="8">
        <v>0.254</v>
      </c>
      <c r="I238" s="23">
        <v>0.107</v>
      </c>
    </row>
    <row r="239" spans="1:9" x14ac:dyDescent="0.25">
      <c r="A239" s="3" t="s">
        <v>6</v>
      </c>
      <c r="B239" s="11" t="s">
        <v>276</v>
      </c>
      <c r="C239" s="60"/>
      <c r="D239" s="6"/>
      <c r="E239" s="8">
        <v>1.421</v>
      </c>
      <c r="F239" s="8">
        <v>0.27600000000000002</v>
      </c>
      <c r="G239" s="8">
        <v>1E-3</v>
      </c>
      <c r="H239" s="8">
        <v>0</v>
      </c>
      <c r="I239" s="23">
        <v>0.5</v>
      </c>
    </row>
    <row r="240" spans="1:9" x14ac:dyDescent="0.25">
      <c r="A240" s="3" t="s">
        <v>6</v>
      </c>
      <c r="B240" s="11" t="s">
        <v>284</v>
      </c>
      <c r="C240" s="60"/>
      <c r="D240" s="6"/>
      <c r="E240" s="8">
        <v>5.7000000000000002E-2</v>
      </c>
      <c r="F240" s="8">
        <v>0.82399999999999995</v>
      </c>
      <c r="G240" s="8">
        <v>0.72599999999999998</v>
      </c>
      <c r="H240" s="8">
        <v>0.114</v>
      </c>
      <c r="I240" s="23">
        <v>0.99399999999999999</v>
      </c>
    </row>
    <row r="241" spans="1:9" x14ac:dyDescent="0.25">
      <c r="A241" s="3" t="s">
        <v>6</v>
      </c>
      <c r="B241" s="11" t="s">
        <v>292</v>
      </c>
      <c r="C241" s="60"/>
      <c r="D241" s="6"/>
      <c r="E241" s="8">
        <v>0.107</v>
      </c>
      <c r="F241" s="8">
        <v>4.8000000000000001E-2</v>
      </c>
      <c r="G241" s="8">
        <v>0.13600000000000001</v>
      </c>
      <c r="H241" s="8">
        <v>0</v>
      </c>
      <c r="I241" s="23">
        <v>4.2999999999999997E-2</v>
      </c>
    </row>
    <row r="242" spans="1:9" x14ac:dyDescent="0.25">
      <c r="A242" s="3" t="s">
        <v>6</v>
      </c>
      <c r="B242" s="11" t="s">
        <v>205</v>
      </c>
      <c r="C242" s="60"/>
      <c r="D242" s="6"/>
      <c r="E242" s="8">
        <v>8.5000000000000006E-2</v>
      </c>
      <c r="F242" s="8">
        <v>8.6999999999999994E-2</v>
      </c>
      <c r="G242" s="8">
        <v>0.36499999999999999</v>
      </c>
      <c r="H242" s="8">
        <v>8.2000000000000003E-2</v>
      </c>
      <c r="I242" s="23">
        <v>0</v>
      </c>
    </row>
    <row r="243" spans="1:9" x14ac:dyDescent="0.25">
      <c r="A243" s="3" t="s">
        <v>6</v>
      </c>
      <c r="B243" s="11" t="s">
        <v>213</v>
      </c>
      <c r="C243" s="60"/>
      <c r="D243" s="6"/>
      <c r="E243" s="8">
        <v>1.462</v>
      </c>
      <c r="F243" s="8">
        <v>6.9000000000000006E-2</v>
      </c>
      <c r="G243" s="8">
        <v>0.96499999999999997</v>
      </c>
      <c r="H243" s="8">
        <v>0</v>
      </c>
      <c r="I243" s="23">
        <v>0.17899999999999999</v>
      </c>
    </row>
    <row r="244" spans="1:9" x14ac:dyDescent="0.25">
      <c r="A244" s="3" t="s">
        <v>6</v>
      </c>
      <c r="B244" s="11" t="s">
        <v>221</v>
      </c>
      <c r="C244" s="60"/>
      <c r="D244" s="6"/>
      <c r="E244" s="8">
        <v>0.16700000000000001</v>
      </c>
      <c r="F244" s="8">
        <v>3.5999999999999997E-2</v>
      </c>
      <c r="G244" s="8">
        <v>5.6000000000000001E-2</v>
      </c>
      <c r="H244" s="8">
        <v>1.2E-2</v>
      </c>
      <c r="I244" s="23">
        <v>8.7999999999999995E-2</v>
      </c>
    </row>
    <row r="245" spans="1:9" x14ac:dyDescent="0.25">
      <c r="A245" s="3" t="s">
        <v>6</v>
      </c>
      <c r="B245" s="11" t="s">
        <v>229</v>
      </c>
      <c r="C245" s="60"/>
      <c r="D245" s="6"/>
      <c r="E245" s="8">
        <v>0.35399999999999998</v>
      </c>
      <c r="F245" s="8">
        <v>3.3000000000000002E-2</v>
      </c>
      <c r="G245" s="8">
        <v>0.19600000000000001</v>
      </c>
      <c r="H245" s="8">
        <v>3.1E-2</v>
      </c>
      <c r="I245" s="23">
        <v>1.2E-2</v>
      </c>
    </row>
    <row r="246" spans="1:9" x14ac:dyDescent="0.25">
      <c r="A246" s="3" t="s">
        <v>6</v>
      </c>
      <c r="B246" s="11" t="s">
        <v>237</v>
      </c>
      <c r="C246" s="60"/>
      <c r="D246" s="6"/>
      <c r="E246" s="8">
        <v>1.575</v>
      </c>
      <c r="F246" s="8">
        <v>0.77300000000000002</v>
      </c>
      <c r="G246" s="8">
        <v>3.3159999999999998</v>
      </c>
      <c r="H246" s="8">
        <v>0.12</v>
      </c>
      <c r="I246" s="23">
        <v>9.4E-2</v>
      </c>
    </row>
    <row r="247" spans="1:9" x14ac:dyDescent="0.25">
      <c r="A247" s="3" t="s">
        <v>6</v>
      </c>
      <c r="B247" s="11" t="s">
        <v>245</v>
      </c>
      <c r="C247" s="60"/>
      <c r="D247" s="6"/>
      <c r="E247" s="8">
        <v>1E-3</v>
      </c>
      <c r="F247" s="8">
        <v>0.94099999999999995</v>
      </c>
      <c r="G247" s="8">
        <v>0</v>
      </c>
      <c r="H247" s="8">
        <v>2.9000000000000001E-2</v>
      </c>
      <c r="I247" s="23">
        <v>6.7000000000000004E-2</v>
      </c>
    </row>
    <row r="248" spans="1:9" x14ac:dyDescent="0.25">
      <c r="A248" s="3" t="s">
        <v>6</v>
      </c>
      <c r="B248" s="11" t="s">
        <v>253</v>
      </c>
      <c r="C248" s="60"/>
      <c r="D248" s="6"/>
      <c r="E248" s="8">
        <v>0.188</v>
      </c>
      <c r="F248" s="8">
        <v>6.5000000000000002E-2</v>
      </c>
      <c r="G248" s="8">
        <v>0</v>
      </c>
      <c r="H248" s="8">
        <v>0.19600000000000001</v>
      </c>
      <c r="I248" s="23">
        <v>0</v>
      </c>
    </row>
    <row r="249" spans="1:9" x14ac:dyDescent="0.25">
      <c r="A249" s="3" t="s">
        <v>6</v>
      </c>
      <c r="B249" s="11" t="s">
        <v>261</v>
      </c>
      <c r="C249" s="60"/>
      <c r="D249" s="6"/>
      <c r="E249" s="8">
        <v>2.0910000000000002</v>
      </c>
      <c r="F249" s="8">
        <v>0.73299999999999998</v>
      </c>
      <c r="G249" s="8">
        <v>0.09</v>
      </c>
      <c r="H249" s="8">
        <v>7.3999999999999996E-2</v>
      </c>
      <c r="I249" s="23">
        <v>0.04</v>
      </c>
    </row>
    <row r="250" spans="1:9" x14ac:dyDescent="0.25">
      <c r="A250" s="3" t="s">
        <v>6</v>
      </c>
      <c r="B250" s="11" t="s">
        <v>269</v>
      </c>
      <c r="C250" s="60"/>
      <c r="D250" s="6"/>
      <c r="E250" s="8">
        <v>1.6E-2</v>
      </c>
      <c r="F250" s="8">
        <v>8.6999999999999994E-2</v>
      </c>
      <c r="G250" s="8">
        <v>0.11600000000000001</v>
      </c>
      <c r="H250" s="8">
        <v>9.2999999999999999E-2</v>
      </c>
      <c r="I250" s="23">
        <v>0.29599999999999999</v>
      </c>
    </row>
    <row r="251" spans="1:9" x14ac:dyDescent="0.25">
      <c r="A251" s="3" t="s">
        <v>6</v>
      </c>
      <c r="B251" s="11" t="s">
        <v>277</v>
      </c>
      <c r="C251" s="60"/>
      <c r="D251" s="6"/>
      <c r="E251" s="8">
        <v>1.865</v>
      </c>
      <c r="F251" s="8">
        <v>0.90600000000000003</v>
      </c>
      <c r="G251" s="8">
        <v>9.4E-2</v>
      </c>
      <c r="H251" s="8">
        <v>0</v>
      </c>
      <c r="I251" s="23">
        <v>8.5999999999999993E-2</v>
      </c>
    </row>
    <row r="252" spans="1:9" x14ac:dyDescent="0.25">
      <c r="A252" s="3" t="s">
        <v>6</v>
      </c>
      <c r="B252" s="11" t="s">
        <v>285</v>
      </c>
      <c r="C252" s="60"/>
      <c r="D252" s="6"/>
      <c r="E252" s="8">
        <v>2.2040000000000002</v>
      </c>
      <c r="F252" s="8">
        <v>0.40699999999999997</v>
      </c>
      <c r="G252" s="8">
        <v>1.7000000000000001E-2</v>
      </c>
      <c r="H252" s="8">
        <v>7.6999999999999999E-2</v>
      </c>
      <c r="I252" s="23">
        <v>1.24</v>
      </c>
    </row>
    <row r="253" spans="1:9" x14ac:dyDescent="0.25">
      <c r="A253" s="3" t="s">
        <v>6</v>
      </c>
      <c r="B253" s="11" t="s">
        <v>293</v>
      </c>
      <c r="C253" s="60"/>
      <c r="D253" s="6"/>
      <c r="E253" s="8">
        <v>0.13400000000000001</v>
      </c>
      <c r="F253" s="8">
        <v>1.4999999999999999E-2</v>
      </c>
      <c r="G253" s="8">
        <v>0.2</v>
      </c>
      <c r="H253" s="8">
        <v>0.29899999999999999</v>
      </c>
      <c r="I253" s="23">
        <v>0.09</v>
      </c>
    </row>
    <row r="254" spans="1:9" x14ac:dyDescent="0.25">
      <c r="A254" s="3" t="s">
        <v>6</v>
      </c>
      <c r="B254" s="11" t="s">
        <v>206</v>
      </c>
      <c r="C254" s="60"/>
      <c r="D254" s="6"/>
      <c r="E254" s="8">
        <v>0.29399999999999998</v>
      </c>
      <c r="F254" s="8">
        <v>0.33400000000000002</v>
      </c>
      <c r="G254" s="8">
        <v>0.23</v>
      </c>
      <c r="H254" s="8">
        <v>0</v>
      </c>
      <c r="I254" s="23">
        <v>0.113</v>
      </c>
    </row>
    <row r="255" spans="1:9" x14ac:dyDescent="0.25">
      <c r="A255" s="3" t="s">
        <v>6</v>
      </c>
      <c r="B255" s="11" t="s">
        <v>214</v>
      </c>
      <c r="C255" s="60"/>
      <c r="D255" s="6"/>
      <c r="E255" s="8">
        <v>33.527999999999999</v>
      </c>
      <c r="F255" s="8">
        <v>0.16200000000000001</v>
      </c>
      <c r="G255" s="8">
        <v>0.495</v>
      </c>
      <c r="H255" s="8">
        <v>0.15</v>
      </c>
      <c r="I255" s="23">
        <v>2.657</v>
      </c>
    </row>
    <row r="256" spans="1:9" x14ac:dyDescent="0.25">
      <c r="A256" s="3" t="s">
        <v>6</v>
      </c>
      <c r="B256" s="11" t="s">
        <v>222</v>
      </c>
      <c r="C256" s="60"/>
      <c r="D256" s="6"/>
      <c r="E256" s="8">
        <v>0.183</v>
      </c>
      <c r="F256" s="8">
        <v>5.8999999999999997E-2</v>
      </c>
      <c r="G256" s="8">
        <v>0.25</v>
      </c>
      <c r="H256" s="8">
        <v>6.9000000000000006E-2</v>
      </c>
      <c r="I256" s="23">
        <v>0.156</v>
      </c>
    </row>
    <row r="257" spans="1:9" x14ac:dyDescent="0.25">
      <c r="A257" s="3" t="s">
        <v>6</v>
      </c>
      <c r="B257" s="11" t="s">
        <v>230</v>
      </c>
      <c r="C257" s="60"/>
      <c r="D257" s="6"/>
      <c r="E257" s="8">
        <v>1.8120000000000001</v>
      </c>
      <c r="F257" s="8">
        <v>0.84099999999999997</v>
      </c>
      <c r="G257" s="8">
        <v>4.234</v>
      </c>
      <c r="H257" s="8">
        <v>0</v>
      </c>
      <c r="I257" s="23">
        <v>1.911</v>
      </c>
    </row>
    <row r="258" spans="1:9" x14ac:dyDescent="0.25">
      <c r="A258" s="3" t="s">
        <v>6</v>
      </c>
      <c r="B258" s="11" t="s">
        <v>238</v>
      </c>
      <c r="C258" s="60"/>
      <c r="D258" s="6"/>
      <c r="E258" s="8">
        <v>1.3859999999999999</v>
      </c>
      <c r="F258" s="8">
        <v>0.17799999999999999</v>
      </c>
      <c r="G258" s="8">
        <v>2.2629999999999999</v>
      </c>
      <c r="H258" s="8">
        <v>0</v>
      </c>
      <c r="I258" s="23">
        <v>3.948</v>
      </c>
    </row>
    <row r="259" spans="1:9" x14ac:dyDescent="0.25">
      <c r="A259" s="3" t="s">
        <v>6</v>
      </c>
      <c r="B259" s="11" t="s">
        <v>246</v>
      </c>
      <c r="C259" s="60"/>
      <c r="D259" s="6"/>
      <c r="E259" s="8">
        <v>0.09</v>
      </c>
      <c r="F259" s="8">
        <v>0.377</v>
      </c>
      <c r="G259" s="8">
        <v>5.1999999999999998E-2</v>
      </c>
      <c r="H259" s="8">
        <v>0.10199999999999999</v>
      </c>
      <c r="I259" s="23">
        <v>3.0670000000000002</v>
      </c>
    </row>
    <row r="260" spans="1:9" x14ac:dyDescent="0.25">
      <c r="A260" s="3" t="s">
        <v>6</v>
      </c>
      <c r="B260" s="11" t="s">
        <v>254</v>
      </c>
      <c r="C260" s="60"/>
      <c r="D260" s="6"/>
      <c r="E260" s="8">
        <v>4.71</v>
      </c>
      <c r="F260" s="8">
        <v>2.3E-2</v>
      </c>
      <c r="G260" s="8">
        <v>0.32500000000000001</v>
      </c>
      <c r="H260" s="8">
        <v>6.8000000000000005E-2</v>
      </c>
      <c r="I260" s="23">
        <v>5.3999999999999999E-2</v>
      </c>
    </row>
    <row r="261" spans="1:9" x14ac:dyDescent="0.25">
      <c r="A261" s="3" t="s">
        <v>6</v>
      </c>
      <c r="B261" s="11" t="s">
        <v>262</v>
      </c>
      <c r="C261" s="60"/>
      <c r="D261" s="6"/>
      <c r="E261" s="8">
        <v>2.5999999999999999E-2</v>
      </c>
      <c r="F261" s="8">
        <v>0.04</v>
      </c>
      <c r="G261" s="8">
        <v>0</v>
      </c>
      <c r="H261" s="8">
        <v>0</v>
      </c>
      <c r="I261" s="23">
        <v>0.06</v>
      </c>
    </row>
    <row r="262" spans="1:9" x14ac:dyDescent="0.25">
      <c r="A262" s="3" t="s">
        <v>6</v>
      </c>
      <c r="B262" s="11" t="s">
        <v>270</v>
      </c>
      <c r="C262" s="60"/>
      <c r="D262" s="6"/>
      <c r="E262" s="8">
        <v>1.583</v>
      </c>
      <c r="F262" s="8">
        <v>0.10100000000000001</v>
      </c>
      <c r="G262" s="8">
        <v>8.1000000000000003E-2</v>
      </c>
      <c r="H262" s="8">
        <v>1.4E-2</v>
      </c>
      <c r="I262" s="23">
        <v>0</v>
      </c>
    </row>
    <row r="263" spans="1:9" x14ac:dyDescent="0.25">
      <c r="A263" s="3" t="s">
        <v>6</v>
      </c>
      <c r="B263" s="11" t="s">
        <v>278</v>
      </c>
      <c r="C263" s="60"/>
      <c r="D263" s="6"/>
      <c r="E263" s="8">
        <v>0.69899999999999995</v>
      </c>
      <c r="F263" s="8">
        <v>0.21099999999999999</v>
      </c>
      <c r="G263" s="8">
        <v>7.2999999999999995E-2</v>
      </c>
      <c r="H263" s="8">
        <v>2.4E-2</v>
      </c>
      <c r="I263" s="23">
        <v>0.44400000000000001</v>
      </c>
    </row>
    <row r="264" spans="1:9" x14ac:dyDescent="0.25">
      <c r="A264" s="3" t="s">
        <v>6</v>
      </c>
      <c r="B264" s="11" t="s">
        <v>286</v>
      </c>
      <c r="C264" s="60"/>
      <c r="D264" s="6"/>
      <c r="E264" s="8">
        <v>0.20599999999999999</v>
      </c>
      <c r="F264" s="8">
        <v>0.13700000000000001</v>
      </c>
      <c r="G264" s="8">
        <v>0.16800000000000001</v>
      </c>
      <c r="H264" s="8">
        <v>0.29199999999999998</v>
      </c>
      <c r="I264" s="23">
        <v>6.5000000000000002E-2</v>
      </c>
    </row>
    <row r="265" spans="1:9" x14ac:dyDescent="0.25">
      <c r="A265" s="3" t="s">
        <v>6</v>
      </c>
      <c r="B265" s="11" t="s">
        <v>294</v>
      </c>
      <c r="C265" s="60"/>
      <c r="D265" s="6"/>
      <c r="E265" s="8">
        <v>2.0739999999999998</v>
      </c>
      <c r="F265" s="8">
        <v>0.108</v>
      </c>
      <c r="G265" s="8">
        <v>0.112</v>
      </c>
      <c r="H265" s="8">
        <v>0.23899999999999999</v>
      </c>
      <c r="I265" s="23">
        <v>1.4E-2</v>
      </c>
    </row>
    <row r="266" spans="1:9" x14ac:dyDescent="0.25">
      <c r="A266" s="3" t="s">
        <v>6</v>
      </c>
      <c r="B266" s="11" t="s">
        <v>207</v>
      </c>
      <c r="C266" s="60"/>
      <c r="D266" s="6"/>
      <c r="E266" s="8">
        <v>5.1999999999999998E-2</v>
      </c>
      <c r="F266" s="8">
        <v>0.157</v>
      </c>
      <c r="G266" s="8">
        <v>3.5999999999999997E-2</v>
      </c>
      <c r="H266" s="8">
        <v>9.2999999999999999E-2</v>
      </c>
      <c r="I266" s="23">
        <v>7.0999999999999994E-2</v>
      </c>
    </row>
    <row r="267" spans="1:9" x14ac:dyDescent="0.25">
      <c r="A267" s="3" t="s">
        <v>6</v>
      </c>
      <c r="B267" s="11" t="s">
        <v>215</v>
      </c>
      <c r="C267" s="60"/>
      <c r="D267" s="6"/>
      <c r="E267" s="8">
        <v>5.8999999999999997E-2</v>
      </c>
      <c r="F267" s="8">
        <v>0.95099999999999996</v>
      </c>
      <c r="G267" s="8">
        <v>7.0000000000000007E-2</v>
      </c>
      <c r="H267" s="8">
        <v>7.0000000000000007E-2</v>
      </c>
      <c r="I267" s="23">
        <v>2.1999999999999999E-2</v>
      </c>
    </row>
    <row r="268" spans="1:9" x14ac:dyDescent="0.25">
      <c r="A268" s="3" t="s">
        <v>6</v>
      </c>
      <c r="B268" s="11" t="s">
        <v>223</v>
      </c>
      <c r="C268" s="60"/>
      <c r="D268" s="6"/>
      <c r="E268" s="8">
        <v>0.223</v>
      </c>
      <c r="F268" s="8">
        <v>0.127</v>
      </c>
      <c r="G268" s="8">
        <v>1.4E-2</v>
      </c>
      <c r="H268" s="8">
        <v>5.3999999999999999E-2</v>
      </c>
      <c r="I268" s="23">
        <v>9.7000000000000003E-2</v>
      </c>
    </row>
    <row r="269" spans="1:9" x14ac:dyDescent="0.25">
      <c r="A269" s="3" t="s">
        <v>6</v>
      </c>
      <c r="B269" s="11" t="s">
        <v>231</v>
      </c>
      <c r="C269" s="60"/>
      <c r="D269" s="6"/>
      <c r="E269" s="8">
        <v>0.222</v>
      </c>
      <c r="F269" s="8">
        <v>8.6999999999999994E-2</v>
      </c>
      <c r="G269" s="8">
        <v>1.6919999999999999</v>
      </c>
      <c r="H269" s="8">
        <v>4.9000000000000002E-2</v>
      </c>
      <c r="I269" s="23">
        <v>0</v>
      </c>
    </row>
    <row r="270" spans="1:9" x14ac:dyDescent="0.25">
      <c r="A270" s="3" t="s">
        <v>6</v>
      </c>
      <c r="B270" s="11" t="s">
        <v>239</v>
      </c>
      <c r="C270" s="60"/>
      <c r="D270" s="6"/>
      <c r="E270" s="8">
        <v>0.20599999999999999</v>
      </c>
      <c r="F270" s="8">
        <v>4.4999999999999998E-2</v>
      </c>
      <c r="G270" s="8">
        <v>7.1999999999999995E-2</v>
      </c>
      <c r="H270" s="8">
        <v>0</v>
      </c>
      <c r="I270" s="23">
        <v>0.219</v>
      </c>
    </row>
    <row r="271" spans="1:9" x14ac:dyDescent="0.25">
      <c r="A271" s="3" t="s">
        <v>6</v>
      </c>
      <c r="B271" s="11" t="s">
        <v>247</v>
      </c>
      <c r="C271" s="60"/>
      <c r="D271" s="6"/>
      <c r="E271" s="8">
        <v>2.68</v>
      </c>
      <c r="F271" s="8">
        <v>7.5999999999999998E-2</v>
      </c>
      <c r="G271" s="8">
        <v>0</v>
      </c>
      <c r="H271" s="8">
        <v>0</v>
      </c>
      <c r="I271" s="23">
        <v>0.90500000000000003</v>
      </c>
    </row>
    <row r="272" spans="1:9" x14ac:dyDescent="0.25">
      <c r="A272" s="3" t="s">
        <v>6</v>
      </c>
      <c r="B272" s="11" t="s">
        <v>255</v>
      </c>
      <c r="C272" s="60"/>
      <c r="D272" s="6"/>
      <c r="E272" s="8">
        <v>0.106</v>
      </c>
      <c r="F272" s="8">
        <v>2.3E-2</v>
      </c>
      <c r="G272" s="8">
        <v>0</v>
      </c>
      <c r="H272" s="8">
        <v>9.5000000000000001E-2</v>
      </c>
      <c r="I272" s="23">
        <v>0</v>
      </c>
    </row>
    <row r="273" spans="1:9" x14ac:dyDescent="0.25">
      <c r="A273" s="3" t="s">
        <v>6</v>
      </c>
      <c r="B273" s="11" t="s">
        <v>263</v>
      </c>
      <c r="C273" s="60"/>
      <c r="D273" s="6"/>
      <c r="E273" s="8">
        <v>36.640999999999998</v>
      </c>
      <c r="F273" s="8">
        <v>0.92700000000000005</v>
      </c>
      <c r="G273" s="8">
        <v>0.14000000000000001</v>
      </c>
      <c r="H273" s="8">
        <v>0.04</v>
      </c>
      <c r="I273" s="23">
        <v>8.1000000000000003E-2</v>
      </c>
    </row>
    <row r="274" spans="1:9" x14ac:dyDescent="0.25">
      <c r="A274" s="3" t="s">
        <v>6</v>
      </c>
      <c r="B274" s="11" t="s">
        <v>271</v>
      </c>
      <c r="C274" s="60"/>
      <c r="D274" s="6"/>
      <c r="E274" s="8">
        <v>9.8000000000000004E-2</v>
      </c>
      <c r="F274" s="8">
        <v>8.6999999999999994E-2</v>
      </c>
      <c r="G274" s="8">
        <v>0.06</v>
      </c>
      <c r="H274" s="8">
        <v>0.1</v>
      </c>
      <c r="I274" s="23">
        <v>0.90600000000000003</v>
      </c>
    </row>
    <row r="275" spans="1:9" x14ac:dyDescent="0.25">
      <c r="A275" s="3" t="s">
        <v>6</v>
      </c>
      <c r="B275" s="11" t="s">
        <v>279</v>
      </c>
      <c r="C275" s="60"/>
      <c r="D275" s="6"/>
      <c r="E275" s="8">
        <v>0.59799999999999998</v>
      </c>
      <c r="F275" s="8">
        <v>0.125</v>
      </c>
      <c r="G275" s="8">
        <v>8.5999999999999993E-2</v>
      </c>
      <c r="H275" s="8">
        <v>0.114</v>
      </c>
      <c r="I275" s="23">
        <v>5.8999999999999997E-2</v>
      </c>
    </row>
    <row r="276" spans="1:9" x14ac:dyDescent="0.25">
      <c r="A276" s="3" t="s">
        <v>6</v>
      </c>
      <c r="B276" s="11" t="s">
        <v>287</v>
      </c>
      <c r="C276" s="60"/>
      <c r="D276" s="6"/>
      <c r="E276" s="8">
        <v>0.57499999999999996</v>
      </c>
      <c r="F276" s="8">
        <v>4.9000000000000002E-2</v>
      </c>
      <c r="G276" s="8">
        <v>1.3839999999999999</v>
      </c>
      <c r="H276" s="8">
        <v>9.1999999999999998E-2</v>
      </c>
      <c r="I276" s="23">
        <v>8.4000000000000005E-2</v>
      </c>
    </row>
    <row r="277" spans="1:9" x14ac:dyDescent="0.25">
      <c r="A277" s="3" t="s">
        <v>6</v>
      </c>
      <c r="B277" s="11" t="s">
        <v>295</v>
      </c>
      <c r="C277" s="60"/>
      <c r="D277" s="6"/>
      <c r="E277" s="8">
        <v>18.577000000000002</v>
      </c>
      <c r="F277" s="8">
        <v>0.55700000000000005</v>
      </c>
      <c r="G277" s="8">
        <v>0.18099999999999999</v>
      </c>
      <c r="H277" s="8">
        <v>0.122</v>
      </c>
      <c r="I277" s="23">
        <v>0</v>
      </c>
    </row>
    <row r="278" spans="1:9" x14ac:dyDescent="0.25">
      <c r="A278" s="3" t="s">
        <v>6</v>
      </c>
      <c r="B278" s="11" t="s">
        <v>208</v>
      </c>
      <c r="C278" s="60"/>
      <c r="D278" s="6"/>
      <c r="E278" s="8">
        <v>0.55300000000000005</v>
      </c>
      <c r="F278" s="8">
        <v>8.5000000000000006E-2</v>
      </c>
      <c r="G278" s="8">
        <v>2.4620000000000002</v>
      </c>
      <c r="H278" s="8">
        <v>5.5E-2</v>
      </c>
      <c r="I278" s="23">
        <v>9.0999999999999998E-2</v>
      </c>
    </row>
    <row r="279" spans="1:9" x14ac:dyDescent="0.25">
      <c r="A279" s="3" t="s">
        <v>6</v>
      </c>
      <c r="B279" s="11" t="s">
        <v>216</v>
      </c>
      <c r="C279" s="60"/>
      <c r="D279" s="6"/>
      <c r="E279" s="8">
        <v>0.23899999999999999</v>
      </c>
      <c r="F279" s="8">
        <v>5.1999999999999998E-2</v>
      </c>
      <c r="G279" s="8">
        <v>0.111</v>
      </c>
      <c r="H279" s="8">
        <v>0</v>
      </c>
      <c r="I279" s="23">
        <v>0</v>
      </c>
    </row>
    <row r="280" spans="1:9" x14ac:dyDescent="0.25">
      <c r="A280" s="3" t="s">
        <v>6</v>
      </c>
      <c r="B280" s="11" t="s">
        <v>224</v>
      </c>
      <c r="C280" s="60"/>
      <c r="D280" s="6"/>
      <c r="E280" s="8">
        <v>0.14099999999999999</v>
      </c>
      <c r="F280" s="8">
        <v>9.6000000000000002E-2</v>
      </c>
      <c r="G280" s="8">
        <v>2.7E-2</v>
      </c>
      <c r="H280" s="8">
        <v>0.08</v>
      </c>
      <c r="I280" s="23">
        <v>5.2999999999999999E-2</v>
      </c>
    </row>
    <row r="281" spans="1:9" x14ac:dyDescent="0.25">
      <c r="A281" s="3" t="s">
        <v>6</v>
      </c>
      <c r="B281" s="11" t="s">
        <v>232</v>
      </c>
      <c r="C281" s="60"/>
      <c r="D281" s="6"/>
      <c r="E281" s="8">
        <v>0.65300000000000002</v>
      </c>
      <c r="F281" s="8">
        <v>2.5</v>
      </c>
      <c r="G281" s="8">
        <v>12.898</v>
      </c>
      <c r="H281" s="8">
        <v>7.8E-2</v>
      </c>
      <c r="I281" s="23">
        <v>19.388000000000002</v>
      </c>
    </row>
    <row r="282" spans="1:9" x14ac:dyDescent="0.25">
      <c r="A282" s="3" t="s">
        <v>6</v>
      </c>
      <c r="B282" s="11" t="s">
        <v>240</v>
      </c>
      <c r="C282" s="60"/>
      <c r="D282" s="6"/>
      <c r="E282" s="8">
        <v>4.6870000000000003</v>
      </c>
      <c r="F282" s="8">
        <v>9.5000000000000001E-2</v>
      </c>
      <c r="G282" s="8">
        <v>0.19600000000000001</v>
      </c>
      <c r="H282" s="8">
        <v>0.14299999999999999</v>
      </c>
      <c r="I282" s="23">
        <v>0.108</v>
      </c>
    </row>
    <row r="283" spans="1:9" x14ac:dyDescent="0.25">
      <c r="A283" s="3" t="s">
        <v>6</v>
      </c>
      <c r="B283" s="11" t="s">
        <v>248</v>
      </c>
      <c r="C283" s="60"/>
      <c r="D283" s="6"/>
      <c r="E283" s="8">
        <v>0.95099999999999996</v>
      </c>
      <c r="F283" s="8">
        <v>0.06</v>
      </c>
      <c r="G283" s="8">
        <v>0.215</v>
      </c>
      <c r="H283" s="8">
        <v>0</v>
      </c>
      <c r="I283" s="23">
        <v>0.107</v>
      </c>
    </row>
    <row r="284" spans="1:9" x14ac:dyDescent="0.25">
      <c r="A284" s="3" t="s">
        <v>6</v>
      </c>
      <c r="B284" s="11" t="s">
        <v>256</v>
      </c>
      <c r="C284" s="60"/>
      <c r="D284" s="6"/>
      <c r="E284" s="8">
        <v>0.56599999999999995</v>
      </c>
      <c r="F284" s="8">
        <v>2.36</v>
      </c>
      <c r="G284" s="8">
        <v>0.19400000000000001</v>
      </c>
      <c r="H284" s="8">
        <v>0.13200000000000001</v>
      </c>
      <c r="I284" s="23">
        <v>1.825</v>
      </c>
    </row>
    <row r="285" spans="1:9" x14ac:dyDescent="0.25">
      <c r="A285" s="3" t="s">
        <v>6</v>
      </c>
      <c r="B285" s="11" t="s">
        <v>264</v>
      </c>
      <c r="C285" s="60"/>
      <c r="D285" s="6"/>
      <c r="E285" s="8">
        <v>31.585999999999999</v>
      </c>
      <c r="F285" s="8">
        <v>3.3000000000000002E-2</v>
      </c>
      <c r="G285" s="8">
        <v>0</v>
      </c>
      <c r="H285" s="8">
        <v>0.16900000000000001</v>
      </c>
      <c r="I285" s="23">
        <v>0.11600000000000001</v>
      </c>
    </row>
    <row r="286" spans="1:9" x14ac:dyDescent="0.25">
      <c r="A286" s="3" t="s">
        <v>6</v>
      </c>
      <c r="B286" s="11" t="s">
        <v>272</v>
      </c>
      <c r="C286" s="60"/>
      <c r="D286" s="6"/>
      <c r="E286" s="8">
        <v>0.86199999999999999</v>
      </c>
      <c r="F286" s="8">
        <v>0.46200000000000002</v>
      </c>
      <c r="G286" s="8">
        <v>73.286000000000001</v>
      </c>
      <c r="H286" s="8">
        <v>0</v>
      </c>
      <c r="I286" s="23">
        <v>0</v>
      </c>
    </row>
    <row r="287" spans="1:9" x14ac:dyDescent="0.25">
      <c r="A287" s="3" t="s">
        <v>6</v>
      </c>
      <c r="B287" s="11" t="s">
        <v>280</v>
      </c>
      <c r="C287" s="60"/>
      <c r="D287" s="6"/>
      <c r="E287" s="8">
        <v>5.8000000000000003E-2</v>
      </c>
      <c r="F287" s="8">
        <v>3.5999999999999997E-2</v>
      </c>
      <c r="G287" s="8">
        <v>4.8330000000000002</v>
      </c>
      <c r="H287" s="8">
        <v>0.19500000000000001</v>
      </c>
      <c r="I287" s="23">
        <v>0</v>
      </c>
    </row>
    <row r="288" spans="1:9" x14ac:dyDescent="0.25">
      <c r="A288" s="3" t="s">
        <v>6</v>
      </c>
      <c r="B288" s="11" t="s">
        <v>288</v>
      </c>
      <c r="C288" s="60"/>
      <c r="D288" s="6"/>
      <c r="E288" s="8">
        <v>0.29599999999999999</v>
      </c>
      <c r="F288" s="8">
        <v>1.4E-2</v>
      </c>
      <c r="G288" s="8">
        <v>0</v>
      </c>
      <c r="H288" s="8">
        <v>0</v>
      </c>
      <c r="I288" s="23">
        <v>2.7E-2</v>
      </c>
    </row>
    <row r="289" spans="1:9" x14ac:dyDescent="0.25">
      <c r="A289" s="3" t="s">
        <v>6</v>
      </c>
      <c r="B289" s="11" t="s">
        <v>296</v>
      </c>
      <c r="C289" s="60"/>
      <c r="D289" s="6"/>
      <c r="E289" s="8">
        <v>1.88</v>
      </c>
      <c r="F289" s="8">
        <v>6.5000000000000002E-2</v>
      </c>
      <c r="G289" s="8">
        <v>6.0000000000000001E-3</v>
      </c>
      <c r="H289" s="8">
        <v>5.6000000000000001E-2</v>
      </c>
      <c r="I289" s="23">
        <v>7.0000000000000007E-2</v>
      </c>
    </row>
    <row r="290" spans="1:9" x14ac:dyDescent="0.25">
      <c r="A290" s="3" t="s">
        <v>6</v>
      </c>
      <c r="B290" s="11" t="s">
        <v>305</v>
      </c>
      <c r="C290" s="60"/>
      <c r="D290" s="6"/>
      <c r="E290" s="8">
        <v>0.104</v>
      </c>
      <c r="F290" s="8">
        <v>0.56699999999999995</v>
      </c>
      <c r="G290" s="8">
        <v>0.01</v>
      </c>
      <c r="H290" s="8">
        <v>0</v>
      </c>
      <c r="I290" s="23">
        <v>8.0000000000000002E-3</v>
      </c>
    </row>
    <row r="291" spans="1:9" x14ac:dyDescent="0.25">
      <c r="A291" s="3" t="s">
        <v>6</v>
      </c>
      <c r="B291" s="11" t="s">
        <v>306</v>
      </c>
      <c r="C291" s="60"/>
      <c r="D291" s="6"/>
      <c r="E291" s="8">
        <v>0.498</v>
      </c>
      <c r="F291" s="8">
        <v>0.55600000000000005</v>
      </c>
      <c r="G291" s="8">
        <v>0.34</v>
      </c>
      <c r="H291" s="8">
        <v>0</v>
      </c>
      <c r="I291" s="23">
        <v>0.109</v>
      </c>
    </row>
    <row r="292" spans="1:9" x14ac:dyDescent="0.25">
      <c r="A292" s="3" t="s">
        <v>6</v>
      </c>
      <c r="B292" s="11" t="s">
        <v>307</v>
      </c>
      <c r="C292" s="60"/>
      <c r="D292" s="6"/>
      <c r="E292" s="8">
        <v>1.8740000000000001</v>
      </c>
      <c r="F292" s="8">
        <v>0.153</v>
      </c>
      <c r="G292" s="8">
        <v>2.5009999999999999</v>
      </c>
      <c r="H292" s="8">
        <v>0</v>
      </c>
      <c r="I292" s="23">
        <v>0.10100000000000001</v>
      </c>
    </row>
    <row r="293" spans="1:9" x14ac:dyDescent="0.25">
      <c r="A293" s="3" t="s">
        <v>6</v>
      </c>
      <c r="B293" s="11" t="s">
        <v>308</v>
      </c>
      <c r="C293" s="60"/>
      <c r="D293" s="6"/>
      <c r="E293" s="8">
        <v>0.255</v>
      </c>
      <c r="F293" s="8">
        <v>0.26900000000000002</v>
      </c>
      <c r="G293" s="8">
        <v>0.35499999999999998</v>
      </c>
      <c r="H293" s="8">
        <v>5.3999999999999999E-2</v>
      </c>
      <c r="I293" s="23">
        <v>0.20399999999999999</v>
      </c>
    </row>
    <row r="294" spans="1:9" x14ac:dyDescent="0.25">
      <c r="A294" s="3" t="s">
        <v>6</v>
      </c>
      <c r="B294" s="11" t="s">
        <v>309</v>
      </c>
      <c r="C294" s="60"/>
      <c r="D294" s="6"/>
      <c r="E294" s="8">
        <v>2.6579999999999999</v>
      </c>
      <c r="F294" s="8">
        <v>0.109</v>
      </c>
      <c r="G294" s="8">
        <v>8.5999999999999993E-2</v>
      </c>
      <c r="H294" s="8">
        <v>0</v>
      </c>
      <c r="I294" s="23">
        <v>0.122</v>
      </c>
    </row>
    <row r="295" spans="1:9" x14ac:dyDescent="0.25">
      <c r="A295" s="3" t="s">
        <v>6</v>
      </c>
      <c r="B295" s="11" t="s">
        <v>310</v>
      </c>
      <c r="C295" s="60"/>
      <c r="D295" s="6"/>
      <c r="E295" s="8">
        <v>1.0189999999999999</v>
      </c>
      <c r="F295" s="8">
        <v>0.13200000000000001</v>
      </c>
      <c r="G295" s="8">
        <v>0.45500000000000002</v>
      </c>
      <c r="H295" s="8">
        <v>0</v>
      </c>
      <c r="I295" s="23">
        <v>2.7E-2</v>
      </c>
    </row>
    <row r="296" spans="1:9" x14ac:dyDescent="0.25">
      <c r="A296" s="3" t="s">
        <v>6</v>
      </c>
      <c r="B296" s="11" t="s">
        <v>311</v>
      </c>
      <c r="C296" s="60"/>
      <c r="D296" s="6"/>
      <c r="E296" s="8">
        <v>1.2430000000000001</v>
      </c>
      <c r="F296" s="8">
        <v>0.61399999999999999</v>
      </c>
      <c r="G296" s="8">
        <v>0.188</v>
      </c>
      <c r="H296" s="8">
        <v>0.16200000000000001</v>
      </c>
      <c r="I296" s="23">
        <v>0</v>
      </c>
    </row>
    <row r="297" spans="1:9" x14ac:dyDescent="0.25">
      <c r="A297" s="3" t="s">
        <v>6</v>
      </c>
      <c r="B297" s="11" t="s">
        <v>312</v>
      </c>
      <c r="C297" s="60"/>
      <c r="D297" s="6"/>
      <c r="E297" s="8">
        <v>1.272</v>
      </c>
      <c r="F297" s="8">
        <v>0.247</v>
      </c>
      <c r="G297" s="8">
        <v>6.0999999999999999E-2</v>
      </c>
      <c r="H297" s="8">
        <v>6.8000000000000005E-2</v>
      </c>
      <c r="I297" s="23">
        <v>0.42299999999999999</v>
      </c>
    </row>
    <row r="298" spans="1:9" x14ac:dyDescent="0.25">
      <c r="A298" s="3" t="s">
        <v>6</v>
      </c>
      <c r="B298" s="11" t="s">
        <v>313</v>
      </c>
      <c r="C298" s="60"/>
      <c r="D298" s="6"/>
      <c r="E298" s="8">
        <v>0.33700000000000002</v>
      </c>
      <c r="F298" s="8">
        <v>0.25900000000000001</v>
      </c>
      <c r="G298" s="8">
        <v>22.045000000000002</v>
      </c>
      <c r="H298" s="8">
        <v>0.23300000000000001</v>
      </c>
      <c r="I298" s="23">
        <v>0.14299999999999999</v>
      </c>
    </row>
    <row r="299" spans="1:9" x14ac:dyDescent="0.25">
      <c r="A299" s="3" t="s">
        <v>6</v>
      </c>
      <c r="B299" s="11" t="s">
        <v>314</v>
      </c>
      <c r="C299" s="60"/>
      <c r="D299" s="6"/>
      <c r="E299" s="8">
        <v>0.52500000000000002</v>
      </c>
      <c r="F299" s="8">
        <v>0.33900000000000002</v>
      </c>
      <c r="G299" s="8">
        <v>1.28</v>
      </c>
      <c r="H299" s="8">
        <v>4.2999999999999997E-2</v>
      </c>
      <c r="I299" s="23">
        <v>0.58699999999999997</v>
      </c>
    </row>
    <row r="300" spans="1:9" x14ac:dyDescent="0.25">
      <c r="A300" s="3" t="s">
        <v>6</v>
      </c>
      <c r="B300" s="11" t="s">
        <v>315</v>
      </c>
      <c r="C300" s="60"/>
      <c r="D300" s="6"/>
      <c r="E300" s="8">
        <v>0.73399999999999999</v>
      </c>
      <c r="F300" s="8">
        <v>7.2999999999999995E-2</v>
      </c>
      <c r="G300" s="8">
        <v>0.496</v>
      </c>
      <c r="H300" s="8">
        <v>0.29099999999999998</v>
      </c>
      <c r="I300" s="23">
        <v>0</v>
      </c>
    </row>
    <row r="301" spans="1:9" x14ac:dyDescent="0.25">
      <c r="A301" s="3" t="s">
        <v>6</v>
      </c>
      <c r="B301" s="11" t="s">
        <v>316</v>
      </c>
      <c r="C301" s="60"/>
      <c r="D301" s="6"/>
      <c r="E301" s="8">
        <v>0.65700000000000003</v>
      </c>
      <c r="F301" s="8">
        <v>0.19900000000000001</v>
      </c>
      <c r="G301" s="8">
        <v>0.52200000000000002</v>
      </c>
      <c r="H301" s="8">
        <v>4.1000000000000002E-2</v>
      </c>
      <c r="I301" s="23">
        <v>9.6000000000000002E-2</v>
      </c>
    </row>
    <row r="302" spans="1:9" x14ac:dyDescent="0.25">
      <c r="A302" s="3" t="s">
        <v>6</v>
      </c>
      <c r="B302" s="11" t="s">
        <v>317</v>
      </c>
      <c r="C302" s="60"/>
      <c r="D302" s="6"/>
      <c r="E302" s="8">
        <v>1.546</v>
      </c>
      <c r="F302" s="8">
        <v>0.14899999999999999</v>
      </c>
      <c r="G302" s="8">
        <v>71.691000000000003</v>
      </c>
      <c r="H302" s="8">
        <v>0.41</v>
      </c>
      <c r="I302" s="23">
        <v>0</v>
      </c>
    </row>
    <row r="303" spans="1:9" x14ac:dyDescent="0.25">
      <c r="A303" s="3" t="s">
        <v>6</v>
      </c>
      <c r="B303" s="11" t="s">
        <v>318</v>
      </c>
      <c r="C303" s="60"/>
      <c r="D303" s="6"/>
      <c r="E303" s="8">
        <v>0.13600000000000001</v>
      </c>
      <c r="F303" s="8">
        <v>6.8000000000000005E-2</v>
      </c>
      <c r="G303" s="8">
        <v>2.1000000000000001E-2</v>
      </c>
      <c r="H303" s="8">
        <v>0.109</v>
      </c>
      <c r="I303" s="23">
        <v>4.7E-2</v>
      </c>
    </row>
    <row r="304" spans="1:9" x14ac:dyDescent="0.25">
      <c r="A304" s="3" t="s">
        <v>6</v>
      </c>
      <c r="B304" s="11" t="s">
        <v>319</v>
      </c>
      <c r="C304" s="60"/>
      <c r="D304" s="6"/>
      <c r="E304" s="8">
        <v>0.373</v>
      </c>
      <c r="F304" s="8">
        <v>7.2999999999999995E-2</v>
      </c>
      <c r="G304" s="8">
        <v>7.1999999999999995E-2</v>
      </c>
      <c r="H304" s="8">
        <v>0.03</v>
      </c>
      <c r="I304" s="23">
        <v>6.0999999999999999E-2</v>
      </c>
    </row>
    <row r="305" spans="1:9" x14ac:dyDescent="0.25">
      <c r="A305" s="3" t="s">
        <v>6</v>
      </c>
      <c r="B305" s="11" t="s">
        <v>320</v>
      </c>
      <c r="C305" s="60"/>
      <c r="D305" s="6"/>
      <c r="E305" s="8">
        <v>0.499</v>
      </c>
      <c r="F305" s="8">
        <v>0.19600000000000001</v>
      </c>
      <c r="G305" s="8">
        <v>0.50600000000000001</v>
      </c>
      <c r="H305" s="8">
        <v>0.10199999999999999</v>
      </c>
      <c r="I305" s="23">
        <v>6.0000000000000001E-3</v>
      </c>
    </row>
    <row r="306" spans="1:9" x14ac:dyDescent="0.25">
      <c r="A306" s="3" t="s">
        <v>6</v>
      </c>
      <c r="B306" s="11" t="s">
        <v>321</v>
      </c>
      <c r="C306" s="60"/>
      <c r="D306" s="6"/>
      <c r="E306" s="8">
        <v>0.92500000000000004</v>
      </c>
      <c r="F306" s="8">
        <v>0.24199999999999999</v>
      </c>
      <c r="G306" s="8">
        <v>0.23200000000000001</v>
      </c>
      <c r="H306" s="8">
        <v>1.4999999999999999E-2</v>
      </c>
      <c r="I306" s="23">
        <v>4.4999999999999998E-2</v>
      </c>
    </row>
    <row r="307" spans="1:9" x14ac:dyDescent="0.25">
      <c r="A307" s="3" t="s">
        <v>6</v>
      </c>
      <c r="B307" s="11" t="s">
        <v>322</v>
      </c>
      <c r="C307" s="60"/>
      <c r="D307" s="6"/>
      <c r="E307" s="8">
        <v>0.217</v>
      </c>
      <c r="F307" s="8">
        <v>0.373</v>
      </c>
      <c r="G307" s="8">
        <v>0.216</v>
      </c>
      <c r="H307" s="8">
        <v>4.5999999999999999E-2</v>
      </c>
      <c r="I307" s="23">
        <v>8.2000000000000003E-2</v>
      </c>
    </row>
    <row r="308" spans="1:9" x14ac:dyDescent="0.25">
      <c r="A308" s="3" t="s">
        <v>6</v>
      </c>
      <c r="B308" s="11" t="s">
        <v>323</v>
      </c>
      <c r="C308" s="60"/>
      <c r="D308" s="6"/>
      <c r="E308" s="8">
        <v>0.86599999999999999</v>
      </c>
      <c r="F308" s="8">
        <v>0.1</v>
      </c>
      <c r="G308" s="8">
        <v>0.14199999999999999</v>
      </c>
      <c r="H308" s="8">
        <v>9.0999999999999998E-2</v>
      </c>
      <c r="I308" s="23">
        <v>0.54900000000000004</v>
      </c>
    </row>
    <row r="309" spans="1:9" x14ac:dyDescent="0.25">
      <c r="A309" s="3" t="s">
        <v>6</v>
      </c>
      <c r="B309" s="11" t="s">
        <v>324</v>
      </c>
      <c r="C309" s="60"/>
      <c r="D309" s="6"/>
      <c r="E309" s="8">
        <v>0.19500000000000001</v>
      </c>
      <c r="F309" s="8">
        <v>0.14599999999999999</v>
      </c>
      <c r="G309" s="8">
        <v>6.2E-2</v>
      </c>
      <c r="H309" s="8">
        <v>0.19600000000000001</v>
      </c>
      <c r="I309" s="23">
        <v>2E-3</v>
      </c>
    </row>
    <row r="310" spans="1:9" x14ac:dyDescent="0.25">
      <c r="A310" s="3" t="s">
        <v>6</v>
      </c>
      <c r="B310" s="11" t="s">
        <v>325</v>
      </c>
      <c r="C310" s="60"/>
      <c r="D310" s="6"/>
      <c r="E310" s="8">
        <v>0.33</v>
      </c>
      <c r="F310" s="8">
        <v>7.4999999999999997E-2</v>
      </c>
      <c r="G310" s="8">
        <v>0.74099999999999999</v>
      </c>
      <c r="H310" s="8">
        <v>4.1000000000000002E-2</v>
      </c>
      <c r="I310" s="23">
        <v>0.26</v>
      </c>
    </row>
    <row r="311" spans="1:9" x14ac:dyDescent="0.25">
      <c r="A311" s="3" t="s">
        <v>6</v>
      </c>
      <c r="B311" s="11" t="s">
        <v>326</v>
      </c>
      <c r="C311" s="60"/>
      <c r="D311" s="6"/>
      <c r="E311" s="8">
        <v>0.79200000000000004</v>
      </c>
      <c r="F311" s="8">
        <v>0.94299999999999995</v>
      </c>
      <c r="G311" s="8">
        <v>0.33700000000000002</v>
      </c>
      <c r="H311" s="8">
        <v>0</v>
      </c>
      <c r="I311" s="23">
        <v>0.433</v>
      </c>
    </row>
    <row r="312" spans="1:9" x14ac:dyDescent="0.25">
      <c r="A312" s="3" t="s">
        <v>6</v>
      </c>
      <c r="B312" s="11" t="s">
        <v>327</v>
      </c>
      <c r="C312" s="60"/>
      <c r="D312" s="6"/>
      <c r="E312" s="8">
        <v>0.68500000000000005</v>
      </c>
      <c r="F312" s="8">
        <v>0.77700000000000002</v>
      </c>
      <c r="G312" s="8">
        <v>0.47</v>
      </c>
      <c r="H312" s="8">
        <v>0.111</v>
      </c>
      <c r="I312" s="23">
        <v>7.4999999999999997E-2</v>
      </c>
    </row>
    <row r="313" spans="1:9" x14ac:dyDescent="0.25">
      <c r="A313" s="3" t="s">
        <v>6</v>
      </c>
      <c r="B313" s="11" t="s">
        <v>328</v>
      </c>
      <c r="C313" s="60"/>
      <c r="D313" s="6"/>
      <c r="E313" s="8">
        <v>0.219</v>
      </c>
      <c r="F313" s="8">
        <v>18.992000000000001</v>
      </c>
      <c r="G313" s="8">
        <v>0.51400000000000001</v>
      </c>
      <c r="H313" s="8">
        <v>2.3E-2</v>
      </c>
      <c r="I313" s="23">
        <v>0.105</v>
      </c>
    </row>
    <row r="314" spans="1:9" x14ac:dyDescent="0.25">
      <c r="A314" s="3" t="s">
        <v>6</v>
      </c>
      <c r="B314" s="11" t="s">
        <v>329</v>
      </c>
      <c r="C314" s="60"/>
      <c r="D314" s="6"/>
      <c r="E314" s="8">
        <v>0.19</v>
      </c>
      <c r="F314" s="8">
        <v>0.13200000000000001</v>
      </c>
      <c r="G314" s="8">
        <v>7.907</v>
      </c>
      <c r="H314" s="8">
        <v>0.245</v>
      </c>
      <c r="I314" s="23">
        <v>0.80800000000000005</v>
      </c>
    </row>
    <row r="315" spans="1:9" x14ac:dyDescent="0.25">
      <c r="A315" s="3" t="s">
        <v>6</v>
      </c>
      <c r="B315" s="11" t="s">
        <v>330</v>
      </c>
      <c r="C315" s="60"/>
      <c r="D315" s="6"/>
      <c r="E315" s="8">
        <v>0.122</v>
      </c>
      <c r="F315" s="8">
        <v>0.16800000000000001</v>
      </c>
      <c r="G315" s="8">
        <v>0.27500000000000002</v>
      </c>
      <c r="H315" s="8">
        <v>0</v>
      </c>
      <c r="I315" s="23">
        <v>9.7000000000000003E-2</v>
      </c>
    </row>
    <row r="316" spans="1:9" x14ac:dyDescent="0.25">
      <c r="A316" s="3" t="s">
        <v>6</v>
      </c>
      <c r="B316" s="11" t="s">
        <v>331</v>
      </c>
      <c r="C316" s="60"/>
      <c r="D316" s="6"/>
      <c r="E316" s="8">
        <v>0.57399999999999995</v>
      </c>
      <c r="F316" s="8">
        <v>1.5389999999999999</v>
      </c>
      <c r="G316" s="8">
        <v>0.64900000000000002</v>
      </c>
      <c r="H316" s="8">
        <v>4.2000000000000003E-2</v>
      </c>
      <c r="I316" s="23">
        <v>5.0229999999999997</v>
      </c>
    </row>
    <row r="317" spans="1:9" x14ac:dyDescent="0.25">
      <c r="A317" s="3" t="s">
        <v>6</v>
      </c>
      <c r="B317" s="11" t="s">
        <v>332</v>
      </c>
      <c r="C317" s="60"/>
      <c r="D317" s="6"/>
      <c r="E317" s="8">
        <v>0.22600000000000001</v>
      </c>
      <c r="F317" s="8">
        <v>0.17100000000000001</v>
      </c>
      <c r="G317" s="8">
        <v>0.46800000000000003</v>
      </c>
      <c r="H317" s="8">
        <v>6.4000000000000001E-2</v>
      </c>
      <c r="I317" s="23">
        <v>0.159</v>
      </c>
    </row>
    <row r="318" spans="1:9" x14ac:dyDescent="0.25">
      <c r="A318" s="3" t="s">
        <v>6</v>
      </c>
      <c r="B318" s="11" t="s">
        <v>333</v>
      </c>
      <c r="C318" s="60"/>
      <c r="D318" s="6"/>
      <c r="E318" s="8">
        <v>0.97</v>
      </c>
      <c r="F318" s="8">
        <v>0.23499999999999999</v>
      </c>
      <c r="G318" s="8">
        <v>27.785</v>
      </c>
      <c r="H318" s="8">
        <v>6.4000000000000001E-2</v>
      </c>
      <c r="I318" s="23">
        <v>0.23899999999999999</v>
      </c>
    </row>
    <row r="319" spans="1:9" x14ac:dyDescent="0.25">
      <c r="A319" s="3" t="s">
        <v>6</v>
      </c>
      <c r="B319" s="11" t="s">
        <v>334</v>
      </c>
      <c r="C319" s="60"/>
      <c r="D319" s="6"/>
      <c r="E319" s="8">
        <v>6.8109999999999999</v>
      </c>
      <c r="F319" s="8">
        <v>4.2000000000000003E-2</v>
      </c>
      <c r="G319" s="8">
        <v>0.14199999999999999</v>
      </c>
      <c r="H319" s="8">
        <v>0.14799999999999999</v>
      </c>
      <c r="I319" s="23">
        <v>0</v>
      </c>
    </row>
    <row r="320" spans="1:9" x14ac:dyDescent="0.25">
      <c r="A320" s="3" t="s">
        <v>6</v>
      </c>
      <c r="B320" s="11" t="s">
        <v>335</v>
      </c>
      <c r="C320" s="60"/>
      <c r="D320" s="6"/>
      <c r="E320" s="8">
        <v>1.292</v>
      </c>
      <c r="F320" s="8">
        <v>0.125</v>
      </c>
      <c r="G320" s="8">
        <v>4.2000000000000003E-2</v>
      </c>
      <c r="H320" s="8">
        <v>0.28899999999999998</v>
      </c>
      <c r="I320" s="23">
        <v>0.09</v>
      </c>
    </row>
    <row r="321" spans="1:9" x14ac:dyDescent="0.25">
      <c r="A321" s="3" t="s">
        <v>6</v>
      </c>
      <c r="B321" s="11" t="s">
        <v>336</v>
      </c>
      <c r="C321" s="60"/>
      <c r="D321" s="6"/>
      <c r="E321" s="8">
        <v>1.333</v>
      </c>
      <c r="F321" s="8">
        <v>9.5000000000000001E-2</v>
      </c>
      <c r="G321" s="8">
        <v>0.23300000000000001</v>
      </c>
      <c r="H321" s="8">
        <v>1.9E-2</v>
      </c>
      <c r="I321" s="23">
        <v>0.124</v>
      </c>
    </row>
    <row r="322" spans="1:9" x14ac:dyDescent="0.25">
      <c r="A322" s="3" t="s">
        <v>6</v>
      </c>
      <c r="B322" s="11" t="s">
        <v>337</v>
      </c>
      <c r="C322" s="60"/>
      <c r="D322" s="6"/>
      <c r="E322" s="8">
        <v>6.0110000000000001</v>
      </c>
      <c r="F322" s="8">
        <v>0.33300000000000002</v>
      </c>
      <c r="G322" s="8">
        <v>3.1E-2</v>
      </c>
      <c r="H322" s="8">
        <v>7.1999999999999995E-2</v>
      </c>
      <c r="I322" s="23">
        <v>0.26300000000000001</v>
      </c>
    </row>
    <row r="323" spans="1:9" x14ac:dyDescent="0.25">
      <c r="A323" s="3" t="s">
        <v>6</v>
      </c>
      <c r="B323" s="11" t="s">
        <v>338</v>
      </c>
      <c r="C323" s="60"/>
      <c r="D323" s="6"/>
      <c r="E323" s="8">
        <v>0.45300000000000001</v>
      </c>
      <c r="F323" s="8">
        <v>0.56899999999999995</v>
      </c>
      <c r="G323" s="8">
        <v>0.158</v>
      </c>
      <c r="H323" s="8">
        <v>0</v>
      </c>
      <c r="I323" s="23">
        <v>0.22700000000000001</v>
      </c>
    </row>
    <row r="324" spans="1:9" x14ac:dyDescent="0.25">
      <c r="A324" s="3" t="s">
        <v>6</v>
      </c>
      <c r="B324" s="11" t="s">
        <v>339</v>
      </c>
      <c r="C324" s="60"/>
      <c r="D324" s="6"/>
      <c r="E324" s="8">
        <v>1.5669999999999999</v>
      </c>
      <c r="F324" s="8">
        <v>7.5999999999999998E-2</v>
      </c>
      <c r="G324" s="8">
        <v>0</v>
      </c>
      <c r="H324" s="8">
        <v>8.2000000000000003E-2</v>
      </c>
      <c r="I324" s="23">
        <v>0.40600000000000003</v>
      </c>
    </row>
    <row r="325" spans="1:9" x14ac:dyDescent="0.25">
      <c r="A325" s="3" t="s">
        <v>6</v>
      </c>
      <c r="B325" s="11" t="s">
        <v>340</v>
      </c>
      <c r="C325" s="60"/>
      <c r="D325" s="6"/>
      <c r="E325" s="8">
        <v>0.82299999999999995</v>
      </c>
      <c r="F325" s="8">
        <v>0.28999999999999998</v>
      </c>
      <c r="G325" s="8">
        <v>0.65700000000000003</v>
      </c>
      <c r="H325" s="8">
        <v>0.113</v>
      </c>
      <c r="I325" s="23">
        <v>0.111</v>
      </c>
    </row>
    <row r="326" spans="1:9" x14ac:dyDescent="0.25">
      <c r="A326" s="3" t="s">
        <v>6</v>
      </c>
      <c r="B326" s="11" t="s">
        <v>341</v>
      </c>
      <c r="C326" s="60"/>
      <c r="D326" s="6"/>
      <c r="E326" s="8">
        <v>0.79800000000000004</v>
      </c>
      <c r="F326" s="8">
        <v>0.97299999999999998</v>
      </c>
      <c r="G326" s="8">
        <v>0.20300000000000001</v>
      </c>
      <c r="H326" s="8">
        <v>5.0999999999999997E-2</v>
      </c>
      <c r="I326" s="23">
        <v>0.14399999999999999</v>
      </c>
    </row>
    <row r="327" spans="1:9" x14ac:dyDescent="0.25">
      <c r="A327" s="3" t="s">
        <v>6</v>
      </c>
      <c r="B327" s="11" t="s">
        <v>342</v>
      </c>
      <c r="C327" s="60"/>
      <c r="D327" s="6"/>
      <c r="E327" s="8">
        <v>3.125</v>
      </c>
      <c r="F327" s="8">
        <v>9.7000000000000003E-2</v>
      </c>
      <c r="G327" s="8">
        <v>0.61299999999999999</v>
      </c>
      <c r="H327" s="8">
        <v>1.7000000000000001E-2</v>
      </c>
      <c r="I327" s="23">
        <v>0.441</v>
      </c>
    </row>
    <row r="328" spans="1:9" x14ac:dyDescent="0.25">
      <c r="A328" s="3" t="s">
        <v>6</v>
      </c>
      <c r="B328" s="11" t="s">
        <v>343</v>
      </c>
      <c r="C328" s="60"/>
      <c r="D328" s="6"/>
      <c r="E328" s="8">
        <v>0.63700000000000001</v>
      </c>
      <c r="F328" s="8">
        <v>4.3999999999999997E-2</v>
      </c>
      <c r="G328" s="8">
        <v>4.3230000000000004</v>
      </c>
      <c r="H328" s="8">
        <v>3.9E-2</v>
      </c>
      <c r="I328" s="23">
        <v>0.06</v>
      </c>
    </row>
    <row r="329" spans="1:9" x14ac:dyDescent="0.25">
      <c r="A329" s="3" t="s">
        <v>6</v>
      </c>
      <c r="B329" s="11" t="s">
        <v>344</v>
      </c>
      <c r="C329" s="60"/>
      <c r="D329" s="6"/>
      <c r="E329" s="8">
        <v>1.0980000000000001</v>
      </c>
      <c r="F329" s="8">
        <v>6.7000000000000004E-2</v>
      </c>
      <c r="G329" s="8">
        <v>7.3999999999999996E-2</v>
      </c>
      <c r="H329" s="8">
        <v>0.125</v>
      </c>
      <c r="I329" s="23">
        <v>0.25800000000000001</v>
      </c>
    </row>
    <row r="330" spans="1:9" x14ac:dyDescent="0.25">
      <c r="A330" s="3" t="s">
        <v>6</v>
      </c>
      <c r="B330" s="11" t="s">
        <v>345</v>
      </c>
      <c r="C330" s="60"/>
      <c r="D330" s="6"/>
      <c r="E330" s="8">
        <v>4.2030000000000003</v>
      </c>
      <c r="F330" s="8">
        <v>0.105</v>
      </c>
      <c r="G330" s="8">
        <v>0.434</v>
      </c>
      <c r="H330" s="8">
        <v>0.224</v>
      </c>
      <c r="I330" s="23">
        <v>0.21199999999999999</v>
      </c>
    </row>
    <row r="331" spans="1:9" x14ac:dyDescent="0.25">
      <c r="A331" s="3" t="s">
        <v>6</v>
      </c>
      <c r="B331" s="11" t="s">
        <v>346</v>
      </c>
      <c r="C331" s="60"/>
      <c r="D331" s="6"/>
      <c r="E331" s="8">
        <v>0.111</v>
      </c>
      <c r="F331" s="8">
        <v>0.216</v>
      </c>
      <c r="G331" s="8">
        <v>3.1E-2</v>
      </c>
      <c r="H331" s="8">
        <v>0</v>
      </c>
      <c r="I331" s="23">
        <v>0.111</v>
      </c>
    </row>
    <row r="332" spans="1:9" x14ac:dyDescent="0.25">
      <c r="A332" s="3" t="s">
        <v>6</v>
      </c>
      <c r="B332" s="11" t="s">
        <v>347</v>
      </c>
      <c r="C332" s="60"/>
      <c r="D332" s="6"/>
      <c r="E332" s="8">
        <v>0.49399999999999999</v>
      </c>
      <c r="F332" s="8">
        <v>0.86599999999999999</v>
      </c>
      <c r="G332" s="8">
        <v>0.113</v>
      </c>
      <c r="H332" s="8">
        <v>0</v>
      </c>
      <c r="I332" s="23">
        <v>0.89700000000000002</v>
      </c>
    </row>
    <row r="333" spans="1:9" x14ac:dyDescent="0.25">
      <c r="A333" s="3" t="s">
        <v>6</v>
      </c>
      <c r="B333" s="11" t="s">
        <v>348</v>
      </c>
      <c r="C333" s="60"/>
      <c r="D333" s="6"/>
      <c r="E333" s="8">
        <v>6.4189999999999996</v>
      </c>
      <c r="F333" s="8">
        <v>0.11899999999999999</v>
      </c>
      <c r="G333" s="8">
        <v>0.35099999999999998</v>
      </c>
      <c r="H333" s="8">
        <v>0.14000000000000001</v>
      </c>
      <c r="I333" s="23">
        <v>0.91700000000000004</v>
      </c>
    </row>
    <row r="334" spans="1:9" x14ac:dyDescent="0.25">
      <c r="A334" s="3" t="s">
        <v>6</v>
      </c>
      <c r="B334" s="11" t="s">
        <v>349</v>
      </c>
      <c r="C334" s="60"/>
      <c r="D334" s="6"/>
      <c r="E334" s="8">
        <v>0.41299999999999998</v>
      </c>
      <c r="F334" s="8">
        <v>0.98299999999999998</v>
      </c>
      <c r="G334" s="8">
        <v>4.4999999999999998E-2</v>
      </c>
      <c r="H334" s="8">
        <v>0.115</v>
      </c>
      <c r="I334" s="23">
        <v>0</v>
      </c>
    </row>
    <row r="335" spans="1:9" x14ac:dyDescent="0.25">
      <c r="A335" s="3" t="s">
        <v>6</v>
      </c>
      <c r="B335" s="11" t="s">
        <v>350</v>
      </c>
      <c r="C335" s="60"/>
      <c r="D335" s="6"/>
      <c r="E335" s="8">
        <v>2.1179999999999999</v>
      </c>
      <c r="F335" s="8">
        <v>0.23799999999999999</v>
      </c>
      <c r="G335" s="8">
        <v>1.1639999999999999</v>
      </c>
      <c r="H335" s="8">
        <v>0.129</v>
      </c>
      <c r="I335" s="23">
        <v>0.23699999999999999</v>
      </c>
    </row>
    <row r="336" spans="1:9" x14ac:dyDescent="0.25">
      <c r="A336" s="3" t="s">
        <v>6</v>
      </c>
      <c r="B336" s="11" t="s">
        <v>351</v>
      </c>
      <c r="C336" s="60"/>
      <c r="D336" s="6"/>
      <c r="E336" s="8">
        <v>0.27700000000000002</v>
      </c>
      <c r="F336" s="8">
        <v>0.55900000000000005</v>
      </c>
      <c r="G336" s="8">
        <v>0.26200000000000001</v>
      </c>
      <c r="H336" s="8">
        <v>0.32100000000000001</v>
      </c>
      <c r="I336" s="23">
        <v>0.14499999999999999</v>
      </c>
    </row>
    <row r="337" spans="1:9" x14ac:dyDescent="0.25">
      <c r="A337" s="3" t="s">
        <v>6</v>
      </c>
      <c r="B337" s="11" t="s">
        <v>352</v>
      </c>
      <c r="C337" s="60"/>
      <c r="D337" s="6"/>
      <c r="E337" s="8">
        <v>3.0259999999999998</v>
      </c>
      <c r="F337" s="8">
        <v>0.77400000000000002</v>
      </c>
      <c r="G337" s="8">
        <v>7.1999999999999995E-2</v>
      </c>
      <c r="H337" s="8">
        <v>0.34799999999999998</v>
      </c>
      <c r="I337" s="23">
        <v>1.6160000000000001</v>
      </c>
    </row>
    <row r="338" spans="1:9" x14ac:dyDescent="0.25">
      <c r="A338" s="3" t="s">
        <v>6</v>
      </c>
      <c r="B338" s="11" t="s">
        <v>353</v>
      </c>
      <c r="C338" s="60"/>
      <c r="D338" s="6"/>
      <c r="E338" s="8">
        <v>0.20499999999999999</v>
      </c>
      <c r="F338" s="8">
        <v>0.16500000000000001</v>
      </c>
      <c r="G338" s="8">
        <v>0.64</v>
      </c>
      <c r="H338" s="8">
        <v>0.123</v>
      </c>
      <c r="I338" s="23">
        <v>0.628</v>
      </c>
    </row>
    <row r="339" spans="1:9" x14ac:dyDescent="0.25">
      <c r="A339" s="3" t="s">
        <v>6</v>
      </c>
      <c r="B339" s="11" t="s">
        <v>354</v>
      </c>
      <c r="C339" s="60"/>
      <c r="D339" s="6"/>
      <c r="E339" s="8">
        <v>0.215</v>
      </c>
      <c r="F339" s="8">
        <v>0.19700000000000001</v>
      </c>
      <c r="G339" s="8">
        <v>0.752</v>
      </c>
      <c r="H339" s="8">
        <v>0</v>
      </c>
      <c r="I339" s="23">
        <v>0</v>
      </c>
    </row>
    <row r="340" spans="1:9" x14ac:dyDescent="0.25">
      <c r="A340" s="3" t="s">
        <v>6</v>
      </c>
      <c r="B340" s="11" t="s">
        <v>355</v>
      </c>
      <c r="C340" s="60"/>
      <c r="D340" s="6"/>
      <c r="E340" s="8">
        <v>3.1779999999999999</v>
      </c>
      <c r="F340" s="8">
        <v>0.112</v>
      </c>
      <c r="G340" s="8">
        <v>0.29199999999999998</v>
      </c>
      <c r="H340" s="8">
        <v>1.7989999999999999</v>
      </c>
      <c r="I340" s="23">
        <v>0.49199999999999999</v>
      </c>
    </row>
    <row r="341" spans="1:9" x14ac:dyDescent="0.25">
      <c r="A341" s="3" t="s">
        <v>6</v>
      </c>
      <c r="B341" s="11" t="s">
        <v>356</v>
      </c>
      <c r="C341" s="60"/>
      <c r="D341" s="6"/>
      <c r="E341" s="8">
        <v>6.8360000000000003</v>
      </c>
      <c r="F341" s="8">
        <v>7.0000000000000007E-2</v>
      </c>
      <c r="G341" s="8">
        <v>0.44400000000000001</v>
      </c>
      <c r="H341" s="8">
        <v>0.191</v>
      </c>
      <c r="I341" s="23">
        <v>6.3E-2</v>
      </c>
    </row>
    <row r="342" spans="1:9" x14ac:dyDescent="0.25">
      <c r="A342" s="3" t="s">
        <v>6</v>
      </c>
      <c r="B342" s="11" t="s">
        <v>357</v>
      </c>
      <c r="C342" s="60"/>
      <c r="D342" s="6"/>
      <c r="E342" s="8">
        <v>1.2170000000000001</v>
      </c>
      <c r="F342" s="8">
        <v>0.38400000000000001</v>
      </c>
      <c r="G342" s="8">
        <v>12.462999999999999</v>
      </c>
      <c r="H342" s="8">
        <v>7.8E-2</v>
      </c>
      <c r="I342" s="23">
        <v>22.928999999999998</v>
      </c>
    </row>
    <row r="343" spans="1:9" x14ac:dyDescent="0.25">
      <c r="A343" s="3" t="s">
        <v>6</v>
      </c>
      <c r="B343" s="11" t="s">
        <v>358</v>
      </c>
      <c r="C343" s="60"/>
      <c r="D343" s="6"/>
      <c r="E343" s="8">
        <v>0.251</v>
      </c>
      <c r="F343" s="8">
        <v>0.38200000000000001</v>
      </c>
      <c r="G343" s="8">
        <v>5.8000000000000003E-2</v>
      </c>
      <c r="H343" s="8">
        <v>0</v>
      </c>
      <c r="I343" s="23">
        <v>8.0000000000000002E-3</v>
      </c>
    </row>
    <row r="344" spans="1:9" x14ac:dyDescent="0.25">
      <c r="A344" s="3" t="s">
        <v>6</v>
      </c>
      <c r="B344" s="11" t="s">
        <v>359</v>
      </c>
      <c r="C344" s="60"/>
      <c r="D344" s="6"/>
      <c r="E344" s="8">
        <v>0.17399999999999999</v>
      </c>
      <c r="F344" s="8">
        <v>0.17</v>
      </c>
      <c r="G344" s="8">
        <v>1.4999999999999999E-2</v>
      </c>
      <c r="H344" s="8">
        <v>3.6999999999999998E-2</v>
      </c>
      <c r="I344" s="23">
        <v>7.0000000000000001E-3</v>
      </c>
    </row>
    <row r="345" spans="1:9" x14ac:dyDescent="0.25">
      <c r="A345" s="3" t="s">
        <v>6</v>
      </c>
      <c r="B345" s="11" t="s">
        <v>360</v>
      </c>
      <c r="C345" s="60"/>
      <c r="D345" s="6"/>
      <c r="E345" s="8">
        <v>1.431</v>
      </c>
      <c r="F345" s="8">
        <v>4.9000000000000002E-2</v>
      </c>
      <c r="G345" s="8">
        <v>0.109</v>
      </c>
      <c r="H345" s="8">
        <v>0.61899999999999999</v>
      </c>
      <c r="I345" s="23">
        <v>3.2000000000000001E-2</v>
      </c>
    </row>
    <row r="346" spans="1:9" x14ac:dyDescent="0.25">
      <c r="A346" s="3" t="s">
        <v>6</v>
      </c>
      <c r="B346" s="11" t="s">
        <v>361</v>
      </c>
      <c r="C346" s="60"/>
      <c r="D346" s="6"/>
      <c r="E346" s="8">
        <v>1.0049999999999999</v>
      </c>
      <c r="F346" s="8">
        <v>0.28999999999999998</v>
      </c>
      <c r="G346" s="8">
        <v>9.5000000000000001E-2</v>
      </c>
      <c r="H346" s="8">
        <v>4.7E-2</v>
      </c>
      <c r="I346" s="23">
        <v>0</v>
      </c>
    </row>
    <row r="347" spans="1:9" x14ac:dyDescent="0.25">
      <c r="A347" s="3" t="s">
        <v>6</v>
      </c>
      <c r="B347" s="11" t="s">
        <v>362</v>
      </c>
      <c r="C347" s="60"/>
      <c r="D347" s="6"/>
      <c r="E347" s="8">
        <v>0.54500000000000004</v>
      </c>
      <c r="F347" s="8">
        <v>0.23699999999999999</v>
      </c>
      <c r="G347" s="8">
        <v>3.9910000000000001</v>
      </c>
      <c r="H347" s="8">
        <v>0</v>
      </c>
      <c r="I347" s="23">
        <v>0.222</v>
      </c>
    </row>
    <row r="348" spans="1:9" x14ac:dyDescent="0.25">
      <c r="A348" s="3" t="s">
        <v>6</v>
      </c>
      <c r="B348" s="11" t="s">
        <v>363</v>
      </c>
      <c r="C348" s="60"/>
      <c r="D348" s="6"/>
      <c r="E348" s="8">
        <v>0.24399999999999999</v>
      </c>
      <c r="F348" s="8">
        <v>0.16200000000000001</v>
      </c>
      <c r="G348" s="8">
        <v>0.52700000000000002</v>
      </c>
      <c r="H348" s="8">
        <v>0.23699999999999999</v>
      </c>
      <c r="I348" s="23">
        <v>0.13100000000000001</v>
      </c>
    </row>
    <row r="349" spans="1:9" x14ac:dyDescent="0.25">
      <c r="A349" s="3" t="s">
        <v>6</v>
      </c>
      <c r="B349" s="11" t="s">
        <v>364</v>
      </c>
      <c r="C349" s="60"/>
      <c r="D349" s="6"/>
      <c r="E349" s="8">
        <v>0.10299999999999999</v>
      </c>
      <c r="F349" s="8">
        <v>0.26100000000000001</v>
      </c>
      <c r="G349" s="8">
        <v>2.871</v>
      </c>
      <c r="H349" s="8">
        <v>8.5999999999999993E-2</v>
      </c>
      <c r="I349" s="23">
        <v>1.6519999999999999</v>
      </c>
    </row>
    <row r="350" spans="1:9" x14ac:dyDescent="0.25">
      <c r="A350" s="3" t="s">
        <v>6</v>
      </c>
      <c r="B350" s="11" t="s">
        <v>365</v>
      </c>
      <c r="C350" s="60"/>
      <c r="D350" s="6"/>
      <c r="E350" s="8">
        <v>1.0660000000000001</v>
      </c>
      <c r="F350" s="8">
        <v>0.17100000000000001</v>
      </c>
      <c r="G350" s="8">
        <v>0.73499999999999999</v>
      </c>
      <c r="H350" s="8">
        <v>0.72399999999999998</v>
      </c>
      <c r="I350" s="23">
        <v>5.6429999999999998</v>
      </c>
    </row>
    <row r="351" spans="1:9" x14ac:dyDescent="0.25">
      <c r="A351" s="3" t="s">
        <v>6</v>
      </c>
      <c r="B351" s="11" t="s">
        <v>366</v>
      </c>
      <c r="C351" s="60"/>
      <c r="D351" s="6"/>
      <c r="E351" s="8">
        <v>2.1560000000000001</v>
      </c>
      <c r="F351" s="8">
        <v>0.156</v>
      </c>
      <c r="G351" s="8">
        <v>0</v>
      </c>
      <c r="H351" s="8">
        <v>0.17199999999999999</v>
      </c>
      <c r="I351" s="23">
        <v>0</v>
      </c>
    </row>
    <row r="352" spans="1:9" x14ac:dyDescent="0.25">
      <c r="A352" s="3" t="s">
        <v>6</v>
      </c>
      <c r="B352" s="11" t="s">
        <v>367</v>
      </c>
      <c r="C352" s="60"/>
      <c r="D352" s="6"/>
      <c r="E352" s="8">
        <v>0.56699999999999995</v>
      </c>
      <c r="F352" s="8">
        <v>0.185</v>
      </c>
      <c r="G352" s="8">
        <v>0.193</v>
      </c>
      <c r="H352" s="8">
        <v>4.7E-2</v>
      </c>
      <c r="I352" s="23">
        <v>8.8999999999999996E-2</v>
      </c>
    </row>
    <row r="353" spans="1:9" x14ac:dyDescent="0.25">
      <c r="A353" s="3" t="s">
        <v>6</v>
      </c>
      <c r="B353" s="11" t="s">
        <v>368</v>
      </c>
      <c r="C353" s="60"/>
      <c r="D353" s="6"/>
      <c r="E353" s="8">
        <v>0.48399999999999999</v>
      </c>
      <c r="F353" s="8">
        <v>0.11799999999999999</v>
      </c>
      <c r="G353" s="8">
        <v>0.52700000000000002</v>
      </c>
      <c r="H353" s="8">
        <v>0</v>
      </c>
      <c r="I353" s="23">
        <v>2.1999999999999999E-2</v>
      </c>
    </row>
    <row r="354" spans="1:9" x14ac:dyDescent="0.25">
      <c r="A354" s="3" t="s">
        <v>6</v>
      </c>
      <c r="B354" s="11" t="s">
        <v>369</v>
      </c>
      <c r="C354" s="60"/>
      <c r="D354" s="6"/>
      <c r="E354" s="8">
        <v>0.70299999999999996</v>
      </c>
      <c r="F354" s="8">
        <v>0.30299999999999999</v>
      </c>
      <c r="G354" s="8">
        <v>2.1360000000000001</v>
      </c>
      <c r="H354" s="8">
        <v>0</v>
      </c>
      <c r="I354" s="23">
        <v>0</v>
      </c>
    </row>
    <row r="355" spans="1:9" x14ac:dyDescent="0.25">
      <c r="A355" s="3" t="s">
        <v>6</v>
      </c>
      <c r="B355" s="11" t="s">
        <v>370</v>
      </c>
      <c r="C355" s="60"/>
      <c r="D355" s="6"/>
      <c r="E355" s="8">
        <v>0.11600000000000001</v>
      </c>
      <c r="F355" s="8">
        <v>0.20200000000000001</v>
      </c>
      <c r="G355" s="8">
        <v>0</v>
      </c>
      <c r="H355" s="8">
        <v>0.246</v>
      </c>
      <c r="I355" s="23">
        <v>0.16500000000000001</v>
      </c>
    </row>
    <row r="356" spans="1:9" x14ac:dyDescent="0.25">
      <c r="A356" s="3" t="s">
        <v>6</v>
      </c>
      <c r="B356" s="11" t="s">
        <v>371</v>
      </c>
      <c r="C356" s="60"/>
      <c r="D356" s="6"/>
      <c r="E356" s="8">
        <v>2E-3</v>
      </c>
      <c r="F356" s="8">
        <v>9.0999999999999998E-2</v>
      </c>
      <c r="G356" s="8">
        <v>0.12</v>
      </c>
      <c r="H356" s="8">
        <v>0.114</v>
      </c>
      <c r="I356" s="23">
        <v>2.3E-2</v>
      </c>
    </row>
    <row r="357" spans="1:9" x14ac:dyDescent="0.25">
      <c r="A357" s="3" t="s">
        <v>6</v>
      </c>
      <c r="B357" s="11" t="s">
        <v>372</v>
      </c>
      <c r="C357" s="60"/>
      <c r="D357" s="6"/>
      <c r="E357" s="8">
        <v>0.26100000000000001</v>
      </c>
      <c r="F357" s="8">
        <v>0.221</v>
      </c>
      <c r="G357" s="8">
        <v>0.38900000000000001</v>
      </c>
      <c r="H357" s="8">
        <v>1.9E-2</v>
      </c>
      <c r="I357" s="23">
        <v>0.98599999999999999</v>
      </c>
    </row>
    <row r="358" spans="1:9" x14ac:dyDescent="0.25">
      <c r="A358" s="3" t="s">
        <v>6</v>
      </c>
      <c r="B358" s="11" t="s">
        <v>373</v>
      </c>
      <c r="C358" s="60"/>
      <c r="D358" s="6"/>
      <c r="E358" s="8">
        <v>0.25</v>
      </c>
      <c r="F358" s="8">
        <v>0.113</v>
      </c>
      <c r="G358" s="8">
        <v>3.4279999999999999</v>
      </c>
      <c r="H358" s="8">
        <v>6.0999999999999999E-2</v>
      </c>
      <c r="I358" s="23">
        <v>8.7999999999999995E-2</v>
      </c>
    </row>
    <row r="359" spans="1:9" x14ac:dyDescent="0.25">
      <c r="A359" s="3" t="s">
        <v>6</v>
      </c>
      <c r="B359" s="11" t="s">
        <v>374</v>
      </c>
      <c r="C359" s="60"/>
      <c r="D359" s="6"/>
      <c r="E359" s="8">
        <v>0.22</v>
      </c>
      <c r="F359" s="8">
        <v>0.17899999999999999</v>
      </c>
      <c r="G359" s="8">
        <v>1.3080000000000001</v>
      </c>
      <c r="H359" s="8">
        <v>3.6999999999999998E-2</v>
      </c>
      <c r="I359" s="23">
        <v>0.12</v>
      </c>
    </row>
    <row r="360" spans="1:9" x14ac:dyDescent="0.25">
      <c r="A360" s="3" t="s">
        <v>6</v>
      </c>
      <c r="B360" s="11" t="s">
        <v>375</v>
      </c>
      <c r="C360" s="60"/>
      <c r="D360" s="6"/>
      <c r="E360" s="8">
        <v>0.108</v>
      </c>
      <c r="F360" s="8">
        <v>0.23400000000000001</v>
      </c>
      <c r="G360" s="8">
        <v>0.19800000000000001</v>
      </c>
      <c r="H360" s="8">
        <v>9.0999999999999998E-2</v>
      </c>
      <c r="I360" s="23">
        <v>0.32100000000000001</v>
      </c>
    </row>
    <row r="361" spans="1:9" x14ac:dyDescent="0.25">
      <c r="A361" s="3" t="s">
        <v>6</v>
      </c>
      <c r="B361" s="11" t="s">
        <v>376</v>
      </c>
      <c r="C361" s="60"/>
      <c r="D361" s="6"/>
      <c r="E361" s="8">
        <v>0.32200000000000001</v>
      </c>
      <c r="F361" s="8">
        <v>0.23799999999999999</v>
      </c>
      <c r="G361" s="8">
        <v>0.34399999999999997</v>
      </c>
      <c r="H361" s="8">
        <v>0.248</v>
      </c>
      <c r="I361" s="23">
        <v>6.7000000000000004E-2</v>
      </c>
    </row>
    <row r="362" spans="1:9" x14ac:dyDescent="0.25">
      <c r="A362" s="3" t="s">
        <v>6</v>
      </c>
      <c r="B362" s="11" t="s">
        <v>377</v>
      </c>
      <c r="C362" s="60"/>
      <c r="D362" s="6"/>
      <c r="E362" s="8">
        <v>0.40500000000000003</v>
      </c>
      <c r="F362" s="8">
        <v>0.246</v>
      </c>
      <c r="G362" s="8">
        <v>17.327000000000002</v>
      </c>
      <c r="H362" s="8">
        <v>8.2000000000000003E-2</v>
      </c>
      <c r="I362" s="23">
        <v>5.4720000000000004</v>
      </c>
    </row>
    <row r="363" spans="1:9" x14ac:dyDescent="0.25">
      <c r="A363" s="3" t="s">
        <v>6</v>
      </c>
      <c r="B363" s="11" t="s">
        <v>378</v>
      </c>
      <c r="C363" s="60"/>
      <c r="D363" s="6"/>
      <c r="E363" s="8">
        <v>0.105</v>
      </c>
      <c r="F363" s="8">
        <v>0.47099999999999997</v>
      </c>
      <c r="G363" s="8">
        <v>1.9550000000000001</v>
      </c>
      <c r="H363" s="8">
        <v>6.8000000000000005E-2</v>
      </c>
      <c r="I363" s="23">
        <v>0.28799999999999998</v>
      </c>
    </row>
    <row r="364" spans="1:9" x14ac:dyDescent="0.25">
      <c r="A364" s="3" t="s">
        <v>6</v>
      </c>
      <c r="B364" s="11" t="s">
        <v>379</v>
      </c>
      <c r="C364" s="60"/>
      <c r="D364" s="6"/>
      <c r="E364" s="8">
        <v>0.81899999999999995</v>
      </c>
      <c r="F364" s="8">
        <v>0.11899999999999999</v>
      </c>
      <c r="G364" s="8">
        <v>1.4490000000000001</v>
      </c>
      <c r="H364" s="8">
        <v>0</v>
      </c>
      <c r="I364" s="23">
        <v>0.73599999999999999</v>
      </c>
    </row>
    <row r="365" spans="1:9" x14ac:dyDescent="0.25">
      <c r="A365" s="3" t="s">
        <v>6</v>
      </c>
      <c r="B365" s="11" t="s">
        <v>380</v>
      </c>
      <c r="C365" s="60"/>
      <c r="D365" s="6"/>
      <c r="E365" s="8">
        <v>0.999</v>
      </c>
      <c r="F365" s="8">
        <v>0.126</v>
      </c>
      <c r="G365" s="8">
        <v>0.23899999999999999</v>
      </c>
      <c r="H365" s="8">
        <v>6.7000000000000004E-2</v>
      </c>
      <c r="I365" s="23">
        <v>4.7E-2</v>
      </c>
    </row>
    <row r="366" spans="1:9" x14ac:dyDescent="0.25">
      <c r="A366" s="3" t="s">
        <v>6</v>
      </c>
      <c r="B366" s="11" t="s">
        <v>381</v>
      </c>
      <c r="C366" s="60"/>
      <c r="D366" s="6"/>
      <c r="E366" s="8">
        <v>0.26300000000000001</v>
      </c>
      <c r="F366" s="8">
        <v>0.17499999999999999</v>
      </c>
      <c r="G366" s="8">
        <v>0.34699999999999998</v>
      </c>
      <c r="H366" s="8">
        <v>4.2999999999999997E-2</v>
      </c>
      <c r="I366" s="23">
        <v>5.8999999999999997E-2</v>
      </c>
    </row>
    <row r="367" spans="1:9" x14ac:dyDescent="0.25">
      <c r="A367" s="3" t="s">
        <v>6</v>
      </c>
      <c r="B367" s="11" t="s">
        <v>382</v>
      </c>
      <c r="C367" s="60"/>
      <c r="D367" s="6"/>
      <c r="E367" s="8">
        <v>0.374</v>
      </c>
      <c r="F367" s="8">
        <v>0.10299999999999999</v>
      </c>
      <c r="G367" s="8">
        <v>0.19</v>
      </c>
      <c r="H367" s="8">
        <v>0</v>
      </c>
      <c r="I367" s="23">
        <v>9.9000000000000005E-2</v>
      </c>
    </row>
    <row r="368" spans="1:9" x14ac:dyDescent="0.25">
      <c r="A368" s="3" t="s">
        <v>6</v>
      </c>
      <c r="B368" s="11" t="s">
        <v>383</v>
      </c>
      <c r="C368" s="60"/>
      <c r="D368" s="6"/>
      <c r="E368" s="8">
        <v>11.586</v>
      </c>
      <c r="F368" s="8">
        <v>0.14599999999999999</v>
      </c>
      <c r="G368" s="8">
        <v>0.186</v>
      </c>
      <c r="H368" s="8">
        <v>1.343</v>
      </c>
      <c r="I368" s="23">
        <v>0.16800000000000001</v>
      </c>
    </row>
    <row r="369" spans="1:9" x14ac:dyDescent="0.25">
      <c r="A369" s="3" t="s">
        <v>6</v>
      </c>
      <c r="B369" s="11" t="s">
        <v>384</v>
      </c>
      <c r="C369" s="60"/>
      <c r="D369" s="6"/>
      <c r="E369" s="8">
        <v>0.08</v>
      </c>
      <c r="F369" s="8">
        <v>0.184</v>
      </c>
      <c r="G369" s="8">
        <v>4.9000000000000002E-2</v>
      </c>
      <c r="H369" s="8">
        <v>0</v>
      </c>
      <c r="I369" s="23">
        <v>6.9000000000000006E-2</v>
      </c>
    </row>
    <row r="370" spans="1:9" x14ac:dyDescent="0.25">
      <c r="A370" s="3" t="s">
        <v>6</v>
      </c>
      <c r="B370" s="11" t="s">
        <v>385</v>
      </c>
      <c r="C370" s="60"/>
      <c r="D370" s="6"/>
      <c r="E370" s="8">
        <v>0.16</v>
      </c>
      <c r="F370" s="8">
        <v>0.08</v>
      </c>
      <c r="G370" s="8">
        <v>0.23499999999999999</v>
      </c>
      <c r="H370" s="8">
        <v>0.21099999999999999</v>
      </c>
      <c r="I370" s="23">
        <v>0.28599999999999998</v>
      </c>
    </row>
    <row r="371" spans="1:9" x14ac:dyDescent="0.25">
      <c r="A371" s="3" t="s">
        <v>6</v>
      </c>
      <c r="B371" s="11" t="s">
        <v>386</v>
      </c>
      <c r="C371" s="60"/>
      <c r="D371" s="6"/>
      <c r="E371" s="8">
        <v>2.4590000000000001</v>
      </c>
      <c r="F371" s="8">
        <v>0.79</v>
      </c>
      <c r="G371" s="8">
        <v>3.371</v>
      </c>
      <c r="H371" s="8">
        <v>0.23499999999999999</v>
      </c>
      <c r="I371" s="23">
        <v>0.379</v>
      </c>
    </row>
    <row r="372" spans="1:9" x14ac:dyDescent="0.25">
      <c r="A372" s="3" t="s">
        <v>6</v>
      </c>
      <c r="B372" s="11" t="s">
        <v>387</v>
      </c>
      <c r="C372" s="60"/>
      <c r="D372" s="6"/>
      <c r="E372" s="8">
        <v>1.343</v>
      </c>
      <c r="F372" s="8">
        <v>0.161</v>
      </c>
      <c r="G372" s="8">
        <v>0.18</v>
      </c>
      <c r="H372" s="8">
        <v>0.16700000000000001</v>
      </c>
      <c r="I372" s="23">
        <v>7.0000000000000007E-2</v>
      </c>
    </row>
    <row r="373" spans="1:9" x14ac:dyDescent="0.25">
      <c r="A373" s="3" t="s">
        <v>6</v>
      </c>
      <c r="B373" s="11" t="s">
        <v>388</v>
      </c>
      <c r="C373" s="60"/>
      <c r="D373" s="6"/>
      <c r="E373" s="8">
        <v>0.58499999999999996</v>
      </c>
      <c r="F373" s="8">
        <v>0.113</v>
      </c>
      <c r="G373" s="8">
        <v>0.59699999999999998</v>
      </c>
      <c r="H373" s="8">
        <v>0</v>
      </c>
      <c r="I373" s="23">
        <v>0.29899999999999999</v>
      </c>
    </row>
    <row r="374" spans="1:9" x14ac:dyDescent="0.25">
      <c r="A374" s="3" t="s">
        <v>6</v>
      </c>
      <c r="B374" s="11" t="s">
        <v>389</v>
      </c>
      <c r="C374" s="60"/>
      <c r="D374" s="6"/>
      <c r="E374" s="8">
        <v>0.45900000000000002</v>
      </c>
      <c r="F374" s="8">
        <v>3.5999999999999997E-2</v>
      </c>
      <c r="G374" s="8">
        <v>0</v>
      </c>
      <c r="H374" s="8">
        <v>0</v>
      </c>
      <c r="I374" s="23">
        <v>3.5999999999999997E-2</v>
      </c>
    </row>
    <row r="375" spans="1:9" x14ac:dyDescent="0.25">
      <c r="A375" s="3" t="s">
        <v>6</v>
      </c>
      <c r="B375" s="11" t="s">
        <v>390</v>
      </c>
      <c r="C375" s="60"/>
      <c r="D375" s="6"/>
      <c r="E375" s="8">
        <v>0.191</v>
      </c>
      <c r="F375" s="8">
        <v>2.5999999999999999E-2</v>
      </c>
      <c r="G375" s="8">
        <v>0.27</v>
      </c>
      <c r="H375" s="8">
        <v>5.5E-2</v>
      </c>
      <c r="I375" s="23">
        <v>0.58499999999999996</v>
      </c>
    </row>
    <row r="376" spans="1:9" x14ac:dyDescent="0.25">
      <c r="A376" s="3" t="s">
        <v>6</v>
      </c>
      <c r="B376" s="11" t="s">
        <v>391</v>
      </c>
      <c r="C376" s="60"/>
      <c r="D376" s="6"/>
      <c r="E376" s="8">
        <v>0.40300000000000002</v>
      </c>
      <c r="F376" s="8">
        <v>5.6000000000000001E-2</v>
      </c>
      <c r="G376" s="8">
        <v>0.23</v>
      </c>
      <c r="H376" s="8">
        <v>0</v>
      </c>
      <c r="I376" s="23">
        <v>1.4319999999999999</v>
      </c>
    </row>
    <row r="377" spans="1:9" x14ac:dyDescent="0.25">
      <c r="A377" s="3" t="s">
        <v>6</v>
      </c>
      <c r="B377" s="11" t="s">
        <v>392</v>
      </c>
      <c r="C377" s="60"/>
      <c r="D377" s="6"/>
      <c r="E377" s="8">
        <v>0.214</v>
      </c>
      <c r="F377" s="8">
        <v>5.6000000000000001E-2</v>
      </c>
      <c r="G377" s="8">
        <v>0.14899999999999999</v>
      </c>
      <c r="H377" s="8">
        <v>6.7000000000000004E-2</v>
      </c>
      <c r="I377" s="23">
        <v>0.32</v>
      </c>
    </row>
    <row r="378" spans="1:9" x14ac:dyDescent="0.25">
      <c r="A378" s="3" t="s">
        <v>6</v>
      </c>
      <c r="B378" s="11" t="s">
        <v>393</v>
      </c>
      <c r="C378" s="60"/>
      <c r="D378" s="6"/>
      <c r="E378" s="8">
        <v>0.13300000000000001</v>
      </c>
      <c r="F378" s="8">
        <v>6.4000000000000001E-2</v>
      </c>
      <c r="G378" s="8">
        <v>0.41799999999999998</v>
      </c>
      <c r="H378" s="8">
        <v>9.4E-2</v>
      </c>
      <c r="I378" s="23">
        <v>0.16</v>
      </c>
    </row>
    <row r="379" spans="1:9" x14ac:dyDescent="0.25">
      <c r="A379" s="3" t="s">
        <v>6</v>
      </c>
      <c r="B379" s="11" t="s">
        <v>394</v>
      </c>
      <c r="C379" s="60"/>
      <c r="D379" s="6"/>
      <c r="E379" s="8">
        <v>0.128</v>
      </c>
      <c r="F379" s="8">
        <v>5.2999999999999999E-2</v>
      </c>
      <c r="G379" s="8">
        <v>0.16300000000000001</v>
      </c>
      <c r="H379" s="8">
        <v>0</v>
      </c>
      <c r="I379" s="23">
        <v>0.23499999999999999</v>
      </c>
    </row>
    <row r="380" spans="1:9" x14ac:dyDescent="0.25">
      <c r="A380" s="3" t="s">
        <v>6</v>
      </c>
      <c r="B380" s="11" t="s">
        <v>395</v>
      </c>
      <c r="C380" s="60"/>
      <c r="D380" s="6"/>
      <c r="E380" s="8">
        <v>6.8620000000000001</v>
      </c>
      <c r="F380" s="8">
        <v>5.7000000000000002E-2</v>
      </c>
      <c r="G380" s="8">
        <v>0.157</v>
      </c>
      <c r="H380" s="8">
        <v>0</v>
      </c>
      <c r="I380" s="23">
        <v>0.75800000000000001</v>
      </c>
    </row>
    <row r="381" spans="1:9" x14ac:dyDescent="0.25">
      <c r="A381" s="3" t="s">
        <v>6</v>
      </c>
      <c r="B381" s="11" t="s">
        <v>396</v>
      </c>
      <c r="C381" s="60"/>
      <c r="D381" s="6"/>
      <c r="E381" s="8">
        <v>8.3000000000000004E-2</v>
      </c>
      <c r="F381" s="8">
        <v>4.2999999999999997E-2</v>
      </c>
      <c r="G381" s="8">
        <v>0.34200000000000003</v>
      </c>
      <c r="H381" s="8">
        <v>7.0000000000000001E-3</v>
      </c>
      <c r="I381" s="23">
        <v>0</v>
      </c>
    </row>
    <row r="382" spans="1:9" x14ac:dyDescent="0.25">
      <c r="A382" s="3" t="s">
        <v>6</v>
      </c>
      <c r="B382" s="11" t="s">
        <v>397</v>
      </c>
      <c r="C382" s="60"/>
      <c r="D382" s="6"/>
      <c r="E382" s="8">
        <v>0.505</v>
      </c>
      <c r="F382" s="8">
        <v>8.5999999999999993E-2</v>
      </c>
      <c r="G382" s="8">
        <v>0.223</v>
      </c>
      <c r="H382" s="8">
        <v>7.5999999999999998E-2</v>
      </c>
      <c r="I382" s="23">
        <v>7.5999999999999998E-2</v>
      </c>
    </row>
    <row r="383" spans="1:9" x14ac:dyDescent="0.25">
      <c r="A383" s="3" t="s">
        <v>6</v>
      </c>
      <c r="B383" s="11" t="s">
        <v>398</v>
      </c>
      <c r="C383" s="60"/>
      <c r="D383" s="6"/>
      <c r="E383" s="8">
        <v>0.06</v>
      </c>
      <c r="F383" s="8">
        <v>2.7E-2</v>
      </c>
      <c r="G383" s="8">
        <v>3.645</v>
      </c>
      <c r="H383" s="8">
        <v>9.8000000000000004E-2</v>
      </c>
      <c r="I383" s="23">
        <v>0.17899999999999999</v>
      </c>
    </row>
    <row r="384" spans="1:9" x14ac:dyDescent="0.25">
      <c r="A384" s="3" t="s">
        <v>6</v>
      </c>
      <c r="B384" s="11" t="s">
        <v>399</v>
      </c>
      <c r="C384" s="60"/>
      <c r="D384" s="6"/>
      <c r="E384" s="8">
        <v>4.9000000000000002E-2</v>
      </c>
      <c r="F384" s="8">
        <v>3.7999999999999999E-2</v>
      </c>
      <c r="G384" s="8">
        <v>0.33</v>
      </c>
      <c r="H384" s="8">
        <v>0</v>
      </c>
      <c r="I384" s="23">
        <v>8.3000000000000004E-2</v>
      </c>
    </row>
    <row r="385" spans="1:9" ht="15.75" thickBot="1" x14ac:dyDescent="0.3">
      <c r="A385" s="14" t="s">
        <v>6</v>
      </c>
      <c r="B385" s="16" t="s">
        <v>400</v>
      </c>
      <c r="C385" s="74"/>
      <c r="D385" s="75"/>
      <c r="E385" s="15">
        <v>8.6999999999999994E-2</v>
      </c>
      <c r="F385" s="15">
        <v>7.3999999999999996E-2</v>
      </c>
      <c r="G385" s="15">
        <v>3.1E-2</v>
      </c>
      <c r="H385" s="15">
        <v>0</v>
      </c>
      <c r="I385" s="24">
        <v>0.106</v>
      </c>
    </row>
    <row r="386" spans="1:9" x14ac:dyDescent="0.25">
      <c r="A386" s="3" t="s">
        <v>15</v>
      </c>
      <c r="B386" s="11" t="s">
        <v>17</v>
      </c>
      <c r="C386" s="76"/>
      <c r="D386" s="77"/>
      <c r="E386" s="8">
        <v>5.8000000000000003E-2</v>
      </c>
      <c r="F386" s="8">
        <v>3.1E-2</v>
      </c>
      <c r="G386" s="8">
        <v>1.4999999999999999E-2</v>
      </c>
      <c r="H386" s="8">
        <v>0</v>
      </c>
      <c r="I386" s="23">
        <v>0.114</v>
      </c>
    </row>
    <row r="387" spans="1:9" x14ac:dyDescent="0.25">
      <c r="A387" s="3" t="s">
        <v>15</v>
      </c>
      <c r="B387" s="11" t="s">
        <v>25</v>
      </c>
      <c r="C387" s="60"/>
      <c r="D387" s="6"/>
      <c r="E387" s="8">
        <v>0.121</v>
      </c>
      <c r="F387" s="8">
        <v>0.123</v>
      </c>
      <c r="G387" s="8">
        <v>1.581</v>
      </c>
      <c r="H387" s="8">
        <v>5.6000000000000001E-2</v>
      </c>
      <c r="I387" s="23">
        <v>0</v>
      </c>
    </row>
    <row r="388" spans="1:9" x14ac:dyDescent="0.25">
      <c r="A388" s="3" t="s">
        <v>15</v>
      </c>
      <c r="B388" s="11" t="s">
        <v>33</v>
      </c>
      <c r="C388" s="60"/>
      <c r="D388" s="6"/>
      <c r="E388" s="8">
        <v>1.04</v>
      </c>
      <c r="F388" s="8">
        <v>0.41</v>
      </c>
      <c r="G388" s="8">
        <v>31.466999999999999</v>
      </c>
      <c r="H388" s="8">
        <v>4.2000000000000003E-2</v>
      </c>
      <c r="I388" s="23">
        <v>5.8230000000000004</v>
      </c>
    </row>
    <row r="389" spans="1:9" x14ac:dyDescent="0.25">
      <c r="A389" s="3" t="s">
        <v>15</v>
      </c>
      <c r="B389" s="11" t="s">
        <v>41</v>
      </c>
      <c r="C389" s="60"/>
      <c r="D389" s="6"/>
      <c r="E389" s="8">
        <v>3.4000000000000002E-2</v>
      </c>
      <c r="F389" s="8">
        <v>0.11600000000000001</v>
      </c>
      <c r="G389" s="8">
        <v>0.106</v>
      </c>
      <c r="H389" s="8">
        <v>5.0999999999999997E-2</v>
      </c>
      <c r="I389" s="23">
        <v>0.114</v>
      </c>
    </row>
    <row r="390" spans="1:9" x14ac:dyDescent="0.25">
      <c r="A390" s="3" t="s">
        <v>15</v>
      </c>
      <c r="B390" s="11" t="s">
        <v>49</v>
      </c>
      <c r="C390" s="60"/>
      <c r="D390" s="6"/>
      <c r="E390" s="8">
        <v>1.6E-2</v>
      </c>
      <c r="F390" s="8">
        <v>0.14699999999999999</v>
      </c>
      <c r="G390" s="8">
        <v>0.218</v>
      </c>
      <c r="H390" s="8">
        <v>9.1999999999999998E-2</v>
      </c>
      <c r="I390" s="23">
        <v>0.14499999999999999</v>
      </c>
    </row>
    <row r="391" spans="1:9" x14ac:dyDescent="0.25">
      <c r="A391" s="3" t="s">
        <v>15</v>
      </c>
      <c r="B391" s="11" t="s">
        <v>57</v>
      </c>
      <c r="C391" s="60"/>
      <c r="D391" s="6"/>
      <c r="E391" s="8">
        <v>2.9000000000000001E-2</v>
      </c>
      <c r="F391" s="8">
        <v>3.5999999999999997E-2</v>
      </c>
      <c r="G391" s="8">
        <v>0.17100000000000001</v>
      </c>
      <c r="H391" s="8">
        <v>0.1</v>
      </c>
      <c r="I391" s="23">
        <v>0.11799999999999999</v>
      </c>
    </row>
    <row r="392" spans="1:9" x14ac:dyDescent="0.25">
      <c r="A392" s="3" t="s">
        <v>15</v>
      </c>
      <c r="B392" s="11" t="s">
        <v>65</v>
      </c>
      <c r="C392" s="60"/>
      <c r="D392" s="6"/>
      <c r="E392" s="8">
        <v>0.14399999999999999</v>
      </c>
      <c r="F392" s="8">
        <v>0.105</v>
      </c>
      <c r="G392" s="8">
        <v>36.771999999999998</v>
      </c>
      <c r="H392" s="8">
        <v>0.16800000000000001</v>
      </c>
      <c r="I392" s="23">
        <v>1.2E-2</v>
      </c>
    </row>
    <row r="393" spans="1:9" x14ac:dyDescent="0.25">
      <c r="A393" s="3" t="s">
        <v>15</v>
      </c>
      <c r="B393" s="11" t="s">
        <v>73</v>
      </c>
      <c r="C393" s="60"/>
      <c r="D393" s="6"/>
      <c r="E393" s="8">
        <v>9.5000000000000001E-2</v>
      </c>
      <c r="F393" s="8">
        <v>7.1999999999999995E-2</v>
      </c>
      <c r="G393" s="8">
        <v>0</v>
      </c>
      <c r="H393" s="8">
        <v>1.0999999999999999E-2</v>
      </c>
      <c r="I393" s="23">
        <v>1E-3</v>
      </c>
    </row>
    <row r="394" spans="1:9" x14ac:dyDescent="0.25">
      <c r="A394" s="3" t="s">
        <v>15</v>
      </c>
      <c r="B394" s="11" t="s">
        <v>81</v>
      </c>
      <c r="C394" s="60"/>
      <c r="D394" s="6"/>
      <c r="E394" s="8">
        <v>0.11</v>
      </c>
      <c r="F394" s="8">
        <v>0.11899999999999999</v>
      </c>
      <c r="G394" s="8">
        <v>4.2000000000000003E-2</v>
      </c>
      <c r="H394" s="8">
        <v>0.107</v>
      </c>
      <c r="I394" s="23">
        <v>0</v>
      </c>
    </row>
    <row r="395" spans="1:9" x14ac:dyDescent="0.25">
      <c r="A395" s="3" t="s">
        <v>15</v>
      </c>
      <c r="B395" s="11" t="s">
        <v>89</v>
      </c>
      <c r="C395" s="60"/>
      <c r="D395" s="6"/>
      <c r="E395" s="8">
        <v>0.126</v>
      </c>
      <c r="F395" s="8">
        <v>6.9000000000000006E-2</v>
      </c>
      <c r="G395" s="8">
        <v>6.7000000000000004E-2</v>
      </c>
      <c r="H395" s="8">
        <v>0.218</v>
      </c>
      <c r="I395" s="23">
        <v>6.0000000000000001E-3</v>
      </c>
    </row>
    <row r="396" spans="1:9" x14ac:dyDescent="0.25">
      <c r="A396" s="3" t="s">
        <v>15</v>
      </c>
      <c r="B396" s="11" t="s">
        <v>97</v>
      </c>
      <c r="C396" s="60"/>
      <c r="D396" s="6"/>
      <c r="E396" s="8">
        <v>3.7999999999999999E-2</v>
      </c>
      <c r="F396" s="8">
        <v>21.010999999999999</v>
      </c>
      <c r="G396" s="8">
        <v>0.28399999999999997</v>
      </c>
      <c r="H396" s="8">
        <v>0.16800000000000001</v>
      </c>
      <c r="I396" s="23">
        <v>31.876000000000001</v>
      </c>
    </row>
    <row r="397" spans="1:9" x14ac:dyDescent="0.25">
      <c r="A397" s="3" t="s">
        <v>15</v>
      </c>
      <c r="B397" s="11" t="s">
        <v>297</v>
      </c>
      <c r="C397" s="60"/>
      <c r="D397" s="6"/>
      <c r="E397" s="8">
        <v>1.7000000000000001E-2</v>
      </c>
      <c r="F397" s="8">
        <v>0.124</v>
      </c>
      <c r="G397" s="8">
        <v>0.16700000000000001</v>
      </c>
      <c r="H397" s="8">
        <v>0</v>
      </c>
      <c r="I397" s="23">
        <v>2.7E-2</v>
      </c>
    </row>
    <row r="398" spans="1:9" x14ac:dyDescent="0.25">
      <c r="A398" s="3" t="s">
        <v>15</v>
      </c>
      <c r="B398" s="11" t="s">
        <v>18</v>
      </c>
      <c r="C398" s="60"/>
      <c r="D398" s="6"/>
      <c r="E398" s="8">
        <v>2.9000000000000001E-2</v>
      </c>
      <c r="F398" s="8">
        <v>8.8999999999999996E-2</v>
      </c>
      <c r="G398" s="8">
        <v>0.191</v>
      </c>
      <c r="H398" s="8">
        <v>4.0000000000000001E-3</v>
      </c>
      <c r="I398" s="23">
        <v>0</v>
      </c>
    </row>
    <row r="399" spans="1:9" x14ac:dyDescent="0.25">
      <c r="A399" s="3" t="s">
        <v>15</v>
      </c>
      <c r="B399" s="11" t="s">
        <v>26</v>
      </c>
      <c r="C399" s="60"/>
      <c r="D399" s="6"/>
      <c r="E399" s="8">
        <v>5.1999999999999998E-2</v>
      </c>
      <c r="F399" s="8">
        <v>0.14399999999999999</v>
      </c>
      <c r="G399" s="8">
        <v>6.1180000000000003</v>
      </c>
      <c r="H399" s="8">
        <v>0.08</v>
      </c>
      <c r="I399" s="23">
        <v>0.14099999999999999</v>
      </c>
    </row>
    <row r="400" spans="1:9" x14ac:dyDescent="0.25">
      <c r="A400" s="3" t="s">
        <v>15</v>
      </c>
      <c r="B400" s="11" t="s">
        <v>34</v>
      </c>
      <c r="C400" s="60"/>
      <c r="D400" s="6"/>
      <c r="E400" s="8">
        <v>0.80900000000000005</v>
      </c>
      <c r="F400" s="8">
        <v>7.1999999999999995E-2</v>
      </c>
      <c r="G400" s="8">
        <v>3.0190000000000001</v>
      </c>
      <c r="H400" s="8">
        <v>0.27800000000000002</v>
      </c>
      <c r="I400" s="23">
        <v>0.111</v>
      </c>
    </row>
    <row r="401" spans="1:9" x14ac:dyDescent="0.25">
      <c r="A401" s="3" t="s">
        <v>15</v>
      </c>
      <c r="B401" s="11" t="s">
        <v>42</v>
      </c>
      <c r="C401" s="60"/>
      <c r="D401" s="6"/>
      <c r="E401" s="8">
        <v>0.1</v>
      </c>
      <c r="F401" s="8">
        <v>4.9000000000000002E-2</v>
      </c>
      <c r="G401" s="8">
        <v>0.33300000000000002</v>
      </c>
      <c r="H401" s="8">
        <v>9.8000000000000004E-2</v>
      </c>
      <c r="I401" s="23">
        <v>0</v>
      </c>
    </row>
    <row r="402" spans="1:9" x14ac:dyDescent="0.25">
      <c r="A402" s="3" t="s">
        <v>15</v>
      </c>
      <c r="B402" s="11" t="s">
        <v>50</v>
      </c>
      <c r="C402" s="60"/>
      <c r="D402" s="6"/>
      <c r="E402" s="8">
        <v>0.06</v>
      </c>
      <c r="F402" s="8">
        <v>0.14899999999999999</v>
      </c>
      <c r="G402" s="8">
        <v>0.47199999999999998</v>
      </c>
      <c r="H402" s="8">
        <v>3.1E-2</v>
      </c>
      <c r="I402" s="23">
        <v>0</v>
      </c>
    </row>
    <row r="403" spans="1:9" x14ac:dyDescent="0.25">
      <c r="A403" s="3" t="s">
        <v>15</v>
      </c>
      <c r="B403" s="11" t="s">
        <v>58</v>
      </c>
      <c r="C403" s="60"/>
      <c r="D403" s="6"/>
      <c r="E403" s="8">
        <v>3.6999999999999998E-2</v>
      </c>
      <c r="F403" s="8">
        <v>6.8000000000000005E-2</v>
      </c>
      <c r="G403" s="8">
        <v>0.46</v>
      </c>
      <c r="H403" s="8">
        <v>0.108</v>
      </c>
      <c r="I403" s="23">
        <v>0.105</v>
      </c>
    </row>
    <row r="404" spans="1:9" x14ac:dyDescent="0.25">
      <c r="A404" s="3" t="s">
        <v>15</v>
      </c>
      <c r="B404" s="11" t="s">
        <v>66</v>
      </c>
      <c r="C404" s="60"/>
      <c r="D404" s="6"/>
      <c r="E404" s="8">
        <v>5.7000000000000002E-2</v>
      </c>
      <c r="F404" s="8">
        <v>0.06</v>
      </c>
      <c r="G404" s="8">
        <v>38.180999999999997</v>
      </c>
      <c r="H404" s="8">
        <v>0.17</v>
      </c>
      <c r="I404" s="23">
        <v>0.13500000000000001</v>
      </c>
    </row>
    <row r="405" spans="1:9" x14ac:dyDescent="0.25">
      <c r="A405" s="3" t="s">
        <v>15</v>
      </c>
      <c r="B405" s="11" t="s">
        <v>74</v>
      </c>
      <c r="C405" s="60"/>
      <c r="D405" s="6"/>
      <c r="E405" s="8">
        <v>0.10100000000000001</v>
      </c>
      <c r="F405" s="8">
        <v>0.106</v>
      </c>
      <c r="G405" s="8">
        <v>4.2000000000000003E-2</v>
      </c>
      <c r="H405" s="8">
        <v>6.2E-2</v>
      </c>
      <c r="I405" s="23">
        <v>8.9999999999999993E-3</v>
      </c>
    </row>
    <row r="406" spans="1:9" x14ac:dyDescent="0.25">
      <c r="A406" s="3" t="s">
        <v>15</v>
      </c>
      <c r="B406" s="11" t="s">
        <v>82</v>
      </c>
      <c r="C406" s="60"/>
      <c r="D406" s="6"/>
      <c r="E406" s="8">
        <v>6.5000000000000002E-2</v>
      </c>
      <c r="F406" s="8">
        <v>0.77500000000000002</v>
      </c>
      <c r="G406" s="8">
        <v>8.1000000000000003E-2</v>
      </c>
      <c r="H406" s="8">
        <v>0.05</v>
      </c>
      <c r="I406" s="23">
        <v>0</v>
      </c>
    </row>
    <row r="407" spans="1:9" x14ac:dyDescent="0.25">
      <c r="A407" s="3" t="s">
        <v>15</v>
      </c>
      <c r="B407" s="11" t="s">
        <v>90</v>
      </c>
      <c r="C407" s="60"/>
      <c r="D407" s="6"/>
      <c r="E407" s="8">
        <v>3.6999999999999998E-2</v>
      </c>
      <c r="F407" s="8">
        <v>4.4999999999999998E-2</v>
      </c>
      <c r="G407" s="8">
        <v>0.17699999999999999</v>
      </c>
      <c r="H407" s="8">
        <v>1.2E-2</v>
      </c>
      <c r="I407" s="23">
        <v>5.0000000000000001E-3</v>
      </c>
    </row>
    <row r="408" spans="1:9" x14ac:dyDescent="0.25">
      <c r="A408" s="3" t="s">
        <v>15</v>
      </c>
      <c r="B408" s="11" t="s">
        <v>98</v>
      </c>
      <c r="C408" s="60"/>
      <c r="D408" s="6"/>
      <c r="E408" s="8">
        <v>1.6E-2</v>
      </c>
      <c r="F408" s="8">
        <v>8.9359999999999999</v>
      </c>
      <c r="G408" s="8">
        <v>0.36599999999999999</v>
      </c>
      <c r="H408" s="8">
        <v>1.7070000000000001</v>
      </c>
      <c r="I408" s="23">
        <v>31.844000000000001</v>
      </c>
    </row>
    <row r="409" spans="1:9" x14ac:dyDescent="0.25">
      <c r="A409" s="3" t="s">
        <v>15</v>
      </c>
      <c r="B409" s="11" t="s">
        <v>298</v>
      </c>
      <c r="C409" s="60"/>
      <c r="D409" s="6"/>
      <c r="E409" s="8">
        <v>1.7000000000000001E-2</v>
      </c>
      <c r="F409" s="8">
        <v>4.9000000000000002E-2</v>
      </c>
      <c r="G409" s="8">
        <v>0.39800000000000002</v>
      </c>
      <c r="H409" s="8">
        <v>0</v>
      </c>
      <c r="I409" s="23">
        <v>0.11600000000000001</v>
      </c>
    </row>
    <row r="410" spans="1:9" x14ac:dyDescent="0.25">
      <c r="A410" s="3" t="s">
        <v>15</v>
      </c>
      <c r="B410" s="11" t="s">
        <v>19</v>
      </c>
      <c r="C410" s="60"/>
      <c r="D410" s="6"/>
      <c r="E410" s="8">
        <v>46.837000000000003</v>
      </c>
      <c r="F410" s="8">
        <v>0.377</v>
      </c>
      <c r="G410" s="8">
        <v>36.088000000000001</v>
      </c>
      <c r="H410" s="8">
        <v>5.2030000000000003</v>
      </c>
      <c r="I410" s="23">
        <v>3.4000000000000002E-2</v>
      </c>
    </row>
    <row r="411" spans="1:9" x14ac:dyDescent="0.25">
      <c r="A411" s="3" t="s">
        <v>15</v>
      </c>
      <c r="B411" s="11" t="s">
        <v>27</v>
      </c>
      <c r="C411" s="60"/>
      <c r="D411" s="6"/>
      <c r="E411" s="8">
        <v>4.7E-2</v>
      </c>
      <c r="F411" s="8">
        <v>4.2000000000000003E-2</v>
      </c>
      <c r="G411" s="8">
        <v>9.7000000000000003E-2</v>
      </c>
      <c r="H411" s="8">
        <v>0.112</v>
      </c>
      <c r="I411" s="23">
        <v>0</v>
      </c>
    </row>
    <row r="412" spans="1:9" x14ac:dyDescent="0.25">
      <c r="A412" s="3" t="s">
        <v>15</v>
      </c>
      <c r="B412" s="11" t="s">
        <v>35</v>
      </c>
      <c r="C412" s="60"/>
      <c r="D412" s="6"/>
      <c r="E412" s="8">
        <v>0.14299999999999999</v>
      </c>
      <c r="F412" s="8">
        <v>4.4999999999999998E-2</v>
      </c>
      <c r="G412" s="8">
        <v>0.2</v>
      </c>
      <c r="H412" s="8">
        <v>0</v>
      </c>
      <c r="I412" s="23">
        <v>0</v>
      </c>
    </row>
    <row r="413" spans="1:9" x14ac:dyDescent="0.25">
      <c r="A413" s="3" t="s">
        <v>15</v>
      </c>
      <c r="B413" s="11" t="s">
        <v>43</v>
      </c>
      <c r="C413" s="60"/>
      <c r="D413" s="6"/>
      <c r="E413" s="8">
        <v>3.3000000000000002E-2</v>
      </c>
      <c r="F413" s="8">
        <v>5.2999999999999999E-2</v>
      </c>
      <c r="G413" s="8">
        <v>0.14299999999999999</v>
      </c>
      <c r="H413" s="8">
        <v>0</v>
      </c>
      <c r="I413" s="23">
        <v>7.6999999999999999E-2</v>
      </c>
    </row>
    <row r="414" spans="1:9" x14ac:dyDescent="0.25">
      <c r="A414" s="3" t="s">
        <v>15</v>
      </c>
      <c r="B414" s="11" t="s">
        <v>51</v>
      </c>
      <c r="C414" s="60"/>
      <c r="D414" s="6"/>
      <c r="E414" s="8">
        <v>5.7000000000000002E-2</v>
      </c>
      <c r="F414" s="8">
        <v>7.3999999999999996E-2</v>
      </c>
      <c r="G414" s="8">
        <v>6.4000000000000001E-2</v>
      </c>
      <c r="H414" s="8">
        <v>5.3999999999999999E-2</v>
      </c>
      <c r="I414" s="23">
        <v>0</v>
      </c>
    </row>
    <row r="415" spans="1:9" x14ac:dyDescent="0.25">
      <c r="A415" s="3" t="s">
        <v>15</v>
      </c>
      <c r="B415" s="11" t="s">
        <v>59</v>
      </c>
      <c r="C415" s="60"/>
      <c r="D415" s="6"/>
      <c r="E415" s="8">
        <v>1.7030000000000001</v>
      </c>
      <c r="F415" s="8">
        <v>2.0369999999999999</v>
      </c>
      <c r="G415" s="8">
        <v>10.037000000000001</v>
      </c>
      <c r="H415" s="8">
        <v>0.122</v>
      </c>
      <c r="I415" s="23">
        <v>4.6539999999999999</v>
      </c>
    </row>
    <row r="416" spans="1:9" x14ac:dyDescent="0.25">
      <c r="A416" s="3" t="s">
        <v>15</v>
      </c>
      <c r="B416" s="11" t="s">
        <v>67</v>
      </c>
      <c r="C416" s="60"/>
      <c r="D416" s="6"/>
      <c r="E416" s="8">
        <v>7.5999999999999998E-2</v>
      </c>
      <c r="F416" s="8">
        <v>3.2000000000000001E-2</v>
      </c>
      <c r="G416" s="8">
        <v>0.156</v>
      </c>
      <c r="H416" s="8">
        <v>0</v>
      </c>
      <c r="I416" s="23">
        <v>0</v>
      </c>
    </row>
    <row r="417" spans="1:9" x14ac:dyDescent="0.25">
      <c r="A417" s="3" t="s">
        <v>15</v>
      </c>
      <c r="B417" s="11" t="s">
        <v>75</v>
      </c>
      <c r="C417" s="60"/>
      <c r="D417" s="6"/>
      <c r="E417" s="8">
        <v>0.05</v>
      </c>
      <c r="F417" s="8">
        <v>9.0999999999999998E-2</v>
      </c>
      <c r="G417" s="8">
        <v>0.16600000000000001</v>
      </c>
      <c r="H417" s="8">
        <v>2.1000000000000001E-2</v>
      </c>
      <c r="I417" s="23">
        <v>1.4E-2</v>
      </c>
    </row>
    <row r="418" spans="1:9" x14ac:dyDescent="0.25">
      <c r="A418" s="3" t="s">
        <v>15</v>
      </c>
      <c r="B418" s="11" t="s">
        <v>83</v>
      </c>
      <c r="C418" s="60"/>
      <c r="D418" s="6"/>
      <c r="E418" s="8">
        <v>3.7999999999999999E-2</v>
      </c>
      <c r="F418" s="8">
        <v>0.14099999999999999</v>
      </c>
      <c r="G418" s="8">
        <v>0.28599999999999998</v>
      </c>
      <c r="H418" s="8">
        <v>1E-3</v>
      </c>
      <c r="I418" s="23">
        <v>7.8E-2</v>
      </c>
    </row>
    <row r="419" spans="1:9" x14ac:dyDescent="0.25">
      <c r="A419" s="3" t="s">
        <v>15</v>
      </c>
      <c r="B419" s="11" t="s">
        <v>91</v>
      </c>
      <c r="C419" s="60"/>
      <c r="D419" s="6"/>
      <c r="E419" s="8">
        <v>8.3000000000000004E-2</v>
      </c>
      <c r="F419" s="8">
        <v>1.9E-2</v>
      </c>
      <c r="G419" s="8">
        <v>0.33900000000000002</v>
      </c>
      <c r="H419" s="8">
        <v>0.14499999999999999</v>
      </c>
      <c r="I419" s="23">
        <v>0.17599999999999999</v>
      </c>
    </row>
    <row r="420" spans="1:9" x14ac:dyDescent="0.25">
      <c r="A420" s="3" t="s">
        <v>15</v>
      </c>
      <c r="B420" s="11" t="s">
        <v>99</v>
      </c>
      <c r="C420" s="60"/>
      <c r="D420" s="6"/>
      <c r="E420" s="8">
        <v>0.223</v>
      </c>
      <c r="F420" s="8">
        <v>5.2999999999999999E-2</v>
      </c>
      <c r="G420" s="8">
        <v>69.686000000000007</v>
      </c>
      <c r="H420" s="8">
        <v>1.4999999999999999E-2</v>
      </c>
      <c r="I420" s="23">
        <v>0.16900000000000001</v>
      </c>
    </row>
    <row r="421" spans="1:9" x14ac:dyDescent="0.25">
      <c r="A421" s="3" t="s">
        <v>15</v>
      </c>
      <c r="B421" s="11" t="s">
        <v>299</v>
      </c>
      <c r="C421" s="60"/>
      <c r="D421" s="6"/>
      <c r="E421" s="8">
        <v>6.7000000000000004E-2</v>
      </c>
      <c r="F421" s="8">
        <v>2.9000000000000001E-2</v>
      </c>
      <c r="G421" s="8">
        <v>0.48099999999999998</v>
      </c>
      <c r="H421" s="8">
        <v>2.1760000000000002</v>
      </c>
      <c r="I421" s="23">
        <v>11.07</v>
      </c>
    </row>
    <row r="422" spans="1:9" x14ac:dyDescent="0.25">
      <c r="A422" s="3" t="s">
        <v>15</v>
      </c>
      <c r="B422" s="11" t="s">
        <v>20</v>
      </c>
      <c r="C422" s="60"/>
      <c r="D422" s="6"/>
      <c r="E422" s="8">
        <v>35.311999999999998</v>
      </c>
      <c r="F422" s="8">
        <v>0.40500000000000003</v>
      </c>
      <c r="G422" s="8">
        <v>20.663</v>
      </c>
      <c r="H422" s="8">
        <v>2.5619999999999998</v>
      </c>
      <c r="I422" s="23">
        <v>5.0999999999999997E-2</v>
      </c>
    </row>
    <row r="423" spans="1:9" x14ac:dyDescent="0.25">
      <c r="A423" s="3" t="s">
        <v>15</v>
      </c>
      <c r="B423" s="11" t="s">
        <v>28</v>
      </c>
      <c r="C423" s="60"/>
      <c r="D423" s="6"/>
      <c r="E423" s="8">
        <v>0.44</v>
      </c>
      <c r="F423" s="8">
        <v>0.108</v>
      </c>
      <c r="G423" s="8">
        <v>7.4999999999999997E-2</v>
      </c>
      <c r="H423" s="8">
        <v>0.185</v>
      </c>
      <c r="I423" s="23">
        <v>0.03</v>
      </c>
    </row>
    <row r="424" spans="1:9" x14ac:dyDescent="0.25">
      <c r="A424" s="3" t="s">
        <v>15</v>
      </c>
      <c r="B424" s="11" t="s">
        <v>36</v>
      </c>
      <c r="C424" s="60"/>
      <c r="D424" s="6"/>
      <c r="E424" s="8">
        <v>7.2999999999999995E-2</v>
      </c>
      <c r="F424" s="8">
        <v>6.7000000000000004E-2</v>
      </c>
      <c r="G424" s="8">
        <v>7.6999999999999999E-2</v>
      </c>
      <c r="H424" s="8">
        <v>0.94399999999999995</v>
      </c>
      <c r="I424" s="23">
        <v>5.8000000000000003E-2</v>
      </c>
    </row>
    <row r="425" spans="1:9" x14ac:dyDescent="0.25">
      <c r="A425" s="3" t="s">
        <v>15</v>
      </c>
      <c r="B425" s="11" t="s">
        <v>44</v>
      </c>
      <c r="C425" s="60"/>
      <c r="D425" s="6"/>
      <c r="E425" s="8">
        <v>6.7000000000000004E-2</v>
      </c>
      <c r="F425" s="8">
        <v>4.3999999999999997E-2</v>
      </c>
      <c r="G425" s="8">
        <v>0.89900000000000002</v>
      </c>
      <c r="H425" s="8">
        <v>4.7E-2</v>
      </c>
      <c r="I425" s="23">
        <v>6.0999999999999999E-2</v>
      </c>
    </row>
    <row r="426" spans="1:9" x14ac:dyDescent="0.25">
      <c r="A426" s="3" t="s">
        <v>15</v>
      </c>
      <c r="B426" s="11" t="s">
        <v>52</v>
      </c>
      <c r="C426" s="60"/>
      <c r="D426" s="6"/>
      <c r="E426" s="8">
        <v>2.3E-2</v>
      </c>
      <c r="F426" s="8">
        <v>6.9000000000000006E-2</v>
      </c>
      <c r="G426" s="8">
        <v>0.185</v>
      </c>
      <c r="H426" s="8">
        <v>0.32200000000000001</v>
      </c>
      <c r="I426" s="23">
        <v>3.0000000000000001E-3</v>
      </c>
    </row>
    <row r="427" spans="1:9" x14ac:dyDescent="0.25">
      <c r="A427" s="3" t="s">
        <v>15</v>
      </c>
      <c r="B427" s="11" t="s">
        <v>60</v>
      </c>
      <c r="C427" s="60"/>
      <c r="D427" s="6"/>
      <c r="E427" s="8">
        <v>0.154</v>
      </c>
      <c r="F427" s="8">
        <v>0.16900000000000001</v>
      </c>
      <c r="G427" s="8">
        <v>2.048</v>
      </c>
      <c r="H427" s="8">
        <v>0</v>
      </c>
      <c r="I427" s="23">
        <v>8.4000000000000005E-2</v>
      </c>
    </row>
    <row r="428" spans="1:9" x14ac:dyDescent="0.25">
      <c r="A428" s="3" t="s">
        <v>15</v>
      </c>
      <c r="B428" s="11" t="s">
        <v>68</v>
      </c>
      <c r="C428" s="60"/>
      <c r="D428" s="6"/>
      <c r="E428" s="8">
        <v>0.11600000000000001</v>
      </c>
      <c r="F428" s="8">
        <v>3.9E-2</v>
      </c>
      <c r="G428" s="8">
        <v>0.36399999999999999</v>
      </c>
      <c r="H428" s="8">
        <v>6.9000000000000006E-2</v>
      </c>
      <c r="I428" s="23">
        <v>2.5999999999999999E-2</v>
      </c>
    </row>
    <row r="429" spans="1:9" x14ac:dyDescent="0.25">
      <c r="A429" s="3" t="s">
        <v>15</v>
      </c>
      <c r="B429" s="11" t="s">
        <v>76</v>
      </c>
      <c r="C429" s="60"/>
      <c r="D429" s="6"/>
      <c r="E429" s="8">
        <v>3.9E-2</v>
      </c>
      <c r="F429" s="8">
        <v>0.114</v>
      </c>
      <c r="G429" s="8">
        <v>2.5999999999999999E-2</v>
      </c>
      <c r="H429" s="8">
        <v>5.0000000000000001E-3</v>
      </c>
      <c r="I429" s="23">
        <v>0.122</v>
      </c>
    </row>
    <row r="430" spans="1:9" x14ac:dyDescent="0.25">
      <c r="A430" s="3" t="s">
        <v>15</v>
      </c>
      <c r="B430" s="11" t="s">
        <v>84</v>
      </c>
      <c r="C430" s="60"/>
      <c r="D430" s="6"/>
      <c r="E430" s="8">
        <v>0.16500000000000001</v>
      </c>
      <c r="F430" s="8">
        <v>8.1000000000000003E-2</v>
      </c>
      <c r="G430" s="8">
        <v>2E-3</v>
      </c>
      <c r="H430" s="8">
        <v>0.22</v>
      </c>
      <c r="I430" s="23">
        <v>0</v>
      </c>
    </row>
    <row r="431" spans="1:9" x14ac:dyDescent="0.25">
      <c r="A431" s="3" t="s">
        <v>15</v>
      </c>
      <c r="B431" s="11" t="s">
        <v>92</v>
      </c>
      <c r="C431" s="60"/>
      <c r="D431" s="6"/>
      <c r="E431" s="8">
        <v>9.5000000000000001E-2</v>
      </c>
      <c r="F431" s="8">
        <v>0.125</v>
      </c>
      <c r="G431" s="8">
        <v>0.184</v>
      </c>
      <c r="H431" s="8">
        <v>0.13600000000000001</v>
      </c>
      <c r="I431" s="23">
        <v>0.155</v>
      </c>
    </row>
    <row r="432" spans="1:9" x14ac:dyDescent="0.25">
      <c r="A432" s="3" t="s">
        <v>15</v>
      </c>
      <c r="B432" s="11" t="s">
        <v>100</v>
      </c>
      <c r="C432" s="60"/>
      <c r="D432" s="6"/>
      <c r="E432" s="8">
        <v>7.0000000000000007E-2</v>
      </c>
      <c r="F432" s="8">
        <v>0.13800000000000001</v>
      </c>
      <c r="G432" s="8">
        <v>72.974000000000004</v>
      </c>
      <c r="H432" s="8">
        <v>7.0000000000000001E-3</v>
      </c>
      <c r="I432" s="23">
        <v>9.6000000000000002E-2</v>
      </c>
    </row>
    <row r="433" spans="1:9" x14ac:dyDescent="0.25">
      <c r="A433" s="3" t="s">
        <v>15</v>
      </c>
      <c r="B433" s="11" t="s">
        <v>300</v>
      </c>
      <c r="C433" s="60"/>
      <c r="D433" s="6"/>
      <c r="E433" s="8">
        <v>8.1000000000000003E-2</v>
      </c>
      <c r="F433" s="8">
        <v>7.2999999999999995E-2</v>
      </c>
      <c r="G433" s="8">
        <v>3.1160000000000001</v>
      </c>
      <c r="H433" s="8">
        <v>7.0000000000000007E-2</v>
      </c>
      <c r="I433" s="23">
        <v>12.792999999999999</v>
      </c>
    </row>
    <row r="434" spans="1:9" x14ac:dyDescent="0.25">
      <c r="A434" s="3" t="s">
        <v>15</v>
      </c>
      <c r="B434" s="11" t="s">
        <v>21</v>
      </c>
      <c r="C434" s="60"/>
      <c r="D434" s="6"/>
      <c r="E434" s="8">
        <v>0.13600000000000001</v>
      </c>
      <c r="F434" s="8">
        <v>9.7000000000000003E-2</v>
      </c>
      <c r="G434" s="8">
        <v>0.29599999999999999</v>
      </c>
      <c r="H434" s="8">
        <v>0.158</v>
      </c>
      <c r="I434" s="23">
        <v>0.13400000000000001</v>
      </c>
    </row>
    <row r="435" spans="1:9" x14ac:dyDescent="0.25">
      <c r="A435" s="3" t="s">
        <v>15</v>
      </c>
      <c r="B435" s="11" t="s">
        <v>29</v>
      </c>
      <c r="C435" s="60"/>
      <c r="D435" s="6"/>
      <c r="E435" s="8">
        <v>0.16600000000000001</v>
      </c>
      <c r="F435" s="8">
        <v>4.8000000000000001E-2</v>
      </c>
      <c r="G435" s="8">
        <v>3.05</v>
      </c>
      <c r="H435" s="8">
        <v>5.2999999999999999E-2</v>
      </c>
      <c r="I435" s="23">
        <v>1E-3</v>
      </c>
    </row>
    <row r="436" spans="1:9" x14ac:dyDescent="0.25">
      <c r="A436" s="3" t="s">
        <v>15</v>
      </c>
      <c r="B436" s="11" t="s">
        <v>37</v>
      </c>
      <c r="C436" s="60"/>
      <c r="D436" s="6"/>
      <c r="E436" s="8">
        <v>0.128</v>
      </c>
      <c r="F436" s="8">
        <v>3.1E-2</v>
      </c>
      <c r="G436" s="8">
        <v>0.26500000000000001</v>
      </c>
      <c r="H436" s="8">
        <v>0</v>
      </c>
      <c r="I436" s="23">
        <v>6.9000000000000006E-2</v>
      </c>
    </row>
    <row r="437" spans="1:9" x14ac:dyDescent="0.25">
      <c r="A437" s="3" t="s">
        <v>15</v>
      </c>
      <c r="B437" s="11" t="s">
        <v>45</v>
      </c>
      <c r="C437" s="60"/>
      <c r="D437" s="6"/>
      <c r="E437" s="8">
        <v>0.39100000000000001</v>
      </c>
      <c r="F437" s="8">
        <v>7.0999999999999994E-2</v>
      </c>
      <c r="G437" s="8">
        <v>5.7000000000000002E-2</v>
      </c>
      <c r="H437" s="8">
        <v>2.0979999999999999</v>
      </c>
      <c r="I437" s="23">
        <v>0.114</v>
      </c>
    </row>
    <row r="438" spans="1:9" x14ac:dyDescent="0.25">
      <c r="A438" s="3" t="s">
        <v>15</v>
      </c>
      <c r="B438" s="11" t="s">
        <v>53</v>
      </c>
      <c r="C438" s="60"/>
      <c r="D438" s="6"/>
      <c r="E438" s="8">
        <v>5.8000000000000003E-2</v>
      </c>
      <c r="F438" s="8">
        <v>9.1999999999999998E-2</v>
      </c>
      <c r="G438" s="8">
        <v>0</v>
      </c>
      <c r="H438" s="8">
        <v>0</v>
      </c>
      <c r="I438" s="23">
        <v>0</v>
      </c>
    </row>
    <row r="439" spans="1:9" x14ac:dyDescent="0.25">
      <c r="A439" s="3" t="s">
        <v>15</v>
      </c>
      <c r="B439" s="11" t="s">
        <v>61</v>
      </c>
      <c r="C439" s="60"/>
      <c r="D439" s="6"/>
      <c r="E439" s="8">
        <v>2.7E-2</v>
      </c>
      <c r="F439" s="8">
        <v>2.9000000000000001E-2</v>
      </c>
      <c r="G439" s="8">
        <v>0.22700000000000001</v>
      </c>
      <c r="H439" s="8">
        <v>0</v>
      </c>
      <c r="I439" s="23">
        <v>0.1</v>
      </c>
    </row>
    <row r="440" spans="1:9" x14ac:dyDescent="0.25">
      <c r="A440" s="3" t="s">
        <v>15</v>
      </c>
      <c r="B440" s="11" t="s">
        <v>69</v>
      </c>
      <c r="C440" s="60"/>
      <c r="D440" s="6"/>
      <c r="E440" s="8">
        <v>7.1999999999999995E-2</v>
      </c>
      <c r="F440" s="8">
        <v>7.3999999999999996E-2</v>
      </c>
      <c r="G440" s="8">
        <v>0.122</v>
      </c>
      <c r="H440" s="8">
        <v>0.06</v>
      </c>
      <c r="I440" s="23">
        <v>0</v>
      </c>
    </row>
    <row r="441" spans="1:9" x14ac:dyDescent="0.25">
      <c r="A441" s="3" t="s">
        <v>15</v>
      </c>
      <c r="B441" s="11" t="s">
        <v>77</v>
      </c>
      <c r="C441" s="60"/>
      <c r="D441" s="6"/>
      <c r="E441" s="8">
        <v>0.77600000000000002</v>
      </c>
      <c r="F441" s="8">
        <v>7.6999999999999999E-2</v>
      </c>
      <c r="G441" s="8">
        <v>0</v>
      </c>
      <c r="H441" s="8">
        <v>6.7000000000000004E-2</v>
      </c>
      <c r="I441" s="23">
        <v>0.11899999999999999</v>
      </c>
    </row>
    <row r="442" spans="1:9" x14ac:dyDescent="0.25">
      <c r="A442" s="3" t="s">
        <v>15</v>
      </c>
      <c r="B442" s="11" t="s">
        <v>85</v>
      </c>
      <c r="C442" s="60"/>
      <c r="D442" s="6"/>
      <c r="E442" s="8">
        <v>8.7999999999999995E-2</v>
      </c>
      <c r="F442" s="8">
        <v>4.7E-2</v>
      </c>
      <c r="G442" s="8">
        <v>0.21299999999999999</v>
      </c>
      <c r="H442" s="8">
        <v>4.4999999999999998E-2</v>
      </c>
      <c r="I442" s="23">
        <v>8.9999999999999993E-3</v>
      </c>
    </row>
    <row r="443" spans="1:9" x14ac:dyDescent="0.25">
      <c r="A443" s="3" t="s">
        <v>15</v>
      </c>
      <c r="B443" s="11" t="s">
        <v>93</v>
      </c>
      <c r="C443" s="60"/>
      <c r="D443" s="6"/>
      <c r="E443" s="8">
        <v>0.14099999999999999</v>
      </c>
      <c r="F443" s="8">
        <v>0.123</v>
      </c>
      <c r="G443" s="8">
        <v>0.11600000000000001</v>
      </c>
      <c r="H443" s="8">
        <v>5.6000000000000001E-2</v>
      </c>
      <c r="I443" s="23">
        <v>9.4E-2</v>
      </c>
    </row>
    <row r="444" spans="1:9" x14ac:dyDescent="0.25">
      <c r="A444" s="3" t="s">
        <v>15</v>
      </c>
      <c r="B444" s="11" t="s">
        <v>101</v>
      </c>
      <c r="C444" s="60"/>
      <c r="D444" s="6"/>
      <c r="E444" s="8">
        <v>4.8000000000000001E-2</v>
      </c>
      <c r="F444" s="8">
        <v>4.4999999999999998E-2</v>
      </c>
      <c r="G444" s="8">
        <v>4.8150000000000004</v>
      </c>
      <c r="H444" s="8">
        <v>0.14899999999999999</v>
      </c>
      <c r="I444" s="23">
        <v>0.2</v>
      </c>
    </row>
    <row r="445" spans="1:9" x14ac:dyDescent="0.25">
      <c r="A445" s="3" t="s">
        <v>15</v>
      </c>
      <c r="B445" s="11" t="s">
        <v>301</v>
      </c>
      <c r="C445" s="60"/>
      <c r="D445" s="6"/>
      <c r="E445" s="8">
        <v>0.111</v>
      </c>
      <c r="F445" s="8">
        <v>0.38900000000000001</v>
      </c>
      <c r="G445" s="8">
        <v>9.6300000000000008</v>
      </c>
      <c r="H445" s="8">
        <v>16.006</v>
      </c>
      <c r="I445" s="23">
        <v>2E-3</v>
      </c>
    </row>
    <row r="446" spans="1:9" x14ac:dyDescent="0.25">
      <c r="A446" s="3" t="s">
        <v>15</v>
      </c>
      <c r="B446" s="11" t="s">
        <v>22</v>
      </c>
      <c r="C446" s="60"/>
      <c r="D446" s="6"/>
      <c r="E446" s="8">
        <v>0.40899999999999997</v>
      </c>
      <c r="F446" s="8">
        <v>0.121</v>
      </c>
      <c r="G446" s="8">
        <v>1.4370000000000001</v>
      </c>
      <c r="H446" s="8">
        <v>5.0000000000000001E-3</v>
      </c>
      <c r="I446" s="23">
        <v>0.153</v>
      </c>
    </row>
    <row r="447" spans="1:9" x14ac:dyDescent="0.25">
      <c r="A447" s="3" t="s">
        <v>15</v>
      </c>
      <c r="B447" s="11" t="s">
        <v>30</v>
      </c>
      <c r="C447" s="60"/>
      <c r="D447" s="6"/>
      <c r="E447" s="8">
        <v>4.2000000000000003E-2</v>
      </c>
      <c r="F447" s="8">
        <v>3.7999999999999999E-2</v>
      </c>
      <c r="G447" s="8">
        <v>1.115</v>
      </c>
      <c r="H447" s="8">
        <v>1.7000000000000001E-2</v>
      </c>
      <c r="I447" s="23">
        <v>0.122</v>
      </c>
    </row>
    <row r="448" spans="1:9" x14ac:dyDescent="0.25">
      <c r="A448" s="3" t="s">
        <v>15</v>
      </c>
      <c r="B448" s="11" t="s">
        <v>38</v>
      </c>
      <c r="C448" s="60"/>
      <c r="D448" s="6"/>
      <c r="E448" s="8">
        <v>8.5999999999999993E-2</v>
      </c>
      <c r="F448" s="8">
        <v>2.5999999999999999E-2</v>
      </c>
      <c r="G448" s="8">
        <v>2.4849999999999999</v>
      </c>
      <c r="H448" s="8">
        <v>6.2E-2</v>
      </c>
      <c r="I448" s="23">
        <v>6.6000000000000003E-2</v>
      </c>
    </row>
    <row r="449" spans="1:9" x14ac:dyDescent="0.25">
      <c r="A449" s="3" t="s">
        <v>15</v>
      </c>
      <c r="B449" s="11" t="s">
        <v>46</v>
      </c>
      <c r="C449" s="60"/>
      <c r="D449" s="6"/>
      <c r="E449" s="8">
        <v>4.2000000000000003E-2</v>
      </c>
      <c r="F449" s="8">
        <v>0.109</v>
      </c>
      <c r="G449" s="8">
        <v>7.6999999999999999E-2</v>
      </c>
      <c r="H449" s="8">
        <v>6.9000000000000006E-2</v>
      </c>
      <c r="I449" s="23">
        <v>9.8000000000000004E-2</v>
      </c>
    </row>
    <row r="450" spans="1:9" x14ac:dyDescent="0.25">
      <c r="A450" s="3" t="s">
        <v>15</v>
      </c>
      <c r="B450" s="11" t="s">
        <v>54</v>
      </c>
      <c r="C450" s="60"/>
      <c r="D450" s="6"/>
      <c r="E450" s="8">
        <v>3.5999999999999997E-2</v>
      </c>
      <c r="F450" s="8">
        <v>0.13800000000000001</v>
      </c>
      <c r="G450" s="8">
        <v>7.8E-2</v>
      </c>
      <c r="H450" s="8">
        <v>2.3E-2</v>
      </c>
      <c r="I450" s="23">
        <v>2.5000000000000001E-2</v>
      </c>
    </row>
    <row r="451" spans="1:9" x14ac:dyDescent="0.25">
      <c r="A451" s="3" t="s">
        <v>15</v>
      </c>
      <c r="B451" s="11" t="s">
        <v>62</v>
      </c>
      <c r="C451" s="60"/>
      <c r="D451" s="6"/>
      <c r="E451" s="8">
        <v>2.5000000000000001E-2</v>
      </c>
      <c r="F451" s="8">
        <v>6.4000000000000001E-2</v>
      </c>
      <c r="G451" s="8">
        <v>0.35299999999999998</v>
      </c>
      <c r="H451" s="8">
        <v>0.19600000000000001</v>
      </c>
      <c r="I451" s="23">
        <v>2.8000000000000001E-2</v>
      </c>
    </row>
    <row r="452" spans="1:9" x14ac:dyDescent="0.25">
      <c r="A452" s="3" t="s">
        <v>15</v>
      </c>
      <c r="B452" s="11" t="s">
        <v>70</v>
      </c>
      <c r="C452" s="60"/>
      <c r="D452" s="6"/>
      <c r="E452" s="8">
        <v>6.0999999999999999E-2</v>
      </c>
      <c r="F452" s="8">
        <v>0.105</v>
      </c>
      <c r="G452" s="8">
        <v>0</v>
      </c>
      <c r="H452" s="8">
        <v>0.13900000000000001</v>
      </c>
      <c r="I452" s="23">
        <v>0.13700000000000001</v>
      </c>
    </row>
    <row r="453" spans="1:9" x14ac:dyDescent="0.25">
      <c r="A453" s="3" t="s">
        <v>15</v>
      </c>
      <c r="B453" s="11" t="s">
        <v>78</v>
      </c>
      <c r="C453" s="60"/>
      <c r="D453" s="6"/>
      <c r="E453" s="8">
        <v>9.8160000000000007</v>
      </c>
      <c r="F453" s="8">
        <v>0.42199999999999999</v>
      </c>
      <c r="G453" s="8">
        <v>0.186</v>
      </c>
      <c r="H453" s="8">
        <v>2.2440000000000002</v>
      </c>
      <c r="I453" s="23">
        <v>8.0000000000000002E-3</v>
      </c>
    </row>
    <row r="454" spans="1:9" x14ac:dyDescent="0.25">
      <c r="A454" s="3" t="s">
        <v>15</v>
      </c>
      <c r="B454" s="11" t="s">
        <v>86</v>
      </c>
      <c r="C454" s="60"/>
      <c r="D454" s="6"/>
      <c r="E454" s="8">
        <v>7.5999999999999998E-2</v>
      </c>
      <c r="F454" s="8">
        <v>5.2999999999999999E-2</v>
      </c>
      <c r="G454" s="8">
        <v>8.9999999999999993E-3</v>
      </c>
      <c r="H454" s="8">
        <v>0</v>
      </c>
      <c r="I454" s="23">
        <v>0.182</v>
      </c>
    </row>
    <row r="455" spans="1:9" x14ac:dyDescent="0.25">
      <c r="A455" s="3" t="s">
        <v>15</v>
      </c>
      <c r="B455" s="11" t="s">
        <v>94</v>
      </c>
      <c r="C455" s="60"/>
      <c r="D455" s="6"/>
      <c r="E455" s="8">
        <v>1.7999999999999999E-2</v>
      </c>
      <c r="F455" s="8">
        <v>6.4000000000000001E-2</v>
      </c>
      <c r="G455" s="8">
        <v>0.52400000000000002</v>
      </c>
      <c r="H455" s="8">
        <v>0.17599999999999999</v>
      </c>
      <c r="I455" s="23">
        <v>3.5999999999999997E-2</v>
      </c>
    </row>
    <row r="456" spans="1:9" x14ac:dyDescent="0.25">
      <c r="A456" s="3" t="s">
        <v>15</v>
      </c>
      <c r="B456" s="11" t="s">
        <v>102</v>
      </c>
      <c r="C456" s="60"/>
      <c r="D456" s="6"/>
      <c r="E456" s="8">
        <v>3.5999999999999997E-2</v>
      </c>
      <c r="F456" s="8">
        <v>1.48</v>
      </c>
      <c r="G456" s="8">
        <v>4.5529999999999999</v>
      </c>
      <c r="H456" s="8">
        <v>3.6999999999999998E-2</v>
      </c>
      <c r="I456" s="23">
        <v>0.246</v>
      </c>
    </row>
    <row r="457" spans="1:9" x14ac:dyDescent="0.25">
      <c r="A457" s="3" t="s">
        <v>15</v>
      </c>
      <c r="B457" s="11" t="s">
        <v>302</v>
      </c>
      <c r="C457" s="60"/>
      <c r="D457" s="6"/>
      <c r="E457" s="8">
        <v>1.4E-2</v>
      </c>
      <c r="F457" s="8">
        <v>0.17100000000000001</v>
      </c>
      <c r="G457" s="8">
        <v>12.117000000000001</v>
      </c>
      <c r="H457" s="8">
        <v>18.097999999999999</v>
      </c>
      <c r="I457" s="23">
        <v>0.317</v>
      </c>
    </row>
    <row r="458" spans="1:9" x14ac:dyDescent="0.25">
      <c r="A458" s="3" t="s">
        <v>15</v>
      </c>
      <c r="B458" s="11" t="s">
        <v>23</v>
      </c>
      <c r="C458" s="60"/>
      <c r="D458" s="6"/>
      <c r="E458" s="8">
        <v>5.37</v>
      </c>
      <c r="F458" s="8">
        <v>0.126</v>
      </c>
      <c r="G458" s="8">
        <v>26.402000000000001</v>
      </c>
      <c r="H458" s="8">
        <v>0.20599999999999999</v>
      </c>
      <c r="I458" s="23">
        <v>8.3000000000000004E-2</v>
      </c>
    </row>
    <row r="459" spans="1:9" x14ac:dyDescent="0.25">
      <c r="A459" s="3" t="s">
        <v>15</v>
      </c>
      <c r="B459" s="11" t="s">
        <v>31</v>
      </c>
      <c r="C459" s="60"/>
      <c r="D459" s="6"/>
      <c r="E459" s="8">
        <v>0.109</v>
      </c>
      <c r="F459" s="8">
        <v>8.2000000000000003E-2</v>
      </c>
      <c r="G459" s="8">
        <v>0.65</v>
      </c>
      <c r="H459" s="8">
        <v>3.3000000000000002E-2</v>
      </c>
      <c r="I459" s="23">
        <v>2.9000000000000001E-2</v>
      </c>
    </row>
    <row r="460" spans="1:9" x14ac:dyDescent="0.25">
      <c r="A460" s="3" t="s">
        <v>15</v>
      </c>
      <c r="B460" s="11" t="s">
        <v>39</v>
      </c>
      <c r="C460" s="60"/>
      <c r="D460" s="6"/>
      <c r="E460" s="8">
        <v>7.8E-2</v>
      </c>
      <c r="F460" s="8">
        <v>0.159</v>
      </c>
      <c r="G460" s="8">
        <v>1.996</v>
      </c>
      <c r="H460" s="8">
        <v>0.11700000000000001</v>
      </c>
      <c r="I460" s="23">
        <v>4.9000000000000002E-2</v>
      </c>
    </row>
    <row r="461" spans="1:9" x14ac:dyDescent="0.25">
      <c r="A461" s="3" t="s">
        <v>15</v>
      </c>
      <c r="B461" s="11" t="s">
        <v>47</v>
      </c>
      <c r="C461" s="60"/>
      <c r="D461" s="6"/>
      <c r="E461" s="8">
        <v>2.9000000000000001E-2</v>
      </c>
      <c r="F461" s="8">
        <v>9.4E-2</v>
      </c>
      <c r="G461" s="8">
        <v>0.01</v>
      </c>
      <c r="H461" s="8">
        <v>0.17199999999999999</v>
      </c>
      <c r="I461" s="23">
        <v>1.7999999999999999E-2</v>
      </c>
    </row>
    <row r="462" spans="1:9" x14ac:dyDescent="0.25">
      <c r="A462" s="3" t="s">
        <v>15</v>
      </c>
      <c r="B462" s="11" t="s">
        <v>55</v>
      </c>
      <c r="C462" s="60"/>
      <c r="D462" s="6"/>
      <c r="E462" s="8">
        <v>5.3999999999999999E-2</v>
      </c>
      <c r="F462" s="8">
        <v>0.128</v>
      </c>
      <c r="G462" s="8">
        <v>0.13400000000000001</v>
      </c>
      <c r="H462" s="8">
        <v>0.152</v>
      </c>
      <c r="I462" s="23">
        <v>9.9000000000000005E-2</v>
      </c>
    </row>
    <row r="463" spans="1:9" x14ac:dyDescent="0.25">
      <c r="A463" s="3" t="s">
        <v>15</v>
      </c>
      <c r="B463" s="11" t="s">
        <v>63</v>
      </c>
      <c r="C463" s="60"/>
      <c r="D463" s="6"/>
      <c r="E463" s="8">
        <v>0.11</v>
      </c>
      <c r="F463" s="8">
        <v>2.7E-2</v>
      </c>
      <c r="G463" s="8">
        <v>0.67100000000000004</v>
      </c>
      <c r="H463" s="8">
        <v>0</v>
      </c>
      <c r="I463" s="23">
        <v>0.20899999999999999</v>
      </c>
    </row>
    <row r="464" spans="1:9" x14ac:dyDescent="0.25">
      <c r="A464" s="3" t="s">
        <v>15</v>
      </c>
      <c r="B464" s="11" t="s">
        <v>71</v>
      </c>
      <c r="C464" s="60"/>
      <c r="D464" s="6"/>
      <c r="E464" s="8">
        <v>0.1</v>
      </c>
      <c r="F464" s="8">
        <v>0.156</v>
      </c>
      <c r="G464" s="8">
        <v>0</v>
      </c>
      <c r="H464" s="8">
        <v>7.1999999999999995E-2</v>
      </c>
      <c r="I464" s="23">
        <v>0.112</v>
      </c>
    </row>
    <row r="465" spans="1:9" x14ac:dyDescent="0.25">
      <c r="A465" s="3" t="s">
        <v>15</v>
      </c>
      <c r="B465" s="11" t="s">
        <v>79</v>
      </c>
      <c r="C465" s="60"/>
      <c r="D465" s="6"/>
      <c r="E465" s="8">
        <v>7.0999999999999994E-2</v>
      </c>
      <c r="F465" s="8">
        <v>4.2999999999999997E-2</v>
      </c>
      <c r="G465" s="8">
        <v>4.7919999999999998</v>
      </c>
      <c r="H465" s="8">
        <v>0</v>
      </c>
      <c r="I465" s="23">
        <v>8.7999999999999995E-2</v>
      </c>
    </row>
    <row r="466" spans="1:9" x14ac:dyDescent="0.25">
      <c r="A466" s="3" t="s">
        <v>15</v>
      </c>
      <c r="B466" s="11" t="s">
        <v>87</v>
      </c>
      <c r="C466" s="60"/>
      <c r="D466" s="6"/>
      <c r="E466" s="8">
        <v>7.3999999999999996E-2</v>
      </c>
      <c r="F466" s="8">
        <v>0.159</v>
      </c>
      <c r="G466" s="8">
        <v>0.45900000000000002</v>
      </c>
      <c r="H466" s="8">
        <v>0</v>
      </c>
      <c r="I466" s="23">
        <v>5.5E-2</v>
      </c>
    </row>
    <row r="467" spans="1:9" x14ac:dyDescent="0.25">
      <c r="A467" s="3" t="s">
        <v>15</v>
      </c>
      <c r="B467" s="11" t="s">
        <v>95</v>
      </c>
      <c r="C467" s="60"/>
      <c r="D467" s="6"/>
      <c r="E467" s="8">
        <v>1.2E-2</v>
      </c>
      <c r="F467" s="8">
        <v>5.8999999999999997E-2</v>
      </c>
      <c r="G467" s="8">
        <v>8.9459999999999997</v>
      </c>
      <c r="H467" s="8">
        <v>0</v>
      </c>
      <c r="I467" s="23">
        <v>0.16800000000000001</v>
      </c>
    </row>
    <row r="468" spans="1:9" x14ac:dyDescent="0.25">
      <c r="A468" s="3" t="s">
        <v>15</v>
      </c>
      <c r="B468" s="11" t="s">
        <v>103</v>
      </c>
      <c r="C468" s="60"/>
      <c r="D468" s="6"/>
      <c r="E468" s="8">
        <v>0.06</v>
      </c>
      <c r="F468" s="8">
        <v>5.8000000000000003E-2</v>
      </c>
      <c r="G468" s="8">
        <v>0.75900000000000001</v>
      </c>
      <c r="H468" s="8">
        <v>0.03</v>
      </c>
      <c r="I468" s="23">
        <v>8.3000000000000004E-2</v>
      </c>
    </row>
    <row r="469" spans="1:9" x14ac:dyDescent="0.25">
      <c r="A469" s="3" t="s">
        <v>15</v>
      </c>
      <c r="B469" s="11" t="s">
        <v>303</v>
      </c>
      <c r="C469" s="60"/>
      <c r="D469" s="6"/>
      <c r="E469" s="8">
        <v>3.6999999999999998E-2</v>
      </c>
      <c r="F469" s="8">
        <v>8.1000000000000003E-2</v>
      </c>
      <c r="G469" s="8">
        <v>0.49</v>
      </c>
      <c r="H469" s="8">
        <v>0</v>
      </c>
      <c r="I469" s="23">
        <v>5.5E-2</v>
      </c>
    </row>
    <row r="470" spans="1:9" x14ac:dyDescent="0.25">
      <c r="A470" s="3" t="s">
        <v>15</v>
      </c>
      <c r="B470" s="11" t="s">
        <v>24</v>
      </c>
      <c r="C470" s="60"/>
      <c r="D470" s="6"/>
      <c r="E470" s="8">
        <v>0.113</v>
      </c>
      <c r="F470" s="8">
        <v>0.12</v>
      </c>
      <c r="G470" s="8">
        <v>28.45</v>
      </c>
      <c r="H470" s="8">
        <v>0.09</v>
      </c>
      <c r="I470" s="23">
        <v>0.189</v>
      </c>
    </row>
    <row r="471" spans="1:9" x14ac:dyDescent="0.25">
      <c r="A471" s="3" t="s">
        <v>15</v>
      </c>
      <c r="B471" s="11" t="s">
        <v>32</v>
      </c>
      <c r="C471" s="60"/>
      <c r="D471" s="6"/>
      <c r="E471" s="8">
        <v>7.0999999999999994E-2</v>
      </c>
      <c r="F471" s="8">
        <v>5.2999999999999999E-2</v>
      </c>
      <c r="G471" s="8">
        <v>0.254</v>
      </c>
      <c r="H471" s="8">
        <v>0.217</v>
      </c>
      <c r="I471" s="23">
        <v>0</v>
      </c>
    </row>
    <row r="472" spans="1:9" x14ac:dyDescent="0.25">
      <c r="A472" s="3" t="s">
        <v>15</v>
      </c>
      <c r="B472" s="11" t="s">
        <v>40</v>
      </c>
      <c r="C472" s="60"/>
      <c r="D472" s="6"/>
      <c r="E472" s="8">
        <v>2.1000000000000001E-2</v>
      </c>
      <c r="F472" s="8">
        <v>5.8000000000000003E-2</v>
      </c>
      <c r="G472" s="8">
        <v>0.24199999999999999</v>
      </c>
      <c r="H472" s="8">
        <v>9.6000000000000002E-2</v>
      </c>
      <c r="I472" s="23">
        <v>7.1999999999999995E-2</v>
      </c>
    </row>
    <row r="473" spans="1:9" x14ac:dyDescent="0.25">
      <c r="A473" s="3" t="s">
        <v>15</v>
      </c>
      <c r="B473" s="11" t="s">
        <v>48</v>
      </c>
      <c r="C473" s="60"/>
      <c r="D473" s="6"/>
      <c r="E473" s="8">
        <v>5.0999999999999997E-2</v>
      </c>
      <c r="F473" s="8">
        <v>5.8999999999999997E-2</v>
      </c>
      <c r="G473" s="8">
        <v>0.23300000000000001</v>
      </c>
      <c r="H473" s="8">
        <v>4.9000000000000002E-2</v>
      </c>
      <c r="I473" s="23">
        <v>9.4E-2</v>
      </c>
    </row>
    <row r="474" spans="1:9" x14ac:dyDescent="0.25">
      <c r="A474" s="3" t="s">
        <v>15</v>
      </c>
      <c r="B474" s="11" t="s">
        <v>56</v>
      </c>
      <c r="C474" s="60"/>
      <c r="D474" s="6"/>
      <c r="E474" s="8">
        <v>0.10299999999999999</v>
      </c>
      <c r="F474" s="8">
        <v>8.3000000000000004E-2</v>
      </c>
      <c r="G474" s="8">
        <v>9.5000000000000001E-2</v>
      </c>
      <c r="H474" s="8">
        <v>0.02</v>
      </c>
      <c r="I474" s="23">
        <v>0.11</v>
      </c>
    </row>
    <row r="475" spans="1:9" x14ac:dyDescent="0.25">
      <c r="A475" s="3" t="s">
        <v>15</v>
      </c>
      <c r="B475" s="11" t="s">
        <v>64</v>
      </c>
      <c r="C475" s="60"/>
      <c r="D475" s="6"/>
      <c r="E475" s="8">
        <v>0.222</v>
      </c>
      <c r="F475" s="8">
        <v>8.2000000000000003E-2</v>
      </c>
      <c r="G475" s="8">
        <v>4.3999999999999997E-2</v>
      </c>
      <c r="H475" s="8">
        <v>0.219</v>
      </c>
      <c r="I475" s="23">
        <v>0.19500000000000001</v>
      </c>
    </row>
    <row r="476" spans="1:9" x14ac:dyDescent="0.25">
      <c r="A476" s="3" t="s">
        <v>15</v>
      </c>
      <c r="B476" s="11" t="s">
        <v>72</v>
      </c>
      <c r="C476" s="60"/>
      <c r="D476" s="6"/>
      <c r="E476" s="8">
        <v>7.9000000000000001E-2</v>
      </c>
      <c r="F476" s="8">
        <v>3.1E-2</v>
      </c>
      <c r="G476" s="8">
        <v>5.3999999999999999E-2</v>
      </c>
      <c r="H476" s="8">
        <v>0.03</v>
      </c>
      <c r="I476" s="23">
        <v>0.154</v>
      </c>
    </row>
    <row r="477" spans="1:9" x14ac:dyDescent="0.25">
      <c r="A477" s="3" t="s">
        <v>15</v>
      </c>
      <c r="B477" s="11" t="s">
        <v>80</v>
      </c>
      <c r="C477" s="60"/>
      <c r="D477" s="6"/>
      <c r="E477" s="8">
        <v>3.5000000000000003E-2</v>
      </c>
      <c r="F477" s="8">
        <v>5.8000000000000003E-2</v>
      </c>
      <c r="G477" s="8">
        <v>7.0000000000000001E-3</v>
      </c>
      <c r="H477" s="8">
        <v>0</v>
      </c>
      <c r="I477" s="23">
        <v>0.13800000000000001</v>
      </c>
    </row>
    <row r="478" spans="1:9" x14ac:dyDescent="0.25">
      <c r="A478" s="3" t="s">
        <v>15</v>
      </c>
      <c r="B478" s="11" t="s">
        <v>88</v>
      </c>
      <c r="C478" s="60"/>
      <c r="D478" s="6"/>
      <c r="E478" s="8">
        <v>7.4999999999999997E-2</v>
      </c>
      <c r="F478" s="8">
        <v>8.5000000000000006E-2</v>
      </c>
      <c r="G478" s="8">
        <v>6.7000000000000004E-2</v>
      </c>
      <c r="H478" s="8">
        <v>0.127</v>
      </c>
      <c r="I478" s="23">
        <v>0.13</v>
      </c>
    </row>
    <row r="479" spans="1:9" x14ac:dyDescent="0.25">
      <c r="A479" s="3" t="s">
        <v>15</v>
      </c>
      <c r="B479" s="11" t="s">
        <v>96</v>
      </c>
      <c r="C479" s="60"/>
      <c r="D479" s="6"/>
      <c r="E479" s="8">
        <v>4.4999999999999998E-2</v>
      </c>
      <c r="F479" s="8">
        <v>5.7000000000000002E-2</v>
      </c>
      <c r="G479" s="8">
        <v>3.399</v>
      </c>
      <c r="H479" s="8">
        <v>0</v>
      </c>
      <c r="I479" s="23">
        <v>0</v>
      </c>
    </row>
    <row r="480" spans="1:9" x14ac:dyDescent="0.25">
      <c r="A480" s="3" t="s">
        <v>15</v>
      </c>
      <c r="B480" s="11" t="s">
        <v>104</v>
      </c>
      <c r="C480" s="60"/>
      <c r="D480" s="6"/>
      <c r="E480" s="8">
        <v>4.4999999999999998E-2</v>
      </c>
      <c r="F480" s="8">
        <v>5.3999999999999999E-2</v>
      </c>
      <c r="G480" s="8">
        <v>0.17100000000000001</v>
      </c>
      <c r="H480" s="8">
        <v>4.9000000000000002E-2</v>
      </c>
      <c r="I480" s="23">
        <v>2.5999999999999999E-2</v>
      </c>
    </row>
    <row r="481" spans="1:9" x14ac:dyDescent="0.25">
      <c r="A481" s="3" t="s">
        <v>15</v>
      </c>
      <c r="B481" s="11" t="s">
        <v>304</v>
      </c>
      <c r="C481" s="60"/>
      <c r="D481" s="6"/>
      <c r="E481" s="8">
        <v>6.7000000000000004E-2</v>
      </c>
      <c r="F481" s="8">
        <v>2.8000000000000001E-2</v>
      </c>
      <c r="G481" s="8">
        <v>6.8000000000000005E-2</v>
      </c>
      <c r="H481" s="8">
        <v>6.3E-2</v>
      </c>
      <c r="I481" s="23">
        <v>4.5999999999999999E-2</v>
      </c>
    </row>
    <row r="482" spans="1:9" x14ac:dyDescent="0.25">
      <c r="A482" s="3" t="s">
        <v>15</v>
      </c>
      <c r="B482" s="11" t="s">
        <v>105</v>
      </c>
      <c r="C482" s="60"/>
      <c r="D482" s="6"/>
      <c r="E482" s="8">
        <v>0.189</v>
      </c>
      <c r="F482" s="8">
        <v>0.11799999999999999</v>
      </c>
      <c r="G482" s="8">
        <v>0.72199999999999998</v>
      </c>
      <c r="H482" s="8">
        <v>0.13</v>
      </c>
      <c r="I482" s="23">
        <v>8.6999999999999994E-2</v>
      </c>
    </row>
    <row r="483" spans="1:9" x14ac:dyDescent="0.25">
      <c r="A483" s="3" t="s">
        <v>15</v>
      </c>
      <c r="B483" s="11" t="s">
        <v>113</v>
      </c>
      <c r="C483" s="60"/>
      <c r="D483" s="6"/>
      <c r="E483" s="8">
        <v>10.842000000000001</v>
      </c>
      <c r="F483" s="8">
        <v>0.13300000000000001</v>
      </c>
      <c r="G483" s="8">
        <v>13.384</v>
      </c>
      <c r="H483" s="8">
        <v>7.9000000000000001E-2</v>
      </c>
      <c r="I483" s="23">
        <v>0.67700000000000005</v>
      </c>
    </row>
    <row r="484" spans="1:9" x14ac:dyDescent="0.25">
      <c r="A484" s="3" t="s">
        <v>15</v>
      </c>
      <c r="B484" s="11" t="s">
        <v>121</v>
      </c>
      <c r="C484" s="60"/>
      <c r="D484" s="6"/>
      <c r="E484" s="8">
        <v>40.686999999999998</v>
      </c>
      <c r="F484" s="8">
        <v>0.26200000000000001</v>
      </c>
      <c r="G484" s="8">
        <v>22.943999999999999</v>
      </c>
      <c r="H484" s="8">
        <v>1.591</v>
      </c>
      <c r="I484" s="23">
        <v>0.41199999999999998</v>
      </c>
    </row>
    <row r="485" spans="1:9" x14ac:dyDescent="0.25">
      <c r="A485" s="3" t="s">
        <v>15</v>
      </c>
      <c r="B485" s="11" t="s">
        <v>129</v>
      </c>
      <c r="C485" s="60"/>
      <c r="D485" s="6"/>
      <c r="E485" s="8">
        <v>9.0999999999999998E-2</v>
      </c>
      <c r="F485" s="8">
        <v>7.0000000000000007E-2</v>
      </c>
      <c r="G485" s="8">
        <v>0.55900000000000005</v>
      </c>
      <c r="H485" s="8">
        <v>0</v>
      </c>
      <c r="I485" s="23">
        <v>0.13</v>
      </c>
    </row>
    <row r="486" spans="1:9" x14ac:dyDescent="0.25">
      <c r="A486" s="3" t="s">
        <v>15</v>
      </c>
      <c r="B486" s="11" t="s">
        <v>137</v>
      </c>
      <c r="C486" s="60"/>
      <c r="D486" s="6"/>
      <c r="E486" s="8">
        <v>2.2400000000000002</v>
      </c>
      <c r="F486" s="8">
        <v>1.4999999999999999E-2</v>
      </c>
      <c r="G486" s="8">
        <v>0.13400000000000001</v>
      </c>
      <c r="H486" s="8">
        <v>1.7000000000000001E-2</v>
      </c>
      <c r="I486" s="23">
        <v>0.11</v>
      </c>
    </row>
    <row r="487" spans="1:9" x14ac:dyDescent="0.25">
      <c r="A487" s="3" t="s">
        <v>15</v>
      </c>
      <c r="B487" s="11" t="s">
        <v>145</v>
      </c>
      <c r="C487" s="60"/>
      <c r="D487" s="6"/>
      <c r="E487" s="8">
        <v>4.1000000000000002E-2</v>
      </c>
      <c r="F487" s="8">
        <v>0.11899999999999999</v>
      </c>
      <c r="G487" s="8">
        <v>71.111000000000004</v>
      </c>
      <c r="H487" s="8">
        <v>0</v>
      </c>
      <c r="I487" s="23">
        <v>0.13100000000000001</v>
      </c>
    </row>
    <row r="488" spans="1:9" x14ac:dyDescent="0.25">
      <c r="A488" s="3" t="s">
        <v>15</v>
      </c>
      <c r="B488" s="11" t="s">
        <v>153</v>
      </c>
      <c r="C488" s="60"/>
      <c r="D488" s="6"/>
      <c r="E488" s="8">
        <v>9.0999999999999998E-2</v>
      </c>
      <c r="F488" s="8">
        <v>3.7999999999999999E-2</v>
      </c>
      <c r="G488" s="8">
        <v>0.249</v>
      </c>
      <c r="H488" s="8">
        <v>4.9000000000000002E-2</v>
      </c>
      <c r="I488" s="23">
        <v>5.1999999999999998E-2</v>
      </c>
    </row>
    <row r="489" spans="1:9" x14ac:dyDescent="0.25">
      <c r="A489" s="3" t="s">
        <v>15</v>
      </c>
      <c r="B489" s="11" t="s">
        <v>106</v>
      </c>
      <c r="C489" s="60"/>
      <c r="D489" s="6"/>
      <c r="E489" s="8">
        <v>0.17899999999999999</v>
      </c>
      <c r="F489" s="8">
        <v>8.5999999999999993E-2</v>
      </c>
      <c r="G489" s="8">
        <v>5.2140000000000004</v>
      </c>
      <c r="H489" s="8">
        <v>0.19400000000000001</v>
      </c>
      <c r="I489" s="23">
        <v>0.16800000000000001</v>
      </c>
    </row>
    <row r="490" spans="1:9" x14ac:dyDescent="0.25">
      <c r="A490" s="3" t="s">
        <v>15</v>
      </c>
      <c r="B490" s="11" t="s">
        <v>114</v>
      </c>
      <c r="C490" s="60"/>
      <c r="D490" s="6"/>
      <c r="E490" s="8">
        <v>10.452999999999999</v>
      </c>
      <c r="F490" s="8">
        <v>8.8999999999999996E-2</v>
      </c>
      <c r="G490" s="8">
        <v>18.965</v>
      </c>
      <c r="H490" s="8">
        <v>7.0000000000000001E-3</v>
      </c>
      <c r="I490" s="23">
        <v>1.298</v>
      </c>
    </row>
    <row r="491" spans="1:9" x14ac:dyDescent="0.25">
      <c r="A491" s="3" t="s">
        <v>15</v>
      </c>
      <c r="B491" s="11" t="s">
        <v>122</v>
      </c>
      <c r="C491" s="60"/>
      <c r="D491" s="6"/>
      <c r="E491" s="8">
        <v>34.667000000000002</v>
      </c>
      <c r="F491" s="8">
        <v>3.726</v>
      </c>
      <c r="G491" s="8">
        <v>29.303000000000001</v>
      </c>
      <c r="H491" s="8">
        <v>3.7120000000000002</v>
      </c>
      <c r="I491" s="23">
        <v>0.28799999999999998</v>
      </c>
    </row>
    <row r="492" spans="1:9" x14ac:dyDescent="0.25">
      <c r="A492" s="3" t="s">
        <v>15</v>
      </c>
      <c r="B492" s="11" t="s">
        <v>130</v>
      </c>
      <c r="C492" s="60"/>
      <c r="D492" s="6"/>
      <c r="E492" s="8">
        <v>4.5999999999999999E-2</v>
      </c>
      <c r="F492" s="8">
        <v>9.9000000000000005E-2</v>
      </c>
      <c r="G492" s="8">
        <v>0.16200000000000001</v>
      </c>
      <c r="H492" s="8">
        <v>0.08</v>
      </c>
      <c r="I492" s="23">
        <v>3.0000000000000001E-3</v>
      </c>
    </row>
    <row r="493" spans="1:9" x14ac:dyDescent="0.25">
      <c r="A493" s="3" t="s">
        <v>15</v>
      </c>
      <c r="B493" s="11" t="s">
        <v>138</v>
      </c>
      <c r="C493" s="60"/>
      <c r="D493" s="6"/>
      <c r="E493" s="8">
        <v>7.6999999999999999E-2</v>
      </c>
      <c r="F493" s="8">
        <v>9.6000000000000002E-2</v>
      </c>
      <c r="G493" s="8">
        <v>0.115</v>
      </c>
      <c r="H493" s="8">
        <v>0</v>
      </c>
      <c r="I493" s="23">
        <v>0.21099999999999999</v>
      </c>
    </row>
    <row r="494" spans="1:9" x14ac:dyDescent="0.25">
      <c r="A494" s="3" t="s">
        <v>15</v>
      </c>
      <c r="B494" s="11" t="s">
        <v>146</v>
      </c>
      <c r="C494" s="60"/>
      <c r="D494" s="6"/>
      <c r="E494" s="8">
        <v>6.8000000000000005E-2</v>
      </c>
      <c r="F494" s="8">
        <v>3.6999999999999998E-2</v>
      </c>
      <c r="G494" s="8">
        <v>67.691999999999993</v>
      </c>
      <c r="H494" s="8">
        <v>5.8999999999999997E-2</v>
      </c>
      <c r="I494" s="23">
        <v>0.19</v>
      </c>
    </row>
    <row r="495" spans="1:9" x14ac:dyDescent="0.25">
      <c r="A495" s="3" t="s">
        <v>15</v>
      </c>
      <c r="B495" s="11" t="s">
        <v>154</v>
      </c>
      <c r="C495" s="60"/>
      <c r="D495" s="6"/>
      <c r="E495" s="8">
        <v>3.9E-2</v>
      </c>
      <c r="F495" s="8">
        <v>5.5E-2</v>
      </c>
      <c r="G495" s="8">
        <v>0.10199999999999999</v>
      </c>
      <c r="H495" s="8">
        <v>0.14199999999999999</v>
      </c>
      <c r="I495" s="23">
        <v>5.0999999999999997E-2</v>
      </c>
    </row>
    <row r="496" spans="1:9" x14ac:dyDescent="0.25">
      <c r="A496" s="3" t="s">
        <v>15</v>
      </c>
      <c r="B496" s="11" t="s">
        <v>107</v>
      </c>
      <c r="C496" s="60"/>
      <c r="D496" s="6"/>
      <c r="E496" s="8">
        <v>22.577999999999999</v>
      </c>
      <c r="F496" s="8">
        <v>0.47699999999999998</v>
      </c>
      <c r="G496" s="8">
        <v>0.28299999999999997</v>
      </c>
      <c r="H496" s="8">
        <v>4.4009999999999998</v>
      </c>
      <c r="I496" s="23">
        <v>0</v>
      </c>
    </row>
    <row r="497" spans="1:9" x14ac:dyDescent="0.25">
      <c r="A497" s="3" t="s">
        <v>15</v>
      </c>
      <c r="B497" s="11" t="s">
        <v>115</v>
      </c>
      <c r="C497" s="60"/>
      <c r="D497" s="6"/>
      <c r="E497" s="8">
        <v>0.34499999999999997</v>
      </c>
      <c r="F497" s="8">
        <v>6.8000000000000005E-2</v>
      </c>
      <c r="G497" s="8">
        <v>31.850999999999999</v>
      </c>
      <c r="H497" s="8">
        <v>3.9E-2</v>
      </c>
      <c r="I497" s="23">
        <v>0.50600000000000001</v>
      </c>
    </row>
    <row r="498" spans="1:9" x14ac:dyDescent="0.25">
      <c r="A498" s="3" t="s">
        <v>15</v>
      </c>
      <c r="B498" s="11" t="s">
        <v>123</v>
      </c>
      <c r="C498" s="60"/>
      <c r="D498" s="6"/>
      <c r="E498" s="8">
        <v>2.141</v>
      </c>
      <c r="F498" s="8">
        <v>0.23400000000000001</v>
      </c>
      <c r="G498" s="8">
        <v>35.439</v>
      </c>
      <c r="H498" s="8">
        <v>2.7E-2</v>
      </c>
      <c r="I498" s="23">
        <v>5.2999999999999999E-2</v>
      </c>
    </row>
    <row r="499" spans="1:9" x14ac:dyDescent="0.25">
      <c r="A499" s="3" t="s">
        <v>15</v>
      </c>
      <c r="B499" s="11" t="s">
        <v>131</v>
      </c>
      <c r="C499" s="60"/>
      <c r="D499" s="6"/>
      <c r="E499" s="8">
        <v>13.169</v>
      </c>
      <c r="F499" s="8">
        <v>0.56799999999999995</v>
      </c>
      <c r="G499" s="8">
        <v>0.18099999999999999</v>
      </c>
      <c r="H499" s="8">
        <v>0.63</v>
      </c>
      <c r="I499" s="23">
        <v>0</v>
      </c>
    </row>
    <row r="500" spans="1:9" x14ac:dyDescent="0.25">
      <c r="A500" s="3" t="s">
        <v>15</v>
      </c>
      <c r="B500" s="11" t="s">
        <v>139</v>
      </c>
      <c r="C500" s="60"/>
      <c r="D500" s="6"/>
      <c r="E500" s="8">
        <v>0.22800000000000001</v>
      </c>
      <c r="F500" s="8">
        <v>5.8999999999999997E-2</v>
      </c>
      <c r="G500" s="8">
        <v>0.32800000000000001</v>
      </c>
      <c r="H500" s="8">
        <v>4.1000000000000002E-2</v>
      </c>
      <c r="I500" s="23">
        <v>1.4E-2</v>
      </c>
    </row>
    <row r="501" spans="1:9" x14ac:dyDescent="0.25">
      <c r="A501" s="3" t="s">
        <v>15</v>
      </c>
      <c r="B501" s="11" t="s">
        <v>147</v>
      </c>
      <c r="C501" s="60"/>
      <c r="D501" s="6"/>
      <c r="E501" s="8">
        <v>0.14599999999999999</v>
      </c>
      <c r="F501" s="8">
        <v>0.13300000000000001</v>
      </c>
      <c r="G501" s="8">
        <v>0.14299999999999999</v>
      </c>
      <c r="H501" s="8">
        <v>8.8999999999999996E-2</v>
      </c>
      <c r="I501" s="23">
        <v>0.33400000000000002</v>
      </c>
    </row>
    <row r="502" spans="1:9" x14ac:dyDescent="0.25">
      <c r="A502" s="3" t="s">
        <v>15</v>
      </c>
      <c r="B502" s="11" t="s">
        <v>155</v>
      </c>
      <c r="C502" s="60"/>
      <c r="D502" s="6"/>
      <c r="E502" s="8">
        <v>0.16500000000000001</v>
      </c>
      <c r="F502" s="8">
        <v>0.192</v>
      </c>
      <c r="G502" s="8">
        <v>6.6000000000000003E-2</v>
      </c>
      <c r="H502" s="8">
        <v>5.3999999999999999E-2</v>
      </c>
      <c r="I502" s="23">
        <v>2.6859999999999999</v>
      </c>
    </row>
    <row r="503" spans="1:9" x14ac:dyDescent="0.25">
      <c r="A503" s="3" t="s">
        <v>15</v>
      </c>
      <c r="B503" s="11" t="s">
        <v>108</v>
      </c>
      <c r="C503" s="60"/>
      <c r="D503" s="6"/>
      <c r="E503" s="8">
        <v>6.4649999999999999</v>
      </c>
      <c r="F503" s="8">
        <v>5.6000000000000001E-2</v>
      </c>
      <c r="G503" s="8">
        <v>0</v>
      </c>
      <c r="H503" s="8">
        <v>2.4279999999999999</v>
      </c>
      <c r="I503" s="23">
        <v>0</v>
      </c>
    </row>
    <row r="504" spans="1:9" x14ac:dyDescent="0.25">
      <c r="A504" s="3" t="s">
        <v>15</v>
      </c>
      <c r="B504" s="11" t="s">
        <v>116</v>
      </c>
      <c r="C504" s="60"/>
      <c r="D504" s="6"/>
      <c r="E504" s="8">
        <v>0.08</v>
      </c>
      <c r="F504" s="8">
        <v>0.13400000000000001</v>
      </c>
      <c r="G504" s="8">
        <v>38.17</v>
      </c>
      <c r="H504" s="8">
        <v>0.13100000000000001</v>
      </c>
      <c r="I504" s="23">
        <v>0.46200000000000002</v>
      </c>
    </row>
    <row r="505" spans="1:9" x14ac:dyDescent="0.25">
      <c r="A505" s="3" t="s">
        <v>15</v>
      </c>
      <c r="B505" s="11" t="s">
        <v>124</v>
      </c>
      <c r="C505" s="60"/>
      <c r="D505" s="6"/>
      <c r="E505" s="8">
        <v>1.95</v>
      </c>
      <c r="F505" s="8">
        <v>3.9E-2</v>
      </c>
      <c r="G505" s="8">
        <v>30.222999999999999</v>
      </c>
      <c r="H505" s="8">
        <v>0.14899999999999999</v>
      </c>
      <c r="I505" s="23">
        <v>3.5999999999999997E-2</v>
      </c>
    </row>
    <row r="506" spans="1:9" x14ac:dyDescent="0.25">
      <c r="A506" s="3" t="s">
        <v>15</v>
      </c>
      <c r="B506" s="11" t="s">
        <v>132</v>
      </c>
      <c r="C506" s="60"/>
      <c r="D506" s="6"/>
      <c r="E506" s="8">
        <v>14.492000000000001</v>
      </c>
      <c r="F506" s="8">
        <v>0.55800000000000005</v>
      </c>
      <c r="G506" s="8">
        <v>0</v>
      </c>
      <c r="H506" s="8">
        <v>0.20899999999999999</v>
      </c>
      <c r="I506" s="23">
        <v>2.1999999999999999E-2</v>
      </c>
    </row>
    <row r="507" spans="1:9" x14ac:dyDescent="0.25">
      <c r="A507" s="3" t="s">
        <v>15</v>
      </c>
      <c r="B507" s="11" t="s">
        <v>140</v>
      </c>
      <c r="C507" s="60"/>
      <c r="D507" s="6"/>
      <c r="E507" s="8">
        <v>0.13600000000000001</v>
      </c>
      <c r="F507" s="8">
        <v>0.09</v>
      </c>
      <c r="G507" s="8">
        <v>0.80300000000000005</v>
      </c>
      <c r="H507" s="8">
        <v>9.1999999999999998E-2</v>
      </c>
      <c r="I507" s="23">
        <v>0</v>
      </c>
    </row>
    <row r="508" spans="1:9" x14ac:dyDescent="0.25">
      <c r="A508" s="3" t="s">
        <v>15</v>
      </c>
      <c r="B508" s="11" t="s">
        <v>148</v>
      </c>
      <c r="C508" s="60"/>
      <c r="D508" s="6"/>
      <c r="E508" s="8">
        <v>7.1999999999999995E-2</v>
      </c>
      <c r="F508" s="8">
        <v>9.4E-2</v>
      </c>
      <c r="G508" s="8">
        <v>0.73799999999999999</v>
      </c>
      <c r="H508" s="8">
        <v>0.151</v>
      </c>
      <c r="I508" s="23">
        <v>5.5369999999999999</v>
      </c>
    </row>
    <row r="509" spans="1:9" x14ac:dyDescent="0.25">
      <c r="A509" s="3" t="s">
        <v>15</v>
      </c>
      <c r="B509" s="11" t="s">
        <v>156</v>
      </c>
      <c r="C509" s="60"/>
      <c r="D509" s="6"/>
      <c r="E509" s="8">
        <v>0.111</v>
      </c>
      <c r="F509" s="8">
        <v>1.4E-2</v>
      </c>
      <c r="G509" s="8">
        <v>1.0509999999999999</v>
      </c>
      <c r="H509" s="8">
        <v>2.9000000000000001E-2</v>
      </c>
      <c r="I509" s="23">
        <v>0.19</v>
      </c>
    </row>
    <row r="510" spans="1:9" x14ac:dyDescent="0.25">
      <c r="A510" s="3" t="s">
        <v>15</v>
      </c>
      <c r="B510" s="11" t="s">
        <v>109</v>
      </c>
      <c r="C510" s="60"/>
      <c r="D510" s="6"/>
      <c r="E510" s="8">
        <v>0.40500000000000003</v>
      </c>
      <c r="F510" s="8">
        <v>6.8000000000000005E-2</v>
      </c>
      <c r="G510" s="8">
        <v>13.766</v>
      </c>
      <c r="H510" s="8">
        <v>0</v>
      </c>
      <c r="I510" s="23">
        <v>3.9049999999999998</v>
      </c>
    </row>
    <row r="511" spans="1:9" x14ac:dyDescent="0.25">
      <c r="A511" s="3" t="s">
        <v>15</v>
      </c>
      <c r="B511" s="11" t="s">
        <v>117</v>
      </c>
      <c r="C511" s="60"/>
      <c r="D511" s="6"/>
      <c r="E511" s="8">
        <v>0.34300000000000003</v>
      </c>
      <c r="F511" s="8">
        <v>6.0999999999999999E-2</v>
      </c>
      <c r="G511" s="8">
        <v>1.599</v>
      </c>
      <c r="H511" s="8">
        <v>6.4000000000000001E-2</v>
      </c>
      <c r="I511" s="23">
        <v>2.4E-2</v>
      </c>
    </row>
    <row r="512" spans="1:9" x14ac:dyDescent="0.25">
      <c r="A512" s="3" t="s">
        <v>15</v>
      </c>
      <c r="B512" s="11" t="s">
        <v>125</v>
      </c>
      <c r="C512" s="60"/>
      <c r="D512" s="6"/>
      <c r="E512" s="8">
        <v>5.8000000000000003E-2</v>
      </c>
      <c r="F512" s="8">
        <v>4.1000000000000002E-2</v>
      </c>
      <c r="G512" s="8">
        <v>0.61899999999999999</v>
      </c>
      <c r="H512" s="8">
        <v>0.187</v>
      </c>
      <c r="I512" s="23">
        <v>0.26200000000000001</v>
      </c>
    </row>
    <row r="513" spans="1:9" x14ac:dyDescent="0.25">
      <c r="A513" s="3" t="s">
        <v>15</v>
      </c>
      <c r="B513" s="11" t="s">
        <v>133</v>
      </c>
      <c r="C513" s="60"/>
      <c r="D513" s="6"/>
      <c r="E513" s="8">
        <v>8.4000000000000005E-2</v>
      </c>
      <c r="F513" s="8">
        <v>9.0999999999999998E-2</v>
      </c>
      <c r="G513" s="8">
        <v>0.33200000000000002</v>
      </c>
      <c r="H513" s="8">
        <v>0.14499999999999999</v>
      </c>
      <c r="I513" s="23">
        <v>0.125</v>
      </c>
    </row>
    <row r="514" spans="1:9" x14ac:dyDescent="0.25">
      <c r="A514" s="3" t="s">
        <v>15</v>
      </c>
      <c r="B514" s="11" t="s">
        <v>141</v>
      </c>
      <c r="C514" s="60"/>
      <c r="D514" s="6"/>
      <c r="E514" s="8">
        <v>0.111</v>
      </c>
      <c r="F514" s="8">
        <v>3.6999999999999998E-2</v>
      </c>
      <c r="G514" s="8">
        <v>0.153</v>
      </c>
      <c r="H514" s="8">
        <v>0</v>
      </c>
      <c r="I514" s="23">
        <v>0</v>
      </c>
    </row>
    <row r="515" spans="1:9" x14ac:dyDescent="0.25">
      <c r="A515" s="3" t="s">
        <v>15</v>
      </c>
      <c r="B515" s="11" t="s">
        <v>149</v>
      </c>
      <c r="C515" s="60"/>
      <c r="D515" s="6"/>
      <c r="E515" s="8">
        <v>0.158</v>
      </c>
      <c r="F515" s="8">
        <v>8.7999999999999995E-2</v>
      </c>
      <c r="G515" s="8">
        <v>9.4019999999999992</v>
      </c>
      <c r="H515" s="8">
        <v>0.42399999999999999</v>
      </c>
      <c r="I515" s="23">
        <v>0.27500000000000002</v>
      </c>
    </row>
    <row r="516" spans="1:9" x14ac:dyDescent="0.25">
      <c r="A516" s="3" t="s">
        <v>15</v>
      </c>
      <c r="B516" s="11" t="s">
        <v>157</v>
      </c>
      <c r="C516" s="60"/>
      <c r="D516" s="6"/>
      <c r="E516" s="8">
        <v>0.10199999999999999</v>
      </c>
      <c r="F516" s="8">
        <v>0.04</v>
      </c>
      <c r="G516" s="8">
        <v>27.448</v>
      </c>
      <c r="H516" s="8">
        <v>9.5000000000000001E-2</v>
      </c>
      <c r="I516" s="23">
        <v>0.25800000000000001</v>
      </c>
    </row>
    <row r="517" spans="1:9" x14ac:dyDescent="0.25">
      <c r="A517" s="3" t="s">
        <v>15</v>
      </c>
      <c r="B517" s="11" t="s">
        <v>110</v>
      </c>
      <c r="C517" s="60"/>
      <c r="D517" s="6"/>
      <c r="E517" s="8">
        <v>0.22600000000000001</v>
      </c>
      <c r="F517" s="8">
        <v>0.06</v>
      </c>
      <c r="G517" s="8">
        <v>11.343999999999999</v>
      </c>
      <c r="H517" s="8">
        <v>6.3E-2</v>
      </c>
      <c r="I517" s="23">
        <v>3.044</v>
      </c>
    </row>
    <row r="518" spans="1:9" x14ac:dyDescent="0.25">
      <c r="A518" s="3" t="s">
        <v>15</v>
      </c>
      <c r="B518" s="11" t="s">
        <v>118</v>
      </c>
      <c r="C518" s="60"/>
      <c r="D518" s="6"/>
      <c r="E518" s="8">
        <v>1.3280000000000001</v>
      </c>
      <c r="F518" s="8">
        <v>3.9E-2</v>
      </c>
      <c r="G518" s="8">
        <v>2.3959999999999999</v>
      </c>
      <c r="H518" s="8">
        <v>4.0000000000000001E-3</v>
      </c>
      <c r="I518" s="23">
        <v>0.26300000000000001</v>
      </c>
    </row>
    <row r="519" spans="1:9" x14ac:dyDescent="0.25">
      <c r="A519" s="3" t="s">
        <v>15</v>
      </c>
      <c r="B519" s="11" t="s">
        <v>126</v>
      </c>
      <c r="C519" s="60"/>
      <c r="D519" s="6"/>
      <c r="E519" s="8">
        <v>7.0000000000000007E-2</v>
      </c>
      <c r="F519" s="8">
        <v>0.114</v>
      </c>
      <c r="G519" s="8">
        <v>0.63800000000000001</v>
      </c>
      <c r="H519" s="8">
        <v>2.3E-2</v>
      </c>
      <c r="I519" s="23">
        <v>0.123</v>
      </c>
    </row>
    <row r="520" spans="1:9" x14ac:dyDescent="0.25">
      <c r="A520" s="3" t="s">
        <v>15</v>
      </c>
      <c r="B520" s="11" t="s">
        <v>134</v>
      </c>
      <c r="C520" s="60"/>
      <c r="D520" s="6"/>
      <c r="E520" s="8">
        <v>3.5999999999999997E-2</v>
      </c>
      <c r="F520" s="8">
        <v>4.1000000000000002E-2</v>
      </c>
      <c r="G520" s="8">
        <v>0.10199999999999999</v>
      </c>
      <c r="H520" s="8">
        <v>7.1999999999999995E-2</v>
      </c>
      <c r="I520" s="23">
        <v>0</v>
      </c>
    </row>
    <row r="521" spans="1:9" x14ac:dyDescent="0.25">
      <c r="A521" s="3" t="s">
        <v>15</v>
      </c>
      <c r="B521" s="11" t="s">
        <v>142</v>
      </c>
      <c r="C521" s="60"/>
      <c r="D521" s="6"/>
      <c r="E521" s="8">
        <v>0.04</v>
      </c>
      <c r="F521" s="8">
        <v>9.0999999999999998E-2</v>
      </c>
      <c r="G521" s="8">
        <v>3.9E-2</v>
      </c>
      <c r="H521" s="8">
        <v>0</v>
      </c>
      <c r="I521" s="23">
        <v>5.7000000000000002E-2</v>
      </c>
    </row>
    <row r="522" spans="1:9" x14ac:dyDescent="0.25">
      <c r="A522" s="3" t="s">
        <v>15</v>
      </c>
      <c r="B522" s="11" t="s">
        <v>150</v>
      </c>
      <c r="C522" s="60"/>
      <c r="D522" s="6"/>
      <c r="E522" s="8">
        <v>8.1000000000000003E-2</v>
      </c>
      <c r="F522" s="8">
        <v>3.5999999999999997E-2</v>
      </c>
      <c r="G522" s="8">
        <v>6.4370000000000003</v>
      </c>
      <c r="H522" s="8">
        <v>1.036</v>
      </c>
      <c r="I522" s="23">
        <v>0</v>
      </c>
    </row>
    <row r="523" spans="1:9" x14ac:dyDescent="0.25">
      <c r="A523" s="3" t="s">
        <v>15</v>
      </c>
      <c r="B523" s="11" t="s">
        <v>158</v>
      </c>
      <c r="C523" s="60"/>
      <c r="D523" s="6"/>
      <c r="E523" s="8">
        <v>0.29599999999999999</v>
      </c>
      <c r="F523" s="8">
        <v>0.121</v>
      </c>
      <c r="G523" s="8">
        <v>27.777999999999999</v>
      </c>
      <c r="H523" s="8">
        <v>6.6000000000000003E-2</v>
      </c>
      <c r="I523" s="23">
        <v>0.32900000000000001</v>
      </c>
    </row>
    <row r="524" spans="1:9" x14ac:dyDescent="0.25">
      <c r="A524" s="3" t="s">
        <v>15</v>
      </c>
      <c r="B524" s="11" t="s">
        <v>111</v>
      </c>
      <c r="C524" s="60"/>
      <c r="D524" s="6"/>
      <c r="E524" s="8">
        <v>0</v>
      </c>
      <c r="F524" s="8">
        <v>1.7529999999999999</v>
      </c>
      <c r="G524" s="8">
        <v>4.24</v>
      </c>
      <c r="H524" s="8">
        <v>3.0880000000000001</v>
      </c>
      <c r="I524" s="23">
        <v>0</v>
      </c>
    </row>
    <row r="525" spans="1:9" x14ac:dyDescent="0.25">
      <c r="A525" s="3" t="s">
        <v>15</v>
      </c>
      <c r="B525" s="11" t="s">
        <v>119</v>
      </c>
      <c r="C525" s="60"/>
      <c r="D525" s="6"/>
      <c r="E525" s="8">
        <v>0.73099999999999998</v>
      </c>
      <c r="F525" s="8">
        <v>0.104</v>
      </c>
      <c r="G525" s="8">
        <v>5.077</v>
      </c>
      <c r="H525" s="8">
        <v>0.23</v>
      </c>
      <c r="I525" s="23">
        <v>0.04</v>
      </c>
    </row>
    <row r="526" spans="1:9" x14ac:dyDescent="0.25">
      <c r="A526" s="3" t="s">
        <v>15</v>
      </c>
      <c r="B526" s="11" t="s">
        <v>127</v>
      </c>
      <c r="C526" s="60"/>
      <c r="D526" s="6"/>
      <c r="E526" s="8">
        <v>1.38</v>
      </c>
      <c r="F526" s="8">
        <v>5.7000000000000002E-2</v>
      </c>
      <c r="G526" s="8">
        <v>54.758000000000003</v>
      </c>
      <c r="H526" s="8">
        <v>0.27300000000000002</v>
      </c>
      <c r="I526" s="23">
        <v>0</v>
      </c>
    </row>
    <row r="527" spans="1:9" x14ac:dyDescent="0.25">
      <c r="A527" s="3" t="s">
        <v>15</v>
      </c>
      <c r="B527" s="11" t="s">
        <v>135</v>
      </c>
      <c r="C527" s="60"/>
      <c r="D527" s="6"/>
      <c r="E527" s="8">
        <v>9.0999999999999998E-2</v>
      </c>
      <c r="F527" s="8">
        <v>8.7999999999999995E-2</v>
      </c>
      <c r="G527" s="8">
        <v>0.13200000000000001</v>
      </c>
      <c r="H527" s="8">
        <v>2.5999999999999999E-2</v>
      </c>
      <c r="I527" s="23">
        <v>1.7999999999999999E-2</v>
      </c>
    </row>
    <row r="528" spans="1:9" x14ac:dyDescent="0.25">
      <c r="A528" s="3" t="s">
        <v>15</v>
      </c>
      <c r="B528" s="11" t="s">
        <v>143</v>
      </c>
      <c r="C528" s="60"/>
      <c r="D528" s="6"/>
      <c r="E528" s="8">
        <v>0.16500000000000001</v>
      </c>
      <c r="F528" s="8">
        <v>19.614000000000001</v>
      </c>
      <c r="G528" s="8">
        <v>0.23599999999999999</v>
      </c>
      <c r="H528" s="8">
        <v>0</v>
      </c>
      <c r="I528" s="23">
        <v>37.26</v>
      </c>
    </row>
    <row r="529" spans="1:9" x14ac:dyDescent="0.25">
      <c r="A529" s="3" t="s">
        <v>15</v>
      </c>
      <c r="B529" s="11" t="s">
        <v>151</v>
      </c>
      <c r="C529" s="60"/>
      <c r="D529" s="6"/>
      <c r="E529" s="8">
        <v>9.7449999999999992</v>
      </c>
      <c r="F529" s="8">
        <v>0.223</v>
      </c>
      <c r="G529" s="8">
        <v>0</v>
      </c>
      <c r="H529" s="8">
        <v>1.9139999999999999</v>
      </c>
      <c r="I529" s="23">
        <v>0</v>
      </c>
    </row>
    <row r="530" spans="1:9" x14ac:dyDescent="0.25">
      <c r="A530" s="3" t="s">
        <v>15</v>
      </c>
      <c r="B530" s="11" t="s">
        <v>159</v>
      </c>
      <c r="C530" s="60"/>
      <c r="D530" s="6"/>
      <c r="E530" s="8">
        <v>3.7999999999999999E-2</v>
      </c>
      <c r="F530" s="8">
        <v>6.8000000000000005E-2</v>
      </c>
      <c r="G530" s="8">
        <v>0.16500000000000001</v>
      </c>
      <c r="H530" s="8">
        <v>8.3000000000000004E-2</v>
      </c>
      <c r="I530" s="23">
        <v>5.8000000000000003E-2</v>
      </c>
    </row>
    <row r="531" spans="1:9" x14ac:dyDescent="0.25">
      <c r="A531" s="3" t="s">
        <v>15</v>
      </c>
      <c r="B531" s="11" t="s">
        <v>112</v>
      </c>
      <c r="C531" s="60"/>
      <c r="D531" s="6"/>
      <c r="E531" s="8">
        <v>4.2999999999999997E-2</v>
      </c>
      <c r="F531" s="8">
        <v>0.38600000000000001</v>
      </c>
      <c r="G531" s="8">
        <v>1.827</v>
      </c>
      <c r="H531" s="8">
        <v>0.96099999999999997</v>
      </c>
      <c r="I531" s="23">
        <v>0</v>
      </c>
    </row>
    <row r="532" spans="1:9" x14ac:dyDescent="0.25">
      <c r="A532" s="3" t="s">
        <v>15</v>
      </c>
      <c r="B532" s="11" t="s">
        <v>120</v>
      </c>
      <c r="C532" s="60"/>
      <c r="D532" s="6"/>
      <c r="E532" s="8">
        <v>9.4E-2</v>
      </c>
      <c r="F532" s="8">
        <v>3.5999999999999997E-2</v>
      </c>
      <c r="G532" s="8">
        <v>3.052</v>
      </c>
      <c r="H532" s="8">
        <v>0</v>
      </c>
      <c r="I532" s="23">
        <v>1.9E-2</v>
      </c>
    </row>
    <row r="533" spans="1:9" x14ac:dyDescent="0.25">
      <c r="A533" s="3" t="s">
        <v>15</v>
      </c>
      <c r="B533" s="11" t="s">
        <v>128</v>
      </c>
      <c r="C533" s="60"/>
      <c r="D533" s="6"/>
      <c r="E533" s="8">
        <v>0.48299999999999998</v>
      </c>
      <c r="F533" s="8">
        <v>0.16700000000000001</v>
      </c>
      <c r="G533" s="8">
        <v>48.948999999999998</v>
      </c>
      <c r="H533" s="8">
        <v>2.8000000000000001E-2</v>
      </c>
      <c r="I533" s="23">
        <v>0.24099999999999999</v>
      </c>
    </row>
    <row r="534" spans="1:9" x14ac:dyDescent="0.25">
      <c r="A534" s="3" t="s">
        <v>15</v>
      </c>
      <c r="B534" s="11" t="s">
        <v>136</v>
      </c>
      <c r="C534" s="60"/>
      <c r="D534" s="6"/>
      <c r="E534" s="8">
        <v>0.114</v>
      </c>
      <c r="F534" s="8">
        <v>7.0999999999999994E-2</v>
      </c>
      <c r="G534" s="8">
        <v>0.159</v>
      </c>
      <c r="H534" s="8">
        <v>0</v>
      </c>
      <c r="I534" s="23">
        <v>0.10199999999999999</v>
      </c>
    </row>
    <row r="535" spans="1:9" x14ac:dyDescent="0.25">
      <c r="A535" s="3" t="s">
        <v>15</v>
      </c>
      <c r="B535" s="11" t="s">
        <v>144</v>
      </c>
      <c r="C535" s="60"/>
      <c r="D535" s="6"/>
      <c r="E535" s="8">
        <v>4.9000000000000002E-2</v>
      </c>
      <c r="F535" s="8">
        <v>24.86</v>
      </c>
      <c r="G535" s="8">
        <v>0.32700000000000001</v>
      </c>
      <c r="H535" s="8">
        <v>0.09</v>
      </c>
      <c r="I535" s="23">
        <v>38.298000000000002</v>
      </c>
    </row>
    <row r="536" spans="1:9" x14ac:dyDescent="0.25">
      <c r="A536" s="3" t="s">
        <v>15</v>
      </c>
      <c r="B536" s="11" t="s">
        <v>152</v>
      </c>
      <c r="C536" s="60"/>
      <c r="D536" s="6"/>
      <c r="E536" s="8">
        <v>10.625999999999999</v>
      </c>
      <c r="F536" s="8">
        <v>0.31</v>
      </c>
      <c r="G536" s="8">
        <v>8.7999999999999995E-2</v>
      </c>
      <c r="H536" s="8">
        <v>1.194</v>
      </c>
      <c r="I536" s="23">
        <v>0.125</v>
      </c>
    </row>
    <row r="537" spans="1:9" ht="15.75" thickBot="1" x14ac:dyDescent="0.3">
      <c r="A537" s="14" t="s">
        <v>15</v>
      </c>
      <c r="B537" s="16" t="s">
        <v>160</v>
      </c>
      <c r="C537" s="74"/>
      <c r="D537" s="75"/>
      <c r="E537" s="15">
        <v>0.30099999999999999</v>
      </c>
      <c r="F537" s="15">
        <v>0.121</v>
      </c>
      <c r="G537" s="15">
        <v>4.8000000000000001E-2</v>
      </c>
      <c r="H537" s="15">
        <v>0</v>
      </c>
      <c r="I537" s="24">
        <v>0.14099999999999999</v>
      </c>
    </row>
  </sheetData>
  <sortState xmlns:xlrd2="http://schemas.microsoft.com/office/spreadsheetml/2017/richdata2" ref="A2:I538">
    <sortCondition ref="A2:A538"/>
    <sortCondition ref="B2:B53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0D1C9-B22C-4790-A03A-C1C9A640B818}">
  <dimension ref="A1:J385"/>
  <sheetViews>
    <sheetView workbookViewId="0">
      <selection activeCell="K1" sqref="K1:AH1048576"/>
    </sheetView>
  </sheetViews>
  <sheetFormatPr baseColWidth="10" defaultRowHeight="15" x14ac:dyDescent="0.25"/>
  <cols>
    <col min="2" max="2" width="11.42578125" style="137"/>
    <col min="3" max="3" width="16.140625" style="137" customWidth="1"/>
  </cols>
  <sheetData>
    <row r="1" spans="1:10" x14ac:dyDescent="0.25">
      <c r="A1" s="2" t="s">
        <v>810</v>
      </c>
      <c r="B1" s="146" t="s">
        <v>16</v>
      </c>
      <c r="C1" s="146" t="s">
        <v>982</v>
      </c>
      <c r="D1" s="60" t="s">
        <v>791</v>
      </c>
      <c r="E1" s="6" t="s">
        <v>792</v>
      </c>
      <c r="F1" s="6" t="s">
        <v>0</v>
      </c>
      <c r="G1" s="6" t="s">
        <v>1</v>
      </c>
      <c r="H1" s="6" t="s">
        <v>2</v>
      </c>
      <c r="I1" s="6" t="s">
        <v>3</v>
      </c>
      <c r="J1" s="20" t="s">
        <v>4</v>
      </c>
    </row>
    <row r="2" spans="1:10" x14ac:dyDescent="0.25">
      <c r="A2" s="1" t="s">
        <v>808</v>
      </c>
      <c r="B2" s="145" t="s">
        <v>17</v>
      </c>
      <c r="C2" s="145" t="s">
        <v>979</v>
      </c>
      <c r="D2" s="72">
        <v>46</v>
      </c>
      <c r="E2" s="73" t="s">
        <v>794</v>
      </c>
      <c r="F2" s="46">
        <v>0.628</v>
      </c>
      <c r="G2" s="45">
        <v>0.24099999999999999</v>
      </c>
      <c r="H2" s="45">
        <v>1.2390000000000001</v>
      </c>
      <c r="I2" s="45">
        <v>1.4</v>
      </c>
      <c r="J2" s="43">
        <v>0.29799999999999999</v>
      </c>
    </row>
    <row r="3" spans="1:10" x14ac:dyDescent="0.25">
      <c r="A3" s="26" t="s">
        <v>808</v>
      </c>
      <c r="B3" s="145" t="s">
        <v>25</v>
      </c>
      <c r="C3" s="145" t="s">
        <v>979</v>
      </c>
      <c r="D3" s="49">
        <v>69</v>
      </c>
      <c r="E3" s="55" t="s">
        <v>794</v>
      </c>
      <c r="F3" s="10">
        <v>1.3260000000000001</v>
      </c>
      <c r="G3" s="25">
        <v>9.0999999999999998E-2</v>
      </c>
      <c r="H3" s="25">
        <v>38.338000000000001</v>
      </c>
      <c r="I3" s="25">
        <v>0</v>
      </c>
      <c r="J3" s="12">
        <v>1.1459999999999999</v>
      </c>
    </row>
    <row r="4" spans="1:10" x14ac:dyDescent="0.25">
      <c r="A4" s="26" t="s">
        <v>808</v>
      </c>
      <c r="B4" s="145" t="s">
        <v>33</v>
      </c>
      <c r="C4" s="145" t="s">
        <v>979</v>
      </c>
      <c r="D4" s="49">
        <v>47</v>
      </c>
      <c r="E4" s="55" t="s">
        <v>794</v>
      </c>
      <c r="F4" s="10">
        <v>2.3919999999999999</v>
      </c>
      <c r="G4" s="25">
        <v>0.23499999999999999</v>
      </c>
      <c r="H4" s="25">
        <v>8.8999999999999996E-2</v>
      </c>
      <c r="I4" s="25">
        <v>0.27100000000000002</v>
      </c>
      <c r="J4" s="12">
        <v>0.47299999999999998</v>
      </c>
    </row>
    <row r="5" spans="1:10" x14ac:dyDescent="0.25">
      <c r="A5" s="26" t="s">
        <v>808</v>
      </c>
      <c r="B5" s="145" t="s">
        <v>41</v>
      </c>
      <c r="C5" s="145" t="s">
        <v>979</v>
      </c>
      <c r="D5" s="49">
        <v>43</v>
      </c>
      <c r="E5" s="55" t="s">
        <v>793</v>
      </c>
      <c r="F5" s="10">
        <v>3.371</v>
      </c>
      <c r="G5" s="25">
        <v>0.52900000000000003</v>
      </c>
      <c r="H5" s="25">
        <v>0.126</v>
      </c>
      <c r="I5" s="25">
        <v>0.20899999999999999</v>
      </c>
      <c r="J5" s="12">
        <v>0.17199999999999999</v>
      </c>
    </row>
    <row r="6" spans="1:10" x14ac:dyDescent="0.25">
      <c r="A6" s="26" t="s">
        <v>808</v>
      </c>
      <c r="B6" s="145" t="s">
        <v>49</v>
      </c>
      <c r="C6" s="145" t="s">
        <v>979</v>
      </c>
      <c r="D6" s="49">
        <v>62</v>
      </c>
      <c r="E6" s="55" t="s">
        <v>794</v>
      </c>
      <c r="F6" s="10">
        <v>5.09</v>
      </c>
      <c r="G6" s="25">
        <v>0.54500000000000004</v>
      </c>
      <c r="H6" s="25">
        <v>2.7349999999999999</v>
      </c>
      <c r="I6" s="25">
        <v>7.5999999999999998E-2</v>
      </c>
      <c r="J6" s="12">
        <v>4.9000000000000002E-2</v>
      </c>
    </row>
    <row r="7" spans="1:10" x14ac:dyDescent="0.25">
      <c r="A7" s="26" t="s">
        <v>808</v>
      </c>
      <c r="B7" s="145" t="s">
        <v>57</v>
      </c>
      <c r="C7" s="145" t="s">
        <v>979</v>
      </c>
      <c r="D7" s="49">
        <v>54</v>
      </c>
      <c r="E7" s="55" t="s">
        <v>794</v>
      </c>
      <c r="F7" s="10">
        <v>9.0419999999999998</v>
      </c>
      <c r="G7" s="25">
        <v>47.283000000000001</v>
      </c>
      <c r="H7" s="25">
        <v>51.567999999999998</v>
      </c>
      <c r="I7" s="25">
        <v>1.2999999999999999E-2</v>
      </c>
      <c r="J7" s="12">
        <v>0</v>
      </c>
    </row>
    <row r="8" spans="1:10" x14ac:dyDescent="0.25">
      <c r="A8" s="26" t="s">
        <v>808</v>
      </c>
      <c r="B8" s="145" t="s">
        <v>65</v>
      </c>
      <c r="C8" s="145" t="s">
        <v>979</v>
      </c>
      <c r="D8" s="49">
        <v>47</v>
      </c>
      <c r="E8" s="55" t="s">
        <v>794</v>
      </c>
      <c r="F8" s="10">
        <v>0.66200000000000003</v>
      </c>
      <c r="G8" s="25">
        <v>0.67500000000000004</v>
      </c>
      <c r="H8" s="25">
        <v>2.1840000000000002</v>
      </c>
      <c r="I8" s="25">
        <v>0</v>
      </c>
      <c r="J8" s="12">
        <v>0.28899999999999998</v>
      </c>
    </row>
    <row r="9" spans="1:10" x14ac:dyDescent="0.25">
      <c r="A9" s="1" t="s">
        <v>808</v>
      </c>
      <c r="B9" s="145" t="s">
        <v>73</v>
      </c>
      <c r="C9" s="145" t="s">
        <v>979</v>
      </c>
      <c r="D9" s="49">
        <v>51</v>
      </c>
      <c r="E9" s="55" t="s">
        <v>793</v>
      </c>
      <c r="F9" s="46">
        <v>5.93</v>
      </c>
      <c r="G9" s="45">
        <v>0.94899999999999995</v>
      </c>
      <c r="H9" s="45">
        <v>12.57</v>
      </c>
      <c r="I9" s="45">
        <v>0.59699999999999998</v>
      </c>
      <c r="J9" s="43">
        <v>0.36799999999999999</v>
      </c>
    </row>
    <row r="10" spans="1:10" x14ac:dyDescent="0.25">
      <c r="A10" s="26" t="s">
        <v>808</v>
      </c>
      <c r="B10" s="145" t="s">
        <v>81</v>
      </c>
      <c r="C10" s="145" t="s">
        <v>979</v>
      </c>
      <c r="D10" s="49">
        <v>57</v>
      </c>
      <c r="E10" s="55" t="s">
        <v>793</v>
      </c>
      <c r="F10" s="10">
        <v>1.256</v>
      </c>
      <c r="G10" s="25">
        <v>0.46600000000000003</v>
      </c>
      <c r="H10" s="25">
        <v>1.5940000000000001</v>
      </c>
      <c r="I10" s="25">
        <v>0.56399999999999995</v>
      </c>
      <c r="J10" s="12">
        <v>0.35</v>
      </c>
    </row>
    <row r="11" spans="1:10" x14ac:dyDescent="0.25">
      <c r="A11" s="26" t="s">
        <v>808</v>
      </c>
      <c r="B11" s="145" t="s">
        <v>89</v>
      </c>
      <c r="C11" s="145" t="s">
        <v>979</v>
      </c>
      <c r="D11" s="49">
        <v>64</v>
      </c>
      <c r="E11" s="55" t="s">
        <v>794</v>
      </c>
      <c r="F11" s="10">
        <v>1.1259999999999999</v>
      </c>
      <c r="G11" s="25">
        <v>0.17399999999999999</v>
      </c>
      <c r="H11" s="25">
        <v>10.773999999999999</v>
      </c>
      <c r="I11" s="25">
        <v>0.13400000000000001</v>
      </c>
      <c r="J11" s="12">
        <v>0.44600000000000001</v>
      </c>
    </row>
    <row r="12" spans="1:10" x14ac:dyDescent="0.25">
      <c r="A12" s="26" t="s">
        <v>808</v>
      </c>
      <c r="B12" s="145" t="s">
        <v>97</v>
      </c>
      <c r="C12" s="145" t="s">
        <v>979</v>
      </c>
      <c r="D12" s="49">
        <v>68</v>
      </c>
      <c r="E12" s="55" t="s">
        <v>794</v>
      </c>
      <c r="F12" s="10">
        <v>0.27200000000000002</v>
      </c>
      <c r="G12" s="25">
        <v>0.20699999999999999</v>
      </c>
      <c r="H12" s="25">
        <v>1.1759999999999999</v>
      </c>
      <c r="I12" s="25">
        <v>0</v>
      </c>
      <c r="J12" s="12">
        <v>0.68600000000000005</v>
      </c>
    </row>
    <row r="13" spans="1:10" x14ac:dyDescent="0.25">
      <c r="A13" s="26" t="s">
        <v>808</v>
      </c>
      <c r="B13" s="145" t="s">
        <v>297</v>
      </c>
      <c r="C13" s="145" t="s">
        <v>979</v>
      </c>
      <c r="D13" s="49">
        <v>41</v>
      </c>
      <c r="E13" s="55" t="s">
        <v>794</v>
      </c>
      <c r="F13" s="10">
        <v>0.14499999999999999</v>
      </c>
      <c r="G13" s="25">
        <v>4.5999999999999999E-2</v>
      </c>
      <c r="H13" s="25">
        <v>0.91100000000000003</v>
      </c>
      <c r="I13" s="25">
        <v>0</v>
      </c>
      <c r="J13" s="12">
        <v>0</v>
      </c>
    </row>
    <row r="14" spans="1:10" x14ac:dyDescent="0.25">
      <c r="A14" s="26" t="s">
        <v>808</v>
      </c>
      <c r="B14" s="145" t="s">
        <v>18</v>
      </c>
      <c r="C14" s="145" t="s">
        <v>979</v>
      </c>
      <c r="D14" s="49">
        <v>43</v>
      </c>
      <c r="E14" s="55" t="s">
        <v>794</v>
      </c>
      <c r="F14" s="10">
        <v>0.59399999999999997</v>
      </c>
      <c r="G14" s="25">
        <v>6.0999999999999999E-2</v>
      </c>
      <c r="H14" s="25">
        <v>3.1829999999999998</v>
      </c>
      <c r="I14" s="25">
        <v>0</v>
      </c>
      <c r="J14" s="12">
        <v>0.49299999999999999</v>
      </c>
    </row>
    <row r="15" spans="1:10" x14ac:dyDescent="0.25">
      <c r="A15" s="26" t="s">
        <v>808</v>
      </c>
      <c r="B15" s="145" t="s">
        <v>26</v>
      </c>
      <c r="C15" s="145" t="s">
        <v>979</v>
      </c>
      <c r="D15" s="49">
        <v>49</v>
      </c>
      <c r="E15" s="55" t="s">
        <v>794</v>
      </c>
      <c r="F15" s="10">
        <v>0.217</v>
      </c>
      <c r="G15" s="25">
        <v>8.9999999999999993E-3</v>
      </c>
      <c r="H15" s="25">
        <v>1.67</v>
      </c>
      <c r="I15" s="25">
        <v>0.42299999999999999</v>
      </c>
      <c r="J15" s="12">
        <v>0.69299999999999995</v>
      </c>
    </row>
    <row r="16" spans="1:10" x14ac:dyDescent="0.25">
      <c r="A16" s="26" t="s">
        <v>808</v>
      </c>
      <c r="B16" s="145" t="s">
        <v>34</v>
      </c>
      <c r="C16" s="145" t="s">
        <v>979</v>
      </c>
      <c r="D16" s="49">
        <v>40</v>
      </c>
      <c r="E16" s="55" t="s">
        <v>794</v>
      </c>
      <c r="F16" s="10">
        <v>3.0369999999999999</v>
      </c>
      <c r="G16" s="25">
        <v>1.2070000000000001</v>
      </c>
      <c r="H16" s="25">
        <v>11.723000000000001</v>
      </c>
      <c r="I16" s="25">
        <v>0</v>
      </c>
      <c r="J16" s="12">
        <v>0.35</v>
      </c>
    </row>
    <row r="17" spans="1:10" x14ac:dyDescent="0.25">
      <c r="A17" s="1" t="s">
        <v>808</v>
      </c>
      <c r="B17" s="145" t="s">
        <v>42</v>
      </c>
      <c r="C17" s="145" t="s">
        <v>979</v>
      </c>
      <c r="D17" s="49">
        <v>52</v>
      </c>
      <c r="E17" s="55" t="s">
        <v>794</v>
      </c>
      <c r="F17" s="46">
        <v>3.6999999999999998E-2</v>
      </c>
      <c r="G17" s="45">
        <v>7.5999999999999998E-2</v>
      </c>
      <c r="H17" s="45">
        <v>40.704999999999998</v>
      </c>
      <c r="I17" s="45">
        <v>2.3730000000000002</v>
      </c>
      <c r="J17" s="43">
        <v>3.5999999999999997E-2</v>
      </c>
    </row>
    <row r="18" spans="1:10" x14ac:dyDescent="0.25">
      <c r="A18" s="26" t="s">
        <v>808</v>
      </c>
      <c r="B18" s="145" t="s">
        <v>50</v>
      </c>
      <c r="C18" s="145" t="s">
        <v>979</v>
      </c>
      <c r="D18" s="49">
        <v>60</v>
      </c>
      <c r="E18" s="55" t="s">
        <v>793</v>
      </c>
      <c r="F18" s="10">
        <v>3.589</v>
      </c>
      <c r="G18" s="25">
        <v>0.23599999999999999</v>
      </c>
      <c r="H18" s="25">
        <v>1.446</v>
      </c>
      <c r="I18" s="25">
        <v>0.18099999999999999</v>
      </c>
      <c r="J18" s="12">
        <v>7.5999999999999998E-2</v>
      </c>
    </row>
    <row r="19" spans="1:10" x14ac:dyDescent="0.25">
      <c r="A19" s="26" t="s">
        <v>808</v>
      </c>
      <c r="B19" s="145" t="s">
        <v>58</v>
      </c>
      <c r="C19" s="145" t="s">
        <v>979</v>
      </c>
      <c r="D19" s="49">
        <v>42</v>
      </c>
      <c r="E19" s="55" t="s">
        <v>793</v>
      </c>
      <c r="F19" s="10">
        <v>0.25900000000000001</v>
      </c>
      <c r="G19" s="25">
        <v>0.56999999999999995</v>
      </c>
      <c r="H19" s="25">
        <v>6.601</v>
      </c>
      <c r="I19" s="25">
        <v>0.08</v>
      </c>
      <c r="J19" s="12">
        <v>1.5740000000000001</v>
      </c>
    </row>
    <row r="20" spans="1:10" x14ac:dyDescent="0.25">
      <c r="A20" s="26" t="s">
        <v>808</v>
      </c>
      <c r="B20" s="145" t="s">
        <v>66</v>
      </c>
      <c r="C20" s="145" t="s">
        <v>979</v>
      </c>
      <c r="D20" s="49">
        <v>44</v>
      </c>
      <c r="E20" s="55" t="s">
        <v>794</v>
      </c>
      <c r="F20" s="10">
        <v>8.8999999999999996E-2</v>
      </c>
      <c r="G20" s="25">
        <v>3.5000000000000003E-2</v>
      </c>
      <c r="H20" s="25">
        <v>0.61399999999999999</v>
      </c>
      <c r="I20" s="25">
        <v>0</v>
      </c>
      <c r="J20" s="12">
        <v>2.3E-2</v>
      </c>
    </row>
    <row r="21" spans="1:10" x14ac:dyDescent="0.25">
      <c r="A21" s="1" t="s">
        <v>808</v>
      </c>
      <c r="B21" s="145" t="s">
        <v>74</v>
      </c>
      <c r="C21" s="145" t="s">
        <v>979</v>
      </c>
      <c r="D21" s="49">
        <v>72</v>
      </c>
      <c r="E21" s="55" t="s">
        <v>794</v>
      </c>
      <c r="F21" s="46">
        <v>3.4940000000000002</v>
      </c>
      <c r="G21" s="45">
        <v>4.25</v>
      </c>
      <c r="H21" s="45">
        <v>30.206</v>
      </c>
      <c r="I21" s="45">
        <v>1.4570000000000001</v>
      </c>
      <c r="J21" s="43">
        <v>5.5910000000000002</v>
      </c>
    </row>
    <row r="22" spans="1:10" x14ac:dyDescent="0.25">
      <c r="A22" s="26" t="s">
        <v>808</v>
      </c>
      <c r="B22" s="145" t="s">
        <v>82</v>
      </c>
      <c r="C22" s="145" t="s">
        <v>979</v>
      </c>
      <c r="D22" s="60">
        <v>51</v>
      </c>
      <c r="E22" s="6" t="s">
        <v>794</v>
      </c>
      <c r="F22" s="10">
        <v>0.20699999999999999</v>
      </c>
      <c r="G22" s="25">
        <v>0.59499999999999997</v>
      </c>
      <c r="H22" s="25">
        <v>0.32900000000000001</v>
      </c>
      <c r="I22" s="25">
        <v>9.7000000000000003E-2</v>
      </c>
      <c r="J22" s="12">
        <v>0.03</v>
      </c>
    </row>
    <row r="23" spans="1:10" x14ac:dyDescent="0.25">
      <c r="A23" s="26" t="s">
        <v>808</v>
      </c>
      <c r="B23" s="145" t="s">
        <v>90</v>
      </c>
      <c r="C23" s="145" t="s">
        <v>979</v>
      </c>
      <c r="D23" s="49">
        <v>63</v>
      </c>
      <c r="E23" s="55" t="s">
        <v>794</v>
      </c>
      <c r="F23" s="10">
        <v>0.26</v>
      </c>
      <c r="G23" s="25">
        <v>0.151</v>
      </c>
      <c r="H23" s="25">
        <v>0.63</v>
      </c>
      <c r="I23" s="25">
        <v>2.3E-2</v>
      </c>
      <c r="J23" s="12">
        <v>0.32200000000000001</v>
      </c>
    </row>
    <row r="24" spans="1:10" s="138" customFormat="1" x14ac:dyDescent="0.25">
      <c r="A24" s="26" t="s">
        <v>808</v>
      </c>
      <c r="B24" s="145" t="s">
        <v>98</v>
      </c>
      <c r="C24" s="145" t="s">
        <v>979</v>
      </c>
      <c r="D24" s="49">
        <v>55</v>
      </c>
      <c r="E24" s="55" t="s">
        <v>794</v>
      </c>
      <c r="F24" s="10">
        <v>0</v>
      </c>
      <c r="G24" s="25">
        <v>0</v>
      </c>
      <c r="H24" s="25">
        <v>0</v>
      </c>
      <c r="I24" s="25">
        <v>0</v>
      </c>
      <c r="J24" s="12">
        <v>0</v>
      </c>
    </row>
    <row r="25" spans="1:10" x14ac:dyDescent="0.25">
      <c r="A25" s="26" t="s">
        <v>808</v>
      </c>
      <c r="B25" s="145" t="s">
        <v>298</v>
      </c>
      <c r="C25" s="145" t="s">
        <v>979</v>
      </c>
      <c r="D25" s="49">
        <v>56</v>
      </c>
      <c r="E25" s="55" t="s">
        <v>793</v>
      </c>
      <c r="F25" s="10">
        <v>0.38400000000000001</v>
      </c>
      <c r="G25" s="25">
        <v>0.27400000000000002</v>
      </c>
      <c r="H25" s="25">
        <v>6.4000000000000001E-2</v>
      </c>
      <c r="I25" s="25">
        <v>0</v>
      </c>
      <c r="J25" s="12">
        <v>0</v>
      </c>
    </row>
    <row r="26" spans="1:10" x14ac:dyDescent="0.25">
      <c r="A26" s="26" t="s">
        <v>808</v>
      </c>
      <c r="B26" s="145" t="s">
        <v>19</v>
      </c>
      <c r="C26" s="145" t="s">
        <v>979</v>
      </c>
      <c r="D26" s="49">
        <v>46</v>
      </c>
      <c r="E26" s="55" t="s">
        <v>793</v>
      </c>
      <c r="F26" s="10">
        <v>0.32</v>
      </c>
      <c r="G26" s="25">
        <v>0.217</v>
      </c>
      <c r="H26" s="25">
        <v>1.8839999999999999</v>
      </c>
      <c r="I26" s="25">
        <v>0.16700000000000001</v>
      </c>
      <c r="J26" s="12">
        <v>1.1279999999999999</v>
      </c>
    </row>
    <row r="27" spans="1:10" x14ac:dyDescent="0.25">
      <c r="A27" s="1" t="s">
        <v>808</v>
      </c>
      <c r="B27" s="145" t="s">
        <v>27</v>
      </c>
      <c r="C27" s="145" t="s">
        <v>979</v>
      </c>
      <c r="D27" s="49">
        <v>63</v>
      </c>
      <c r="E27" s="55" t="s">
        <v>794</v>
      </c>
      <c r="F27" s="46">
        <v>4.6680000000000001</v>
      </c>
      <c r="G27" s="45">
        <v>3.6560000000000001</v>
      </c>
      <c r="H27" s="45">
        <v>22.206</v>
      </c>
      <c r="I27" s="45">
        <v>10.49</v>
      </c>
      <c r="J27" s="43">
        <v>4.9000000000000002E-2</v>
      </c>
    </row>
    <row r="28" spans="1:10" x14ac:dyDescent="0.25">
      <c r="A28" s="26" t="s">
        <v>808</v>
      </c>
      <c r="B28" s="145" t="s">
        <v>35</v>
      </c>
      <c r="C28" s="145" t="s">
        <v>979</v>
      </c>
      <c r="D28" s="49">
        <v>67</v>
      </c>
      <c r="E28" s="55" t="s">
        <v>794</v>
      </c>
      <c r="F28" s="10">
        <v>0.442</v>
      </c>
      <c r="G28" s="25">
        <v>0.86299999999999999</v>
      </c>
      <c r="H28" s="25">
        <v>18.663</v>
      </c>
      <c r="I28" s="25">
        <v>0.14099999999999999</v>
      </c>
      <c r="J28" s="12">
        <v>0.19500000000000001</v>
      </c>
    </row>
    <row r="29" spans="1:10" x14ac:dyDescent="0.25">
      <c r="A29" s="26" t="s">
        <v>808</v>
      </c>
      <c r="B29" s="145" t="s">
        <v>43</v>
      </c>
      <c r="C29" s="145" t="s">
        <v>979</v>
      </c>
      <c r="D29" s="49">
        <v>43</v>
      </c>
      <c r="E29" s="55" t="s">
        <v>794</v>
      </c>
      <c r="F29" s="10">
        <v>0.53800000000000003</v>
      </c>
      <c r="G29" s="25">
        <v>0.28999999999999998</v>
      </c>
      <c r="H29" s="25">
        <v>0.11600000000000001</v>
      </c>
      <c r="I29" s="25">
        <v>0.17599999999999999</v>
      </c>
      <c r="J29" s="12">
        <v>0.11700000000000001</v>
      </c>
    </row>
    <row r="30" spans="1:10" x14ac:dyDescent="0.25">
      <c r="A30" s="1" t="s">
        <v>808</v>
      </c>
      <c r="B30" s="145" t="s">
        <v>51</v>
      </c>
      <c r="C30" s="145" t="s">
        <v>979</v>
      </c>
      <c r="D30" s="49">
        <v>63</v>
      </c>
      <c r="E30" s="55" t="s">
        <v>794</v>
      </c>
      <c r="F30" s="46">
        <v>0.63100000000000001</v>
      </c>
      <c r="G30" s="45">
        <v>0.38100000000000001</v>
      </c>
      <c r="H30" s="45">
        <v>40.171999999999997</v>
      </c>
      <c r="I30" s="45">
        <v>0.998</v>
      </c>
      <c r="J30" s="43">
        <v>0.372</v>
      </c>
    </row>
    <row r="31" spans="1:10" x14ac:dyDescent="0.25">
      <c r="A31" s="26" t="s">
        <v>808</v>
      </c>
      <c r="B31" s="145" t="s">
        <v>59</v>
      </c>
      <c r="C31" s="145" t="s">
        <v>979</v>
      </c>
      <c r="D31" s="49">
        <v>42</v>
      </c>
      <c r="E31" s="55" t="s">
        <v>794</v>
      </c>
      <c r="F31" s="10">
        <v>1.0589999999999999</v>
      </c>
      <c r="G31" s="25">
        <v>2.48</v>
      </c>
      <c r="H31" s="25">
        <v>5.27</v>
      </c>
      <c r="I31" s="25">
        <v>0.34699999999999998</v>
      </c>
      <c r="J31" s="12">
        <v>0.30599999999999999</v>
      </c>
    </row>
    <row r="32" spans="1:10" x14ac:dyDescent="0.25">
      <c r="A32" s="26" t="s">
        <v>808</v>
      </c>
      <c r="B32" s="145" t="s">
        <v>67</v>
      </c>
      <c r="C32" s="145" t="s">
        <v>979</v>
      </c>
      <c r="D32" s="49">
        <v>56</v>
      </c>
      <c r="E32" s="55" t="s">
        <v>794</v>
      </c>
      <c r="F32" s="10">
        <v>8.0380000000000003</v>
      </c>
      <c r="G32" s="25">
        <v>0</v>
      </c>
      <c r="H32" s="25">
        <v>0.74199999999999999</v>
      </c>
      <c r="I32" s="25">
        <v>7.0000000000000007E-2</v>
      </c>
      <c r="J32" s="12">
        <v>0.15</v>
      </c>
    </row>
    <row r="33" spans="1:10" x14ac:dyDescent="0.25">
      <c r="A33" s="26" t="s">
        <v>808</v>
      </c>
      <c r="B33" s="145" t="s">
        <v>75</v>
      </c>
      <c r="C33" s="145" t="s">
        <v>979</v>
      </c>
      <c r="D33" s="49">
        <v>56</v>
      </c>
      <c r="E33" s="55" t="s">
        <v>794</v>
      </c>
      <c r="F33" s="10">
        <v>0.94899999999999995</v>
      </c>
      <c r="G33" s="25">
        <v>0.43099999999999999</v>
      </c>
      <c r="H33" s="25">
        <v>19.564</v>
      </c>
      <c r="I33" s="25">
        <v>6.9000000000000006E-2</v>
      </c>
      <c r="J33" s="12">
        <v>0.35799999999999998</v>
      </c>
    </row>
    <row r="34" spans="1:10" x14ac:dyDescent="0.25">
      <c r="A34" s="1" t="s">
        <v>808</v>
      </c>
      <c r="B34" s="145" t="s">
        <v>83</v>
      </c>
      <c r="C34" s="145" t="s">
        <v>979</v>
      </c>
      <c r="D34" s="60">
        <v>53</v>
      </c>
      <c r="E34" s="6" t="s">
        <v>794</v>
      </c>
      <c r="F34" s="46">
        <v>1.254</v>
      </c>
      <c r="G34" s="45">
        <v>23.927</v>
      </c>
      <c r="H34" s="45">
        <v>5.673</v>
      </c>
      <c r="I34" s="45">
        <v>0.26400000000000001</v>
      </c>
      <c r="J34" s="43">
        <v>7.7590000000000003</v>
      </c>
    </row>
    <row r="35" spans="1:10" x14ac:dyDescent="0.25">
      <c r="A35" s="26" t="s">
        <v>808</v>
      </c>
      <c r="B35" s="145" t="s">
        <v>91</v>
      </c>
      <c r="C35" s="145" t="s">
        <v>979</v>
      </c>
      <c r="D35" s="49">
        <v>43</v>
      </c>
      <c r="E35" s="55" t="s">
        <v>794</v>
      </c>
      <c r="F35" s="10">
        <v>0.01</v>
      </c>
      <c r="G35" s="25">
        <v>0</v>
      </c>
      <c r="H35" s="25">
        <v>0.72699999999999998</v>
      </c>
      <c r="I35" s="25">
        <v>0</v>
      </c>
      <c r="J35" s="12">
        <v>0</v>
      </c>
    </row>
    <row r="36" spans="1:10" x14ac:dyDescent="0.25">
      <c r="A36" s="26" t="s">
        <v>808</v>
      </c>
      <c r="B36" s="145" t="s">
        <v>99</v>
      </c>
      <c r="C36" s="145" t="s">
        <v>979</v>
      </c>
      <c r="D36" s="49">
        <v>41</v>
      </c>
      <c r="E36" s="55" t="s">
        <v>794</v>
      </c>
      <c r="F36" s="10">
        <v>1.117</v>
      </c>
      <c r="G36" s="25">
        <v>0.438</v>
      </c>
      <c r="H36" s="25">
        <v>37.188000000000002</v>
      </c>
      <c r="I36" s="25">
        <v>0.08</v>
      </c>
      <c r="J36" s="12">
        <v>2.9000000000000001E-2</v>
      </c>
    </row>
    <row r="37" spans="1:10" x14ac:dyDescent="0.25">
      <c r="A37" s="26" t="s">
        <v>808</v>
      </c>
      <c r="B37" s="145" t="s">
        <v>299</v>
      </c>
      <c r="C37" s="145" t="s">
        <v>979</v>
      </c>
      <c r="D37" s="49">
        <v>44</v>
      </c>
      <c r="E37" s="55" t="s">
        <v>794</v>
      </c>
      <c r="F37" s="10">
        <v>0.113</v>
      </c>
      <c r="G37" s="25">
        <v>0.12</v>
      </c>
      <c r="H37" s="25">
        <v>0</v>
      </c>
      <c r="I37" s="25">
        <v>0.36299999999999999</v>
      </c>
      <c r="J37" s="12">
        <v>0.01</v>
      </c>
    </row>
    <row r="38" spans="1:10" x14ac:dyDescent="0.25">
      <c r="A38" s="26" t="s">
        <v>808</v>
      </c>
      <c r="B38" s="145" t="s">
        <v>20</v>
      </c>
      <c r="C38" s="145" t="s">
        <v>979</v>
      </c>
      <c r="D38" s="49">
        <v>45</v>
      </c>
      <c r="E38" s="55" t="s">
        <v>794</v>
      </c>
      <c r="F38" s="10">
        <v>2.2469999999999999</v>
      </c>
      <c r="G38" s="25">
        <v>19.530999999999999</v>
      </c>
      <c r="H38" s="25">
        <v>6.734</v>
      </c>
      <c r="I38" s="25">
        <v>2.3E-2</v>
      </c>
      <c r="J38" s="12">
        <v>3.597</v>
      </c>
    </row>
    <row r="39" spans="1:10" x14ac:dyDescent="0.25">
      <c r="A39" s="26" t="s">
        <v>808</v>
      </c>
      <c r="B39" s="145" t="s">
        <v>28</v>
      </c>
      <c r="C39" s="145" t="s">
        <v>979</v>
      </c>
      <c r="D39" s="49">
        <v>57</v>
      </c>
      <c r="E39" s="55" t="s">
        <v>793</v>
      </c>
      <c r="F39" s="10">
        <v>0.16700000000000001</v>
      </c>
      <c r="G39" s="25">
        <v>0.23699999999999999</v>
      </c>
      <c r="H39" s="25">
        <v>0.88400000000000001</v>
      </c>
      <c r="I39" s="25">
        <v>0.29199999999999998</v>
      </c>
      <c r="J39" s="12">
        <v>2.9089999999999998</v>
      </c>
    </row>
    <row r="40" spans="1:10" x14ac:dyDescent="0.25">
      <c r="A40" s="26" t="s">
        <v>808</v>
      </c>
      <c r="B40" s="145" t="s">
        <v>36</v>
      </c>
      <c r="C40" s="145" t="s">
        <v>979</v>
      </c>
      <c r="D40" s="49">
        <v>42</v>
      </c>
      <c r="E40" s="55" t="s">
        <v>793</v>
      </c>
      <c r="F40" s="10">
        <v>1.0309999999999999</v>
      </c>
      <c r="G40" s="25">
        <v>0.30499999999999999</v>
      </c>
      <c r="H40" s="25">
        <v>0.77900000000000003</v>
      </c>
      <c r="I40" s="25">
        <v>0</v>
      </c>
      <c r="J40" s="12">
        <v>1.986</v>
      </c>
    </row>
    <row r="41" spans="1:10" x14ac:dyDescent="0.25">
      <c r="A41" s="26" t="s">
        <v>808</v>
      </c>
      <c r="B41" s="145" t="s">
        <v>44</v>
      </c>
      <c r="C41" s="145" t="s">
        <v>979</v>
      </c>
      <c r="D41" s="49">
        <v>55</v>
      </c>
      <c r="E41" s="55" t="s">
        <v>794</v>
      </c>
      <c r="F41" s="10">
        <v>3.8809999999999998</v>
      </c>
      <c r="G41" s="25">
        <v>0.28699999999999998</v>
      </c>
      <c r="H41" s="25">
        <v>1.391</v>
      </c>
      <c r="I41" s="25">
        <v>2.5000000000000001E-2</v>
      </c>
      <c r="J41" s="12">
        <v>0.252</v>
      </c>
    </row>
    <row r="42" spans="1:10" x14ac:dyDescent="0.25">
      <c r="A42" s="26" t="s">
        <v>808</v>
      </c>
      <c r="B42" s="145" t="s">
        <v>52</v>
      </c>
      <c r="C42" s="145" t="s">
        <v>979</v>
      </c>
      <c r="D42" s="49">
        <v>43</v>
      </c>
      <c r="E42" s="55" t="s">
        <v>794</v>
      </c>
      <c r="F42" s="10">
        <v>0.23</v>
      </c>
      <c r="G42" s="25">
        <v>1.32</v>
      </c>
      <c r="H42" s="25">
        <v>1.2989999999999999</v>
      </c>
      <c r="I42" s="25">
        <v>0</v>
      </c>
      <c r="J42" s="12">
        <v>8.8999999999999996E-2</v>
      </c>
    </row>
    <row r="43" spans="1:10" x14ac:dyDescent="0.25">
      <c r="A43" s="26" t="s">
        <v>808</v>
      </c>
      <c r="B43" s="145" t="s">
        <v>60</v>
      </c>
      <c r="C43" s="145" t="s">
        <v>979</v>
      </c>
      <c r="D43" s="49">
        <v>72</v>
      </c>
      <c r="E43" s="55" t="s">
        <v>794</v>
      </c>
      <c r="F43" s="10">
        <v>0.375</v>
      </c>
      <c r="G43" s="25">
        <v>0.88800000000000001</v>
      </c>
      <c r="H43" s="25">
        <v>0.97</v>
      </c>
      <c r="I43" s="25">
        <v>0</v>
      </c>
      <c r="J43" s="12">
        <v>9.5000000000000001E-2</v>
      </c>
    </row>
    <row r="44" spans="1:10" x14ac:dyDescent="0.25">
      <c r="A44" s="26" t="s">
        <v>808</v>
      </c>
      <c r="B44" s="145" t="s">
        <v>68</v>
      </c>
      <c r="C44" s="145" t="s">
        <v>981</v>
      </c>
      <c r="D44" s="49">
        <v>55</v>
      </c>
      <c r="E44" s="55" t="s">
        <v>794</v>
      </c>
      <c r="F44" s="10">
        <v>0.17599999999999999</v>
      </c>
      <c r="G44" s="25">
        <v>0.1</v>
      </c>
      <c r="H44" s="25">
        <v>3.3919999999999999</v>
      </c>
      <c r="I44" s="25">
        <v>0.48</v>
      </c>
      <c r="J44" s="12">
        <v>0.33700000000000002</v>
      </c>
    </row>
    <row r="45" spans="1:10" x14ac:dyDescent="0.25">
      <c r="A45" s="1" t="s">
        <v>808</v>
      </c>
      <c r="B45" s="145" t="s">
        <v>76</v>
      </c>
      <c r="C45" s="145">
        <v>2018</v>
      </c>
      <c r="D45" s="49">
        <v>42</v>
      </c>
      <c r="E45" s="55" t="s">
        <v>793</v>
      </c>
      <c r="F45" s="46">
        <v>0.89100000000000001</v>
      </c>
      <c r="G45" s="45">
        <v>0.83599999999999997</v>
      </c>
      <c r="H45" s="45">
        <v>0</v>
      </c>
      <c r="I45" s="45">
        <v>1.28</v>
      </c>
      <c r="J45" s="43">
        <v>0</v>
      </c>
    </row>
    <row r="46" spans="1:10" x14ac:dyDescent="0.25">
      <c r="A46" s="1" t="s">
        <v>808</v>
      </c>
      <c r="B46" s="145" t="s">
        <v>84</v>
      </c>
      <c r="C46" s="145" t="s">
        <v>979</v>
      </c>
      <c r="D46" s="60">
        <v>60</v>
      </c>
      <c r="E46" s="6" t="s">
        <v>793</v>
      </c>
      <c r="F46" s="46">
        <v>1.653</v>
      </c>
      <c r="G46" s="45">
        <v>0.432</v>
      </c>
      <c r="H46" s="45">
        <v>0.32700000000000001</v>
      </c>
      <c r="I46" s="45">
        <v>1.839</v>
      </c>
      <c r="J46" s="43">
        <v>0.622</v>
      </c>
    </row>
    <row r="47" spans="1:10" s="138" customFormat="1" x14ac:dyDescent="0.25">
      <c r="A47" s="26" t="s">
        <v>808</v>
      </c>
      <c r="B47" s="145" t="s">
        <v>92</v>
      </c>
      <c r="C47" s="145" t="s">
        <v>979</v>
      </c>
      <c r="D47" s="49">
        <v>42</v>
      </c>
      <c r="E47" s="55" t="s">
        <v>794</v>
      </c>
      <c r="F47" s="10">
        <v>3.4529999999999998</v>
      </c>
      <c r="G47" s="25">
        <v>0.29199999999999998</v>
      </c>
      <c r="H47" s="25">
        <v>15.422000000000001</v>
      </c>
      <c r="I47" s="25">
        <v>0.35399999999999998</v>
      </c>
      <c r="J47" s="12">
        <v>0.39300000000000002</v>
      </c>
    </row>
    <row r="48" spans="1:10" x14ac:dyDescent="0.25">
      <c r="A48" s="1" t="s">
        <v>808</v>
      </c>
      <c r="B48" s="145" t="s">
        <v>100</v>
      </c>
      <c r="C48" s="145" t="s">
        <v>979</v>
      </c>
      <c r="D48" s="49">
        <v>45</v>
      </c>
      <c r="E48" s="55" t="s">
        <v>794</v>
      </c>
      <c r="F48" s="46">
        <v>0.38800000000000001</v>
      </c>
      <c r="G48" s="45">
        <v>1.214</v>
      </c>
      <c r="H48" s="45">
        <v>0</v>
      </c>
      <c r="I48" s="45">
        <v>1.6479999999999999</v>
      </c>
      <c r="J48" s="43">
        <v>1.244</v>
      </c>
    </row>
    <row r="49" spans="1:10" x14ac:dyDescent="0.25">
      <c r="A49" s="26" t="s">
        <v>808</v>
      </c>
      <c r="B49" s="145" t="s">
        <v>300</v>
      </c>
      <c r="C49" s="145" t="s">
        <v>979</v>
      </c>
      <c r="D49" s="49">
        <v>55</v>
      </c>
      <c r="E49" s="55" t="s">
        <v>794</v>
      </c>
      <c r="F49" s="10">
        <v>1.159</v>
      </c>
      <c r="G49" s="25">
        <v>0</v>
      </c>
      <c r="H49" s="25">
        <v>0</v>
      </c>
      <c r="I49" s="25">
        <v>0</v>
      </c>
      <c r="J49" s="12">
        <v>0</v>
      </c>
    </row>
    <row r="50" spans="1:10" x14ac:dyDescent="0.25">
      <c r="A50" s="26" t="s">
        <v>808</v>
      </c>
      <c r="B50" s="145" t="s">
        <v>21</v>
      </c>
      <c r="C50" s="145" t="s">
        <v>979</v>
      </c>
      <c r="D50" s="49">
        <v>49</v>
      </c>
      <c r="E50" s="55" t="s">
        <v>794</v>
      </c>
      <c r="F50" s="10">
        <v>2.5190000000000001</v>
      </c>
      <c r="G50" s="25">
        <v>0.27200000000000002</v>
      </c>
      <c r="H50" s="25">
        <v>59.665999999999997</v>
      </c>
      <c r="I50" s="25">
        <v>0</v>
      </c>
      <c r="J50" s="12">
        <v>0.68400000000000005</v>
      </c>
    </row>
    <row r="51" spans="1:10" s="138" customFormat="1" x14ac:dyDescent="0.25">
      <c r="A51" s="26" t="s">
        <v>808</v>
      </c>
      <c r="B51" s="145" t="s">
        <v>29</v>
      </c>
      <c r="C51" s="145" t="s">
        <v>979</v>
      </c>
      <c r="D51" s="49">
        <v>44</v>
      </c>
      <c r="E51" s="55" t="s">
        <v>794</v>
      </c>
      <c r="F51" s="10">
        <v>3.4390000000000001</v>
      </c>
      <c r="G51" s="25">
        <v>0.378</v>
      </c>
      <c r="H51" s="25">
        <v>18.327000000000002</v>
      </c>
      <c r="I51" s="25">
        <v>0</v>
      </c>
      <c r="J51" s="12">
        <v>0.36199999999999999</v>
      </c>
    </row>
    <row r="52" spans="1:10" x14ac:dyDescent="0.25">
      <c r="A52" s="1" t="s">
        <v>808</v>
      </c>
      <c r="B52" s="145" t="s">
        <v>37</v>
      </c>
      <c r="C52" s="145" t="s">
        <v>979</v>
      </c>
      <c r="D52" s="49">
        <v>51</v>
      </c>
      <c r="E52" s="55" t="s">
        <v>793</v>
      </c>
      <c r="F52" s="46">
        <v>0.29799999999999999</v>
      </c>
      <c r="G52" s="45">
        <v>1.3049999999999999</v>
      </c>
      <c r="H52" s="45">
        <v>0.68</v>
      </c>
      <c r="I52" s="45">
        <v>3.4969999999999999</v>
      </c>
      <c r="J52" s="43">
        <v>0</v>
      </c>
    </row>
    <row r="53" spans="1:10" x14ac:dyDescent="0.25">
      <c r="A53" s="1" t="s">
        <v>808</v>
      </c>
      <c r="B53" s="145" t="s">
        <v>45</v>
      </c>
      <c r="C53" s="145" t="s">
        <v>979</v>
      </c>
      <c r="D53" s="49">
        <v>61</v>
      </c>
      <c r="E53" s="55" t="s">
        <v>793</v>
      </c>
      <c r="F53" s="46">
        <v>0.19</v>
      </c>
      <c r="G53" s="45">
        <v>0.59499999999999997</v>
      </c>
      <c r="H53" s="45">
        <v>33.167000000000002</v>
      </c>
      <c r="I53" s="45">
        <v>9.7000000000000003E-2</v>
      </c>
      <c r="J53" s="43">
        <v>7.5830000000000002</v>
      </c>
    </row>
    <row r="54" spans="1:10" x14ac:dyDescent="0.25">
      <c r="A54" s="1" t="s">
        <v>808</v>
      </c>
      <c r="B54" s="145" t="s">
        <v>53</v>
      </c>
      <c r="C54" s="145" t="s">
        <v>979</v>
      </c>
      <c r="D54" s="49">
        <v>46</v>
      </c>
      <c r="E54" s="55" t="s">
        <v>794</v>
      </c>
      <c r="F54" s="46">
        <v>0.54500000000000004</v>
      </c>
      <c r="G54" s="45">
        <v>7.0000000000000007E-2</v>
      </c>
      <c r="H54" s="45">
        <v>1.2629999999999999</v>
      </c>
      <c r="I54" s="45">
        <v>0.45900000000000002</v>
      </c>
      <c r="J54" s="43">
        <v>10.613</v>
      </c>
    </row>
    <row r="55" spans="1:10" x14ac:dyDescent="0.25">
      <c r="A55" s="26" t="s">
        <v>808</v>
      </c>
      <c r="B55" s="145" t="s">
        <v>61</v>
      </c>
      <c r="C55" s="145" t="s">
        <v>979</v>
      </c>
      <c r="D55" s="49">
        <v>44</v>
      </c>
      <c r="E55" s="55" t="s">
        <v>794</v>
      </c>
      <c r="F55" s="10">
        <v>0.5</v>
      </c>
      <c r="G55" s="25">
        <v>0.20799999999999999</v>
      </c>
      <c r="H55" s="25">
        <v>1.4430000000000001</v>
      </c>
      <c r="I55" s="25">
        <v>0.317</v>
      </c>
      <c r="J55" s="12">
        <v>0.27200000000000002</v>
      </c>
    </row>
    <row r="56" spans="1:10" x14ac:dyDescent="0.25">
      <c r="A56" s="26" t="s">
        <v>808</v>
      </c>
      <c r="B56" s="145" t="s">
        <v>69</v>
      </c>
      <c r="C56" s="145" t="s">
        <v>979</v>
      </c>
      <c r="D56" s="49">
        <v>44</v>
      </c>
      <c r="E56" s="55" t="s">
        <v>793</v>
      </c>
      <c r="F56" s="10">
        <v>0.45</v>
      </c>
      <c r="G56" s="25">
        <v>0.112</v>
      </c>
      <c r="H56" s="25">
        <v>0.106</v>
      </c>
      <c r="I56" s="25">
        <v>0</v>
      </c>
      <c r="J56" s="12">
        <v>0.42399999999999999</v>
      </c>
    </row>
    <row r="57" spans="1:10" x14ac:dyDescent="0.25">
      <c r="A57" s="26" t="s">
        <v>808</v>
      </c>
      <c r="B57" s="145" t="s">
        <v>77</v>
      </c>
      <c r="C57" s="145" t="s">
        <v>979</v>
      </c>
      <c r="D57" s="49">
        <v>65</v>
      </c>
      <c r="E57" s="55" t="s">
        <v>794</v>
      </c>
      <c r="F57" s="10">
        <v>0.53300000000000003</v>
      </c>
      <c r="G57" s="25">
        <v>0.318</v>
      </c>
      <c r="H57" s="25">
        <v>3.2829999999999999</v>
      </c>
      <c r="I57" s="25">
        <v>6.2E-2</v>
      </c>
      <c r="J57" s="12">
        <v>4.2380000000000004</v>
      </c>
    </row>
    <row r="58" spans="1:10" x14ac:dyDescent="0.25">
      <c r="A58" s="26" t="s">
        <v>808</v>
      </c>
      <c r="B58" s="145" t="s">
        <v>85</v>
      </c>
      <c r="C58" s="145" t="s">
        <v>979</v>
      </c>
      <c r="D58" s="60">
        <v>47</v>
      </c>
      <c r="E58" s="6" t="s">
        <v>794</v>
      </c>
      <c r="F58" s="10">
        <v>16.356000000000002</v>
      </c>
      <c r="G58" s="25">
        <v>0.49099999999999999</v>
      </c>
      <c r="H58" s="25">
        <v>1.548</v>
      </c>
      <c r="I58" s="25">
        <v>0.51900000000000002</v>
      </c>
      <c r="J58" s="12">
        <v>0.84199999999999997</v>
      </c>
    </row>
    <row r="59" spans="1:10" x14ac:dyDescent="0.25">
      <c r="A59" s="26" t="s">
        <v>808</v>
      </c>
      <c r="B59" s="145" t="s">
        <v>93</v>
      </c>
      <c r="C59" s="145" t="s">
        <v>979</v>
      </c>
      <c r="D59" s="49">
        <v>57</v>
      </c>
      <c r="E59" s="55" t="s">
        <v>794</v>
      </c>
      <c r="F59" s="10">
        <v>2.625</v>
      </c>
      <c r="G59" s="25">
        <v>0.35599999999999998</v>
      </c>
      <c r="H59" s="25">
        <v>2.278</v>
      </c>
      <c r="I59" s="25">
        <v>0</v>
      </c>
      <c r="J59" s="12">
        <v>0.33500000000000002</v>
      </c>
    </row>
    <row r="60" spans="1:10" x14ac:dyDescent="0.25">
      <c r="A60" s="26" t="s">
        <v>808</v>
      </c>
      <c r="B60" s="145" t="s">
        <v>101</v>
      </c>
      <c r="C60" s="145" t="s">
        <v>979</v>
      </c>
      <c r="D60" s="49">
        <v>57</v>
      </c>
      <c r="E60" s="55" t="s">
        <v>794</v>
      </c>
      <c r="F60" s="10">
        <v>1.1759999999999999</v>
      </c>
      <c r="G60" s="25">
        <v>0.23400000000000001</v>
      </c>
      <c r="H60" s="25">
        <v>5.1719999999999997</v>
      </c>
      <c r="I60" s="25">
        <v>0.42899999999999999</v>
      </c>
      <c r="J60" s="12">
        <v>0</v>
      </c>
    </row>
    <row r="61" spans="1:10" x14ac:dyDescent="0.25">
      <c r="A61" s="26" t="s">
        <v>808</v>
      </c>
      <c r="B61" s="145" t="s">
        <v>301</v>
      </c>
      <c r="C61" s="145" t="s">
        <v>979</v>
      </c>
      <c r="D61" s="49">
        <v>49</v>
      </c>
      <c r="E61" s="55" t="s">
        <v>794</v>
      </c>
      <c r="F61" s="10">
        <v>5.8819999999999997</v>
      </c>
      <c r="G61" s="25">
        <v>4.57</v>
      </c>
      <c r="H61" s="25">
        <v>2.8290000000000002</v>
      </c>
      <c r="I61" s="25">
        <v>0.39600000000000002</v>
      </c>
      <c r="J61" s="12">
        <v>0</v>
      </c>
    </row>
    <row r="62" spans="1:10" x14ac:dyDescent="0.25">
      <c r="A62" s="26" t="s">
        <v>808</v>
      </c>
      <c r="B62" s="145" t="s">
        <v>22</v>
      </c>
      <c r="C62" s="145" t="s">
        <v>979</v>
      </c>
      <c r="D62" s="49">
        <v>46</v>
      </c>
      <c r="E62" s="55" t="s">
        <v>794</v>
      </c>
      <c r="F62" s="10">
        <v>3.3220000000000001</v>
      </c>
      <c r="G62" s="25">
        <v>0.17100000000000001</v>
      </c>
      <c r="H62" s="25">
        <v>1.216</v>
      </c>
      <c r="I62" s="25">
        <v>3.5999999999999997E-2</v>
      </c>
      <c r="J62" s="12">
        <v>0.218</v>
      </c>
    </row>
    <row r="63" spans="1:10" x14ac:dyDescent="0.25">
      <c r="A63" s="1" t="s">
        <v>808</v>
      </c>
      <c r="B63" s="145" t="s">
        <v>30</v>
      </c>
      <c r="C63" s="145" t="s">
        <v>979</v>
      </c>
      <c r="D63" s="49">
        <v>60</v>
      </c>
      <c r="E63" s="55" t="s">
        <v>793</v>
      </c>
      <c r="F63" s="46">
        <v>7.6909999999999998</v>
      </c>
      <c r="G63" s="45">
        <v>1.5620000000000001</v>
      </c>
      <c r="H63" s="45">
        <v>6.851</v>
      </c>
      <c r="I63" s="45">
        <v>0.67900000000000005</v>
      </c>
      <c r="J63" s="43">
        <v>0.54400000000000004</v>
      </c>
    </row>
    <row r="64" spans="1:10" x14ac:dyDescent="0.25">
      <c r="A64" s="26" t="s">
        <v>808</v>
      </c>
      <c r="B64" s="145" t="s">
        <v>38</v>
      </c>
      <c r="C64" s="145" t="s">
        <v>979</v>
      </c>
      <c r="D64" s="49">
        <v>49</v>
      </c>
      <c r="E64" s="55" t="s">
        <v>794</v>
      </c>
      <c r="F64" s="10">
        <v>28.387</v>
      </c>
      <c r="G64" s="25">
        <v>0.60299999999999998</v>
      </c>
      <c r="H64" s="25">
        <v>0.05</v>
      </c>
      <c r="I64" s="25">
        <v>0.318</v>
      </c>
      <c r="J64" s="12">
        <v>0.33</v>
      </c>
    </row>
    <row r="65" spans="1:10" x14ac:dyDescent="0.25">
      <c r="A65" s="26" t="s">
        <v>808</v>
      </c>
      <c r="B65" s="145" t="s">
        <v>46</v>
      </c>
      <c r="C65" s="145" t="s">
        <v>979</v>
      </c>
      <c r="D65" s="49">
        <v>61</v>
      </c>
      <c r="E65" s="55" t="s">
        <v>794</v>
      </c>
      <c r="F65" s="10">
        <v>5.6180000000000003</v>
      </c>
      <c r="G65" s="25">
        <v>0.377</v>
      </c>
      <c r="H65" s="25">
        <v>0.63800000000000001</v>
      </c>
      <c r="I65" s="25">
        <v>0.438</v>
      </c>
      <c r="J65" s="12">
        <v>0.623</v>
      </c>
    </row>
    <row r="66" spans="1:10" x14ac:dyDescent="0.25">
      <c r="A66" s="26" t="s">
        <v>808</v>
      </c>
      <c r="B66" s="145" t="s">
        <v>54</v>
      </c>
      <c r="C66" s="145" t="s">
        <v>979</v>
      </c>
      <c r="D66" s="49">
        <v>59</v>
      </c>
      <c r="E66" s="55" t="s">
        <v>794</v>
      </c>
      <c r="F66" s="10">
        <v>0.125</v>
      </c>
      <c r="G66" s="25">
        <v>0.30599999999999999</v>
      </c>
      <c r="H66" s="25">
        <v>5.093</v>
      </c>
      <c r="I66" s="25">
        <v>0.40100000000000002</v>
      </c>
      <c r="J66" s="12">
        <v>0</v>
      </c>
    </row>
    <row r="67" spans="1:10" x14ac:dyDescent="0.25">
      <c r="A67" s="1" t="s">
        <v>808</v>
      </c>
      <c r="B67" s="145" t="s">
        <v>62</v>
      </c>
      <c r="C67" s="145" t="s">
        <v>979</v>
      </c>
      <c r="D67" s="49">
        <v>44</v>
      </c>
      <c r="E67" s="55" t="s">
        <v>794</v>
      </c>
      <c r="F67" s="46">
        <v>3.2410000000000001</v>
      </c>
      <c r="G67" s="45">
        <v>2.8319999999999999</v>
      </c>
      <c r="H67" s="45">
        <v>8.6519999999999992</v>
      </c>
      <c r="I67" s="45">
        <v>0.71</v>
      </c>
      <c r="J67" s="43">
        <v>0</v>
      </c>
    </row>
    <row r="68" spans="1:10" s="138" customFormat="1" x14ac:dyDescent="0.25">
      <c r="A68" s="1" t="s">
        <v>808</v>
      </c>
      <c r="B68" s="145" t="s">
        <v>70</v>
      </c>
      <c r="C68" s="145" t="s">
        <v>979</v>
      </c>
      <c r="D68" s="49">
        <v>55</v>
      </c>
      <c r="E68" s="55" t="s">
        <v>793</v>
      </c>
      <c r="F68" s="46">
        <v>1.6559999999999999</v>
      </c>
      <c r="G68" s="45">
        <v>33.984000000000002</v>
      </c>
      <c r="H68" s="45">
        <v>19.032</v>
      </c>
      <c r="I68" s="45">
        <v>1.3680000000000001</v>
      </c>
      <c r="J68" s="43">
        <v>10.002000000000001</v>
      </c>
    </row>
    <row r="69" spans="1:10" x14ac:dyDescent="0.25">
      <c r="A69" s="1" t="s">
        <v>808</v>
      </c>
      <c r="B69" s="145" t="s">
        <v>78</v>
      </c>
      <c r="C69" s="145" t="s">
        <v>979</v>
      </c>
      <c r="D69" s="49">
        <v>46</v>
      </c>
      <c r="E69" s="55" t="s">
        <v>794</v>
      </c>
      <c r="F69" s="46">
        <v>0.8</v>
      </c>
      <c r="G69" s="45">
        <v>0.19600000000000001</v>
      </c>
      <c r="H69" s="45">
        <v>1.637</v>
      </c>
      <c r="I69" s="45">
        <v>2.105</v>
      </c>
      <c r="J69" s="43">
        <v>0.48599999999999999</v>
      </c>
    </row>
    <row r="70" spans="1:10" s="138" customFormat="1" x14ac:dyDescent="0.25">
      <c r="A70" s="26" t="s">
        <v>808</v>
      </c>
      <c r="B70" s="145" t="s">
        <v>86</v>
      </c>
      <c r="C70" s="145" t="s">
        <v>979</v>
      </c>
      <c r="D70" s="49">
        <v>51</v>
      </c>
      <c r="E70" s="55" t="s">
        <v>793</v>
      </c>
      <c r="F70" s="10">
        <v>0.16700000000000001</v>
      </c>
      <c r="G70" s="25">
        <v>0.11600000000000001</v>
      </c>
      <c r="H70" s="25">
        <v>1.286</v>
      </c>
      <c r="I70" s="25">
        <v>2.5000000000000001E-2</v>
      </c>
      <c r="J70" s="12">
        <v>0.06</v>
      </c>
    </row>
    <row r="71" spans="1:10" s="138" customFormat="1" x14ac:dyDescent="0.25">
      <c r="A71" s="26" t="s">
        <v>808</v>
      </c>
      <c r="B71" s="145" t="s">
        <v>94</v>
      </c>
      <c r="C71" s="145" t="s">
        <v>979</v>
      </c>
      <c r="D71" s="49">
        <v>59</v>
      </c>
      <c r="E71" s="55" t="s">
        <v>794</v>
      </c>
      <c r="F71" s="10">
        <v>0.69799999999999995</v>
      </c>
      <c r="G71" s="25">
        <v>0.184</v>
      </c>
      <c r="H71" s="25">
        <v>0.76500000000000001</v>
      </c>
      <c r="I71" s="25">
        <v>0.155</v>
      </c>
      <c r="J71" s="12">
        <v>0.35199999999999998</v>
      </c>
    </row>
    <row r="72" spans="1:10" s="138" customFormat="1" x14ac:dyDescent="0.25">
      <c r="A72" s="26" t="s">
        <v>808</v>
      </c>
      <c r="B72" s="145" t="s">
        <v>102</v>
      </c>
      <c r="C72" s="145" t="s">
        <v>979</v>
      </c>
      <c r="D72" s="49">
        <v>56</v>
      </c>
      <c r="E72" s="55" t="s">
        <v>794</v>
      </c>
      <c r="F72" s="10">
        <v>4.9000000000000002E-2</v>
      </c>
      <c r="G72" s="25">
        <v>0.224</v>
      </c>
      <c r="H72" s="25">
        <v>7.64</v>
      </c>
      <c r="I72" s="25">
        <v>3.2000000000000001E-2</v>
      </c>
      <c r="J72" s="12">
        <v>0</v>
      </c>
    </row>
    <row r="73" spans="1:10" s="138" customFormat="1" x14ac:dyDescent="0.25">
      <c r="A73" s="1" t="s">
        <v>808</v>
      </c>
      <c r="B73" s="145" t="s">
        <v>302</v>
      </c>
      <c r="C73" s="145" t="s">
        <v>979</v>
      </c>
      <c r="D73" s="49">
        <v>64</v>
      </c>
      <c r="E73" s="55" t="s">
        <v>794</v>
      </c>
      <c r="F73" s="46">
        <v>0.27900000000000003</v>
      </c>
      <c r="G73" s="45">
        <v>0.19</v>
      </c>
      <c r="H73" s="45">
        <v>1.35</v>
      </c>
      <c r="I73" s="45">
        <v>6.5510000000000002</v>
      </c>
      <c r="J73" s="43">
        <v>0</v>
      </c>
    </row>
    <row r="74" spans="1:10" s="138" customFormat="1" x14ac:dyDescent="0.25">
      <c r="A74" s="26" t="s">
        <v>808</v>
      </c>
      <c r="B74" s="145" t="s">
        <v>23</v>
      </c>
      <c r="C74" s="145" t="s">
        <v>979</v>
      </c>
      <c r="D74" s="49">
        <v>52</v>
      </c>
      <c r="E74" s="55" t="s">
        <v>794</v>
      </c>
      <c r="F74" s="10">
        <v>1.2809999999999999</v>
      </c>
      <c r="G74" s="25">
        <v>0.10199999999999999</v>
      </c>
      <c r="H74" s="25">
        <v>1.496</v>
      </c>
      <c r="I74" s="25">
        <v>9.5000000000000001E-2</v>
      </c>
      <c r="J74" s="12">
        <v>1.0999999999999999E-2</v>
      </c>
    </row>
    <row r="75" spans="1:10" s="138" customFormat="1" x14ac:dyDescent="0.25">
      <c r="A75" s="1" t="s">
        <v>808</v>
      </c>
      <c r="B75" s="145" t="s">
        <v>31</v>
      </c>
      <c r="C75" s="145" t="s">
        <v>979</v>
      </c>
      <c r="D75" s="49">
        <v>53</v>
      </c>
      <c r="E75" s="55" t="s">
        <v>793</v>
      </c>
      <c r="F75" s="46">
        <v>1.177</v>
      </c>
      <c r="G75" s="45">
        <v>3.2839999999999998</v>
      </c>
      <c r="H75" s="45">
        <v>15.276</v>
      </c>
      <c r="I75" s="45">
        <v>0.65700000000000003</v>
      </c>
      <c r="J75" s="43">
        <v>30.940999999999999</v>
      </c>
    </row>
    <row r="76" spans="1:10" s="138" customFormat="1" x14ac:dyDescent="0.25">
      <c r="A76" s="26" t="s">
        <v>808</v>
      </c>
      <c r="B76" s="145" t="s">
        <v>39</v>
      </c>
      <c r="C76" s="145" t="s">
        <v>979</v>
      </c>
      <c r="D76" s="49">
        <v>51</v>
      </c>
      <c r="E76" s="55" t="s">
        <v>793</v>
      </c>
      <c r="F76" s="10">
        <v>0.51600000000000001</v>
      </c>
      <c r="G76" s="25">
        <v>2.4140000000000001</v>
      </c>
      <c r="H76" s="25">
        <v>4.2240000000000002</v>
      </c>
      <c r="I76" s="25">
        <v>0.219</v>
      </c>
      <c r="J76" s="12">
        <v>8.8999999999999996E-2</v>
      </c>
    </row>
    <row r="77" spans="1:10" s="138" customFormat="1" x14ac:dyDescent="0.25">
      <c r="A77" s="26" t="s">
        <v>808</v>
      </c>
      <c r="B77" s="145" t="s">
        <v>47</v>
      </c>
      <c r="C77" s="145" t="s">
        <v>979</v>
      </c>
      <c r="D77" s="49">
        <v>44</v>
      </c>
      <c r="E77" s="55" t="s">
        <v>793</v>
      </c>
      <c r="F77" s="10">
        <v>0.215</v>
      </c>
      <c r="G77" s="25">
        <v>0.14399999999999999</v>
      </c>
      <c r="H77" s="25">
        <v>4.8490000000000002</v>
      </c>
      <c r="I77" s="25">
        <v>0.14599999999999999</v>
      </c>
      <c r="J77" s="12">
        <v>0.57899999999999996</v>
      </c>
    </row>
    <row r="78" spans="1:10" s="138" customFormat="1" x14ac:dyDescent="0.25">
      <c r="A78" s="26" t="s">
        <v>808</v>
      </c>
      <c r="B78" s="145" t="s">
        <v>55</v>
      </c>
      <c r="C78" s="145" t="s">
        <v>979</v>
      </c>
      <c r="D78" s="49">
        <v>56</v>
      </c>
      <c r="E78" s="55" t="s">
        <v>794</v>
      </c>
      <c r="F78" s="10">
        <v>0.6</v>
      </c>
      <c r="G78" s="25">
        <v>0.17899999999999999</v>
      </c>
      <c r="H78" s="25">
        <v>0.48299999999999998</v>
      </c>
      <c r="I78" s="25">
        <v>7.0999999999999994E-2</v>
      </c>
      <c r="J78" s="12">
        <v>0</v>
      </c>
    </row>
    <row r="79" spans="1:10" s="138" customFormat="1" x14ac:dyDescent="0.25">
      <c r="A79" s="26" t="s">
        <v>808</v>
      </c>
      <c r="B79" s="145" t="s">
        <v>63</v>
      </c>
      <c r="C79" s="145" t="s">
        <v>979</v>
      </c>
      <c r="D79" s="49">
        <v>50</v>
      </c>
      <c r="E79" s="55" t="s">
        <v>794</v>
      </c>
      <c r="F79" s="10">
        <v>1.1599999999999999</v>
      </c>
      <c r="G79" s="25">
        <v>1.744</v>
      </c>
      <c r="H79" s="25">
        <v>1.8759999999999999</v>
      </c>
      <c r="I79" s="25">
        <v>0.24199999999999999</v>
      </c>
      <c r="J79" s="12">
        <v>0.59199999999999997</v>
      </c>
    </row>
    <row r="80" spans="1:10" s="138" customFormat="1" x14ac:dyDescent="0.25">
      <c r="A80" s="26" t="s">
        <v>808</v>
      </c>
      <c r="B80" s="145" t="s">
        <v>71</v>
      </c>
      <c r="C80" s="145" t="s">
        <v>979</v>
      </c>
      <c r="D80" s="49">
        <v>43</v>
      </c>
      <c r="E80" s="55" t="s">
        <v>793</v>
      </c>
      <c r="F80" s="10">
        <v>0.26200000000000001</v>
      </c>
      <c r="G80" s="25">
        <v>0.46</v>
      </c>
      <c r="H80" s="25">
        <v>0.27300000000000002</v>
      </c>
      <c r="I80" s="25">
        <v>0</v>
      </c>
      <c r="J80" s="12">
        <v>0</v>
      </c>
    </row>
    <row r="81" spans="1:10" s="138" customFormat="1" x14ac:dyDescent="0.25">
      <c r="A81" s="26" t="s">
        <v>808</v>
      </c>
      <c r="B81" s="145" t="s">
        <v>79</v>
      </c>
      <c r="C81" s="145" t="s">
        <v>979</v>
      </c>
      <c r="D81" s="49">
        <v>43</v>
      </c>
      <c r="E81" s="55" t="s">
        <v>794</v>
      </c>
      <c r="F81" s="10">
        <v>0.49399999999999999</v>
      </c>
      <c r="G81" s="25">
        <v>0.42099999999999999</v>
      </c>
      <c r="H81" s="25">
        <v>4.008</v>
      </c>
      <c r="I81" s="25">
        <v>9.9000000000000005E-2</v>
      </c>
      <c r="J81" s="12">
        <v>0</v>
      </c>
    </row>
    <row r="82" spans="1:10" s="138" customFormat="1" x14ac:dyDescent="0.25">
      <c r="A82" s="26" t="s">
        <v>808</v>
      </c>
      <c r="B82" s="145" t="s">
        <v>87</v>
      </c>
      <c r="C82" s="145" t="s">
        <v>979</v>
      </c>
      <c r="D82" s="49">
        <v>44</v>
      </c>
      <c r="E82" s="55" t="s">
        <v>794</v>
      </c>
      <c r="F82" s="10">
        <v>0.28100000000000003</v>
      </c>
      <c r="G82" s="25">
        <v>0</v>
      </c>
      <c r="H82" s="25">
        <v>0</v>
      </c>
      <c r="I82" s="25">
        <v>0</v>
      </c>
      <c r="J82" s="12">
        <v>0</v>
      </c>
    </row>
    <row r="83" spans="1:10" s="138" customFormat="1" x14ac:dyDescent="0.25">
      <c r="A83" s="26" t="s">
        <v>808</v>
      </c>
      <c r="B83" s="145" t="s">
        <v>95</v>
      </c>
      <c r="C83" s="145" t="s">
        <v>979</v>
      </c>
      <c r="D83" s="49">
        <v>50</v>
      </c>
      <c r="E83" s="55" t="s">
        <v>793</v>
      </c>
      <c r="F83" s="10">
        <v>0.435</v>
      </c>
      <c r="G83" s="25">
        <v>0.30599999999999999</v>
      </c>
      <c r="H83" s="25">
        <v>0.76500000000000001</v>
      </c>
      <c r="I83" s="25">
        <v>2.1999999999999999E-2</v>
      </c>
      <c r="J83" s="12">
        <v>0</v>
      </c>
    </row>
    <row r="84" spans="1:10" s="138" customFormat="1" x14ac:dyDescent="0.25">
      <c r="A84" s="26" t="s">
        <v>808</v>
      </c>
      <c r="B84" s="145" t="s">
        <v>103</v>
      </c>
      <c r="C84" s="145" t="s">
        <v>979</v>
      </c>
      <c r="D84" s="49">
        <v>45</v>
      </c>
      <c r="E84" s="55" t="s">
        <v>794</v>
      </c>
      <c r="F84" s="10">
        <v>0.13300000000000001</v>
      </c>
      <c r="G84" s="25">
        <v>0.18</v>
      </c>
      <c r="H84" s="25">
        <v>1.996</v>
      </c>
      <c r="I84" s="25">
        <v>0.19900000000000001</v>
      </c>
      <c r="J84" s="12">
        <v>0.33300000000000002</v>
      </c>
    </row>
    <row r="85" spans="1:10" s="138" customFormat="1" x14ac:dyDescent="0.25">
      <c r="A85" s="26" t="s">
        <v>808</v>
      </c>
      <c r="B85" s="145" t="s">
        <v>303</v>
      </c>
      <c r="C85" s="145" t="s">
        <v>979</v>
      </c>
      <c r="D85" s="49">
        <v>45</v>
      </c>
      <c r="E85" s="55" t="s">
        <v>794</v>
      </c>
      <c r="F85" s="10">
        <v>27.594000000000001</v>
      </c>
      <c r="G85" s="25">
        <v>0.14599999999999999</v>
      </c>
      <c r="H85" s="25">
        <v>5.476</v>
      </c>
      <c r="I85" s="25">
        <v>0.11600000000000001</v>
      </c>
      <c r="J85" s="12">
        <v>2.0609999999999999</v>
      </c>
    </row>
    <row r="86" spans="1:10" s="138" customFormat="1" x14ac:dyDescent="0.25">
      <c r="A86" s="1" t="s">
        <v>808</v>
      </c>
      <c r="B86" s="145" t="s">
        <v>24</v>
      </c>
      <c r="C86" s="145" t="s">
        <v>979</v>
      </c>
      <c r="D86" s="49">
        <v>42</v>
      </c>
      <c r="E86" s="55" t="s">
        <v>793</v>
      </c>
      <c r="F86" s="46">
        <v>0.67200000000000004</v>
      </c>
      <c r="G86" s="45">
        <v>41.122999999999998</v>
      </c>
      <c r="H86" s="45">
        <v>0.34699999999999998</v>
      </c>
      <c r="I86" s="45">
        <v>0</v>
      </c>
      <c r="J86" s="43">
        <v>70.372</v>
      </c>
    </row>
    <row r="87" spans="1:10" s="138" customFormat="1" x14ac:dyDescent="0.25">
      <c r="A87" s="26" t="s">
        <v>808</v>
      </c>
      <c r="B87" s="145" t="s">
        <v>32</v>
      </c>
      <c r="C87" s="145" t="s">
        <v>979</v>
      </c>
      <c r="D87" s="49">
        <v>47</v>
      </c>
      <c r="E87" s="55" t="s">
        <v>794</v>
      </c>
      <c r="F87" s="10">
        <v>0.14799999999999999</v>
      </c>
      <c r="G87" s="25">
        <v>0.08</v>
      </c>
      <c r="H87" s="25">
        <v>0.51100000000000001</v>
      </c>
      <c r="I87" s="25">
        <v>3.2000000000000001E-2</v>
      </c>
      <c r="J87" s="12">
        <v>0.32500000000000001</v>
      </c>
    </row>
    <row r="88" spans="1:10" s="138" customFormat="1" x14ac:dyDescent="0.25">
      <c r="A88" s="26" t="s">
        <v>808</v>
      </c>
      <c r="B88" s="145" t="s">
        <v>40</v>
      </c>
      <c r="C88" s="145" t="s">
        <v>979</v>
      </c>
      <c r="D88" s="49">
        <v>51</v>
      </c>
      <c r="E88" s="55" t="s">
        <v>794</v>
      </c>
      <c r="F88" s="10">
        <v>0.86699999999999999</v>
      </c>
      <c r="G88" s="25">
        <v>0.152</v>
      </c>
      <c r="H88" s="25">
        <v>1.6919999999999999</v>
      </c>
      <c r="I88" s="25">
        <v>0.48199999999999998</v>
      </c>
      <c r="J88" s="12">
        <v>0.28499999999999998</v>
      </c>
    </row>
    <row r="89" spans="1:10" s="138" customFormat="1" x14ac:dyDescent="0.25">
      <c r="A89" s="26" t="s">
        <v>808</v>
      </c>
      <c r="B89" s="145" t="s">
        <v>48</v>
      </c>
      <c r="C89" s="145" t="s">
        <v>979</v>
      </c>
      <c r="D89" s="49">
        <v>63</v>
      </c>
      <c r="E89" s="55" t="s">
        <v>793</v>
      </c>
      <c r="F89" s="10">
        <v>0</v>
      </c>
      <c r="G89" s="25">
        <v>0</v>
      </c>
      <c r="H89" s="25">
        <v>0</v>
      </c>
      <c r="I89" s="25">
        <v>0</v>
      </c>
      <c r="J89" s="12">
        <v>0</v>
      </c>
    </row>
    <row r="90" spans="1:10" s="138" customFormat="1" x14ac:dyDescent="0.25">
      <c r="A90" s="26" t="s">
        <v>808</v>
      </c>
      <c r="B90" s="145" t="s">
        <v>56</v>
      </c>
      <c r="C90" s="145" t="s">
        <v>979</v>
      </c>
      <c r="D90" s="49">
        <v>47</v>
      </c>
      <c r="E90" s="55" t="s">
        <v>794</v>
      </c>
      <c r="F90" s="10">
        <v>0.28899999999999998</v>
      </c>
      <c r="G90" s="25">
        <v>0.14699999999999999</v>
      </c>
      <c r="H90" s="25">
        <v>0.84399999999999997</v>
      </c>
      <c r="I90" s="25">
        <v>4.2000000000000003E-2</v>
      </c>
      <c r="J90" s="12">
        <v>2E-3</v>
      </c>
    </row>
    <row r="91" spans="1:10" s="138" customFormat="1" x14ac:dyDescent="0.25">
      <c r="A91" s="26" t="s">
        <v>808</v>
      </c>
      <c r="B91" s="145" t="s">
        <v>64</v>
      </c>
      <c r="C91" s="145" t="s">
        <v>979</v>
      </c>
      <c r="D91" s="49">
        <v>52</v>
      </c>
      <c r="E91" s="55" t="s">
        <v>793</v>
      </c>
      <c r="F91" s="10">
        <v>0.8</v>
      </c>
      <c r="G91" s="25">
        <v>0.28199999999999997</v>
      </c>
      <c r="H91" s="25">
        <v>4.4320000000000004</v>
      </c>
      <c r="I91" s="25">
        <v>0</v>
      </c>
      <c r="J91" s="12">
        <v>0.36699999999999999</v>
      </c>
    </row>
    <row r="92" spans="1:10" s="138" customFormat="1" x14ac:dyDescent="0.25">
      <c r="A92" s="26" t="s">
        <v>808</v>
      </c>
      <c r="B92" s="145" t="s">
        <v>72</v>
      </c>
      <c r="C92" s="145" t="s">
        <v>979</v>
      </c>
      <c r="D92" s="49">
        <v>59</v>
      </c>
      <c r="E92" s="55" t="s">
        <v>793</v>
      </c>
      <c r="F92" s="10">
        <v>0.152</v>
      </c>
      <c r="G92" s="25">
        <v>5.2999999999999999E-2</v>
      </c>
      <c r="H92" s="25">
        <v>0.11600000000000001</v>
      </c>
      <c r="I92" s="25">
        <v>3.0000000000000001E-3</v>
      </c>
      <c r="J92" s="12">
        <v>0.14399999999999999</v>
      </c>
    </row>
    <row r="93" spans="1:10" s="138" customFormat="1" x14ac:dyDescent="0.25">
      <c r="A93" s="26" t="s">
        <v>808</v>
      </c>
      <c r="B93" s="145" t="s">
        <v>80</v>
      </c>
      <c r="C93" s="145" t="s">
        <v>979</v>
      </c>
      <c r="D93" s="49">
        <v>68</v>
      </c>
      <c r="E93" s="55" t="s">
        <v>793</v>
      </c>
      <c r="F93" s="10">
        <v>8.6999999999999994E-2</v>
      </c>
      <c r="G93" s="25">
        <v>4.8000000000000001E-2</v>
      </c>
      <c r="H93" s="25">
        <v>0.128</v>
      </c>
      <c r="I93" s="25">
        <v>0</v>
      </c>
      <c r="J93" s="12">
        <v>0.48499999999999999</v>
      </c>
    </row>
    <row r="94" spans="1:10" s="138" customFormat="1" x14ac:dyDescent="0.25">
      <c r="A94" s="26" t="s">
        <v>808</v>
      </c>
      <c r="B94" s="145" t="s">
        <v>88</v>
      </c>
      <c r="C94" s="145" t="s">
        <v>979</v>
      </c>
      <c r="D94" s="49">
        <v>40</v>
      </c>
      <c r="E94" s="55" t="s">
        <v>794</v>
      </c>
      <c r="F94" s="10">
        <v>0.19</v>
      </c>
      <c r="G94" s="25">
        <v>0.83799999999999997</v>
      </c>
      <c r="H94" s="25">
        <v>0.70599999999999996</v>
      </c>
      <c r="I94" s="25">
        <v>7.0000000000000001E-3</v>
      </c>
      <c r="J94" s="12">
        <v>0</v>
      </c>
    </row>
    <row r="95" spans="1:10" s="138" customFormat="1" x14ac:dyDescent="0.25">
      <c r="A95" s="26" t="s">
        <v>808</v>
      </c>
      <c r="B95" s="145" t="s">
        <v>96</v>
      </c>
      <c r="C95" s="145" t="s">
        <v>979</v>
      </c>
      <c r="D95" s="49">
        <v>60</v>
      </c>
      <c r="E95" s="55" t="s">
        <v>794</v>
      </c>
      <c r="F95" s="10">
        <v>2.093</v>
      </c>
      <c r="G95" s="25">
        <v>0.123</v>
      </c>
      <c r="H95" s="25">
        <v>4.1000000000000002E-2</v>
      </c>
      <c r="I95" s="25">
        <v>7.0000000000000001E-3</v>
      </c>
      <c r="J95" s="12">
        <v>3.0000000000000001E-3</v>
      </c>
    </row>
    <row r="96" spans="1:10" s="138" customFormat="1" x14ac:dyDescent="0.25">
      <c r="A96" s="1" t="s">
        <v>808</v>
      </c>
      <c r="B96" s="145" t="s">
        <v>104</v>
      </c>
      <c r="C96" s="145" t="s">
        <v>979</v>
      </c>
      <c r="D96" s="49">
        <v>41</v>
      </c>
      <c r="E96" s="55" t="s">
        <v>794</v>
      </c>
      <c r="F96" s="46">
        <v>0.30399999999999999</v>
      </c>
      <c r="G96" s="45">
        <v>0.13800000000000001</v>
      </c>
      <c r="H96" s="45">
        <v>7.0000000000000001E-3</v>
      </c>
      <c r="I96" s="45">
        <v>0</v>
      </c>
      <c r="J96" s="43">
        <v>8.7590000000000003</v>
      </c>
    </row>
    <row r="97" spans="1:10" s="138" customFormat="1" x14ac:dyDescent="0.25">
      <c r="A97" s="26" t="s">
        <v>808</v>
      </c>
      <c r="B97" s="145" t="s">
        <v>304</v>
      </c>
      <c r="C97" s="145" t="s">
        <v>979</v>
      </c>
      <c r="D97" s="49">
        <v>45</v>
      </c>
      <c r="E97" s="55" t="s">
        <v>794</v>
      </c>
      <c r="F97" s="10">
        <v>0.46500000000000002</v>
      </c>
      <c r="G97" s="25">
        <v>1.66</v>
      </c>
      <c r="H97" s="25">
        <v>0.60199999999999998</v>
      </c>
      <c r="I97" s="25">
        <v>5.8999999999999997E-2</v>
      </c>
      <c r="J97" s="12">
        <v>0.28299999999999997</v>
      </c>
    </row>
    <row r="98" spans="1:10" s="138" customFormat="1" x14ac:dyDescent="0.25">
      <c r="A98" s="26" t="s">
        <v>808</v>
      </c>
      <c r="B98" s="145" t="s">
        <v>105</v>
      </c>
      <c r="C98" s="145" t="s">
        <v>980</v>
      </c>
      <c r="D98" s="61">
        <v>56</v>
      </c>
      <c r="E98" s="64" t="s">
        <v>794</v>
      </c>
      <c r="F98" s="10">
        <v>0.26900000000000002</v>
      </c>
      <c r="G98" s="25">
        <v>0.83199999999999996</v>
      </c>
      <c r="H98" s="25">
        <v>1.919</v>
      </c>
      <c r="I98" s="25">
        <v>0</v>
      </c>
      <c r="J98" s="12">
        <v>1.3160000000000001</v>
      </c>
    </row>
    <row r="99" spans="1:10" s="138" customFormat="1" x14ac:dyDescent="0.25">
      <c r="A99" s="26" t="s">
        <v>808</v>
      </c>
      <c r="B99" s="145" t="s">
        <v>113</v>
      </c>
      <c r="C99" s="145" t="s">
        <v>980</v>
      </c>
      <c r="D99" s="61">
        <v>49</v>
      </c>
      <c r="E99" s="64" t="s">
        <v>794</v>
      </c>
      <c r="F99" s="10">
        <v>3.1469999999999998</v>
      </c>
      <c r="G99" s="25">
        <v>9.0999999999999998E-2</v>
      </c>
      <c r="H99" s="25">
        <v>3.3000000000000002E-2</v>
      </c>
      <c r="I99" s="25">
        <v>2.1999999999999999E-2</v>
      </c>
      <c r="J99" s="12">
        <v>0.106</v>
      </c>
    </row>
    <row r="100" spans="1:10" s="138" customFormat="1" x14ac:dyDescent="0.25">
      <c r="A100" s="26" t="s">
        <v>808</v>
      </c>
      <c r="B100" s="145" t="s">
        <v>121</v>
      </c>
      <c r="C100" s="145" t="s">
        <v>980</v>
      </c>
      <c r="D100" s="61">
        <v>41</v>
      </c>
      <c r="E100" s="64" t="s">
        <v>793</v>
      </c>
      <c r="F100" s="10">
        <v>1.5529999999999999</v>
      </c>
      <c r="G100" s="25">
        <v>0.32300000000000001</v>
      </c>
      <c r="H100" s="25">
        <v>0.64400000000000002</v>
      </c>
      <c r="I100" s="25">
        <v>0.16500000000000001</v>
      </c>
      <c r="J100" s="12">
        <v>0.314</v>
      </c>
    </row>
    <row r="101" spans="1:10" s="138" customFormat="1" x14ac:dyDescent="0.25">
      <c r="A101" s="26" t="s">
        <v>808</v>
      </c>
      <c r="B101" s="145" t="s">
        <v>129</v>
      </c>
      <c r="C101" s="145" t="s">
        <v>980</v>
      </c>
      <c r="D101" s="61">
        <v>52</v>
      </c>
      <c r="E101" s="64" t="s">
        <v>793</v>
      </c>
      <c r="F101" s="10">
        <v>0.5</v>
      </c>
      <c r="G101" s="25">
        <v>0.105</v>
      </c>
      <c r="H101" s="25">
        <v>0.56899999999999995</v>
      </c>
      <c r="I101" s="25">
        <v>1.4590000000000001</v>
      </c>
      <c r="J101" s="12">
        <v>0.34799999999999998</v>
      </c>
    </row>
    <row r="102" spans="1:10" s="138" customFormat="1" x14ac:dyDescent="0.25">
      <c r="A102" s="26" t="s">
        <v>808</v>
      </c>
      <c r="B102" s="145" t="s">
        <v>137</v>
      </c>
      <c r="C102" s="145" t="s">
        <v>980</v>
      </c>
      <c r="D102" s="61">
        <v>40</v>
      </c>
      <c r="E102" s="64" t="s">
        <v>794</v>
      </c>
      <c r="F102" s="10">
        <v>0.46100000000000002</v>
      </c>
      <c r="G102" s="25">
        <v>1.0429999999999999</v>
      </c>
      <c r="H102" s="25">
        <v>0.94</v>
      </c>
      <c r="I102" s="25">
        <v>0.40300000000000002</v>
      </c>
      <c r="J102" s="12">
        <v>0.28100000000000003</v>
      </c>
    </row>
    <row r="103" spans="1:10" s="138" customFormat="1" x14ac:dyDescent="0.25">
      <c r="A103" s="26" t="s">
        <v>808</v>
      </c>
      <c r="B103" s="145" t="s">
        <v>145</v>
      </c>
      <c r="C103" s="145" t="s">
        <v>980</v>
      </c>
      <c r="D103" s="61">
        <v>41</v>
      </c>
      <c r="E103" s="64" t="s">
        <v>794</v>
      </c>
      <c r="F103" s="10">
        <v>0.504</v>
      </c>
      <c r="G103" s="25">
        <v>7.6999999999999999E-2</v>
      </c>
      <c r="H103" s="25">
        <v>24.427</v>
      </c>
      <c r="I103" s="25">
        <v>7.0000000000000001E-3</v>
      </c>
      <c r="J103" s="12">
        <v>0</v>
      </c>
    </row>
    <row r="104" spans="1:10" s="138" customFormat="1" x14ac:dyDescent="0.25">
      <c r="A104" s="45" t="s">
        <v>808</v>
      </c>
      <c r="B104" s="145" t="s">
        <v>153</v>
      </c>
      <c r="C104" s="145" t="s">
        <v>980</v>
      </c>
      <c r="D104" s="61">
        <v>63</v>
      </c>
      <c r="E104" s="64" t="s">
        <v>793</v>
      </c>
      <c r="F104" s="46">
        <v>7.0970000000000004</v>
      </c>
      <c r="G104" s="45">
        <v>6.3E-2</v>
      </c>
      <c r="H104" s="45">
        <v>1.6719999999999999</v>
      </c>
      <c r="I104" s="45">
        <v>0.246</v>
      </c>
      <c r="J104" s="43">
        <v>0.249</v>
      </c>
    </row>
    <row r="105" spans="1:10" s="138" customFormat="1" x14ac:dyDescent="0.25">
      <c r="A105" s="45" t="s">
        <v>808</v>
      </c>
      <c r="B105" s="145" t="s">
        <v>161</v>
      </c>
      <c r="C105" s="145" t="s">
        <v>980</v>
      </c>
      <c r="D105" s="61">
        <v>59</v>
      </c>
      <c r="E105" s="64" t="s">
        <v>794</v>
      </c>
      <c r="F105" s="46">
        <v>2.952</v>
      </c>
      <c r="G105" s="45">
        <v>0.315</v>
      </c>
      <c r="H105" s="45">
        <v>2.282</v>
      </c>
      <c r="I105" s="45">
        <v>0.21099999999999999</v>
      </c>
      <c r="J105" s="43">
        <v>0.14299999999999999</v>
      </c>
    </row>
    <row r="106" spans="1:10" s="138" customFormat="1" x14ac:dyDescent="0.25">
      <c r="A106" s="1" t="s">
        <v>808</v>
      </c>
      <c r="B106" s="145" t="s">
        <v>169</v>
      </c>
      <c r="C106" s="145" t="s">
        <v>980</v>
      </c>
      <c r="D106" s="61">
        <v>41</v>
      </c>
      <c r="E106" s="64" t="s">
        <v>794</v>
      </c>
      <c r="F106" s="46">
        <v>0.30399999999999999</v>
      </c>
      <c r="G106" s="45">
        <v>0.158</v>
      </c>
      <c r="H106" s="45">
        <v>0.159</v>
      </c>
      <c r="I106" s="45">
        <v>3.8820000000000001</v>
      </c>
      <c r="J106" s="43">
        <v>0.41599999999999998</v>
      </c>
    </row>
    <row r="107" spans="1:10" s="138" customFormat="1" x14ac:dyDescent="0.25">
      <c r="A107" s="26" t="s">
        <v>808</v>
      </c>
      <c r="B107" s="145" t="s">
        <v>177</v>
      </c>
      <c r="C107" s="145" t="s">
        <v>980</v>
      </c>
      <c r="D107" s="61">
        <v>58</v>
      </c>
      <c r="E107" s="64" t="s">
        <v>794</v>
      </c>
      <c r="F107" s="10">
        <v>1.2330000000000001</v>
      </c>
      <c r="G107" s="25">
        <v>0.41899999999999998</v>
      </c>
      <c r="H107" s="25">
        <v>0.33200000000000002</v>
      </c>
      <c r="I107" s="25">
        <v>2.121</v>
      </c>
      <c r="J107" s="12">
        <v>0.16</v>
      </c>
    </row>
    <row r="108" spans="1:10" s="138" customFormat="1" x14ac:dyDescent="0.25">
      <c r="A108" s="45" t="s">
        <v>808</v>
      </c>
      <c r="B108" s="145" t="s">
        <v>185</v>
      </c>
      <c r="C108" s="145" t="s">
        <v>980</v>
      </c>
      <c r="D108" s="61">
        <v>75</v>
      </c>
      <c r="E108" s="64" t="s">
        <v>793</v>
      </c>
      <c r="F108" s="46">
        <v>1.968</v>
      </c>
      <c r="G108" s="45">
        <v>0.47099999999999997</v>
      </c>
      <c r="H108" s="45">
        <v>0.311</v>
      </c>
      <c r="I108" s="45">
        <v>4.9000000000000002E-2</v>
      </c>
      <c r="J108" s="43">
        <v>0.20699999999999999</v>
      </c>
    </row>
    <row r="109" spans="1:10" s="138" customFormat="1" x14ac:dyDescent="0.25">
      <c r="A109" s="26" t="s">
        <v>808</v>
      </c>
      <c r="B109" s="145" t="s">
        <v>193</v>
      </c>
      <c r="C109" s="145" t="s">
        <v>980</v>
      </c>
      <c r="D109" s="61">
        <v>85</v>
      </c>
      <c r="E109" s="64" t="s">
        <v>794</v>
      </c>
      <c r="F109" s="10">
        <v>15.289</v>
      </c>
      <c r="G109" s="25">
        <v>0.21099999999999999</v>
      </c>
      <c r="H109" s="25">
        <v>7.4640000000000004</v>
      </c>
      <c r="I109" s="25">
        <v>0.155</v>
      </c>
      <c r="J109" s="12">
        <v>1.7000000000000001E-2</v>
      </c>
    </row>
    <row r="110" spans="1:10" s="138" customFormat="1" x14ac:dyDescent="0.25">
      <c r="A110" s="1" t="s">
        <v>808</v>
      </c>
      <c r="B110" s="145" t="s">
        <v>106</v>
      </c>
      <c r="C110" s="145" t="s">
        <v>980</v>
      </c>
      <c r="D110" s="61">
        <v>42</v>
      </c>
      <c r="E110" s="64" t="s">
        <v>794</v>
      </c>
      <c r="F110" s="46">
        <v>0.24199999999999999</v>
      </c>
      <c r="G110" s="45">
        <v>14.022</v>
      </c>
      <c r="H110" s="45">
        <v>1.5580000000000001</v>
      </c>
      <c r="I110" s="45">
        <v>6.97</v>
      </c>
      <c r="J110" s="43">
        <v>19.989000000000001</v>
      </c>
    </row>
    <row r="111" spans="1:10" s="138" customFormat="1" x14ac:dyDescent="0.25">
      <c r="A111" s="45" t="s">
        <v>808</v>
      </c>
      <c r="B111" s="145" t="s">
        <v>114</v>
      </c>
      <c r="C111" s="145" t="s">
        <v>980</v>
      </c>
      <c r="D111" s="61">
        <v>54</v>
      </c>
      <c r="E111" s="64" t="s">
        <v>793</v>
      </c>
      <c r="F111" s="46">
        <v>2.5209999999999999</v>
      </c>
      <c r="G111" s="45">
        <v>0.29699999999999999</v>
      </c>
      <c r="H111" s="45">
        <v>1.3660000000000001</v>
      </c>
      <c r="I111" s="45">
        <v>0.32700000000000001</v>
      </c>
      <c r="J111" s="43">
        <v>1.6E-2</v>
      </c>
    </row>
    <row r="112" spans="1:10" s="138" customFormat="1" x14ac:dyDescent="0.25">
      <c r="A112" s="45" t="s">
        <v>808</v>
      </c>
      <c r="B112" s="145" t="s">
        <v>122</v>
      </c>
      <c r="C112" s="145" t="s">
        <v>980</v>
      </c>
      <c r="D112" s="61">
        <v>41</v>
      </c>
      <c r="E112" s="64" t="s">
        <v>794</v>
      </c>
      <c r="F112" s="46">
        <v>3.637</v>
      </c>
      <c r="G112" s="45">
        <v>0.69399999999999995</v>
      </c>
      <c r="H112" s="45">
        <v>0.315</v>
      </c>
      <c r="I112" s="45">
        <v>0.38600000000000001</v>
      </c>
      <c r="J112" s="43">
        <v>0.28299999999999997</v>
      </c>
    </row>
    <row r="113" spans="1:10" s="138" customFormat="1" x14ac:dyDescent="0.25">
      <c r="A113" s="26" t="s">
        <v>808</v>
      </c>
      <c r="B113" s="145" t="s">
        <v>130</v>
      </c>
      <c r="C113" s="145" t="s">
        <v>980</v>
      </c>
      <c r="D113" s="61">
        <v>47</v>
      </c>
      <c r="E113" s="64" t="s">
        <v>794</v>
      </c>
      <c r="F113" s="10">
        <v>1.411</v>
      </c>
      <c r="G113" s="25">
        <v>2.4260000000000002</v>
      </c>
      <c r="H113" s="25">
        <v>7.4320000000000004</v>
      </c>
      <c r="I113" s="25">
        <v>1.8959999999999999</v>
      </c>
      <c r="J113" s="12">
        <v>0.42699999999999999</v>
      </c>
    </row>
    <row r="114" spans="1:10" s="138" customFormat="1" x14ac:dyDescent="0.25">
      <c r="A114" s="45" t="s">
        <v>808</v>
      </c>
      <c r="B114" s="145" t="s">
        <v>138</v>
      </c>
      <c r="C114" s="145" t="s">
        <v>980</v>
      </c>
      <c r="D114" s="61">
        <v>48</v>
      </c>
      <c r="E114" s="64" t="s">
        <v>793</v>
      </c>
      <c r="F114" s="46">
        <v>0.255</v>
      </c>
      <c r="G114" s="45">
        <v>0.32800000000000001</v>
      </c>
      <c r="H114" s="45">
        <v>1.431</v>
      </c>
      <c r="I114" s="45">
        <v>0.09</v>
      </c>
      <c r="J114" s="43">
        <v>0.222</v>
      </c>
    </row>
    <row r="115" spans="1:10" s="138" customFormat="1" x14ac:dyDescent="0.25">
      <c r="A115" s="26" t="s">
        <v>808</v>
      </c>
      <c r="B115" s="145" t="s">
        <v>146</v>
      </c>
      <c r="C115" s="145" t="s">
        <v>980</v>
      </c>
      <c r="D115" s="61">
        <v>50</v>
      </c>
      <c r="E115" s="64" t="s">
        <v>794</v>
      </c>
      <c r="F115" s="10">
        <v>2.4420000000000002</v>
      </c>
      <c r="G115" s="25">
        <v>0.39400000000000002</v>
      </c>
      <c r="H115" s="25">
        <v>0</v>
      </c>
      <c r="I115" s="25">
        <v>0.71899999999999997</v>
      </c>
      <c r="J115" s="12">
        <v>0</v>
      </c>
    </row>
    <row r="116" spans="1:10" s="138" customFormat="1" x14ac:dyDescent="0.25">
      <c r="A116" s="45" t="s">
        <v>808</v>
      </c>
      <c r="B116" s="145" t="s">
        <v>154</v>
      </c>
      <c r="C116" s="145" t="s">
        <v>980</v>
      </c>
      <c r="D116" s="61">
        <v>44</v>
      </c>
      <c r="E116" s="64" t="s">
        <v>793</v>
      </c>
      <c r="F116" s="46">
        <v>0</v>
      </c>
      <c r="G116" s="45">
        <v>0</v>
      </c>
      <c r="H116" s="45">
        <v>0</v>
      </c>
      <c r="I116" s="45">
        <v>0</v>
      </c>
      <c r="J116" s="43">
        <v>0</v>
      </c>
    </row>
    <row r="117" spans="1:10" s="138" customFormat="1" x14ac:dyDescent="0.25">
      <c r="A117" s="45" t="s">
        <v>808</v>
      </c>
      <c r="B117" s="145" t="s">
        <v>162</v>
      </c>
      <c r="C117" s="145" t="s">
        <v>980</v>
      </c>
      <c r="D117" s="61">
        <v>53</v>
      </c>
      <c r="E117" s="64" t="s">
        <v>794</v>
      </c>
      <c r="F117" s="46">
        <v>2.7989999999999999</v>
      </c>
      <c r="G117" s="45">
        <v>4.4999999999999998E-2</v>
      </c>
      <c r="H117" s="45">
        <v>3.4220000000000002</v>
      </c>
      <c r="I117" s="45">
        <v>0.09</v>
      </c>
      <c r="J117" s="43">
        <v>0.95199999999999996</v>
      </c>
    </row>
    <row r="118" spans="1:10" s="138" customFormat="1" x14ac:dyDescent="0.25">
      <c r="A118" s="45" t="s">
        <v>808</v>
      </c>
      <c r="B118" s="145" t="s">
        <v>170</v>
      </c>
      <c r="C118" s="145" t="s">
        <v>980</v>
      </c>
      <c r="D118" s="61">
        <v>48</v>
      </c>
      <c r="E118" s="64" t="s">
        <v>794</v>
      </c>
      <c r="F118" s="46">
        <v>1.899</v>
      </c>
      <c r="G118" s="45">
        <v>0.375</v>
      </c>
      <c r="H118" s="45">
        <v>0.14699999999999999</v>
      </c>
      <c r="I118" s="45">
        <v>0</v>
      </c>
      <c r="J118" s="43">
        <v>0.39200000000000002</v>
      </c>
    </row>
    <row r="119" spans="1:10" s="138" customFormat="1" x14ac:dyDescent="0.25">
      <c r="A119" s="26" t="s">
        <v>808</v>
      </c>
      <c r="B119" s="145" t="s">
        <v>178</v>
      </c>
      <c r="C119" s="145" t="s">
        <v>980</v>
      </c>
      <c r="D119" s="61">
        <v>41</v>
      </c>
      <c r="E119" s="64" t="s">
        <v>793</v>
      </c>
      <c r="F119" s="10">
        <v>1.742</v>
      </c>
      <c r="G119" s="25">
        <v>0.79</v>
      </c>
      <c r="H119" s="25">
        <v>0</v>
      </c>
      <c r="I119" s="25">
        <v>1.2</v>
      </c>
      <c r="J119" s="12">
        <v>0.32</v>
      </c>
    </row>
    <row r="120" spans="1:10" s="138" customFormat="1" x14ac:dyDescent="0.25">
      <c r="A120" s="45" t="s">
        <v>808</v>
      </c>
      <c r="B120" s="145" t="s">
        <v>186</v>
      </c>
      <c r="C120" s="145" t="s">
        <v>980</v>
      </c>
      <c r="D120" s="61">
        <v>52</v>
      </c>
      <c r="E120" s="64" t="s">
        <v>794</v>
      </c>
      <c r="F120" s="46">
        <v>0.183</v>
      </c>
      <c r="G120" s="45">
        <v>0.14399999999999999</v>
      </c>
      <c r="H120" s="45">
        <v>0.65600000000000003</v>
      </c>
      <c r="I120" s="45">
        <v>0.313</v>
      </c>
      <c r="J120" s="43">
        <v>0.19500000000000001</v>
      </c>
    </row>
    <row r="121" spans="1:10" s="138" customFormat="1" x14ac:dyDescent="0.25">
      <c r="A121" s="26" t="s">
        <v>808</v>
      </c>
      <c r="B121" s="145" t="s">
        <v>194</v>
      </c>
      <c r="C121" s="145" t="s">
        <v>980</v>
      </c>
      <c r="D121" s="61">
        <v>48</v>
      </c>
      <c r="E121" s="64" t="s">
        <v>794</v>
      </c>
      <c r="F121" s="10">
        <v>1.4990000000000001</v>
      </c>
      <c r="G121" s="25">
        <v>0.35199999999999998</v>
      </c>
      <c r="H121" s="25">
        <v>3.4870000000000001</v>
      </c>
      <c r="I121" s="25">
        <v>0.59699999999999998</v>
      </c>
      <c r="J121" s="12">
        <v>0.09</v>
      </c>
    </row>
    <row r="122" spans="1:10" s="138" customFormat="1" x14ac:dyDescent="0.25">
      <c r="A122" s="45" t="s">
        <v>808</v>
      </c>
      <c r="B122" s="145" t="s">
        <v>107</v>
      </c>
      <c r="C122" s="145" t="s">
        <v>980</v>
      </c>
      <c r="D122" s="61">
        <v>51</v>
      </c>
      <c r="E122" s="64" t="s">
        <v>793</v>
      </c>
      <c r="F122" s="46">
        <v>2.7930000000000001</v>
      </c>
      <c r="G122" s="45">
        <v>0.155</v>
      </c>
      <c r="H122" s="45">
        <v>1.996</v>
      </c>
      <c r="I122" s="45">
        <v>0.16500000000000001</v>
      </c>
      <c r="J122" s="43">
        <v>0</v>
      </c>
    </row>
    <row r="123" spans="1:10" s="138" customFormat="1" x14ac:dyDescent="0.25">
      <c r="A123" s="26" t="s">
        <v>808</v>
      </c>
      <c r="B123" s="145" t="s">
        <v>115</v>
      </c>
      <c r="C123" s="145" t="s">
        <v>980</v>
      </c>
      <c r="D123" s="61">
        <v>62</v>
      </c>
      <c r="E123" s="64" t="s">
        <v>794</v>
      </c>
      <c r="F123" s="10">
        <v>10.050000000000001</v>
      </c>
      <c r="G123" s="25">
        <v>0.14000000000000001</v>
      </c>
      <c r="H123" s="25">
        <v>37.149000000000001</v>
      </c>
      <c r="I123" s="25">
        <v>0.35</v>
      </c>
      <c r="J123" s="12">
        <v>0</v>
      </c>
    </row>
    <row r="124" spans="1:10" s="138" customFormat="1" x14ac:dyDescent="0.25">
      <c r="A124" s="45" t="s">
        <v>808</v>
      </c>
      <c r="B124" s="145" t="s">
        <v>123</v>
      </c>
      <c r="C124" s="145" t="s">
        <v>980</v>
      </c>
      <c r="D124" s="61">
        <v>45</v>
      </c>
      <c r="E124" s="64" t="s">
        <v>793</v>
      </c>
      <c r="F124" s="46">
        <v>0.247</v>
      </c>
      <c r="G124" s="45">
        <v>0.28100000000000003</v>
      </c>
      <c r="H124" s="45">
        <v>5.3999999999999999E-2</v>
      </c>
      <c r="I124" s="45">
        <v>0.32700000000000001</v>
      </c>
      <c r="J124" s="43">
        <v>0</v>
      </c>
    </row>
    <row r="125" spans="1:10" s="138" customFormat="1" x14ac:dyDescent="0.25">
      <c r="A125" s="45" t="s">
        <v>808</v>
      </c>
      <c r="B125" s="145" t="s">
        <v>131</v>
      </c>
      <c r="C125" s="145" t="s">
        <v>980</v>
      </c>
      <c r="D125" s="61">
        <v>64</v>
      </c>
      <c r="E125" s="64" t="s">
        <v>794</v>
      </c>
      <c r="F125" s="46">
        <v>3.7890000000000001</v>
      </c>
      <c r="G125" s="45">
        <v>4.0000000000000001E-3</v>
      </c>
      <c r="H125" s="45">
        <v>0</v>
      </c>
      <c r="I125" s="45">
        <v>0.44600000000000001</v>
      </c>
      <c r="J125" s="43">
        <v>0</v>
      </c>
    </row>
    <row r="126" spans="1:10" s="138" customFormat="1" x14ac:dyDescent="0.25">
      <c r="A126" s="26" t="s">
        <v>808</v>
      </c>
      <c r="B126" s="145" t="s">
        <v>139</v>
      </c>
      <c r="C126" s="145" t="s">
        <v>980</v>
      </c>
      <c r="D126" s="61">
        <v>49</v>
      </c>
      <c r="E126" s="64" t="s">
        <v>794</v>
      </c>
      <c r="F126" s="10">
        <v>1.0680000000000001</v>
      </c>
      <c r="G126" s="25">
        <v>0.30599999999999999</v>
      </c>
      <c r="H126" s="25">
        <v>0.22900000000000001</v>
      </c>
      <c r="I126" s="25">
        <v>6.7069999999999999</v>
      </c>
      <c r="J126" s="12">
        <v>0</v>
      </c>
    </row>
    <row r="127" spans="1:10" s="138" customFormat="1" x14ac:dyDescent="0.25">
      <c r="A127" s="26" t="s">
        <v>808</v>
      </c>
      <c r="B127" s="145" t="s">
        <v>147</v>
      </c>
      <c r="C127" s="145" t="s">
        <v>980</v>
      </c>
      <c r="D127" s="61">
        <v>63</v>
      </c>
      <c r="E127" s="64" t="s">
        <v>793</v>
      </c>
      <c r="F127" s="10">
        <v>0.186</v>
      </c>
      <c r="G127" s="25">
        <v>0.30099999999999999</v>
      </c>
      <c r="H127" s="25">
        <v>1.1439999999999999</v>
      </c>
      <c r="I127" s="25">
        <v>0.71</v>
      </c>
      <c r="J127" s="12">
        <v>8.3000000000000004E-2</v>
      </c>
    </row>
    <row r="128" spans="1:10" s="138" customFormat="1" x14ac:dyDescent="0.25">
      <c r="A128" s="26" t="s">
        <v>808</v>
      </c>
      <c r="B128" s="145" t="s">
        <v>155</v>
      </c>
      <c r="C128" s="145" t="s">
        <v>980</v>
      </c>
      <c r="D128" s="61">
        <v>58</v>
      </c>
      <c r="E128" s="64" t="s">
        <v>794</v>
      </c>
      <c r="F128" s="10">
        <v>1.9630000000000001</v>
      </c>
      <c r="G128" s="25">
        <v>0.75600000000000001</v>
      </c>
      <c r="H128" s="25">
        <v>47.018999999999998</v>
      </c>
      <c r="I128" s="25">
        <v>0.50800000000000001</v>
      </c>
      <c r="J128" s="12">
        <v>0.38200000000000001</v>
      </c>
    </row>
    <row r="129" spans="1:10" s="138" customFormat="1" x14ac:dyDescent="0.25">
      <c r="A129" s="26" t="s">
        <v>808</v>
      </c>
      <c r="B129" s="145" t="s">
        <v>163</v>
      </c>
      <c r="C129" s="145" t="s">
        <v>980</v>
      </c>
      <c r="D129" s="61">
        <v>68</v>
      </c>
      <c r="E129" s="64" t="s">
        <v>793</v>
      </c>
      <c r="F129" s="10">
        <v>8.31</v>
      </c>
      <c r="G129" s="25">
        <v>0.58499999999999996</v>
      </c>
      <c r="H129" s="25">
        <v>0.13100000000000001</v>
      </c>
      <c r="I129" s="25">
        <v>0.64900000000000002</v>
      </c>
      <c r="J129" s="12">
        <v>0</v>
      </c>
    </row>
    <row r="130" spans="1:10" s="138" customFormat="1" x14ac:dyDescent="0.25">
      <c r="A130" s="1" t="s">
        <v>808</v>
      </c>
      <c r="B130" s="145" t="s">
        <v>171</v>
      </c>
      <c r="C130" s="145" t="s">
        <v>980</v>
      </c>
      <c r="D130" s="61">
        <v>42</v>
      </c>
      <c r="E130" s="64" t="s">
        <v>793</v>
      </c>
      <c r="F130" s="46">
        <v>17.631</v>
      </c>
      <c r="G130" s="45">
        <v>6.2E-2</v>
      </c>
      <c r="H130" s="45">
        <v>3.6110000000000002</v>
      </c>
      <c r="I130" s="45">
        <v>0.622</v>
      </c>
      <c r="J130" s="43">
        <v>0.36399999999999999</v>
      </c>
    </row>
    <row r="131" spans="1:10" s="138" customFormat="1" x14ac:dyDescent="0.25">
      <c r="A131" s="45" t="s">
        <v>808</v>
      </c>
      <c r="B131" s="145" t="s">
        <v>179</v>
      </c>
      <c r="C131" s="145" t="s">
        <v>980</v>
      </c>
      <c r="D131" s="61">
        <v>47</v>
      </c>
      <c r="E131" s="64" t="s">
        <v>794</v>
      </c>
      <c r="F131" s="46">
        <v>0.23699999999999999</v>
      </c>
      <c r="G131" s="45">
        <v>7.8E-2</v>
      </c>
      <c r="H131" s="45">
        <v>0.999</v>
      </c>
      <c r="I131" s="45">
        <v>4.0000000000000001E-3</v>
      </c>
      <c r="J131" s="43">
        <v>1.7999999999999999E-2</v>
      </c>
    </row>
    <row r="132" spans="1:10" s="138" customFormat="1" x14ac:dyDescent="0.25">
      <c r="A132" s="1" t="s">
        <v>808</v>
      </c>
      <c r="B132" s="145" t="s">
        <v>187</v>
      </c>
      <c r="C132" s="145" t="s">
        <v>980</v>
      </c>
      <c r="D132" s="61">
        <v>48</v>
      </c>
      <c r="E132" s="64" t="s">
        <v>794</v>
      </c>
      <c r="F132" s="46">
        <v>35.607999999999997</v>
      </c>
      <c r="G132" s="45">
        <v>0.33200000000000002</v>
      </c>
      <c r="H132" s="45">
        <v>1.4690000000000001</v>
      </c>
      <c r="I132" s="45">
        <v>3.5720000000000001</v>
      </c>
      <c r="J132" s="43">
        <v>1.2999999999999999E-2</v>
      </c>
    </row>
    <row r="133" spans="1:10" s="138" customFormat="1" x14ac:dyDescent="0.25">
      <c r="A133" s="45" t="s">
        <v>808</v>
      </c>
      <c r="B133" s="145" t="s">
        <v>195</v>
      </c>
      <c r="C133" s="145" t="s">
        <v>980</v>
      </c>
      <c r="D133" s="61">
        <v>46</v>
      </c>
      <c r="E133" s="64" t="s">
        <v>794</v>
      </c>
      <c r="F133" s="46">
        <v>0.495</v>
      </c>
      <c r="G133" s="45">
        <v>0.34399999999999997</v>
      </c>
      <c r="H133" s="45">
        <v>1.262</v>
      </c>
      <c r="I133" s="45">
        <v>0.24399999999999999</v>
      </c>
      <c r="J133" s="43">
        <v>8.8999999999999996E-2</v>
      </c>
    </row>
    <row r="134" spans="1:10" s="138" customFormat="1" x14ac:dyDescent="0.25">
      <c r="A134" s="26" t="s">
        <v>808</v>
      </c>
      <c r="B134" s="145" t="s">
        <v>108</v>
      </c>
      <c r="C134" s="145" t="s">
        <v>980</v>
      </c>
      <c r="D134" s="61">
        <v>44</v>
      </c>
      <c r="E134" s="64" t="s">
        <v>794</v>
      </c>
      <c r="F134" s="10">
        <v>19.786999999999999</v>
      </c>
      <c r="G134" s="25">
        <v>1.407</v>
      </c>
      <c r="H134" s="25">
        <v>17.823</v>
      </c>
      <c r="I134" s="25">
        <v>0</v>
      </c>
      <c r="J134" s="12">
        <v>1.7949999999999999</v>
      </c>
    </row>
    <row r="135" spans="1:10" s="138" customFormat="1" x14ac:dyDescent="0.25">
      <c r="A135" s="45" t="s">
        <v>808</v>
      </c>
      <c r="B135" s="145" t="s">
        <v>116</v>
      </c>
      <c r="C135" s="145" t="s">
        <v>980</v>
      </c>
      <c r="D135" s="61">
        <v>43</v>
      </c>
      <c r="E135" s="64" t="s">
        <v>794</v>
      </c>
      <c r="F135" s="46">
        <v>0.153</v>
      </c>
      <c r="G135" s="45">
        <v>0.11</v>
      </c>
      <c r="H135" s="45">
        <v>0.106</v>
      </c>
      <c r="I135" s="45">
        <v>0.114</v>
      </c>
      <c r="J135" s="43">
        <v>6.6000000000000003E-2</v>
      </c>
    </row>
    <row r="136" spans="1:10" s="138" customFormat="1" x14ac:dyDescent="0.25">
      <c r="A136" s="26" t="s">
        <v>808</v>
      </c>
      <c r="B136" s="145" t="s">
        <v>124</v>
      </c>
      <c r="C136" s="145" t="s">
        <v>980</v>
      </c>
      <c r="D136" s="61">
        <v>52</v>
      </c>
      <c r="E136" s="64" t="s">
        <v>794</v>
      </c>
      <c r="F136" s="10">
        <v>0</v>
      </c>
      <c r="G136" s="25">
        <v>4.3129999999999997</v>
      </c>
      <c r="H136" s="25">
        <v>0</v>
      </c>
      <c r="I136" s="25">
        <v>0</v>
      </c>
      <c r="J136" s="12">
        <v>0</v>
      </c>
    </row>
    <row r="137" spans="1:10" s="138" customFormat="1" x14ac:dyDescent="0.25">
      <c r="A137" s="45" t="s">
        <v>808</v>
      </c>
      <c r="B137" s="145" t="s">
        <v>132</v>
      </c>
      <c r="C137" s="145" t="s">
        <v>980</v>
      </c>
      <c r="D137" s="61">
        <v>64</v>
      </c>
      <c r="E137" s="64" t="s">
        <v>794</v>
      </c>
      <c r="F137" s="46">
        <v>3.327</v>
      </c>
      <c r="G137" s="45">
        <v>5.2999999999999999E-2</v>
      </c>
      <c r="H137" s="45">
        <v>1.5089999999999999</v>
      </c>
      <c r="I137" s="45">
        <v>0.52100000000000002</v>
      </c>
      <c r="J137" s="43">
        <v>3.742</v>
      </c>
    </row>
    <row r="138" spans="1:10" s="138" customFormat="1" x14ac:dyDescent="0.25">
      <c r="A138" s="45" t="s">
        <v>808</v>
      </c>
      <c r="B138" s="145" t="s">
        <v>140</v>
      </c>
      <c r="C138" s="145" t="s">
        <v>980</v>
      </c>
      <c r="D138" s="61">
        <v>41</v>
      </c>
      <c r="E138" s="64" t="s">
        <v>794</v>
      </c>
      <c r="F138" s="46">
        <v>3.9769999999999999</v>
      </c>
      <c r="G138" s="45">
        <v>0.36899999999999999</v>
      </c>
      <c r="H138" s="45">
        <v>1.387</v>
      </c>
      <c r="I138" s="45">
        <v>0.36199999999999999</v>
      </c>
      <c r="J138" s="43">
        <v>0.217</v>
      </c>
    </row>
    <row r="139" spans="1:10" s="138" customFormat="1" x14ac:dyDescent="0.25">
      <c r="A139" s="26" t="s">
        <v>808</v>
      </c>
      <c r="B139" s="145" t="s">
        <v>148</v>
      </c>
      <c r="C139" s="145" t="s">
        <v>980</v>
      </c>
      <c r="D139" s="61">
        <v>66</v>
      </c>
      <c r="E139" s="64" t="s">
        <v>794</v>
      </c>
      <c r="F139" s="10">
        <v>2.6139999999999999</v>
      </c>
      <c r="G139" s="25">
        <v>0.57299999999999995</v>
      </c>
      <c r="H139" s="25">
        <v>1.1459999999999999</v>
      </c>
      <c r="I139" s="25">
        <v>1.157</v>
      </c>
      <c r="J139" s="12">
        <v>0.224</v>
      </c>
    </row>
    <row r="140" spans="1:10" s="138" customFormat="1" x14ac:dyDescent="0.25">
      <c r="A140" s="26" t="s">
        <v>808</v>
      </c>
      <c r="B140" s="145" t="s">
        <v>156</v>
      </c>
      <c r="C140" s="145" t="s">
        <v>980</v>
      </c>
      <c r="D140" s="61">
        <v>56</v>
      </c>
      <c r="E140" s="64" t="s">
        <v>794</v>
      </c>
      <c r="F140" s="10">
        <v>0.70099999999999996</v>
      </c>
      <c r="G140" s="25">
        <v>0.754</v>
      </c>
      <c r="H140" s="25">
        <v>37.472000000000001</v>
      </c>
      <c r="I140" s="25">
        <v>0</v>
      </c>
      <c r="J140" s="12">
        <v>0.28499999999999998</v>
      </c>
    </row>
    <row r="141" spans="1:10" s="138" customFormat="1" x14ac:dyDescent="0.25">
      <c r="A141" s="45" t="s">
        <v>808</v>
      </c>
      <c r="B141" s="145" t="s">
        <v>164</v>
      </c>
      <c r="C141" s="145" t="s">
        <v>980</v>
      </c>
      <c r="D141" s="61">
        <v>56</v>
      </c>
      <c r="E141" s="64" t="s">
        <v>793</v>
      </c>
      <c r="F141" s="46">
        <v>0.70499999999999996</v>
      </c>
      <c r="G141" s="45">
        <v>0.30199999999999999</v>
      </c>
      <c r="H141" s="45">
        <v>0</v>
      </c>
      <c r="I141" s="45">
        <v>3.1E-2</v>
      </c>
      <c r="J141" s="43">
        <v>0.34100000000000003</v>
      </c>
    </row>
    <row r="142" spans="1:10" s="138" customFormat="1" x14ac:dyDescent="0.25">
      <c r="A142" s="45" t="s">
        <v>808</v>
      </c>
      <c r="B142" s="145" t="s">
        <v>172</v>
      </c>
      <c r="C142" s="145" t="s">
        <v>980</v>
      </c>
      <c r="D142" s="61">
        <v>47</v>
      </c>
      <c r="E142" s="64" t="s">
        <v>794</v>
      </c>
      <c r="F142" s="46">
        <v>1.1679999999999999</v>
      </c>
      <c r="G142" s="45">
        <v>0.74099999999999999</v>
      </c>
      <c r="H142" s="45">
        <v>7.625</v>
      </c>
      <c r="I142" s="45">
        <v>0</v>
      </c>
      <c r="J142" s="43">
        <v>0.52</v>
      </c>
    </row>
    <row r="143" spans="1:10" s="138" customFormat="1" x14ac:dyDescent="0.25">
      <c r="A143" s="26" t="s">
        <v>808</v>
      </c>
      <c r="B143" s="145" t="s">
        <v>180</v>
      </c>
      <c r="C143" s="145" t="s">
        <v>980</v>
      </c>
      <c r="D143" s="61">
        <v>44</v>
      </c>
      <c r="E143" s="64" t="s">
        <v>794</v>
      </c>
      <c r="F143" s="10">
        <v>1.2290000000000001</v>
      </c>
      <c r="G143" s="25">
        <v>0.59599999999999997</v>
      </c>
      <c r="H143" s="25">
        <v>16.277999999999999</v>
      </c>
      <c r="I143" s="25">
        <v>0</v>
      </c>
      <c r="J143" s="12">
        <v>6.0209999999999999</v>
      </c>
    </row>
    <row r="144" spans="1:10" s="138" customFormat="1" x14ac:dyDescent="0.25">
      <c r="A144" s="45" t="s">
        <v>808</v>
      </c>
      <c r="B144" s="145" t="s">
        <v>188</v>
      </c>
      <c r="C144" s="145" t="s">
        <v>980</v>
      </c>
      <c r="D144" s="61">
        <v>58</v>
      </c>
      <c r="E144" s="64" t="s">
        <v>794</v>
      </c>
      <c r="F144" s="46">
        <v>2.222</v>
      </c>
      <c r="G144" s="45">
        <v>0.60599999999999998</v>
      </c>
      <c r="H144" s="45">
        <v>0.93</v>
      </c>
      <c r="I144" s="45">
        <v>0.35199999999999998</v>
      </c>
      <c r="J144" s="43">
        <v>0.40500000000000003</v>
      </c>
    </row>
    <row r="145" spans="1:10" s="138" customFormat="1" x14ac:dyDescent="0.25">
      <c r="A145" s="45" t="s">
        <v>808</v>
      </c>
      <c r="B145" s="145" t="s">
        <v>196</v>
      </c>
      <c r="C145" s="145" t="s">
        <v>980</v>
      </c>
      <c r="D145" s="61">
        <v>40</v>
      </c>
      <c r="E145" s="64" t="s">
        <v>793</v>
      </c>
      <c r="F145" s="46">
        <v>0.21199999999999999</v>
      </c>
      <c r="G145" s="45">
        <v>0.20599999999999999</v>
      </c>
      <c r="H145" s="45">
        <v>0.47799999999999998</v>
      </c>
      <c r="I145" s="45">
        <v>0.49399999999999999</v>
      </c>
      <c r="J145" s="43">
        <v>0</v>
      </c>
    </row>
    <row r="146" spans="1:10" s="138" customFormat="1" x14ac:dyDescent="0.25">
      <c r="A146" s="26" t="s">
        <v>808</v>
      </c>
      <c r="B146" s="145" t="s">
        <v>109</v>
      </c>
      <c r="C146" s="145" t="s">
        <v>980</v>
      </c>
      <c r="D146" s="61">
        <v>56</v>
      </c>
      <c r="E146" s="64" t="s">
        <v>793</v>
      </c>
      <c r="F146" s="10">
        <v>0.97099999999999997</v>
      </c>
      <c r="G146" s="25">
        <v>1.159</v>
      </c>
      <c r="H146" s="25">
        <v>0</v>
      </c>
      <c r="I146" s="25">
        <v>0.192</v>
      </c>
      <c r="J146" s="12">
        <v>0.89400000000000002</v>
      </c>
    </row>
    <row r="147" spans="1:10" s="138" customFormat="1" x14ac:dyDescent="0.25">
      <c r="A147" s="1" t="s">
        <v>808</v>
      </c>
      <c r="B147" s="145" t="s">
        <v>117</v>
      </c>
      <c r="C147" s="145" t="s">
        <v>980</v>
      </c>
      <c r="D147" s="61">
        <v>61</v>
      </c>
      <c r="E147" s="64" t="s">
        <v>794</v>
      </c>
      <c r="F147" s="46">
        <v>0.88500000000000001</v>
      </c>
      <c r="G147" s="45">
        <v>24.207999999999998</v>
      </c>
      <c r="H147" s="45">
        <v>2.6179999999999999</v>
      </c>
      <c r="I147" s="45">
        <v>0.84299999999999997</v>
      </c>
      <c r="J147" s="43">
        <v>0.28599999999999998</v>
      </c>
    </row>
    <row r="148" spans="1:10" s="138" customFormat="1" x14ac:dyDescent="0.25">
      <c r="A148" s="26" t="s">
        <v>808</v>
      </c>
      <c r="B148" s="145" t="s">
        <v>125</v>
      </c>
      <c r="C148" s="145" t="s">
        <v>980</v>
      </c>
      <c r="D148" s="61">
        <v>57</v>
      </c>
      <c r="E148" s="64" t="s">
        <v>794</v>
      </c>
      <c r="F148" s="10">
        <v>0.32700000000000001</v>
      </c>
      <c r="G148" s="25">
        <v>1.048</v>
      </c>
      <c r="H148" s="25">
        <v>0.24199999999999999</v>
      </c>
      <c r="I148" s="25">
        <v>0.2</v>
      </c>
      <c r="J148" s="12">
        <v>0.372</v>
      </c>
    </row>
    <row r="149" spans="1:10" s="138" customFormat="1" x14ac:dyDescent="0.25">
      <c r="A149" s="26" t="s">
        <v>808</v>
      </c>
      <c r="B149" s="145" t="s">
        <v>133</v>
      </c>
      <c r="C149" s="145" t="s">
        <v>980</v>
      </c>
      <c r="D149" s="61">
        <v>55</v>
      </c>
      <c r="E149" s="64" t="s">
        <v>793</v>
      </c>
      <c r="F149" s="10">
        <v>0.25600000000000001</v>
      </c>
      <c r="G149" s="25">
        <v>0.75900000000000001</v>
      </c>
      <c r="H149" s="25">
        <v>0</v>
      </c>
      <c r="I149" s="25">
        <v>6.492</v>
      </c>
      <c r="J149" s="12">
        <v>0.93</v>
      </c>
    </row>
    <row r="150" spans="1:10" s="138" customFormat="1" x14ac:dyDescent="0.25">
      <c r="A150" s="26" t="s">
        <v>808</v>
      </c>
      <c r="B150" s="145" t="s">
        <v>141</v>
      </c>
      <c r="C150" s="145" t="s">
        <v>980</v>
      </c>
      <c r="D150" s="61">
        <v>51</v>
      </c>
      <c r="E150" s="64" t="s">
        <v>793</v>
      </c>
      <c r="F150" s="10">
        <v>0.74399999999999999</v>
      </c>
      <c r="G150" s="25">
        <v>0.56699999999999995</v>
      </c>
      <c r="H150" s="25">
        <v>31.789000000000001</v>
      </c>
      <c r="I150" s="25">
        <v>0</v>
      </c>
      <c r="J150" s="12">
        <v>0.26900000000000002</v>
      </c>
    </row>
    <row r="151" spans="1:10" s="138" customFormat="1" x14ac:dyDescent="0.25">
      <c r="A151" s="45" t="s">
        <v>808</v>
      </c>
      <c r="B151" s="145" t="s">
        <v>149</v>
      </c>
      <c r="C151" s="145" t="s">
        <v>980</v>
      </c>
      <c r="D151" s="61">
        <v>56</v>
      </c>
      <c r="E151" s="64" t="s">
        <v>794</v>
      </c>
      <c r="F151" s="46">
        <v>0.505</v>
      </c>
      <c r="G151" s="45">
        <v>0.19600000000000001</v>
      </c>
      <c r="H151" s="45">
        <v>0</v>
      </c>
      <c r="I151" s="45">
        <v>4.0000000000000001E-3</v>
      </c>
      <c r="J151" s="43">
        <v>0.99</v>
      </c>
    </row>
    <row r="152" spans="1:10" s="138" customFormat="1" x14ac:dyDescent="0.25">
      <c r="A152" s="1" t="s">
        <v>808</v>
      </c>
      <c r="B152" s="145" t="s">
        <v>157</v>
      </c>
      <c r="C152" s="145" t="s">
        <v>980</v>
      </c>
      <c r="D152" s="61">
        <v>53</v>
      </c>
      <c r="E152" s="64" t="s">
        <v>794</v>
      </c>
      <c r="F152" s="46">
        <v>0.76400000000000001</v>
      </c>
      <c r="G152" s="45">
        <v>0.96299999999999997</v>
      </c>
      <c r="H152" s="45">
        <v>1.5760000000000001</v>
      </c>
      <c r="I152" s="45">
        <v>0.58499999999999996</v>
      </c>
      <c r="J152" s="43">
        <v>2.9510000000000001</v>
      </c>
    </row>
    <row r="153" spans="1:10" s="138" customFormat="1" x14ac:dyDescent="0.25">
      <c r="A153" s="26" t="s">
        <v>808</v>
      </c>
      <c r="B153" s="145" t="s">
        <v>165</v>
      </c>
      <c r="C153" s="145" t="s">
        <v>980</v>
      </c>
      <c r="D153" s="61">
        <v>66</v>
      </c>
      <c r="E153" s="64" t="s">
        <v>794</v>
      </c>
      <c r="F153" s="10">
        <v>0.995</v>
      </c>
      <c r="G153" s="25">
        <v>1.032</v>
      </c>
      <c r="H153" s="25">
        <v>0</v>
      </c>
      <c r="I153" s="25">
        <v>0.315</v>
      </c>
      <c r="J153" s="12">
        <v>0.34200000000000003</v>
      </c>
    </row>
    <row r="154" spans="1:10" s="138" customFormat="1" x14ac:dyDescent="0.25">
      <c r="A154" s="26" t="s">
        <v>808</v>
      </c>
      <c r="B154" s="145" t="s">
        <v>173</v>
      </c>
      <c r="C154" s="145" t="s">
        <v>980</v>
      </c>
      <c r="D154" s="61">
        <v>66</v>
      </c>
      <c r="E154" s="64" t="s">
        <v>793</v>
      </c>
      <c r="F154" s="10">
        <v>0.24199999999999999</v>
      </c>
      <c r="G154" s="25">
        <v>0.43099999999999999</v>
      </c>
      <c r="H154" s="25">
        <v>64.986999999999995</v>
      </c>
      <c r="I154" s="25">
        <v>0</v>
      </c>
      <c r="J154" s="12">
        <v>9.1999999999999998E-2</v>
      </c>
    </row>
    <row r="155" spans="1:10" s="138" customFormat="1" x14ac:dyDescent="0.25">
      <c r="A155" s="45" t="s">
        <v>808</v>
      </c>
      <c r="B155" s="145" t="s">
        <v>181</v>
      </c>
      <c r="C155" s="145" t="s">
        <v>980</v>
      </c>
      <c r="D155" s="61">
        <v>46</v>
      </c>
      <c r="E155" s="64" t="s">
        <v>794</v>
      </c>
      <c r="F155" s="46">
        <v>0.161</v>
      </c>
      <c r="G155" s="45">
        <v>0.307</v>
      </c>
      <c r="H155" s="45">
        <v>8.0000000000000002E-3</v>
      </c>
      <c r="I155" s="45">
        <v>0.56299999999999994</v>
      </c>
      <c r="J155" s="43">
        <v>0.17299999999999999</v>
      </c>
    </row>
    <row r="156" spans="1:10" s="138" customFormat="1" x14ac:dyDescent="0.25">
      <c r="A156" s="45" t="s">
        <v>808</v>
      </c>
      <c r="B156" s="145" t="s">
        <v>189</v>
      </c>
      <c r="C156" s="145" t="s">
        <v>980</v>
      </c>
      <c r="D156" s="61">
        <v>47</v>
      </c>
      <c r="E156" s="64" t="s">
        <v>793</v>
      </c>
      <c r="F156" s="46">
        <v>0.29599999999999999</v>
      </c>
      <c r="G156" s="45">
        <v>0.09</v>
      </c>
      <c r="H156" s="45">
        <v>6.9290000000000003</v>
      </c>
      <c r="I156" s="45">
        <v>0</v>
      </c>
      <c r="J156" s="43">
        <v>0</v>
      </c>
    </row>
    <row r="157" spans="1:10" s="138" customFormat="1" x14ac:dyDescent="0.25">
      <c r="A157" s="26" t="s">
        <v>808</v>
      </c>
      <c r="B157" s="145" t="s">
        <v>197</v>
      </c>
      <c r="C157" s="145" t="s">
        <v>980</v>
      </c>
      <c r="D157" s="61">
        <v>53</v>
      </c>
      <c r="E157" s="64" t="s">
        <v>793</v>
      </c>
      <c r="F157" s="10">
        <v>4.6909999999999998</v>
      </c>
      <c r="G157" s="25">
        <v>0.97899999999999998</v>
      </c>
      <c r="H157" s="25">
        <v>1.6379999999999999</v>
      </c>
      <c r="I157" s="25">
        <v>0.33400000000000002</v>
      </c>
      <c r="J157" s="12">
        <v>0.56699999999999995</v>
      </c>
    </row>
    <row r="158" spans="1:10" s="138" customFormat="1" x14ac:dyDescent="0.25">
      <c r="A158" s="45" t="s">
        <v>808</v>
      </c>
      <c r="B158" s="145" t="s">
        <v>110</v>
      </c>
      <c r="C158" s="145" t="s">
        <v>980</v>
      </c>
      <c r="D158" s="61">
        <v>56</v>
      </c>
      <c r="E158" s="64" t="s">
        <v>793</v>
      </c>
      <c r="F158" s="46">
        <v>1.5529999999999999</v>
      </c>
      <c r="G158" s="45">
        <v>8.2000000000000003E-2</v>
      </c>
      <c r="H158" s="45">
        <v>0</v>
      </c>
      <c r="I158" s="45">
        <v>0.44</v>
      </c>
      <c r="J158" s="43">
        <v>8.1000000000000003E-2</v>
      </c>
    </row>
    <row r="159" spans="1:10" s="138" customFormat="1" x14ac:dyDescent="0.25">
      <c r="A159" s="45" t="s">
        <v>808</v>
      </c>
      <c r="B159" s="145" t="s">
        <v>118</v>
      </c>
      <c r="C159" s="145" t="s">
        <v>980</v>
      </c>
      <c r="D159" s="61">
        <v>58</v>
      </c>
      <c r="E159" s="64" t="s">
        <v>793</v>
      </c>
      <c r="F159" s="46">
        <v>7.0949999999999998</v>
      </c>
      <c r="G159" s="45">
        <v>0.70399999999999996</v>
      </c>
      <c r="H159" s="45">
        <v>0.187</v>
      </c>
      <c r="I159" s="45">
        <v>0.39700000000000002</v>
      </c>
      <c r="J159" s="43">
        <v>0</v>
      </c>
    </row>
    <row r="160" spans="1:10" s="138" customFormat="1" x14ac:dyDescent="0.25">
      <c r="A160" s="26" t="s">
        <v>808</v>
      </c>
      <c r="B160" s="145" t="s">
        <v>126</v>
      </c>
      <c r="C160" s="145" t="s">
        <v>980</v>
      </c>
      <c r="D160" s="61">
        <v>55</v>
      </c>
      <c r="E160" s="64" t="s">
        <v>794</v>
      </c>
      <c r="F160" s="10">
        <v>0.49099999999999999</v>
      </c>
      <c r="G160" s="25">
        <v>0.67700000000000005</v>
      </c>
      <c r="H160" s="25">
        <v>0.84399999999999997</v>
      </c>
      <c r="I160" s="25">
        <v>1.2869999999999999</v>
      </c>
      <c r="J160" s="12">
        <v>0</v>
      </c>
    </row>
    <row r="161" spans="1:10" s="138" customFormat="1" x14ac:dyDescent="0.25">
      <c r="A161" s="45" t="s">
        <v>808</v>
      </c>
      <c r="B161" s="145" t="s">
        <v>134</v>
      </c>
      <c r="C161" s="145" t="s">
        <v>980</v>
      </c>
      <c r="D161" s="61">
        <v>49</v>
      </c>
      <c r="E161" s="64" t="s">
        <v>794</v>
      </c>
      <c r="F161" s="46">
        <v>0.98799999999999999</v>
      </c>
      <c r="G161" s="45">
        <v>0.32300000000000001</v>
      </c>
      <c r="H161" s="45">
        <v>4.1849999999999996</v>
      </c>
      <c r="I161" s="45">
        <v>0.20499999999999999</v>
      </c>
      <c r="J161" s="43">
        <v>0.12</v>
      </c>
    </row>
    <row r="162" spans="1:10" s="138" customFormat="1" x14ac:dyDescent="0.25">
      <c r="A162" s="26" t="s">
        <v>808</v>
      </c>
      <c r="B162" s="145" t="s">
        <v>142</v>
      </c>
      <c r="C162" s="145" t="s">
        <v>980</v>
      </c>
      <c r="D162" s="61">
        <v>57</v>
      </c>
      <c r="E162" s="64" t="s">
        <v>793</v>
      </c>
      <c r="F162" s="10">
        <v>25.166</v>
      </c>
      <c r="G162" s="25">
        <v>0.61499999999999999</v>
      </c>
      <c r="H162" s="25">
        <v>0.19</v>
      </c>
      <c r="I162" s="25">
        <v>0.39900000000000002</v>
      </c>
      <c r="J162" s="12">
        <v>0</v>
      </c>
    </row>
    <row r="163" spans="1:10" s="138" customFormat="1" x14ac:dyDescent="0.25">
      <c r="A163" s="26" t="s">
        <v>808</v>
      </c>
      <c r="B163" s="145" t="s">
        <v>150</v>
      </c>
      <c r="C163" s="145" t="s">
        <v>980</v>
      </c>
      <c r="D163" s="61">
        <v>49</v>
      </c>
      <c r="E163" s="64" t="s">
        <v>794</v>
      </c>
      <c r="F163" s="10">
        <v>0.61599999999999999</v>
      </c>
      <c r="G163" s="25">
        <v>2.2810000000000001</v>
      </c>
      <c r="H163" s="25">
        <v>2.7389999999999999</v>
      </c>
      <c r="I163" s="25">
        <v>0.13300000000000001</v>
      </c>
      <c r="J163" s="12">
        <v>0.67100000000000004</v>
      </c>
    </row>
    <row r="164" spans="1:10" s="138" customFormat="1" x14ac:dyDescent="0.25">
      <c r="A164" s="1" t="s">
        <v>808</v>
      </c>
      <c r="B164" s="145" t="s">
        <v>158</v>
      </c>
      <c r="C164" s="145" t="s">
        <v>980</v>
      </c>
      <c r="D164" s="61">
        <v>72</v>
      </c>
      <c r="E164" s="64" t="s">
        <v>794</v>
      </c>
      <c r="F164" s="46">
        <v>2.4079999999999999</v>
      </c>
      <c r="G164" s="45">
        <v>0.84199999999999997</v>
      </c>
      <c r="H164" s="45">
        <v>22.385999999999999</v>
      </c>
      <c r="I164" s="45">
        <v>1.0580000000000001</v>
      </c>
      <c r="J164" s="43">
        <v>0.79800000000000004</v>
      </c>
    </row>
    <row r="165" spans="1:10" s="138" customFormat="1" x14ac:dyDescent="0.25">
      <c r="A165" s="26" t="s">
        <v>808</v>
      </c>
      <c r="B165" s="145" t="s">
        <v>166</v>
      </c>
      <c r="C165" s="145" t="s">
        <v>980</v>
      </c>
      <c r="D165" s="61">
        <v>42</v>
      </c>
      <c r="E165" s="64" t="s">
        <v>794</v>
      </c>
      <c r="F165" s="10">
        <v>0.81399999999999995</v>
      </c>
      <c r="G165" s="25">
        <v>0.05</v>
      </c>
      <c r="H165" s="25">
        <v>0</v>
      </c>
      <c r="I165" s="25">
        <v>0.65700000000000003</v>
      </c>
      <c r="J165" s="12">
        <v>0</v>
      </c>
    </row>
    <row r="166" spans="1:10" s="138" customFormat="1" x14ac:dyDescent="0.25">
      <c r="A166" s="1" t="s">
        <v>808</v>
      </c>
      <c r="B166" s="145" t="s">
        <v>174</v>
      </c>
      <c r="C166" s="145" t="s">
        <v>980</v>
      </c>
      <c r="D166" s="61">
        <v>44</v>
      </c>
      <c r="E166" s="64" t="s">
        <v>794</v>
      </c>
      <c r="F166" s="46">
        <v>13.396000000000001</v>
      </c>
      <c r="G166" s="45">
        <v>0.80800000000000005</v>
      </c>
      <c r="H166" s="45">
        <v>34.857999999999997</v>
      </c>
      <c r="I166" s="45">
        <v>0.628</v>
      </c>
      <c r="J166" s="43">
        <v>0.20499999999999999</v>
      </c>
    </row>
    <row r="167" spans="1:10" s="144" customFormat="1" x14ac:dyDescent="0.25">
      <c r="A167" s="1" t="s">
        <v>808</v>
      </c>
      <c r="B167" s="145" t="s">
        <v>182</v>
      </c>
      <c r="C167" s="145" t="s">
        <v>980</v>
      </c>
      <c r="D167" s="61">
        <v>42</v>
      </c>
      <c r="E167" s="64" t="s">
        <v>794</v>
      </c>
      <c r="F167" s="46">
        <v>2.1059999999999999</v>
      </c>
      <c r="G167" s="45">
        <v>0.55600000000000005</v>
      </c>
      <c r="H167" s="45">
        <v>37.207000000000001</v>
      </c>
      <c r="I167" s="45">
        <v>0.88500000000000001</v>
      </c>
      <c r="J167" s="43">
        <v>3.4000000000000002E-2</v>
      </c>
    </row>
    <row r="168" spans="1:10" s="138" customFormat="1" x14ac:dyDescent="0.25">
      <c r="A168" s="26" t="s">
        <v>808</v>
      </c>
      <c r="B168" s="145" t="s">
        <v>190</v>
      </c>
      <c r="C168" s="145" t="s">
        <v>980</v>
      </c>
      <c r="D168" s="61">
        <v>47</v>
      </c>
      <c r="E168" s="64" t="s">
        <v>793</v>
      </c>
      <c r="F168" s="10">
        <v>1.4670000000000001</v>
      </c>
      <c r="G168" s="25">
        <v>1.915</v>
      </c>
      <c r="H168" s="25">
        <v>0.88300000000000001</v>
      </c>
      <c r="I168" s="25">
        <v>0.52800000000000002</v>
      </c>
      <c r="J168" s="12">
        <v>0.86299999999999999</v>
      </c>
    </row>
    <row r="169" spans="1:10" s="138" customFormat="1" x14ac:dyDescent="0.25">
      <c r="A169" s="1" t="s">
        <v>808</v>
      </c>
      <c r="B169" s="145" t="s">
        <v>198</v>
      </c>
      <c r="C169" s="145" t="s">
        <v>980</v>
      </c>
      <c r="D169" s="61">
        <v>42</v>
      </c>
      <c r="E169" s="64" t="s">
        <v>794</v>
      </c>
      <c r="F169" s="46">
        <v>1.081</v>
      </c>
      <c r="G169" s="45">
        <v>0.73199999999999998</v>
      </c>
      <c r="H169" s="45">
        <v>19.553999999999998</v>
      </c>
      <c r="I169" s="45">
        <v>1.569</v>
      </c>
      <c r="J169" s="43">
        <v>2.0840000000000001</v>
      </c>
    </row>
    <row r="170" spans="1:10" s="138" customFormat="1" x14ac:dyDescent="0.25">
      <c r="A170" s="45" t="s">
        <v>808</v>
      </c>
      <c r="B170" s="145" t="s">
        <v>111</v>
      </c>
      <c r="C170" s="145" t="s">
        <v>980</v>
      </c>
      <c r="D170" s="61">
        <v>64</v>
      </c>
      <c r="E170" s="64" t="s">
        <v>793</v>
      </c>
      <c r="F170" s="46">
        <v>4.1130000000000004</v>
      </c>
      <c r="G170" s="45">
        <v>0.38</v>
      </c>
      <c r="H170" s="45">
        <v>7.09</v>
      </c>
      <c r="I170" s="45">
        <v>8.5000000000000006E-2</v>
      </c>
      <c r="J170" s="43">
        <v>0.13900000000000001</v>
      </c>
    </row>
    <row r="171" spans="1:10" s="138" customFormat="1" x14ac:dyDescent="0.25">
      <c r="A171" s="26" t="s">
        <v>808</v>
      </c>
      <c r="B171" s="145" t="s">
        <v>119</v>
      </c>
      <c r="C171" s="145" t="s">
        <v>980</v>
      </c>
      <c r="D171" s="61">
        <v>42</v>
      </c>
      <c r="E171" s="64" t="s">
        <v>794</v>
      </c>
      <c r="F171" s="10">
        <v>6.0380000000000003</v>
      </c>
      <c r="G171" s="25">
        <v>2.6869999999999998</v>
      </c>
      <c r="H171" s="25">
        <v>3.24</v>
      </c>
      <c r="I171" s="25">
        <v>0.30599999999999999</v>
      </c>
      <c r="J171" s="12">
        <v>0.58499999999999996</v>
      </c>
    </row>
    <row r="172" spans="1:10" s="138" customFormat="1" x14ac:dyDescent="0.25">
      <c r="A172" s="45" t="s">
        <v>808</v>
      </c>
      <c r="B172" s="145" t="s">
        <v>127</v>
      </c>
      <c r="C172" s="145" t="s">
        <v>980</v>
      </c>
      <c r="D172" s="61">
        <v>69</v>
      </c>
      <c r="E172" s="64" t="s">
        <v>794</v>
      </c>
      <c r="F172" s="46">
        <v>0</v>
      </c>
      <c r="G172" s="45">
        <v>0</v>
      </c>
      <c r="H172" s="45">
        <v>0.317</v>
      </c>
      <c r="I172" s="45">
        <v>0</v>
      </c>
      <c r="J172" s="43">
        <v>0</v>
      </c>
    </row>
    <row r="173" spans="1:10" s="138" customFormat="1" x14ac:dyDescent="0.25">
      <c r="A173" s="26" t="s">
        <v>808</v>
      </c>
      <c r="B173" s="145" t="s">
        <v>135</v>
      </c>
      <c r="C173" s="145" t="s">
        <v>980</v>
      </c>
      <c r="D173" s="61">
        <v>49</v>
      </c>
      <c r="E173" s="64" t="s">
        <v>794</v>
      </c>
      <c r="F173" s="10">
        <v>8.4779999999999998</v>
      </c>
      <c r="G173" s="25">
        <v>1.123</v>
      </c>
      <c r="H173" s="25">
        <v>1.367</v>
      </c>
      <c r="I173" s="25">
        <v>0</v>
      </c>
      <c r="J173" s="12">
        <v>0.51</v>
      </c>
    </row>
    <row r="174" spans="1:10" s="138" customFormat="1" x14ac:dyDescent="0.25">
      <c r="A174" s="45" t="s">
        <v>808</v>
      </c>
      <c r="B174" s="145" t="s">
        <v>143</v>
      </c>
      <c r="C174" s="145" t="s">
        <v>980</v>
      </c>
      <c r="D174" s="61">
        <v>52</v>
      </c>
      <c r="E174" s="64" t="s">
        <v>794</v>
      </c>
      <c r="F174" s="46">
        <v>0.60699999999999998</v>
      </c>
      <c r="G174" s="45">
        <v>0.47299999999999998</v>
      </c>
      <c r="H174" s="45">
        <v>2.5449999999999999</v>
      </c>
      <c r="I174" s="45">
        <v>0.35599999999999998</v>
      </c>
      <c r="J174" s="43">
        <v>0.57699999999999996</v>
      </c>
    </row>
    <row r="175" spans="1:10" s="138" customFormat="1" x14ac:dyDescent="0.25">
      <c r="A175" s="45" t="s">
        <v>808</v>
      </c>
      <c r="B175" s="145" t="s">
        <v>151</v>
      </c>
      <c r="C175" s="145" t="s">
        <v>980</v>
      </c>
      <c r="D175" s="61">
        <v>71</v>
      </c>
      <c r="E175" s="64" t="s">
        <v>793</v>
      </c>
      <c r="F175" s="46">
        <v>1.006</v>
      </c>
      <c r="G175" s="45">
        <v>0.56899999999999995</v>
      </c>
      <c r="H175" s="45">
        <v>1.3320000000000001</v>
      </c>
      <c r="I175" s="45">
        <v>8.6999999999999994E-2</v>
      </c>
      <c r="J175" s="43">
        <v>0.71</v>
      </c>
    </row>
    <row r="176" spans="1:10" s="138" customFormat="1" x14ac:dyDescent="0.25">
      <c r="A176" s="1" t="s">
        <v>808</v>
      </c>
      <c r="B176" s="145" t="s">
        <v>159</v>
      </c>
      <c r="C176" s="145" t="s">
        <v>980</v>
      </c>
      <c r="D176" s="61">
        <v>41</v>
      </c>
      <c r="E176" s="64" t="s">
        <v>793</v>
      </c>
      <c r="F176" s="46">
        <v>3.8740000000000001</v>
      </c>
      <c r="G176" s="45">
        <v>1.6559999999999999</v>
      </c>
      <c r="H176" s="45">
        <v>11.694000000000001</v>
      </c>
      <c r="I176" s="45">
        <v>0.872</v>
      </c>
      <c r="J176" s="43">
        <v>0.7</v>
      </c>
    </row>
    <row r="177" spans="1:10" s="138" customFormat="1" x14ac:dyDescent="0.25">
      <c r="A177" s="45" t="s">
        <v>808</v>
      </c>
      <c r="B177" s="145" t="s">
        <v>167</v>
      </c>
      <c r="C177" s="145" t="s">
        <v>980</v>
      </c>
      <c r="D177" s="61">
        <v>64</v>
      </c>
      <c r="E177" s="64" t="s">
        <v>793</v>
      </c>
      <c r="F177" s="46">
        <v>1.212</v>
      </c>
      <c r="G177" s="45">
        <v>0.23400000000000001</v>
      </c>
      <c r="H177" s="45">
        <v>4.9329999999999998</v>
      </c>
      <c r="I177" s="45">
        <v>0.56999999999999995</v>
      </c>
      <c r="J177" s="43">
        <v>0.14499999999999999</v>
      </c>
    </row>
    <row r="178" spans="1:10" s="138" customFormat="1" x14ac:dyDescent="0.25">
      <c r="A178" s="26" t="s">
        <v>808</v>
      </c>
      <c r="B178" s="145" t="s">
        <v>175</v>
      </c>
      <c r="C178" s="145" t="s">
        <v>980</v>
      </c>
      <c r="D178" s="61">
        <v>50</v>
      </c>
      <c r="E178" s="64" t="s">
        <v>794</v>
      </c>
      <c r="F178" s="10">
        <v>1.0509999999999999</v>
      </c>
      <c r="G178" s="25">
        <v>1.339</v>
      </c>
      <c r="H178" s="25">
        <v>0</v>
      </c>
      <c r="I178" s="25">
        <v>0.746</v>
      </c>
      <c r="J178" s="12">
        <v>0.112</v>
      </c>
    </row>
    <row r="179" spans="1:10" s="138" customFormat="1" x14ac:dyDescent="0.25">
      <c r="A179" s="45" t="s">
        <v>808</v>
      </c>
      <c r="B179" s="145" t="s">
        <v>183</v>
      </c>
      <c r="C179" s="145" t="s">
        <v>980</v>
      </c>
      <c r="D179" s="61">
        <v>57</v>
      </c>
      <c r="E179" s="64" t="s">
        <v>794</v>
      </c>
      <c r="F179" s="46">
        <v>0.56100000000000005</v>
      </c>
      <c r="G179" s="45">
        <v>0.26100000000000001</v>
      </c>
      <c r="H179" s="45">
        <v>0.41799999999999998</v>
      </c>
      <c r="I179" s="45">
        <v>0.35099999999999998</v>
      </c>
      <c r="J179" s="43">
        <v>8.8999999999999996E-2</v>
      </c>
    </row>
    <row r="180" spans="1:10" s="138" customFormat="1" x14ac:dyDescent="0.25">
      <c r="A180" s="45" t="s">
        <v>808</v>
      </c>
      <c r="B180" s="145" t="s">
        <v>191</v>
      </c>
      <c r="C180" s="145" t="s">
        <v>980</v>
      </c>
      <c r="D180" s="61">
        <v>40</v>
      </c>
      <c r="E180" s="64" t="s">
        <v>794</v>
      </c>
      <c r="F180" s="46">
        <v>1.1299999999999999</v>
      </c>
      <c r="G180" s="45">
        <v>0.17899999999999999</v>
      </c>
      <c r="H180" s="45">
        <v>0.05</v>
      </c>
      <c r="I180" s="45">
        <v>0.28000000000000003</v>
      </c>
      <c r="J180" s="43">
        <v>0</v>
      </c>
    </row>
    <row r="181" spans="1:10" s="138" customFormat="1" x14ac:dyDescent="0.25">
      <c r="A181" s="26" t="s">
        <v>808</v>
      </c>
      <c r="B181" s="145" t="s">
        <v>199</v>
      </c>
      <c r="C181" s="145" t="s">
        <v>980</v>
      </c>
      <c r="D181" s="61">
        <v>58</v>
      </c>
      <c r="E181" s="64" t="s">
        <v>793</v>
      </c>
      <c r="F181" s="10">
        <v>1.266</v>
      </c>
      <c r="G181" s="25">
        <v>1.9930000000000001</v>
      </c>
      <c r="H181" s="25">
        <v>0.17199999999999999</v>
      </c>
      <c r="I181" s="25">
        <v>0.21299999999999999</v>
      </c>
      <c r="J181" s="12">
        <v>0.17</v>
      </c>
    </row>
    <row r="182" spans="1:10" s="138" customFormat="1" x14ac:dyDescent="0.25">
      <c r="A182" s="26" t="s">
        <v>808</v>
      </c>
      <c r="B182" s="145" t="s">
        <v>112</v>
      </c>
      <c r="C182" s="145" t="s">
        <v>980</v>
      </c>
      <c r="D182" s="61">
        <v>44</v>
      </c>
      <c r="E182" s="64" t="s">
        <v>794</v>
      </c>
      <c r="F182" s="10">
        <v>1.347</v>
      </c>
      <c r="G182" s="25">
        <v>2.5270000000000001</v>
      </c>
      <c r="H182" s="25">
        <v>0.10100000000000001</v>
      </c>
      <c r="I182" s="25">
        <v>0</v>
      </c>
      <c r="J182" s="12">
        <v>0</v>
      </c>
    </row>
    <row r="183" spans="1:10" s="138" customFormat="1" x14ac:dyDescent="0.25">
      <c r="A183" s="1" t="s">
        <v>808</v>
      </c>
      <c r="B183" s="145" t="s">
        <v>120</v>
      </c>
      <c r="C183" s="145" t="s">
        <v>980</v>
      </c>
      <c r="D183" s="61">
        <v>51</v>
      </c>
      <c r="E183" s="64" t="s">
        <v>793</v>
      </c>
      <c r="F183" s="46">
        <v>1.494</v>
      </c>
      <c r="G183" s="45">
        <v>4.1849999999999996</v>
      </c>
      <c r="H183" s="45">
        <v>3.4809999999999999</v>
      </c>
      <c r="I183" s="45">
        <v>0.91500000000000004</v>
      </c>
      <c r="J183" s="43">
        <v>0</v>
      </c>
    </row>
    <row r="184" spans="1:10" s="138" customFormat="1" x14ac:dyDescent="0.25">
      <c r="A184" s="45" t="s">
        <v>808</v>
      </c>
      <c r="B184" s="145" t="s">
        <v>128</v>
      </c>
      <c r="C184" s="145" t="s">
        <v>980</v>
      </c>
      <c r="D184" s="61">
        <v>49</v>
      </c>
      <c r="E184" s="64" t="s">
        <v>794</v>
      </c>
      <c r="F184" s="46">
        <v>0.60099999999999998</v>
      </c>
      <c r="G184" s="45">
        <v>0.218</v>
      </c>
      <c r="H184" s="45">
        <v>3.53</v>
      </c>
      <c r="I184" s="45">
        <v>0.32500000000000001</v>
      </c>
      <c r="J184" s="43">
        <v>1.8</v>
      </c>
    </row>
    <row r="185" spans="1:10" s="138" customFormat="1" x14ac:dyDescent="0.25">
      <c r="A185" s="45" t="s">
        <v>808</v>
      </c>
      <c r="B185" s="145" t="s">
        <v>136</v>
      </c>
      <c r="C185" s="145" t="s">
        <v>980</v>
      </c>
      <c r="D185" s="61">
        <v>41</v>
      </c>
      <c r="E185" s="64" t="s">
        <v>794</v>
      </c>
      <c r="F185" s="46">
        <v>0.60099999999999998</v>
      </c>
      <c r="G185" s="45">
        <v>0.67300000000000004</v>
      </c>
      <c r="H185" s="45">
        <v>0.45400000000000001</v>
      </c>
      <c r="I185" s="45">
        <v>0</v>
      </c>
      <c r="J185" s="43">
        <v>0.628</v>
      </c>
    </row>
    <row r="186" spans="1:10" s="138" customFormat="1" x14ac:dyDescent="0.25">
      <c r="A186" s="45" t="s">
        <v>808</v>
      </c>
      <c r="B186" s="145" t="s">
        <v>144</v>
      </c>
      <c r="C186" s="145" t="s">
        <v>980</v>
      </c>
      <c r="D186" s="61">
        <v>46</v>
      </c>
      <c r="E186" s="64" t="s">
        <v>794</v>
      </c>
      <c r="F186" s="46">
        <v>0.623</v>
      </c>
      <c r="G186" s="45">
        <v>0.46700000000000003</v>
      </c>
      <c r="H186" s="45">
        <v>0</v>
      </c>
      <c r="I186" s="45">
        <v>9.6000000000000002E-2</v>
      </c>
      <c r="J186" s="43">
        <v>1.089</v>
      </c>
    </row>
    <row r="187" spans="1:10" s="138" customFormat="1" x14ac:dyDescent="0.25">
      <c r="A187" s="1" t="s">
        <v>808</v>
      </c>
      <c r="B187" s="145" t="s">
        <v>152</v>
      </c>
      <c r="C187" s="145" t="s">
        <v>980</v>
      </c>
      <c r="D187" s="61">
        <v>49</v>
      </c>
      <c r="E187" s="64" t="s">
        <v>793</v>
      </c>
      <c r="F187" s="46">
        <v>35.289000000000001</v>
      </c>
      <c r="G187" s="45">
        <v>20.69</v>
      </c>
      <c r="H187" s="45">
        <v>2.7480000000000002</v>
      </c>
      <c r="I187" s="45">
        <v>3.4159999999999999</v>
      </c>
      <c r="J187" s="43">
        <v>30.52</v>
      </c>
    </row>
    <row r="188" spans="1:10" s="138" customFormat="1" x14ac:dyDescent="0.25">
      <c r="A188" s="26" t="s">
        <v>808</v>
      </c>
      <c r="B188" s="145" t="s">
        <v>160</v>
      </c>
      <c r="C188" s="145" t="s">
        <v>980</v>
      </c>
      <c r="D188" s="61">
        <v>44</v>
      </c>
      <c r="E188" s="64" t="s">
        <v>794</v>
      </c>
      <c r="F188" s="10">
        <v>0.97599999999999998</v>
      </c>
      <c r="G188" s="25">
        <v>0.65</v>
      </c>
      <c r="H188" s="25">
        <v>2.0310000000000001</v>
      </c>
      <c r="I188" s="25">
        <v>0.83899999999999997</v>
      </c>
      <c r="J188" s="12">
        <v>5.5E-2</v>
      </c>
    </row>
    <row r="189" spans="1:10" s="138" customFormat="1" x14ac:dyDescent="0.25">
      <c r="A189" s="45" t="s">
        <v>808</v>
      </c>
      <c r="B189" s="145" t="s">
        <v>168</v>
      </c>
      <c r="C189" s="145" t="s">
        <v>980</v>
      </c>
      <c r="D189" s="61">
        <v>48</v>
      </c>
      <c r="E189" s="64" t="s">
        <v>794</v>
      </c>
      <c r="F189" s="46">
        <v>0.623</v>
      </c>
      <c r="G189" s="45">
        <v>0.6</v>
      </c>
      <c r="H189" s="45">
        <v>9.1820000000000004</v>
      </c>
      <c r="I189" s="45">
        <v>0.10199999999999999</v>
      </c>
      <c r="J189" s="43">
        <v>0</v>
      </c>
    </row>
    <row r="190" spans="1:10" s="138" customFormat="1" x14ac:dyDescent="0.25">
      <c r="A190" s="26" t="s">
        <v>808</v>
      </c>
      <c r="B190" s="145" t="s">
        <v>176</v>
      </c>
      <c r="C190" s="145" t="s">
        <v>980</v>
      </c>
      <c r="D190" s="61">
        <v>52</v>
      </c>
      <c r="E190" s="64" t="s">
        <v>794</v>
      </c>
      <c r="F190" s="10">
        <v>0.78</v>
      </c>
      <c r="G190" s="25">
        <v>1.2190000000000001</v>
      </c>
      <c r="H190" s="25">
        <v>13.507</v>
      </c>
      <c r="I190" s="25">
        <v>3.0150000000000001</v>
      </c>
      <c r="J190" s="12">
        <v>0.375</v>
      </c>
    </row>
    <row r="191" spans="1:10" s="138" customFormat="1" x14ac:dyDescent="0.25">
      <c r="A191" s="45" t="s">
        <v>808</v>
      </c>
      <c r="B191" s="145" t="s">
        <v>184</v>
      </c>
      <c r="C191" s="145" t="s">
        <v>980</v>
      </c>
      <c r="D191" s="61">
        <v>64</v>
      </c>
      <c r="E191" s="64" t="s">
        <v>793</v>
      </c>
      <c r="F191" s="46">
        <v>0</v>
      </c>
      <c r="G191" s="45">
        <v>0</v>
      </c>
      <c r="H191" s="45">
        <v>0</v>
      </c>
      <c r="I191" s="45">
        <v>0</v>
      </c>
      <c r="J191" s="43">
        <v>0</v>
      </c>
    </row>
    <row r="192" spans="1:10" s="138" customFormat="1" x14ac:dyDescent="0.25">
      <c r="A192" s="45" t="s">
        <v>808</v>
      </c>
      <c r="B192" s="145" t="s">
        <v>192</v>
      </c>
      <c r="C192" s="145" t="s">
        <v>980</v>
      </c>
      <c r="D192" s="66">
        <v>46</v>
      </c>
      <c r="E192" s="67" t="s">
        <v>794</v>
      </c>
      <c r="F192" s="46">
        <v>2.1709999999999998</v>
      </c>
      <c r="G192" s="45">
        <v>0.35599999999999998</v>
      </c>
      <c r="H192" s="45">
        <v>0.186</v>
      </c>
      <c r="I192" s="45">
        <v>0</v>
      </c>
      <c r="J192" s="43">
        <v>8.2000000000000003E-2</v>
      </c>
    </row>
    <row r="193" spans="1:10" s="138" customFormat="1" x14ac:dyDescent="0.25">
      <c r="A193" s="70" t="s">
        <v>808</v>
      </c>
      <c r="B193" s="142" t="s">
        <v>200</v>
      </c>
      <c r="C193" s="145" t="s">
        <v>980</v>
      </c>
      <c r="D193" s="61">
        <v>56</v>
      </c>
      <c r="E193" s="64" t="s">
        <v>793</v>
      </c>
      <c r="F193" s="70">
        <v>0.53100000000000003</v>
      </c>
      <c r="G193" s="70">
        <v>0.24399999999999999</v>
      </c>
      <c r="H193" s="70">
        <v>0.214</v>
      </c>
      <c r="I193" s="70">
        <v>8.2000000000000003E-2</v>
      </c>
      <c r="J193" s="70">
        <v>0.41399999999999998</v>
      </c>
    </row>
    <row r="194" spans="1:10" s="138" customFormat="1" x14ac:dyDescent="0.25">
      <c r="A194" s="45" t="s">
        <v>808</v>
      </c>
      <c r="B194" s="145" t="s">
        <v>201</v>
      </c>
      <c r="C194" s="145" t="s">
        <v>979</v>
      </c>
      <c r="D194" s="68">
        <v>48</v>
      </c>
      <c r="E194" s="69" t="s">
        <v>794</v>
      </c>
      <c r="F194" s="46">
        <v>0.34899999999999998</v>
      </c>
      <c r="G194" s="45">
        <v>0.50600000000000001</v>
      </c>
      <c r="H194" s="45">
        <v>2.0720000000000001</v>
      </c>
      <c r="I194" s="45">
        <v>0.20599999999999999</v>
      </c>
      <c r="J194" s="43">
        <v>0.35899999999999999</v>
      </c>
    </row>
    <row r="195" spans="1:10" s="138" customFormat="1" x14ac:dyDescent="0.25">
      <c r="A195" s="45" t="s">
        <v>808</v>
      </c>
      <c r="B195" s="145" t="s">
        <v>209</v>
      </c>
      <c r="C195" s="145" t="s">
        <v>979</v>
      </c>
      <c r="D195" s="61">
        <v>41</v>
      </c>
      <c r="E195" s="64" t="s">
        <v>793</v>
      </c>
      <c r="F195" s="46">
        <v>0.222</v>
      </c>
      <c r="G195" s="45">
        <v>0.105</v>
      </c>
      <c r="H195" s="45">
        <v>1.897</v>
      </c>
      <c r="I195" s="45">
        <v>0.55500000000000005</v>
      </c>
      <c r="J195" s="43">
        <v>5.8000000000000003E-2</v>
      </c>
    </row>
    <row r="196" spans="1:10" s="138" customFormat="1" x14ac:dyDescent="0.25">
      <c r="A196" s="45" t="s">
        <v>808</v>
      </c>
      <c r="B196" s="145" t="s">
        <v>217</v>
      </c>
      <c r="C196" s="145" t="s">
        <v>979</v>
      </c>
      <c r="D196" s="61">
        <v>51</v>
      </c>
      <c r="E196" s="64" t="s">
        <v>794</v>
      </c>
      <c r="F196" s="46">
        <v>2.2250000000000001</v>
      </c>
      <c r="G196" s="45">
        <v>0.54500000000000004</v>
      </c>
      <c r="H196" s="45">
        <v>6.9530000000000003</v>
      </c>
      <c r="I196" s="45">
        <v>0</v>
      </c>
      <c r="J196" s="43">
        <v>0.23200000000000001</v>
      </c>
    </row>
    <row r="197" spans="1:10" s="138" customFormat="1" x14ac:dyDescent="0.25">
      <c r="A197" s="26" t="s">
        <v>808</v>
      </c>
      <c r="B197" s="145" t="s">
        <v>225</v>
      </c>
      <c r="C197" s="145" t="s">
        <v>979</v>
      </c>
      <c r="D197" s="61">
        <v>43</v>
      </c>
      <c r="E197" s="64" t="s">
        <v>794</v>
      </c>
      <c r="F197" s="10">
        <v>14.042999999999999</v>
      </c>
      <c r="G197" s="25">
        <v>0.2</v>
      </c>
      <c r="H197" s="25">
        <v>13.785</v>
      </c>
      <c r="I197" s="25">
        <v>1.7000000000000001E-2</v>
      </c>
      <c r="J197" s="12">
        <v>0.318</v>
      </c>
    </row>
    <row r="198" spans="1:10" s="138" customFormat="1" x14ac:dyDescent="0.25">
      <c r="A198" s="45" t="s">
        <v>808</v>
      </c>
      <c r="B198" s="145" t="s">
        <v>233</v>
      </c>
      <c r="C198" s="145" t="s">
        <v>980</v>
      </c>
      <c r="D198" s="61">
        <v>49</v>
      </c>
      <c r="E198" s="64" t="s">
        <v>794</v>
      </c>
      <c r="F198" s="46">
        <v>0.28100000000000003</v>
      </c>
      <c r="G198" s="45">
        <v>7.8E-2</v>
      </c>
      <c r="H198" s="45">
        <v>0.16400000000000001</v>
      </c>
      <c r="I198" s="45">
        <v>0</v>
      </c>
      <c r="J198" s="43">
        <v>0.04</v>
      </c>
    </row>
    <row r="199" spans="1:10" s="138" customFormat="1" x14ac:dyDescent="0.25">
      <c r="A199" s="26" t="s">
        <v>808</v>
      </c>
      <c r="B199" s="145" t="s">
        <v>241</v>
      </c>
      <c r="C199" s="145" t="s">
        <v>979</v>
      </c>
      <c r="D199" s="61">
        <v>42</v>
      </c>
      <c r="E199" s="64" t="s">
        <v>794</v>
      </c>
      <c r="F199" s="10">
        <v>0.63100000000000001</v>
      </c>
      <c r="G199" s="25">
        <v>0.94899999999999995</v>
      </c>
      <c r="H199" s="25">
        <v>1.677</v>
      </c>
      <c r="I199" s="25">
        <v>0.27300000000000002</v>
      </c>
      <c r="J199" s="12">
        <v>0.39700000000000002</v>
      </c>
    </row>
    <row r="200" spans="1:10" s="138" customFormat="1" x14ac:dyDescent="0.25">
      <c r="A200" s="45" t="s">
        <v>808</v>
      </c>
      <c r="B200" s="145" t="s">
        <v>249</v>
      </c>
      <c r="C200" s="145" t="s">
        <v>979</v>
      </c>
      <c r="D200" s="61">
        <v>57</v>
      </c>
      <c r="E200" s="64" t="s">
        <v>794</v>
      </c>
      <c r="F200" s="46">
        <v>0.56699999999999995</v>
      </c>
      <c r="G200" s="45">
        <v>0.314</v>
      </c>
      <c r="H200" s="45">
        <v>2.2759999999999998</v>
      </c>
      <c r="I200" s="45">
        <v>0.23799999999999999</v>
      </c>
      <c r="J200" s="43">
        <v>0.29299999999999998</v>
      </c>
    </row>
    <row r="201" spans="1:10" s="138" customFormat="1" x14ac:dyDescent="0.25">
      <c r="A201" s="45" t="s">
        <v>808</v>
      </c>
      <c r="B201" s="145" t="s">
        <v>257</v>
      </c>
      <c r="C201" s="145" t="s">
        <v>979</v>
      </c>
      <c r="D201" s="61">
        <v>47</v>
      </c>
      <c r="E201" s="64" t="s">
        <v>794</v>
      </c>
      <c r="F201" s="46">
        <v>0.84399999999999997</v>
      </c>
      <c r="G201" s="45">
        <v>0.46300000000000002</v>
      </c>
      <c r="H201" s="45">
        <v>6.4240000000000004</v>
      </c>
      <c r="I201" s="45">
        <v>0.17299999999999999</v>
      </c>
      <c r="J201" s="43">
        <v>4.9000000000000002E-2</v>
      </c>
    </row>
    <row r="202" spans="1:10" s="138" customFormat="1" x14ac:dyDescent="0.25">
      <c r="A202" s="1" t="s">
        <v>808</v>
      </c>
      <c r="B202" s="145" t="s">
        <v>265</v>
      </c>
      <c r="C202" s="145" t="s">
        <v>979</v>
      </c>
      <c r="D202" s="61">
        <v>51</v>
      </c>
      <c r="E202" s="64" t="s">
        <v>794</v>
      </c>
      <c r="F202" s="46">
        <v>1.214</v>
      </c>
      <c r="G202" s="45">
        <v>0.26900000000000002</v>
      </c>
      <c r="H202" s="45">
        <v>13.661</v>
      </c>
      <c r="I202" s="45">
        <v>2.8610000000000002</v>
      </c>
      <c r="J202" s="43">
        <v>1.538</v>
      </c>
    </row>
    <row r="203" spans="1:10" s="138" customFormat="1" x14ac:dyDescent="0.25">
      <c r="A203" s="1" t="s">
        <v>808</v>
      </c>
      <c r="B203" s="145" t="s">
        <v>273</v>
      </c>
      <c r="C203" s="145" t="s">
        <v>979</v>
      </c>
      <c r="D203" s="61">
        <v>57</v>
      </c>
      <c r="E203" s="64" t="s">
        <v>793</v>
      </c>
      <c r="F203" s="46">
        <v>1.236</v>
      </c>
      <c r="G203" s="45">
        <v>18.905999999999999</v>
      </c>
      <c r="H203" s="45">
        <v>0.90400000000000003</v>
      </c>
      <c r="I203" s="45">
        <v>0.66600000000000004</v>
      </c>
      <c r="J203" s="43">
        <v>0</v>
      </c>
    </row>
    <row r="204" spans="1:10" s="138" customFormat="1" x14ac:dyDescent="0.25">
      <c r="A204" s="26" t="s">
        <v>808</v>
      </c>
      <c r="B204" s="145" t="s">
        <v>281</v>
      </c>
      <c r="C204" s="145" t="s">
        <v>980</v>
      </c>
      <c r="D204" s="61">
        <v>41</v>
      </c>
      <c r="E204" s="64" t="s">
        <v>793</v>
      </c>
      <c r="F204" s="10">
        <v>0.79900000000000004</v>
      </c>
      <c r="G204" s="25">
        <v>1.4179999999999999</v>
      </c>
      <c r="H204" s="25">
        <v>95.400999999999996</v>
      </c>
      <c r="I204" s="25">
        <v>0.311</v>
      </c>
      <c r="J204" s="12">
        <v>0.186</v>
      </c>
    </row>
    <row r="205" spans="1:10" s="138" customFormat="1" x14ac:dyDescent="0.25">
      <c r="A205" s="26" t="s">
        <v>808</v>
      </c>
      <c r="B205" s="145" t="s">
        <v>289</v>
      </c>
      <c r="C205" s="145" t="s">
        <v>980</v>
      </c>
      <c r="D205" s="61">
        <v>45</v>
      </c>
      <c r="E205" s="64" t="s">
        <v>793</v>
      </c>
      <c r="F205" s="10">
        <v>0.629</v>
      </c>
      <c r="G205" s="25">
        <v>0.94499999999999995</v>
      </c>
      <c r="H205" s="25">
        <v>0.49299999999999999</v>
      </c>
      <c r="I205" s="25">
        <v>1.6E-2</v>
      </c>
      <c r="J205" s="12">
        <v>0</v>
      </c>
    </row>
    <row r="206" spans="1:10" s="138" customFormat="1" x14ac:dyDescent="0.25">
      <c r="A206" s="45" t="s">
        <v>808</v>
      </c>
      <c r="B206" s="145" t="s">
        <v>202</v>
      </c>
      <c r="C206" s="145" t="s">
        <v>979</v>
      </c>
      <c r="D206" s="61">
        <v>74</v>
      </c>
      <c r="E206" s="64" t="s">
        <v>794</v>
      </c>
      <c r="F206" s="46">
        <v>0.28100000000000003</v>
      </c>
      <c r="G206" s="45">
        <v>0.26100000000000001</v>
      </c>
      <c r="H206" s="45">
        <v>11.948</v>
      </c>
      <c r="I206" s="45">
        <v>0.115</v>
      </c>
      <c r="J206" s="43">
        <v>0.16900000000000001</v>
      </c>
    </row>
    <row r="207" spans="1:10" s="138" customFormat="1" x14ac:dyDescent="0.25">
      <c r="A207" s="45" t="s">
        <v>808</v>
      </c>
      <c r="B207" s="145" t="s">
        <v>210</v>
      </c>
      <c r="C207" s="145" t="s">
        <v>979</v>
      </c>
      <c r="D207" s="61">
        <v>47</v>
      </c>
      <c r="E207" s="64" t="s">
        <v>793</v>
      </c>
      <c r="F207" s="46">
        <v>0.66500000000000004</v>
      </c>
      <c r="G207" s="45">
        <v>0.38700000000000001</v>
      </c>
      <c r="H207" s="45">
        <v>4.9249999999999998</v>
      </c>
      <c r="I207" s="45">
        <v>0.17299999999999999</v>
      </c>
      <c r="J207" s="43">
        <v>1.758</v>
      </c>
    </row>
    <row r="208" spans="1:10" s="138" customFormat="1" x14ac:dyDescent="0.25">
      <c r="A208" s="26" t="s">
        <v>808</v>
      </c>
      <c r="B208" s="145" t="s">
        <v>218</v>
      </c>
      <c r="C208" s="145" t="s">
        <v>979</v>
      </c>
      <c r="D208" s="61">
        <v>43</v>
      </c>
      <c r="E208" s="64" t="s">
        <v>794</v>
      </c>
      <c r="F208" s="10">
        <v>0.67100000000000004</v>
      </c>
      <c r="G208" s="25">
        <v>0.312</v>
      </c>
      <c r="H208" s="25">
        <v>1.9179999999999999</v>
      </c>
      <c r="I208" s="25">
        <v>0.79500000000000004</v>
      </c>
      <c r="J208" s="12">
        <v>0.52</v>
      </c>
    </row>
    <row r="209" spans="1:10" s="138" customFormat="1" x14ac:dyDescent="0.25">
      <c r="A209" s="1" t="s">
        <v>808</v>
      </c>
      <c r="B209" s="145" t="s">
        <v>226</v>
      </c>
      <c r="C209" s="145" t="s">
        <v>980</v>
      </c>
      <c r="D209" s="61">
        <v>57</v>
      </c>
      <c r="E209" s="64" t="s">
        <v>794</v>
      </c>
      <c r="F209" s="46">
        <v>2.6789999999999998</v>
      </c>
      <c r="G209" s="45">
        <v>1.6819999999999999</v>
      </c>
      <c r="H209" s="45">
        <v>8.1660000000000004</v>
      </c>
      <c r="I209" s="45">
        <v>0</v>
      </c>
      <c r="J209" s="43">
        <v>27.207000000000001</v>
      </c>
    </row>
    <row r="210" spans="1:10" s="138" customFormat="1" x14ac:dyDescent="0.25">
      <c r="A210" s="1" t="s">
        <v>808</v>
      </c>
      <c r="B210" s="145" t="s">
        <v>234</v>
      </c>
      <c r="C210" s="145" t="s">
        <v>980</v>
      </c>
      <c r="D210" s="61">
        <v>55</v>
      </c>
      <c r="E210" s="64" t="s">
        <v>793</v>
      </c>
      <c r="F210" s="46">
        <v>0.121</v>
      </c>
      <c r="G210" s="45">
        <v>2.617</v>
      </c>
      <c r="H210" s="45">
        <v>72.691999999999993</v>
      </c>
      <c r="I210" s="45">
        <v>1.9890000000000001</v>
      </c>
      <c r="J210" s="43">
        <v>9.8000000000000004E-2</v>
      </c>
    </row>
    <row r="211" spans="1:10" s="138" customFormat="1" x14ac:dyDescent="0.25">
      <c r="A211" s="1" t="s">
        <v>808</v>
      </c>
      <c r="B211" s="145" t="s">
        <v>242</v>
      </c>
      <c r="C211" s="145" t="s">
        <v>979</v>
      </c>
      <c r="D211" s="61">
        <v>45</v>
      </c>
      <c r="E211" s="64" t="s">
        <v>794</v>
      </c>
      <c r="F211" s="46">
        <v>0.90700000000000003</v>
      </c>
      <c r="G211" s="45">
        <v>1.9450000000000001</v>
      </c>
      <c r="H211" s="45">
        <v>10.912000000000001</v>
      </c>
      <c r="I211" s="45">
        <v>2.9740000000000002</v>
      </c>
      <c r="J211" s="43">
        <v>1.7549999999999999</v>
      </c>
    </row>
    <row r="212" spans="1:10" s="138" customFormat="1" x14ac:dyDescent="0.25">
      <c r="A212" s="45" t="s">
        <v>808</v>
      </c>
      <c r="B212" s="145" t="s">
        <v>250</v>
      </c>
      <c r="C212" s="145" t="s">
        <v>979</v>
      </c>
      <c r="D212" s="61">
        <v>44</v>
      </c>
      <c r="E212" s="64" t="s">
        <v>794</v>
      </c>
      <c r="F212" s="46">
        <v>2.13</v>
      </c>
      <c r="G212" s="45">
        <v>0.20200000000000001</v>
      </c>
      <c r="H212" s="45">
        <v>1.361</v>
      </c>
      <c r="I212" s="45">
        <v>0</v>
      </c>
      <c r="J212" s="43">
        <v>0.22900000000000001</v>
      </c>
    </row>
    <row r="213" spans="1:10" s="138" customFormat="1" x14ac:dyDescent="0.25">
      <c r="A213" s="1" t="s">
        <v>808</v>
      </c>
      <c r="B213" s="145" t="s">
        <v>258</v>
      </c>
      <c r="C213" s="145" t="s">
        <v>979</v>
      </c>
      <c r="D213" s="61">
        <v>64</v>
      </c>
      <c r="E213" s="64" t="s">
        <v>794</v>
      </c>
      <c r="F213" s="46">
        <v>0.51900000000000002</v>
      </c>
      <c r="G213" s="45">
        <v>0.496</v>
      </c>
      <c r="H213" s="45">
        <v>34.981000000000002</v>
      </c>
      <c r="I213" s="45">
        <v>0.26300000000000001</v>
      </c>
      <c r="J213" s="43">
        <v>30.393999999999998</v>
      </c>
    </row>
    <row r="214" spans="1:10" s="138" customFormat="1" x14ac:dyDescent="0.25">
      <c r="A214" s="26" t="s">
        <v>808</v>
      </c>
      <c r="B214" s="145" t="s">
        <v>266</v>
      </c>
      <c r="C214" s="145" t="s">
        <v>979</v>
      </c>
      <c r="D214" s="61">
        <v>51</v>
      </c>
      <c r="E214" s="64" t="s">
        <v>794</v>
      </c>
      <c r="F214" s="10">
        <v>0.45</v>
      </c>
      <c r="G214" s="25">
        <v>1.675</v>
      </c>
      <c r="H214" s="25">
        <v>8.8930000000000007</v>
      </c>
      <c r="I214" s="25">
        <v>0.19400000000000001</v>
      </c>
      <c r="J214" s="12">
        <v>3.0640000000000001</v>
      </c>
    </row>
    <row r="215" spans="1:10" s="138" customFormat="1" x14ac:dyDescent="0.25">
      <c r="A215" s="1" t="s">
        <v>808</v>
      </c>
      <c r="B215" s="145" t="s">
        <v>274</v>
      </c>
      <c r="C215" s="145" t="s">
        <v>979</v>
      </c>
      <c r="D215" s="61">
        <v>46</v>
      </c>
      <c r="E215" s="64" t="s">
        <v>794</v>
      </c>
      <c r="F215" s="46">
        <v>25.114999999999998</v>
      </c>
      <c r="G215" s="45">
        <v>4.7729999999999997</v>
      </c>
      <c r="H215" s="45">
        <v>35.393999999999998</v>
      </c>
      <c r="I215" s="45">
        <v>21.663</v>
      </c>
      <c r="J215" s="43">
        <v>0.17499999999999999</v>
      </c>
    </row>
    <row r="216" spans="1:10" s="138" customFormat="1" x14ac:dyDescent="0.25">
      <c r="A216" s="45" t="s">
        <v>808</v>
      </c>
      <c r="B216" s="145" t="s">
        <v>282</v>
      </c>
      <c r="C216" s="145" t="s">
        <v>980</v>
      </c>
      <c r="D216" s="61">
        <v>54</v>
      </c>
      <c r="E216" s="64" t="s">
        <v>794</v>
      </c>
      <c r="F216" s="46">
        <v>3.238</v>
      </c>
      <c r="G216" s="45">
        <v>0.372</v>
      </c>
      <c r="H216" s="45">
        <v>3.1640000000000001</v>
      </c>
      <c r="I216" s="45">
        <v>0.49099999999999999</v>
      </c>
      <c r="J216" s="43">
        <v>0.65700000000000003</v>
      </c>
    </row>
    <row r="217" spans="1:10" s="138" customFormat="1" x14ac:dyDescent="0.25">
      <c r="A217" s="45" t="s">
        <v>808</v>
      </c>
      <c r="B217" s="145" t="s">
        <v>290</v>
      </c>
      <c r="C217" s="145" t="s">
        <v>980</v>
      </c>
      <c r="D217" s="61">
        <v>48</v>
      </c>
      <c r="E217" s="64" t="s">
        <v>794</v>
      </c>
      <c r="F217" s="46">
        <v>0.27900000000000003</v>
      </c>
      <c r="G217" s="45">
        <v>0.58799999999999997</v>
      </c>
      <c r="H217" s="45">
        <v>3.8119999999999998</v>
      </c>
      <c r="I217" s="45">
        <v>0</v>
      </c>
      <c r="J217" s="43">
        <v>0.375</v>
      </c>
    </row>
    <row r="218" spans="1:10" s="138" customFormat="1" x14ac:dyDescent="0.25">
      <c r="A218" s="45" t="s">
        <v>808</v>
      </c>
      <c r="B218" s="145" t="s">
        <v>203</v>
      </c>
      <c r="C218" s="145" t="s">
        <v>979</v>
      </c>
      <c r="D218" s="61">
        <v>52</v>
      </c>
      <c r="E218" s="64" t="s">
        <v>794</v>
      </c>
      <c r="F218" s="46">
        <v>0.73599999999999999</v>
      </c>
      <c r="G218" s="45">
        <v>0.254</v>
      </c>
      <c r="H218" s="45">
        <v>9.4480000000000004</v>
      </c>
      <c r="I218" s="45">
        <v>0.113</v>
      </c>
      <c r="J218" s="43">
        <v>0.26800000000000002</v>
      </c>
    </row>
    <row r="219" spans="1:10" s="138" customFormat="1" x14ac:dyDescent="0.25">
      <c r="A219" s="45" t="s">
        <v>808</v>
      </c>
      <c r="B219" s="145" t="s">
        <v>211</v>
      </c>
      <c r="C219" s="145" t="s">
        <v>979</v>
      </c>
      <c r="D219" s="61">
        <v>48</v>
      </c>
      <c r="E219" s="64" t="s">
        <v>794</v>
      </c>
      <c r="F219" s="46">
        <v>0.78200000000000003</v>
      </c>
      <c r="G219" s="45">
        <v>0.48</v>
      </c>
      <c r="H219" s="45">
        <v>1.68</v>
      </c>
      <c r="I219" s="45">
        <v>0.51100000000000001</v>
      </c>
      <c r="J219" s="43">
        <v>0.45800000000000002</v>
      </c>
    </row>
    <row r="220" spans="1:10" s="138" customFormat="1" x14ac:dyDescent="0.25">
      <c r="A220" s="1" t="s">
        <v>808</v>
      </c>
      <c r="B220" s="145" t="s">
        <v>219</v>
      </c>
      <c r="C220" s="145" t="s">
        <v>979</v>
      </c>
      <c r="D220" s="61">
        <v>44</v>
      </c>
      <c r="E220" s="64" t="s">
        <v>793</v>
      </c>
      <c r="F220" s="46">
        <v>0.40600000000000003</v>
      </c>
      <c r="G220" s="45">
        <v>0.46600000000000003</v>
      </c>
      <c r="H220" s="45">
        <v>9.8659999999999997</v>
      </c>
      <c r="I220" s="45">
        <v>5.8999999999999997E-2</v>
      </c>
      <c r="J220" s="43">
        <v>9.7680000000000007</v>
      </c>
    </row>
    <row r="221" spans="1:10" s="138" customFormat="1" x14ac:dyDescent="0.25">
      <c r="A221" s="45" t="s">
        <v>808</v>
      </c>
      <c r="B221" s="145" t="s">
        <v>227</v>
      </c>
      <c r="C221" s="145" t="s">
        <v>979</v>
      </c>
      <c r="D221" s="61">
        <v>54</v>
      </c>
      <c r="E221" s="64" t="s">
        <v>794</v>
      </c>
      <c r="F221" s="46">
        <v>5.8280000000000003</v>
      </c>
      <c r="G221" s="45">
        <v>0.56999999999999995</v>
      </c>
      <c r="H221" s="45">
        <v>3.7480000000000002</v>
      </c>
      <c r="I221" s="45">
        <v>0.26100000000000001</v>
      </c>
      <c r="J221" s="43">
        <v>0.24</v>
      </c>
    </row>
    <row r="222" spans="1:10" s="138" customFormat="1" x14ac:dyDescent="0.25">
      <c r="A222" s="26" t="s">
        <v>808</v>
      </c>
      <c r="B222" s="145" t="s">
        <v>235</v>
      </c>
      <c r="C222" s="145" t="s">
        <v>980</v>
      </c>
      <c r="D222" s="61">
        <v>65</v>
      </c>
      <c r="E222" s="64" t="s">
        <v>794</v>
      </c>
      <c r="F222" s="10">
        <v>1.0349999999999999</v>
      </c>
      <c r="G222" s="25">
        <v>0.57999999999999996</v>
      </c>
      <c r="H222" s="25">
        <v>0.70599999999999996</v>
      </c>
      <c r="I222" s="25">
        <v>2.62</v>
      </c>
      <c r="J222" s="12">
        <v>0</v>
      </c>
    </row>
    <row r="223" spans="1:10" s="138" customFormat="1" x14ac:dyDescent="0.25">
      <c r="A223" s="45" t="s">
        <v>808</v>
      </c>
      <c r="B223" s="145" t="s">
        <v>243</v>
      </c>
      <c r="C223" s="145" t="s">
        <v>979</v>
      </c>
      <c r="D223" s="61">
        <v>49</v>
      </c>
      <c r="E223" s="64" t="s">
        <v>793</v>
      </c>
      <c r="F223" s="46">
        <v>0.45700000000000002</v>
      </c>
      <c r="G223" s="45">
        <v>9.6000000000000002E-2</v>
      </c>
      <c r="H223" s="45">
        <v>6.4589999999999996</v>
      </c>
      <c r="I223" s="45">
        <v>8.8999999999999996E-2</v>
      </c>
      <c r="J223" s="43">
        <v>7.5999999999999998E-2</v>
      </c>
    </row>
    <row r="224" spans="1:10" s="138" customFormat="1" x14ac:dyDescent="0.25">
      <c r="A224" s="26" t="s">
        <v>808</v>
      </c>
      <c r="B224" s="145" t="s">
        <v>251</v>
      </c>
      <c r="C224" s="145" t="s">
        <v>979</v>
      </c>
      <c r="D224" s="61">
        <v>46</v>
      </c>
      <c r="E224" s="64" t="s">
        <v>794</v>
      </c>
      <c r="F224" s="10">
        <v>0.60899999999999999</v>
      </c>
      <c r="G224" s="25">
        <v>1.5409999999999999</v>
      </c>
      <c r="H224" s="25">
        <v>2.5619999999999998</v>
      </c>
      <c r="I224" s="25">
        <v>0.42499999999999999</v>
      </c>
      <c r="J224" s="12">
        <v>1.448</v>
      </c>
    </row>
    <row r="225" spans="1:10" s="138" customFormat="1" x14ac:dyDescent="0.25">
      <c r="A225" s="26" t="s">
        <v>808</v>
      </c>
      <c r="B225" s="145" t="s">
        <v>259</v>
      </c>
      <c r="C225" s="145" t="s">
        <v>979</v>
      </c>
      <c r="D225" s="61">
        <v>62</v>
      </c>
      <c r="E225" s="64" t="s">
        <v>793</v>
      </c>
      <c r="F225" s="10">
        <v>0.69399999999999995</v>
      </c>
      <c r="G225" s="25">
        <v>0.19</v>
      </c>
      <c r="H225" s="25">
        <v>3.536</v>
      </c>
      <c r="I225" s="25">
        <v>2.5750000000000002</v>
      </c>
      <c r="J225" s="12">
        <v>0</v>
      </c>
    </row>
    <row r="226" spans="1:10" s="138" customFormat="1" x14ac:dyDescent="0.25">
      <c r="A226" s="26" t="s">
        <v>808</v>
      </c>
      <c r="B226" s="145" t="s">
        <v>267</v>
      </c>
      <c r="C226" s="145" t="s">
        <v>979</v>
      </c>
      <c r="D226" s="61">
        <v>50</v>
      </c>
      <c r="E226" s="64" t="s">
        <v>794</v>
      </c>
      <c r="F226" s="10">
        <v>0.28100000000000003</v>
      </c>
      <c r="G226" s="25">
        <v>2.1579999999999999</v>
      </c>
      <c r="H226" s="25">
        <v>1.2849999999999999</v>
      </c>
      <c r="I226" s="25">
        <v>0.13100000000000001</v>
      </c>
      <c r="J226" s="12">
        <v>1.6890000000000001</v>
      </c>
    </row>
    <row r="227" spans="1:10" s="138" customFormat="1" x14ac:dyDescent="0.25">
      <c r="A227" s="26" t="s">
        <v>808</v>
      </c>
      <c r="B227" s="145" t="s">
        <v>275</v>
      </c>
      <c r="C227" s="145" t="s">
        <v>979</v>
      </c>
      <c r="D227" s="61">
        <v>51</v>
      </c>
      <c r="E227" s="64" t="s">
        <v>794</v>
      </c>
      <c r="F227" s="10">
        <v>2.2400000000000002</v>
      </c>
      <c r="G227" s="25">
        <v>0.32500000000000001</v>
      </c>
      <c r="H227" s="25">
        <v>1.2769999999999999</v>
      </c>
      <c r="I227" s="25">
        <v>1.9339999999999999</v>
      </c>
      <c r="J227" s="12">
        <v>0.63800000000000001</v>
      </c>
    </row>
    <row r="228" spans="1:10" s="138" customFormat="1" x14ac:dyDescent="0.25">
      <c r="A228" s="26" t="s">
        <v>808</v>
      </c>
      <c r="B228" s="145" t="s">
        <v>283</v>
      </c>
      <c r="C228" s="145" t="s">
        <v>980</v>
      </c>
      <c r="D228" s="61">
        <v>40</v>
      </c>
      <c r="E228" s="64" t="s">
        <v>793</v>
      </c>
      <c r="F228" s="10">
        <v>1.367</v>
      </c>
      <c r="G228" s="25">
        <v>6.3410000000000002</v>
      </c>
      <c r="H228" s="25">
        <v>6.8000000000000005E-2</v>
      </c>
      <c r="I228" s="25">
        <v>0</v>
      </c>
      <c r="J228" s="12">
        <v>9.0999999999999998E-2</v>
      </c>
    </row>
    <row r="229" spans="1:10" s="138" customFormat="1" x14ac:dyDescent="0.25">
      <c r="A229" s="26" t="s">
        <v>808</v>
      </c>
      <c r="B229" s="145" t="s">
        <v>291</v>
      </c>
      <c r="C229" s="145" t="s">
        <v>980</v>
      </c>
      <c r="D229" s="61">
        <v>65</v>
      </c>
      <c r="E229" s="64" t="s">
        <v>794</v>
      </c>
      <c r="F229" s="10">
        <v>1.419</v>
      </c>
      <c r="G229" s="25">
        <v>0.75</v>
      </c>
      <c r="H229" s="25">
        <v>1.899</v>
      </c>
      <c r="I229" s="25">
        <v>1.5580000000000001</v>
      </c>
      <c r="J229" s="12">
        <v>9.2999999999999999E-2</v>
      </c>
    </row>
    <row r="230" spans="1:10" s="138" customFormat="1" x14ac:dyDescent="0.25">
      <c r="A230" s="26" t="s">
        <v>808</v>
      </c>
      <c r="B230" s="145" t="s">
        <v>204</v>
      </c>
      <c r="C230" s="145" t="s">
        <v>979</v>
      </c>
      <c r="D230" s="61">
        <v>51</v>
      </c>
      <c r="E230" s="64" t="s">
        <v>793</v>
      </c>
      <c r="F230" s="10">
        <v>0.65300000000000002</v>
      </c>
      <c r="G230" s="25">
        <v>0.251</v>
      </c>
      <c r="H230" s="25">
        <v>16.721</v>
      </c>
      <c r="I230" s="25">
        <v>0.36</v>
      </c>
      <c r="J230" s="12">
        <v>1.409</v>
      </c>
    </row>
    <row r="231" spans="1:10" s="138" customFormat="1" x14ac:dyDescent="0.25">
      <c r="A231" s="1" t="s">
        <v>808</v>
      </c>
      <c r="B231" s="145" t="s">
        <v>212</v>
      </c>
      <c r="C231" s="145" t="s">
        <v>979</v>
      </c>
      <c r="D231" s="61">
        <v>42</v>
      </c>
      <c r="E231" s="64" t="s">
        <v>793</v>
      </c>
      <c r="F231" s="46">
        <v>1.206</v>
      </c>
      <c r="G231" s="45">
        <v>10.183</v>
      </c>
      <c r="H231" s="45">
        <v>0.32400000000000001</v>
      </c>
      <c r="I231" s="45">
        <v>0.45300000000000001</v>
      </c>
      <c r="J231" s="43">
        <v>18.817</v>
      </c>
    </row>
    <row r="232" spans="1:10" s="138" customFormat="1" x14ac:dyDescent="0.25">
      <c r="A232" s="45" t="s">
        <v>808</v>
      </c>
      <c r="B232" s="145" t="s">
        <v>220</v>
      </c>
      <c r="C232" s="145" t="s">
        <v>979</v>
      </c>
      <c r="D232" s="61">
        <v>64</v>
      </c>
      <c r="E232" s="64" t="s">
        <v>793</v>
      </c>
      <c r="F232" s="46">
        <v>1.575</v>
      </c>
      <c r="G232" s="45">
        <v>0.17899999999999999</v>
      </c>
      <c r="H232" s="45">
        <v>5.931</v>
      </c>
      <c r="I232" s="45">
        <v>0.22800000000000001</v>
      </c>
      <c r="J232" s="43">
        <v>0</v>
      </c>
    </row>
    <row r="233" spans="1:10" s="138" customFormat="1" x14ac:dyDescent="0.25">
      <c r="A233" s="45" t="s">
        <v>808</v>
      </c>
      <c r="B233" s="145" t="s">
        <v>228</v>
      </c>
      <c r="C233" s="145" t="s">
        <v>979</v>
      </c>
      <c r="D233" s="62">
        <v>64</v>
      </c>
      <c r="E233" s="65" t="s">
        <v>793</v>
      </c>
      <c r="F233" s="46">
        <v>0.68</v>
      </c>
      <c r="G233" s="45">
        <v>1.2E-2</v>
      </c>
      <c r="H233" s="45">
        <v>8.6999999999999994E-2</v>
      </c>
      <c r="I233" s="45">
        <v>0.14399999999999999</v>
      </c>
      <c r="J233" s="43">
        <v>2.411</v>
      </c>
    </row>
    <row r="234" spans="1:10" s="138" customFormat="1" x14ac:dyDescent="0.25">
      <c r="A234" s="45" t="s">
        <v>808</v>
      </c>
      <c r="B234" s="145" t="s">
        <v>236</v>
      </c>
      <c r="C234" s="145" t="s">
        <v>980</v>
      </c>
      <c r="D234" s="61">
        <v>43</v>
      </c>
      <c r="E234" s="64" t="s">
        <v>794</v>
      </c>
      <c r="F234" s="46">
        <v>2.1000000000000001E-2</v>
      </c>
      <c r="G234" s="45">
        <v>0</v>
      </c>
      <c r="H234" s="45">
        <v>0.26300000000000001</v>
      </c>
      <c r="I234" s="45">
        <v>0.246</v>
      </c>
      <c r="J234" s="43">
        <v>0</v>
      </c>
    </row>
    <row r="235" spans="1:10" s="138" customFormat="1" x14ac:dyDescent="0.25">
      <c r="A235" s="26" t="s">
        <v>808</v>
      </c>
      <c r="B235" s="145" t="s">
        <v>244</v>
      </c>
      <c r="C235" s="145" t="s">
        <v>979</v>
      </c>
      <c r="D235" s="61">
        <v>55</v>
      </c>
      <c r="E235" s="64" t="s">
        <v>793</v>
      </c>
      <c r="F235" s="10">
        <v>0.39</v>
      </c>
      <c r="G235" s="25">
        <v>0.90800000000000003</v>
      </c>
      <c r="H235" s="25">
        <v>0</v>
      </c>
      <c r="I235" s="25">
        <v>0.23899999999999999</v>
      </c>
      <c r="J235" s="12">
        <v>0.65100000000000002</v>
      </c>
    </row>
    <row r="236" spans="1:10" s="138" customFormat="1" x14ac:dyDescent="0.25">
      <c r="A236" s="45" t="s">
        <v>808</v>
      </c>
      <c r="B236" s="145" t="s">
        <v>252</v>
      </c>
      <c r="C236" s="145" t="s">
        <v>979</v>
      </c>
      <c r="D236" s="61">
        <v>41</v>
      </c>
      <c r="E236" s="64" t="s">
        <v>794</v>
      </c>
      <c r="F236" s="46">
        <v>2.0190000000000001</v>
      </c>
      <c r="G236" s="45">
        <v>0.26900000000000002</v>
      </c>
      <c r="H236" s="45">
        <v>5.8479999999999999</v>
      </c>
      <c r="I236" s="45">
        <v>0</v>
      </c>
      <c r="J236" s="43">
        <v>0.28000000000000003</v>
      </c>
    </row>
    <row r="237" spans="1:10" s="138" customFormat="1" x14ac:dyDescent="0.25">
      <c r="A237" s="1" t="s">
        <v>808</v>
      </c>
      <c r="B237" s="145" t="s">
        <v>260</v>
      </c>
      <c r="C237" s="145" t="s">
        <v>979</v>
      </c>
      <c r="D237" s="61">
        <v>47</v>
      </c>
      <c r="E237" s="64" t="s">
        <v>794</v>
      </c>
      <c r="F237" s="46">
        <v>0.27100000000000002</v>
      </c>
      <c r="G237" s="45">
        <v>0.34899999999999998</v>
      </c>
      <c r="H237" s="45">
        <v>26.617000000000001</v>
      </c>
      <c r="I237" s="45">
        <v>45.341999999999999</v>
      </c>
      <c r="J237" s="43">
        <v>0.154</v>
      </c>
    </row>
    <row r="238" spans="1:10" s="138" customFormat="1" x14ac:dyDescent="0.25">
      <c r="A238" s="26" t="s">
        <v>808</v>
      </c>
      <c r="B238" s="145" t="s">
        <v>268</v>
      </c>
      <c r="C238" s="145" t="s">
        <v>979</v>
      </c>
      <c r="D238" s="61">
        <v>45</v>
      </c>
      <c r="E238" s="64" t="s">
        <v>794</v>
      </c>
      <c r="F238" s="10">
        <v>8.19</v>
      </c>
      <c r="G238" s="25">
        <v>1.0189999999999999</v>
      </c>
      <c r="H238" s="25">
        <v>7.9450000000000003</v>
      </c>
      <c r="I238" s="25">
        <v>0.39500000000000002</v>
      </c>
      <c r="J238" s="12">
        <v>0</v>
      </c>
    </row>
    <row r="239" spans="1:10" s="138" customFormat="1" x14ac:dyDescent="0.25">
      <c r="A239" s="26" t="s">
        <v>808</v>
      </c>
      <c r="B239" s="145" t="s">
        <v>276</v>
      </c>
      <c r="C239" s="145" t="s">
        <v>979</v>
      </c>
      <c r="D239" s="61">
        <v>45</v>
      </c>
      <c r="E239" s="64" t="s">
        <v>794</v>
      </c>
      <c r="F239" s="10">
        <v>0.99099999999999999</v>
      </c>
      <c r="G239" s="25">
        <v>0.20200000000000001</v>
      </c>
      <c r="H239" s="25">
        <v>5.7530000000000001</v>
      </c>
      <c r="I239" s="25">
        <v>0.77700000000000002</v>
      </c>
      <c r="J239" s="12">
        <v>3.0369999999999999</v>
      </c>
    </row>
    <row r="240" spans="1:10" s="138" customFormat="1" x14ac:dyDescent="0.25">
      <c r="A240" s="45" t="s">
        <v>808</v>
      </c>
      <c r="B240" s="145" t="s">
        <v>284</v>
      </c>
      <c r="C240" s="145" t="s">
        <v>980</v>
      </c>
      <c r="D240" s="61">
        <v>46</v>
      </c>
      <c r="E240" s="64" t="s">
        <v>794</v>
      </c>
      <c r="F240" s="46">
        <v>3.2000000000000001E-2</v>
      </c>
      <c r="G240" s="45">
        <v>0.10299999999999999</v>
      </c>
      <c r="H240" s="45">
        <v>5.0000000000000001E-3</v>
      </c>
      <c r="I240" s="45">
        <v>2.5999999999999999E-2</v>
      </c>
      <c r="J240" s="43">
        <v>0</v>
      </c>
    </row>
    <row r="241" spans="1:10" s="138" customFormat="1" x14ac:dyDescent="0.25">
      <c r="A241" s="1" t="s">
        <v>808</v>
      </c>
      <c r="B241" s="145" t="s">
        <v>292</v>
      </c>
      <c r="C241" s="145" t="s">
        <v>980</v>
      </c>
      <c r="D241" s="61">
        <v>48</v>
      </c>
      <c r="E241" s="64" t="s">
        <v>794</v>
      </c>
      <c r="F241" s="46">
        <v>0.39600000000000002</v>
      </c>
      <c r="G241" s="45">
        <v>2.2269999999999999</v>
      </c>
      <c r="H241" s="45">
        <v>1.548</v>
      </c>
      <c r="I241" s="45">
        <v>0.995</v>
      </c>
      <c r="J241" s="43">
        <v>0.71199999999999997</v>
      </c>
    </row>
    <row r="242" spans="1:10" s="138" customFormat="1" x14ac:dyDescent="0.25">
      <c r="A242" s="1" t="s">
        <v>808</v>
      </c>
      <c r="B242" s="145" t="s">
        <v>205</v>
      </c>
      <c r="C242" s="145" t="s">
        <v>979</v>
      </c>
      <c r="D242" s="61">
        <v>46</v>
      </c>
      <c r="E242" s="64" t="s">
        <v>793</v>
      </c>
      <c r="F242" s="46">
        <v>1.0840000000000001</v>
      </c>
      <c r="G242" s="45">
        <v>0.55100000000000005</v>
      </c>
      <c r="H242" s="45">
        <v>26.786999999999999</v>
      </c>
      <c r="I242" s="45">
        <v>1.29</v>
      </c>
      <c r="J242" s="43">
        <v>4.2460000000000004</v>
      </c>
    </row>
    <row r="243" spans="1:10" s="138" customFormat="1" x14ac:dyDescent="0.25">
      <c r="A243" s="45" t="s">
        <v>808</v>
      </c>
      <c r="B243" s="145" t="s">
        <v>213</v>
      </c>
      <c r="C243" s="145" t="s">
        <v>979</v>
      </c>
      <c r="D243" s="61">
        <v>51</v>
      </c>
      <c r="E243" s="64" t="s">
        <v>794</v>
      </c>
      <c r="F243" s="46">
        <v>4.5069999999999997</v>
      </c>
      <c r="G243" s="45">
        <v>4.7E-2</v>
      </c>
      <c r="H243" s="45">
        <v>4.6660000000000004</v>
      </c>
      <c r="I243" s="45">
        <v>0.24099999999999999</v>
      </c>
      <c r="J243" s="43">
        <v>0.26700000000000002</v>
      </c>
    </row>
    <row r="244" spans="1:10" s="138" customFormat="1" x14ac:dyDescent="0.25">
      <c r="A244" s="1" t="s">
        <v>808</v>
      </c>
      <c r="B244" s="145" t="s">
        <v>221</v>
      </c>
      <c r="C244" s="145" t="s">
        <v>979</v>
      </c>
      <c r="D244" s="61">
        <v>56</v>
      </c>
      <c r="E244" s="64" t="s">
        <v>794</v>
      </c>
      <c r="F244" s="46">
        <v>1.345</v>
      </c>
      <c r="G244" s="45">
        <v>0.53500000000000003</v>
      </c>
      <c r="H244" s="45">
        <v>29.89</v>
      </c>
      <c r="I244" s="45">
        <v>1.1539999999999999</v>
      </c>
      <c r="J244" s="43">
        <v>0.879</v>
      </c>
    </row>
    <row r="245" spans="1:10" s="138" customFormat="1" x14ac:dyDescent="0.25">
      <c r="A245" s="26" t="s">
        <v>808</v>
      </c>
      <c r="B245" s="145" t="s">
        <v>229</v>
      </c>
      <c r="C245" s="145" t="s">
        <v>980</v>
      </c>
      <c r="D245" s="61">
        <v>46</v>
      </c>
      <c r="E245" s="64" t="s">
        <v>794</v>
      </c>
      <c r="F245" s="10">
        <v>0.219</v>
      </c>
      <c r="G245" s="25">
        <v>0.35699999999999998</v>
      </c>
      <c r="H245" s="25">
        <v>0.38700000000000001</v>
      </c>
      <c r="I245" s="25">
        <v>0.67900000000000005</v>
      </c>
      <c r="J245" s="12">
        <v>2.4E-2</v>
      </c>
    </row>
    <row r="246" spans="1:10" s="138" customFormat="1" x14ac:dyDescent="0.25">
      <c r="A246" s="45" t="s">
        <v>808</v>
      </c>
      <c r="B246" s="145" t="s">
        <v>237</v>
      </c>
      <c r="C246" s="145" t="s">
        <v>979</v>
      </c>
      <c r="D246" s="61">
        <v>52</v>
      </c>
      <c r="E246" s="64" t="s">
        <v>794</v>
      </c>
      <c r="F246" s="46">
        <v>0.626</v>
      </c>
      <c r="G246" s="45">
        <v>0.44500000000000001</v>
      </c>
      <c r="H246" s="45">
        <v>0</v>
      </c>
      <c r="I246" s="45">
        <v>0.53300000000000003</v>
      </c>
      <c r="J246" s="43">
        <v>1.163</v>
      </c>
    </row>
    <row r="247" spans="1:10" s="138" customFormat="1" x14ac:dyDescent="0.25">
      <c r="A247" s="45" t="s">
        <v>808</v>
      </c>
      <c r="B247" s="145" t="s">
        <v>245</v>
      </c>
      <c r="C247" s="145" t="s">
        <v>979</v>
      </c>
      <c r="D247" s="61">
        <v>46</v>
      </c>
      <c r="E247" s="64" t="s">
        <v>794</v>
      </c>
      <c r="F247" s="46">
        <v>0.55300000000000005</v>
      </c>
      <c r="G247" s="45">
        <v>0.26400000000000001</v>
      </c>
      <c r="H247" s="45">
        <v>2.9940000000000002</v>
      </c>
      <c r="I247" s="45">
        <v>0.57499999999999996</v>
      </c>
      <c r="J247" s="43">
        <v>9.5000000000000001E-2</v>
      </c>
    </row>
    <row r="248" spans="1:10" s="138" customFormat="1" x14ac:dyDescent="0.25">
      <c r="A248" s="1" t="s">
        <v>808</v>
      </c>
      <c r="B248" s="145" t="s">
        <v>253</v>
      </c>
      <c r="C248" s="145" t="s">
        <v>979</v>
      </c>
      <c r="D248" s="61">
        <v>55</v>
      </c>
      <c r="E248" s="64" t="s">
        <v>794</v>
      </c>
      <c r="F248" s="46">
        <v>1.524</v>
      </c>
      <c r="G248" s="45">
        <v>5.9690000000000003</v>
      </c>
      <c r="H248" s="45">
        <v>1.268</v>
      </c>
      <c r="I248" s="45">
        <v>2.3180000000000001</v>
      </c>
      <c r="J248" s="43">
        <v>1.998</v>
      </c>
    </row>
    <row r="249" spans="1:10" s="138" customFormat="1" x14ac:dyDescent="0.25">
      <c r="A249" s="26" t="s">
        <v>808</v>
      </c>
      <c r="B249" s="145" t="s">
        <v>261</v>
      </c>
      <c r="C249" s="145" t="s">
        <v>979</v>
      </c>
      <c r="D249" s="61">
        <v>40</v>
      </c>
      <c r="E249" s="64" t="s">
        <v>793</v>
      </c>
      <c r="F249" s="10">
        <v>0.82399999999999995</v>
      </c>
      <c r="G249" s="25">
        <v>0.39700000000000002</v>
      </c>
      <c r="H249" s="25">
        <v>16.145</v>
      </c>
      <c r="I249" s="25">
        <v>0.35699999999999998</v>
      </c>
      <c r="J249" s="12">
        <v>0.28599999999999998</v>
      </c>
    </row>
    <row r="250" spans="1:10" s="138" customFormat="1" x14ac:dyDescent="0.25">
      <c r="A250" s="26" t="s">
        <v>808</v>
      </c>
      <c r="B250" s="145" t="s">
        <v>269</v>
      </c>
      <c r="C250" s="145" t="s">
        <v>979</v>
      </c>
      <c r="D250" s="61">
        <v>45</v>
      </c>
      <c r="E250" s="64" t="s">
        <v>794</v>
      </c>
      <c r="F250" s="10">
        <v>1.1359999999999999</v>
      </c>
      <c r="G250" s="25">
        <v>12.622999999999999</v>
      </c>
      <c r="H250" s="25">
        <v>6.3559999999999999</v>
      </c>
      <c r="I250" s="25">
        <v>8.1000000000000003E-2</v>
      </c>
      <c r="J250" s="12">
        <v>0</v>
      </c>
    </row>
    <row r="251" spans="1:10" s="138" customFormat="1" x14ac:dyDescent="0.25">
      <c r="A251" s="26" t="s">
        <v>808</v>
      </c>
      <c r="B251" s="145" t="s">
        <v>277</v>
      </c>
      <c r="C251" s="145" t="s">
        <v>980</v>
      </c>
      <c r="D251" s="61">
        <v>75</v>
      </c>
      <c r="E251" s="64" t="s">
        <v>794</v>
      </c>
      <c r="F251" s="10">
        <v>0.49399999999999999</v>
      </c>
      <c r="G251" s="25">
        <v>0.83399999999999996</v>
      </c>
      <c r="H251" s="25">
        <v>3.9359999999999999</v>
      </c>
      <c r="I251" s="25">
        <v>2.6030000000000002</v>
      </c>
      <c r="J251" s="12">
        <v>0</v>
      </c>
    </row>
    <row r="252" spans="1:10" s="136" customFormat="1" x14ac:dyDescent="0.25">
      <c r="A252" s="26" t="s">
        <v>808</v>
      </c>
      <c r="B252" s="145" t="s">
        <v>285</v>
      </c>
      <c r="C252" s="145" t="s">
        <v>980</v>
      </c>
      <c r="D252" s="61">
        <v>61</v>
      </c>
      <c r="E252" s="64" t="s">
        <v>794</v>
      </c>
      <c r="F252" s="10">
        <v>1.107</v>
      </c>
      <c r="G252" s="25">
        <v>7.4279999999999999</v>
      </c>
      <c r="H252" s="25">
        <v>0.24399999999999999</v>
      </c>
      <c r="I252" s="25">
        <v>0</v>
      </c>
      <c r="J252" s="12">
        <v>0</v>
      </c>
    </row>
    <row r="253" spans="1:10" s="136" customFormat="1" x14ac:dyDescent="0.25">
      <c r="A253" s="26" t="s">
        <v>808</v>
      </c>
      <c r="B253" s="145" t="s">
        <v>293</v>
      </c>
      <c r="C253" s="145" t="s">
        <v>980</v>
      </c>
      <c r="D253" s="61">
        <v>40</v>
      </c>
      <c r="E253" s="64" t="s">
        <v>794</v>
      </c>
      <c r="F253" s="10">
        <v>0.23599999999999999</v>
      </c>
      <c r="G253" s="25">
        <v>7.2729999999999997</v>
      </c>
      <c r="H253" s="25">
        <v>65.149000000000001</v>
      </c>
      <c r="I253" s="25">
        <v>0.34300000000000003</v>
      </c>
      <c r="J253" s="12">
        <v>1.4139999999999999</v>
      </c>
    </row>
    <row r="254" spans="1:10" s="136" customFormat="1" x14ac:dyDescent="0.25">
      <c r="A254" s="45" t="s">
        <v>808</v>
      </c>
      <c r="B254" s="145" t="s">
        <v>206</v>
      </c>
      <c r="C254" s="145" t="s">
        <v>979</v>
      </c>
      <c r="D254" s="61">
        <v>51</v>
      </c>
      <c r="E254" s="64" t="s">
        <v>794</v>
      </c>
      <c r="F254" s="46">
        <v>0.78500000000000003</v>
      </c>
      <c r="G254" s="45">
        <v>0.42099999999999999</v>
      </c>
      <c r="H254" s="45">
        <v>1.004</v>
      </c>
      <c r="I254" s="45">
        <v>0.125</v>
      </c>
      <c r="J254" s="43">
        <v>0.105</v>
      </c>
    </row>
    <row r="255" spans="1:10" s="136" customFormat="1" x14ac:dyDescent="0.25">
      <c r="A255" s="26" t="s">
        <v>808</v>
      </c>
      <c r="B255" s="145" t="s">
        <v>214</v>
      </c>
      <c r="C255" s="145" t="s">
        <v>979</v>
      </c>
      <c r="D255" s="61">
        <v>49</v>
      </c>
      <c r="E255" s="64" t="s">
        <v>794</v>
      </c>
      <c r="F255" s="10">
        <v>4.46</v>
      </c>
      <c r="G255" s="25">
        <v>0.53800000000000003</v>
      </c>
      <c r="H255" s="25">
        <v>20.134</v>
      </c>
      <c r="I255" s="25">
        <v>0.108</v>
      </c>
      <c r="J255" s="12">
        <v>0.22700000000000001</v>
      </c>
    </row>
    <row r="256" spans="1:10" s="136" customFormat="1" x14ac:dyDescent="0.25">
      <c r="A256" s="45" t="s">
        <v>808</v>
      </c>
      <c r="B256" s="145" t="s">
        <v>222</v>
      </c>
      <c r="C256" s="145" t="s">
        <v>979</v>
      </c>
      <c r="D256" s="61">
        <v>47</v>
      </c>
      <c r="E256" s="64" t="s">
        <v>793</v>
      </c>
      <c r="F256" s="46">
        <v>0.59099999999999997</v>
      </c>
      <c r="G256" s="45">
        <v>0.29199999999999998</v>
      </c>
      <c r="H256" s="45">
        <v>0.29299999999999998</v>
      </c>
      <c r="I256" s="45">
        <v>0.14399999999999999</v>
      </c>
      <c r="J256" s="43">
        <v>0.22700000000000001</v>
      </c>
    </row>
    <row r="257" spans="1:10" s="136" customFormat="1" x14ac:dyDescent="0.25">
      <c r="A257" s="26" t="s">
        <v>808</v>
      </c>
      <c r="B257" s="145" t="s">
        <v>230</v>
      </c>
      <c r="C257" s="145" t="s">
        <v>980</v>
      </c>
      <c r="D257" s="61">
        <v>55</v>
      </c>
      <c r="E257" s="64" t="s">
        <v>793</v>
      </c>
      <c r="F257" s="10">
        <v>0.88600000000000001</v>
      </c>
      <c r="G257" s="25">
        <v>0.10199999999999999</v>
      </c>
      <c r="H257" s="25">
        <v>1.5580000000000001</v>
      </c>
      <c r="I257" s="25">
        <v>1.593</v>
      </c>
      <c r="J257" s="12">
        <v>0.53700000000000003</v>
      </c>
    </row>
    <row r="258" spans="1:10" s="136" customFormat="1" x14ac:dyDescent="0.25">
      <c r="A258" s="45" t="s">
        <v>808</v>
      </c>
      <c r="B258" s="145" t="s">
        <v>238</v>
      </c>
      <c r="C258" s="145" t="s">
        <v>979</v>
      </c>
      <c r="D258" s="61">
        <v>43</v>
      </c>
      <c r="E258" s="64" t="s">
        <v>794</v>
      </c>
      <c r="F258" s="46">
        <v>0.23300000000000001</v>
      </c>
      <c r="G258" s="45">
        <v>0.30099999999999999</v>
      </c>
      <c r="H258" s="45">
        <v>0</v>
      </c>
      <c r="I258" s="45">
        <v>0.28499999999999998</v>
      </c>
      <c r="J258" s="43">
        <v>0.04</v>
      </c>
    </row>
    <row r="259" spans="1:10" s="136" customFormat="1" x14ac:dyDescent="0.25">
      <c r="A259" s="45" t="s">
        <v>808</v>
      </c>
      <c r="B259" s="145" t="s">
        <v>246</v>
      </c>
      <c r="C259" s="145" t="s">
        <v>979</v>
      </c>
      <c r="D259" s="61">
        <v>59</v>
      </c>
      <c r="E259" s="64" t="s">
        <v>794</v>
      </c>
      <c r="F259" s="46">
        <v>0.89600000000000002</v>
      </c>
      <c r="G259" s="45">
        <v>0.27600000000000002</v>
      </c>
      <c r="H259" s="45">
        <v>2.4980000000000002</v>
      </c>
      <c r="I259" s="45">
        <v>0</v>
      </c>
      <c r="J259" s="43">
        <v>0</v>
      </c>
    </row>
    <row r="260" spans="1:10" s="136" customFormat="1" x14ac:dyDescent="0.25">
      <c r="A260" s="1" t="s">
        <v>808</v>
      </c>
      <c r="B260" s="145" t="s">
        <v>254</v>
      </c>
      <c r="C260" s="145" t="s">
        <v>979</v>
      </c>
      <c r="D260" s="61">
        <v>70</v>
      </c>
      <c r="E260" s="64" t="s">
        <v>794</v>
      </c>
      <c r="F260" s="46">
        <v>0.223</v>
      </c>
      <c r="G260" s="45">
        <v>0.47</v>
      </c>
      <c r="H260" s="45">
        <v>13.212999999999999</v>
      </c>
      <c r="I260" s="45">
        <v>0</v>
      </c>
      <c r="J260" s="43">
        <v>33.731000000000002</v>
      </c>
    </row>
    <row r="261" spans="1:10" s="136" customFormat="1" x14ac:dyDescent="0.25">
      <c r="A261" s="45" t="s">
        <v>808</v>
      </c>
      <c r="B261" s="145" t="s">
        <v>262</v>
      </c>
      <c r="C261" s="145" t="s">
        <v>979</v>
      </c>
      <c r="D261" s="61">
        <v>67</v>
      </c>
      <c r="E261" s="64" t="s">
        <v>794</v>
      </c>
      <c r="F261" s="46">
        <v>0.82699999999999996</v>
      </c>
      <c r="G261" s="45">
        <v>0.27500000000000002</v>
      </c>
      <c r="H261" s="45">
        <v>0.16300000000000001</v>
      </c>
      <c r="I261" s="45">
        <v>0.249</v>
      </c>
      <c r="J261" s="43">
        <v>0.11</v>
      </c>
    </row>
    <row r="262" spans="1:10" s="136" customFormat="1" x14ac:dyDescent="0.25">
      <c r="A262" s="26" t="s">
        <v>808</v>
      </c>
      <c r="B262" s="145" t="s">
        <v>270</v>
      </c>
      <c r="C262" s="145" t="s">
        <v>979</v>
      </c>
      <c r="D262" s="61">
        <v>63</v>
      </c>
      <c r="E262" s="64" t="s">
        <v>794</v>
      </c>
      <c r="F262" s="10">
        <v>4.7960000000000003</v>
      </c>
      <c r="G262" s="25">
        <v>0.14499999999999999</v>
      </c>
      <c r="H262" s="25">
        <v>3.8610000000000002</v>
      </c>
      <c r="I262" s="25">
        <v>1.764</v>
      </c>
      <c r="J262" s="12">
        <v>0</v>
      </c>
    </row>
    <row r="263" spans="1:10" s="136" customFormat="1" x14ac:dyDescent="0.25">
      <c r="A263" s="147" t="s">
        <v>808</v>
      </c>
      <c r="B263" s="143" t="s">
        <v>278</v>
      </c>
      <c r="C263" s="145" t="s">
        <v>980</v>
      </c>
      <c r="D263" s="148">
        <v>49</v>
      </c>
      <c r="E263" s="149" t="s">
        <v>793</v>
      </c>
      <c r="F263" s="46">
        <v>1.7669999999999999</v>
      </c>
      <c r="G263" s="45">
        <v>7.3559999999999999</v>
      </c>
      <c r="H263" s="45">
        <v>11.698</v>
      </c>
      <c r="I263" s="45">
        <v>0.27800000000000002</v>
      </c>
      <c r="J263" s="43">
        <v>1.98</v>
      </c>
    </row>
    <row r="264" spans="1:10" s="136" customFormat="1" x14ac:dyDescent="0.25">
      <c r="A264" s="45" t="s">
        <v>808</v>
      </c>
      <c r="B264" s="145" t="s">
        <v>286</v>
      </c>
      <c r="C264" s="145" t="s">
        <v>980</v>
      </c>
      <c r="D264" s="61">
        <v>56</v>
      </c>
      <c r="E264" s="64" t="s">
        <v>794</v>
      </c>
      <c r="F264" s="46">
        <v>0.25600000000000001</v>
      </c>
      <c r="G264" s="45">
        <v>0.21299999999999999</v>
      </c>
      <c r="H264" s="45">
        <v>2.4489999999999998</v>
      </c>
      <c r="I264" s="45">
        <v>0.25600000000000001</v>
      </c>
      <c r="J264" s="43">
        <v>0.35</v>
      </c>
    </row>
    <row r="265" spans="1:10" s="136" customFormat="1" x14ac:dyDescent="0.25">
      <c r="A265" s="1" t="s">
        <v>808</v>
      </c>
      <c r="B265" s="145" t="s">
        <v>294</v>
      </c>
      <c r="C265" s="145" t="s">
        <v>980</v>
      </c>
      <c r="D265" s="61">
        <v>50</v>
      </c>
      <c r="E265" s="64" t="s">
        <v>793</v>
      </c>
      <c r="F265" s="46">
        <v>0.90700000000000003</v>
      </c>
      <c r="G265" s="45">
        <v>2.5019999999999998</v>
      </c>
      <c r="H265" s="45">
        <v>43.05</v>
      </c>
      <c r="I265" s="45">
        <v>2.4079999999999999</v>
      </c>
      <c r="J265" s="43">
        <v>28.891999999999999</v>
      </c>
    </row>
    <row r="266" spans="1:10" s="136" customFormat="1" x14ac:dyDescent="0.25">
      <c r="A266" s="45" t="s">
        <v>808</v>
      </c>
      <c r="B266" s="145" t="s">
        <v>207</v>
      </c>
      <c r="C266" s="145" t="s">
        <v>979</v>
      </c>
      <c r="D266" s="61">
        <v>55</v>
      </c>
      <c r="E266" s="64" t="s">
        <v>794</v>
      </c>
      <c r="F266" s="46">
        <v>5.0640000000000001</v>
      </c>
      <c r="G266" s="45">
        <v>0.34200000000000003</v>
      </c>
      <c r="H266" s="45">
        <v>1.9039999999999999</v>
      </c>
      <c r="I266" s="45">
        <v>0.55100000000000005</v>
      </c>
      <c r="J266" s="43">
        <v>0.56100000000000005</v>
      </c>
    </row>
    <row r="267" spans="1:10" s="136" customFormat="1" x14ac:dyDescent="0.25">
      <c r="A267" s="26" t="s">
        <v>808</v>
      </c>
      <c r="B267" s="145" t="s">
        <v>215</v>
      </c>
      <c r="C267" s="145" t="s">
        <v>979</v>
      </c>
      <c r="D267" s="61">
        <v>51</v>
      </c>
      <c r="E267" s="64" t="s">
        <v>794</v>
      </c>
      <c r="F267" s="10">
        <v>1.9E-2</v>
      </c>
      <c r="G267" s="25">
        <v>7.6999999999999999E-2</v>
      </c>
      <c r="H267" s="25">
        <v>3.6920000000000002</v>
      </c>
      <c r="I267" s="25">
        <v>0.92500000000000004</v>
      </c>
      <c r="J267" s="12">
        <v>4.5999999999999999E-2</v>
      </c>
    </row>
    <row r="268" spans="1:10" s="136" customFormat="1" x14ac:dyDescent="0.25">
      <c r="A268" s="1" t="s">
        <v>808</v>
      </c>
      <c r="B268" s="145" t="s">
        <v>223</v>
      </c>
      <c r="C268" s="145" t="s">
        <v>979</v>
      </c>
      <c r="D268" s="61">
        <v>44</v>
      </c>
      <c r="E268" s="64" t="s">
        <v>794</v>
      </c>
      <c r="F268" s="46">
        <v>1.6990000000000001</v>
      </c>
      <c r="G268" s="45">
        <v>0.45</v>
      </c>
      <c r="H268" s="45">
        <v>28.928000000000001</v>
      </c>
      <c r="I268" s="45">
        <v>5.5E-2</v>
      </c>
      <c r="J268" s="43">
        <v>25.760999999999999</v>
      </c>
    </row>
    <row r="269" spans="1:10" s="136" customFormat="1" x14ac:dyDescent="0.25">
      <c r="A269" s="45" t="s">
        <v>808</v>
      </c>
      <c r="B269" s="145" t="s">
        <v>231</v>
      </c>
      <c r="C269" s="145" t="s">
        <v>980</v>
      </c>
      <c r="D269" s="61">
        <v>47</v>
      </c>
      <c r="E269" s="64" t="s">
        <v>794</v>
      </c>
      <c r="F269" s="46">
        <v>1.093</v>
      </c>
      <c r="G269" s="45">
        <v>0.29499999999999998</v>
      </c>
      <c r="H269" s="45">
        <v>0.13500000000000001</v>
      </c>
      <c r="I269" s="45">
        <v>0.35499999999999998</v>
      </c>
      <c r="J269" s="43">
        <v>0.11899999999999999</v>
      </c>
    </row>
    <row r="270" spans="1:10" s="136" customFormat="1" x14ac:dyDescent="0.25">
      <c r="A270" s="26" t="s">
        <v>808</v>
      </c>
      <c r="B270" s="145" t="s">
        <v>239</v>
      </c>
      <c r="C270" s="145" t="s">
        <v>980</v>
      </c>
      <c r="D270" s="61">
        <v>44</v>
      </c>
      <c r="E270" s="64" t="s">
        <v>794</v>
      </c>
      <c r="F270" s="10">
        <v>7.1999999999999995E-2</v>
      </c>
      <c r="G270" s="25">
        <v>0</v>
      </c>
      <c r="H270" s="25">
        <v>77.161000000000001</v>
      </c>
      <c r="I270" s="25">
        <v>4.4999999999999998E-2</v>
      </c>
      <c r="J270" s="12">
        <v>0</v>
      </c>
    </row>
    <row r="271" spans="1:10" s="136" customFormat="1" x14ac:dyDescent="0.25">
      <c r="A271" s="45" t="s">
        <v>808</v>
      </c>
      <c r="B271" s="145" t="s">
        <v>247</v>
      </c>
      <c r="C271" s="145" t="s">
        <v>979</v>
      </c>
      <c r="D271" s="61">
        <v>54</v>
      </c>
      <c r="E271" s="64" t="s">
        <v>794</v>
      </c>
      <c r="F271" s="46">
        <v>0.73399999999999999</v>
      </c>
      <c r="G271" s="45">
        <v>0.122</v>
      </c>
      <c r="H271" s="45">
        <v>0.76100000000000001</v>
      </c>
      <c r="I271" s="45">
        <v>0</v>
      </c>
      <c r="J271" s="43">
        <v>3.6999999999999998E-2</v>
      </c>
    </row>
    <row r="272" spans="1:10" s="136" customFormat="1" x14ac:dyDescent="0.25">
      <c r="A272" s="26" t="s">
        <v>808</v>
      </c>
      <c r="B272" s="145" t="s">
        <v>255</v>
      </c>
      <c r="C272" s="145" t="s">
        <v>979</v>
      </c>
      <c r="D272" s="61">
        <v>68</v>
      </c>
      <c r="E272" s="64" t="s">
        <v>794</v>
      </c>
      <c r="F272" s="10">
        <v>0.19</v>
      </c>
      <c r="G272" s="25">
        <v>0.69699999999999995</v>
      </c>
      <c r="H272" s="25">
        <v>0.24</v>
      </c>
      <c r="I272" s="25">
        <v>2.9220000000000002</v>
      </c>
      <c r="J272" s="12">
        <v>0.24099999999999999</v>
      </c>
    </row>
    <row r="273" spans="1:10" s="136" customFormat="1" x14ac:dyDescent="0.25">
      <c r="A273" s="45" t="s">
        <v>808</v>
      </c>
      <c r="B273" s="145" t="s">
        <v>263</v>
      </c>
      <c r="C273" s="145" t="s">
        <v>979</v>
      </c>
      <c r="D273" s="61">
        <v>53</v>
      </c>
      <c r="E273" s="64" t="s">
        <v>794</v>
      </c>
      <c r="F273" s="46">
        <v>0.92400000000000004</v>
      </c>
      <c r="G273" s="45">
        <v>0.36899999999999999</v>
      </c>
      <c r="H273" s="45">
        <v>4.0000000000000001E-3</v>
      </c>
      <c r="I273" s="45">
        <v>7.2999999999999995E-2</v>
      </c>
      <c r="J273" s="43">
        <v>0.89</v>
      </c>
    </row>
    <row r="274" spans="1:10" s="136" customFormat="1" x14ac:dyDescent="0.25">
      <c r="A274" s="26" t="s">
        <v>808</v>
      </c>
      <c r="B274" s="145" t="s">
        <v>271</v>
      </c>
      <c r="C274" s="145" t="s">
        <v>979</v>
      </c>
      <c r="D274" s="61">
        <v>43</v>
      </c>
      <c r="E274" s="64" t="s">
        <v>793</v>
      </c>
      <c r="F274" s="10">
        <v>4.5490000000000004</v>
      </c>
      <c r="G274" s="25">
        <v>0</v>
      </c>
      <c r="H274" s="25">
        <v>31.748999999999999</v>
      </c>
      <c r="I274" s="25">
        <v>0.41</v>
      </c>
      <c r="J274" s="12">
        <v>0</v>
      </c>
    </row>
    <row r="275" spans="1:10" s="136" customFormat="1" x14ac:dyDescent="0.25">
      <c r="A275" s="26" t="s">
        <v>808</v>
      </c>
      <c r="B275" s="145" t="s">
        <v>279</v>
      </c>
      <c r="C275" s="145" t="s">
        <v>980</v>
      </c>
      <c r="D275" s="61">
        <v>56</v>
      </c>
      <c r="E275" s="64" t="s">
        <v>793</v>
      </c>
      <c r="F275" s="10">
        <v>1.091</v>
      </c>
      <c r="G275" s="25">
        <v>1.087</v>
      </c>
      <c r="H275" s="25">
        <v>0.76500000000000001</v>
      </c>
      <c r="I275" s="25">
        <v>0.45800000000000002</v>
      </c>
      <c r="J275" s="12">
        <v>1.7999999999999999E-2</v>
      </c>
    </row>
    <row r="276" spans="1:10" s="136" customFormat="1" x14ac:dyDescent="0.25">
      <c r="A276" s="45" t="s">
        <v>808</v>
      </c>
      <c r="B276" s="145" t="s">
        <v>287</v>
      </c>
      <c r="C276" s="145" t="s">
        <v>980</v>
      </c>
      <c r="D276" s="61">
        <v>47</v>
      </c>
      <c r="E276" s="64" t="s">
        <v>793</v>
      </c>
      <c r="F276" s="46">
        <v>0.753</v>
      </c>
      <c r="G276" s="45">
        <v>0.40400000000000003</v>
      </c>
      <c r="H276" s="45">
        <v>2.665</v>
      </c>
      <c r="I276" s="45">
        <v>5.7000000000000002E-2</v>
      </c>
      <c r="J276" s="43">
        <v>0.34599999999999997</v>
      </c>
    </row>
    <row r="277" spans="1:10" s="136" customFormat="1" x14ac:dyDescent="0.25">
      <c r="A277" s="1" t="s">
        <v>808</v>
      </c>
      <c r="B277" s="145" t="s">
        <v>295</v>
      </c>
      <c r="C277" s="145" t="s">
        <v>980</v>
      </c>
      <c r="D277" s="61">
        <v>66</v>
      </c>
      <c r="E277" s="64" t="s">
        <v>794</v>
      </c>
      <c r="F277" s="46">
        <v>0.16900000000000001</v>
      </c>
      <c r="G277" s="45">
        <v>0.33900000000000002</v>
      </c>
      <c r="H277" s="45">
        <v>0.80300000000000005</v>
      </c>
      <c r="I277" s="45">
        <v>0.109</v>
      </c>
      <c r="J277" s="43">
        <v>0</v>
      </c>
    </row>
    <row r="278" spans="1:10" s="136" customFormat="1" x14ac:dyDescent="0.25">
      <c r="A278" s="1" t="s">
        <v>808</v>
      </c>
      <c r="B278" s="145" t="s">
        <v>208</v>
      </c>
      <c r="C278" s="145" t="s">
        <v>979</v>
      </c>
      <c r="D278" s="61">
        <v>46</v>
      </c>
      <c r="E278" s="64" t="s">
        <v>794</v>
      </c>
      <c r="F278" s="46">
        <v>0.52700000000000002</v>
      </c>
      <c r="G278" s="45">
        <v>0.21299999999999999</v>
      </c>
      <c r="H278" s="45">
        <v>0.47199999999999998</v>
      </c>
      <c r="I278" s="45">
        <v>1.7999999999999999E-2</v>
      </c>
      <c r="J278" s="43">
        <v>2.3E-2</v>
      </c>
    </row>
    <row r="279" spans="1:10" s="136" customFormat="1" x14ac:dyDescent="0.25">
      <c r="A279" s="26" t="s">
        <v>808</v>
      </c>
      <c r="B279" s="145" t="s">
        <v>216</v>
      </c>
      <c r="C279" s="145" t="s">
        <v>979</v>
      </c>
      <c r="D279" s="61">
        <v>48</v>
      </c>
      <c r="E279" s="64" t="s">
        <v>794</v>
      </c>
      <c r="F279" s="10">
        <v>0.42399999999999999</v>
      </c>
      <c r="G279" s="25">
        <v>0.35099999999999998</v>
      </c>
      <c r="H279" s="25">
        <v>1.173</v>
      </c>
      <c r="I279" s="25">
        <v>1.7130000000000001</v>
      </c>
      <c r="J279" s="12">
        <v>0.124</v>
      </c>
    </row>
    <row r="280" spans="1:10" s="136" customFormat="1" x14ac:dyDescent="0.25">
      <c r="A280" s="26" t="s">
        <v>808</v>
      </c>
      <c r="B280" s="145" t="s">
        <v>224</v>
      </c>
      <c r="C280" s="145" t="s">
        <v>979</v>
      </c>
      <c r="D280" s="61">
        <v>46</v>
      </c>
      <c r="E280" s="64" t="s">
        <v>794</v>
      </c>
      <c r="F280" s="10">
        <v>0.97199999999999998</v>
      </c>
      <c r="G280" s="25">
        <v>0.89800000000000002</v>
      </c>
      <c r="H280" s="25">
        <v>0.88900000000000001</v>
      </c>
      <c r="I280" s="25">
        <v>7.8E-2</v>
      </c>
      <c r="J280" s="12">
        <v>1.123</v>
      </c>
    </row>
    <row r="281" spans="1:10" s="136" customFormat="1" x14ac:dyDescent="0.25">
      <c r="A281" s="1" t="s">
        <v>808</v>
      </c>
      <c r="B281" s="145" t="s">
        <v>232</v>
      </c>
      <c r="C281" s="145" t="s">
        <v>980</v>
      </c>
      <c r="D281" s="61">
        <v>45</v>
      </c>
      <c r="E281" s="64" t="s">
        <v>794</v>
      </c>
      <c r="F281" s="46">
        <v>0.13800000000000001</v>
      </c>
      <c r="G281" s="45">
        <v>2E-3</v>
      </c>
      <c r="H281" s="45">
        <v>0.88100000000000001</v>
      </c>
      <c r="I281" s="45">
        <v>0</v>
      </c>
      <c r="J281" s="43">
        <v>0</v>
      </c>
    </row>
    <row r="282" spans="1:10" s="136" customFormat="1" x14ac:dyDescent="0.25">
      <c r="A282" s="1" t="s">
        <v>808</v>
      </c>
      <c r="B282" s="145" t="s">
        <v>240</v>
      </c>
      <c r="C282" s="145" t="s">
        <v>979</v>
      </c>
      <c r="D282" s="61">
        <v>64</v>
      </c>
      <c r="E282" s="64" t="s">
        <v>794</v>
      </c>
      <c r="F282" s="46">
        <v>4.5579999999999998</v>
      </c>
      <c r="G282" s="45">
        <v>0.40699999999999997</v>
      </c>
      <c r="H282" s="45">
        <v>3.2890000000000001</v>
      </c>
      <c r="I282" s="45">
        <v>0</v>
      </c>
      <c r="J282" s="43">
        <v>0</v>
      </c>
    </row>
    <row r="283" spans="1:10" s="136" customFormat="1" x14ac:dyDescent="0.25">
      <c r="A283" s="26" t="s">
        <v>808</v>
      </c>
      <c r="B283" s="145" t="s">
        <v>248</v>
      </c>
      <c r="C283" s="145" t="s">
        <v>979</v>
      </c>
      <c r="D283" s="61">
        <v>59</v>
      </c>
      <c r="E283" s="64" t="s">
        <v>793</v>
      </c>
      <c r="F283" s="10">
        <v>0.373</v>
      </c>
      <c r="G283" s="25">
        <v>3.3010000000000002</v>
      </c>
      <c r="H283" s="25">
        <v>0.78800000000000003</v>
      </c>
      <c r="I283" s="25">
        <v>0.218</v>
      </c>
      <c r="J283" s="12">
        <v>0.11899999999999999</v>
      </c>
    </row>
    <row r="284" spans="1:10" s="136" customFormat="1" x14ac:dyDescent="0.25">
      <c r="A284" s="1" t="s">
        <v>808</v>
      </c>
      <c r="B284" s="145" t="s">
        <v>256</v>
      </c>
      <c r="C284" s="145" t="s">
        <v>979</v>
      </c>
      <c r="D284" s="61">
        <v>42</v>
      </c>
      <c r="E284" s="64" t="s">
        <v>794</v>
      </c>
      <c r="F284" s="46">
        <v>0.13700000000000001</v>
      </c>
      <c r="G284" s="45">
        <v>1.766</v>
      </c>
      <c r="H284" s="45">
        <v>22.291</v>
      </c>
      <c r="I284" s="45">
        <v>1.855</v>
      </c>
      <c r="J284" s="43">
        <v>0.17899999999999999</v>
      </c>
    </row>
    <row r="285" spans="1:10" s="136" customFormat="1" x14ac:dyDescent="0.25">
      <c r="A285" s="1" t="s">
        <v>808</v>
      </c>
      <c r="B285" s="145" t="s">
        <v>264</v>
      </c>
      <c r="C285" s="145" t="s">
        <v>979</v>
      </c>
      <c r="D285" s="61">
        <v>65</v>
      </c>
      <c r="E285" s="64" t="s">
        <v>793</v>
      </c>
      <c r="F285" s="46">
        <v>0.52700000000000002</v>
      </c>
      <c r="G285" s="45">
        <v>0.26600000000000001</v>
      </c>
      <c r="H285" s="45">
        <v>17.821999999999999</v>
      </c>
      <c r="I285" s="45">
        <v>9.1649999999999991</v>
      </c>
      <c r="J285" s="43">
        <v>2.6760000000000002</v>
      </c>
    </row>
    <row r="286" spans="1:10" s="136" customFormat="1" x14ac:dyDescent="0.25">
      <c r="A286" s="26" t="s">
        <v>808</v>
      </c>
      <c r="B286" s="145" t="s">
        <v>272</v>
      </c>
      <c r="C286" s="145" t="s">
        <v>979</v>
      </c>
      <c r="D286" s="61">
        <v>52</v>
      </c>
      <c r="E286" s="64" t="s">
        <v>794</v>
      </c>
      <c r="F286" s="10">
        <v>1.4279999999999999</v>
      </c>
      <c r="G286" s="25">
        <v>0.39300000000000002</v>
      </c>
      <c r="H286" s="25">
        <v>0.36399999999999999</v>
      </c>
      <c r="I286" s="25">
        <v>1.048</v>
      </c>
      <c r="J286" s="12">
        <v>0</v>
      </c>
    </row>
    <row r="287" spans="1:10" s="136" customFormat="1" x14ac:dyDescent="0.25">
      <c r="A287" s="26" t="s">
        <v>808</v>
      </c>
      <c r="B287" s="145" t="s">
        <v>280</v>
      </c>
      <c r="C287" s="145" t="s">
        <v>980</v>
      </c>
      <c r="D287" s="61">
        <v>41</v>
      </c>
      <c r="E287" s="64" t="s">
        <v>793</v>
      </c>
      <c r="F287" s="10">
        <v>3.335</v>
      </c>
      <c r="G287" s="25">
        <v>1.7529999999999999</v>
      </c>
      <c r="H287" s="25">
        <v>1.9990000000000001</v>
      </c>
      <c r="I287" s="25">
        <v>0.30199999999999999</v>
      </c>
      <c r="J287" s="12">
        <v>0</v>
      </c>
    </row>
    <row r="288" spans="1:10" s="136" customFormat="1" x14ac:dyDescent="0.25">
      <c r="A288" s="26" t="s">
        <v>808</v>
      </c>
      <c r="B288" s="145" t="s">
        <v>288</v>
      </c>
      <c r="C288" s="145" t="s">
        <v>980</v>
      </c>
      <c r="D288" s="61">
        <v>42</v>
      </c>
      <c r="E288" s="64" t="s">
        <v>794</v>
      </c>
      <c r="F288" s="10">
        <v>0.83499999999999996</v>
      </c>
      <c r="G288" s="25">
        <v>0.35299999999999998</v>
      </c>
      <c r="H288" s="25">
        <v>20.242000000000001</v>
      </c>
      <c r="I288" s="25">
        <v>0.12</v>
      </c>
      <c r="J288" s="12">
        <v>1.089</v>
      </c>
    </row>
    <row r="289" spans="1:10" s="136" customFormat="1" x14ac:dyDescent="0.25">
      <c r="A289" s="1" t="s">
        <v>808</v>
      </c>
      <c r="B289" s="145" t="s">
        <v>296</v>
      </c>
      <c r="C289" s="145" t="s">
        <v>980</v>
      </c>
      <c r="D289" s="61">
        <v>53</v>
      </c>
      <c r="E289" s="64" t="s">
        <v>794</v>
      </c>
      <c r="F289" s="46">
        <v>0.34200000000000003</v>
      </c>
      <c r="G289" s="45">
        <v>0.55900000000000005</v>
      </c>
      <c r="H289" s="45">
        <v>1.5760000000000001</v>
      </c>
      <c r="I289" s="45">
        <v>0.41199999999999998</v>
      </c>
      <c r="J289" s="43">
        <v>0.13200000000000001</v>
      </c>
    </row>
    <row r="290" spans="1:10" s="136" customFormat="1" x14ac:dyDescent="0.25">
      <c r="A290" s="1" t="s">
        <v>808</v>
      </c>
      <c r="B290" s="145" t="s">
        <v>305</v>
      </c>
      <c r="C290" s="145" t="s">
        <v>980</v>
      </c>
      <c r="D290" s="61">
        <v>63</v>
      </c>
      <c r="E290" s="64" t="s">
        <v>793</v>
      </c>
      <c r="F290" s="46">
        <v>0.63500000000000001</v>
      </c>
      <c r="G290" s="45">
        <v>0.23300000000000001</v>
      </c>
      <c r="H290" s="45">
        <v>3.0249999999999999</v>
      </c>
      <c r="I290" s="45">
        <v>7.0000000000000001E-3</v>
      </c>
      <c r="J290" s="43">
        <v>1E-3</v>
      </c>
    </row>
    <row r="291" spans="1:10" s="136" customFormat="1" x14ac:dyDescent="0.25">
      <c r="A291" s="26" t="s">
        <v>808</v>
      </c>
      <c r="B291" s="145" t="s">
        <v>306</v>
      </c>
      <c r="C291" s="145" t="s">
        <v>979</v>
      </c>
      <c r="D291" s="61">
        <v>43</v>
      </c>
      <c r="E291" s="64" t="s">
        <v>793</v>
      </c>
      <c r="F291" s="10">
        <v>0</v>
      </c>
      <c r="G291" s="25">
        <v>1.7829999999999999</v>
      </c>
      <c r="H291" s="25">
        <v>0.77300000000000002</v>
      </c>
      <c r="I291" s="25">
        <v>0</v>
      </c>
      <c r="J291" s="12">
        <v>0</v>
      </c>
    </row>
    <row r="292" spans="1:10" s="136" customFormat="1" x14ac:dyDescent="0.25">
      <c r="A292" s="1" t="s">
        <v>808</v>
      </c>
      <c r="B292" s="145" t="s">
        <v>307</v>
      </c>
      <c r="C292" s="145" t="s">
        <v>979</v>
      </c>
      <c r="D292" s="61">
        <v>57</v>
      </c>
      <c r="E292" s="64" t="s">
        <v>794</v>
      </c>
      <c r="F292" s="46">
        <v>1.25</v>
      </c>
      <c r="G292" s="45">
        <v>3.516</v>
      </c>
      <c r="H292" s="45">
        <v>6.8949999999999996</v>
      </c>
      <c r="I292" s="45">
        <v>1.9870000000000001</v>
      </c>
      <c r="J292" s="43">
        <v>0.47199999999999998</v>
      </c>
    </row>
    <row r="293" spans="1:10" s="136" customFormat="1" x14ac:dyDescent="0.25">
      <c r="A293" s="26" t="s">
        <v>808</v>
      </c>
      <c r="B293" s="145" t="s">
        <v>308</v>
      </c>
      <c r="C293" s="145" t="s">
        <v>979</v>
      </c>
      <c r="D293" s="61">
        <v>65</v>
      </c>
      <c r="E293" s="64" t="s">
        <v>794</v>
      </c>
      <c r="F293" s="10">
        <v>1.919</v>
      </c>
      <c r="G293" s="25">
        <v>4.8689999999999998</v>
      </c>
      <c r="H293" s="25">
        <v>1.379</v>
      </c>
      <c r="I293" s="25">
        <v>4.0000000000000001E-3</v>
      </c>
      <c r="J293" s="12">
        <v>3.9E-2</v>
      </c>
    </row>
    <row r="294" spans="1:10" s="136" customFormat="1" x14ac:dyDescent="0.25">
      <c r="A294" s="26" t="s">
        <v>808</v>
      </c>
      <c r="B294" s="145" t="s">
        <v>309</v>
      </c>
      <c r="C294" s="145" t="s">
        <v>979</v>
      </c>
      <c r="D294" s="61">
        <v>53</v>
      </c>
      <c r="E294" s="64" t="s">
        <v>794</v>
      </c>
      <c r="F294" s="10">
        <v>0.36699999999999999</v>
      </c>
      <c r="G294" s="25">
        <v>0.13100000000000001</v>
      </c>
      <c r="H294" s="25">
        <v>2.089</v>
      </c>
      <c r="I294" s="25">
        <v>2.3079999999999998</v>
      </c>
      <c r="J294" s="12">
        <v>0.13900000000000001</v>
      </c>
    </row>
    <row r="295" spans="1:10" s="136" customFormat="1" x14ac:dyDescent="0.25">
      <c r="A295" s="1" t="s">
        <v>808</v>
      </c>
      <c r="B295" s="145" t="s">
        <v>310</v>
      </c>
      <c r="C295" s="145" t="s">
        <v>980</v>
      </c>
      <c r="D295" s="61">
        <v>53</v>
      </c>
      <c r="E295" s="64" t="s">
        <v>794</v>
      </c>
      <c r="F295" s="46">
        <v>3.3119999999999998</v>
      </c>
      <c r="G295" s="45">
        <v>0.45100000000000001</v>
      </c>
      <c r="H295" s="45">
        <v>0.16200000000000001</v>
      </c>
      <c r="I295" s="45">
        <v>0</v>
      </c>
      <c r="J295" s="43">
        <v>0.71499999999999997</v>
      </c>
    </row>
    <row r="296" spans="1:10" s="136" customFormat="1" x14ac:dyDescent="0.25">
      <c r="A296" s="1" t="s">
        <v>808</v>
      </c>
      <c r="B296" s="145" t="s">
        <v>311</v>
      </c>
      <c r="C296" s="145" t="s">
        <v>980</v>
      </c>
      <c r="D296" s="61">
        <v>43</v>
      </c>
      <c r="E296" s="64" t="s">
        <v>793</v>
      </c>
      <c r="F296" s="46">
        <v>0.16600000000000001</v>
      </c>
      <c r="G296" s="45">
        <v>3.9E-2</v>
      </c>
      <c r="H296" s="45">
        <v>1.3080000000000001</v>
      </c>
      <c r="I296" s="45">
        <v>0</v>
      </c>
      <c r="J296" s="43">
        <v>0.13200000000000001</v>
      </c>
    </row>
    <row r="297" spans="1:10" s="136" customFormat="1" x14ac:dyDescent="0.25">
      <c r="A297" s="1" t="s">
        <v>808</v>
      </c>
      <c r="B297" s="145" t="s">
        <v>312</v>
      </c>
      <c r="C297" s="145" t="s">
        <v>980</v>
      </c>
      <c r="D297" s="61">
        <v>49</v>
      </c>
      <c r="E297" s="64" t="s">
        <v>794</v>
      </c>
      <c r="F297" s="46">
        <v>5.05</v>
      </c>
      <c r="G297" s="45">
        <v>8.5000000000000006E-2</v>
      </c>
      <c r="H297" s="45">
        <v>2.4E-2</v>
      </c>
      <c r="I297" s="45">
        <v>0</v>
      </c>
      <c r="J297" s="43">
        <v>1.2889999999999999</v>
      </c>
    </row>
    <row r="298" spans="1:10" s="136" customFormat="1" x14ac:dyDescent="0.25">
      <c r="A298" s="26" t="s">
        <v>808</v>
      </c>
      <c r="B298" s="145" t="s">
        <v>313</v>
      </c>
      <c r="C298" s="145" t="s">
        <v>980</v>
      </c>
      <c r="D298" s="61">
        <v>47</v>
      </c>
      <c r="E298" s="64" t="s">
        <v>794</v>
      </c>
      <c r="F298" s="10">
        <v>1.171</v>
      </c>
      <c r="G298" s="25">
        <v>0.17699999999999999</v>
      </c>
      <c r="H298" s="25">
        <v>1.21</v>
      </c>
      <c r="I298" s="25">
        <v>0.66400000000000003</v>
      </c>
      <c r="J298" s="12">
        <v>3.1E-2</v>
      </c>
    </row>
    <row r="299" spans="1:10" s="136" customFormat="1" x14ac:dyDescent="0.25">
      <c r="A299" s="1" t="s">
        <v>808</v>
      </c>
      <c r="B299" s="145" t="s">
        <v>314</v>
      </c>
      <c r="C299" s="145" t="s">
        <v>980</v>
      </c>
      <c r="D299" s="61">
        <v>67</v>
      </c>
      <c r="E299" s="64" t="s">
        <v>794</v>
      </c>
      <c r="F299" s="46">
        <v>0.90700000000000003</v>
      </c>
      <c r="G299" s="45">
        <v>0.60099999999999998</v>
      </c>
      <c r="H299" s="45">
        <v>0.32900000000000001</v>
      </c>
      <c r="I299" s="45">
        <v>4.9000000000000002E-2</v>
      </c>
      <c r="J299" s="43">
        <v>7.8E-2</v>
      </c>
    </row>
    <row r="300" spans="1:10" s="136" customFormat="1" x14ac:dyDescent="0.25">
      <c r="A300" s="1" t="s">
        <v>808</v>
      </c>
      <c r="B300" s="145" t="s">
        <v>315</v>
      </c>
      <c r="C300" s="145" t="s">
        <v>980</v>
      </c>
      <c r="D300" s="61">
        <v>46</v>
      </c>
      <c r="E300" s="64" t="s">
        <v>793</v>
      </c>
      <c r="F300" s="46">
        <v>2.2829999999999999</v>
      </c>
      <c r="G300" s="45">
        <v>0.45</v>
      </c>
      <c r="H300" s="45">
        <v>0.82</v>
      </c>
      <c r="I300" s="45">
        <v>8.4000000000000005E-2</v>
      </c>
      <c r="J300" s="43">
        <v>1.2E-2</v>
      </c>
    </row>
    <row r="301" spans="1:10" s="136" customFormat="1" x14ac:dyDescent="0.25">
      <c r="A301" s="1" t="s">
        <v>808</v>
      </c>
      <c r="B301" s="145" t="s">
        <v>316</v>
      </c>
      <c r="C301" s="145" t="s">
        <v>980</v>
      </c>
      <c r="D301" s="61">
        <v>53</v>
      </c>
      <c r="E301" s="64" t="s">
        <v>793</v>
      </c>
      <c r="F301" s="46">
        <v>5.2880000000000003</v>
      </c>
      <c r="G301" s="45">
        <v>0.13700000000000001</v>
      </c>
      <c r="H301" s="45">
        <v>4.0000000000000001E-3</v>
      </c>
      <c r="I301" s="45">
        <v>5.8999999999999997E-2</v>
      </c>
      <c r="J301" s="43">
        <v>0</v>
      </c>
    </row>
    <row r="302" spans="1:10" s="136" customFormat="1" x14ac:dyDescent="0.25">
      <c r="A302" s="1" t="s">
        <v>808</v>
      </c>
      <c r="B302" s="145" t="s">
        <v>317</v>
      </c>
      <c r="C302" s="145" t="s">
        <v>979</v>
      </c>
      <c r="D302" s="61">
        <v>56</v>
      </c>
      <c r="E302" s="64" t="s">
        <v>793</v>
      </c>
      <c r="F302" s="46">
        <v>3.7999999999999999E-2</v>
      </c>
      <c r="G302" s="45">
        <v>0.11700000000000001</v>
      </c>
      <c r="H302" s="45">
        <v>2.8000000000000001E-2</v>
      </c>
      <c r="I302" s="45">
        <v>0.316</v>
      </c>
      <c r="J302" s="43">
        <v>2E-3</v>
      </c>
    </row>
    <row r="303" spans="1:10" s="136" customFormat="1" x14ac:dyDescent="0.25">
      <c r="A303" s="26" t="s">
        <v>808</v>
      </c>
      <c r="B303" s="145" t="s">
        <v>318</v>
      </c>
      <c r="C303" s="145" t="s">
        <v>979</v>
      </c>
      <c r="D303" s="61">
        <v>48</v>
      </c>
      <c r="E303" s="64" t="s">
        <v>794</v>
      </c>
      <c r="F303" s="10">
        <v>0.78</v>
      </c>
      <c r="G303" s="25">
        <v>3.8210000000000002</v>
      </c>
      <c r="H303" s="25">
        <v>1.2649999999999999</v>
      </c>
      <c r="I303" s="25">
        <v>0</v>
      </c>
      <c r="J303" s="12">
        <v>0.153</v>
      </c>
    </row>
    <row r="304" spans="1:10" s="136" customFormat="1" x14ac:dyDescent="0.25">
      <c r="A304" s="1" t="s">
        <v>808</v>
      </c>
      <c r="B304" s="145" t="s">
        <v>319</v>
      </c>
      <c r="C304" s="145" t="s">
        <v>979</v>
      </c>
      <c r="D304" s="61">
        <v>53</v>
      </c>
      <c r="E304" s="64" t="s">
        <v>794</v>
      </c>
      <c r="F304" s="46">
        <v>0.75</v>
      </c>
      <c r="G304" s="45">
        <v>1.008</v>
      </c>
      <c r="H304" s="45">
        <v>1.1870000000000001</v>
      </c>
      <c r="I304" s="45">
        <v>2.798</v>
      </c>
      <c r="J304" s="43">
        <v>0.245</v>
      </c>
    </row>
    <row r="305" spans="1:10" s="136" customFormat="1" x14ac:dyDescent="0.25">
      <c r="A305" s="1" t="s">
        <v>808</v>
      </c>
      <c r="B305" s="145" t="s">
        <v>320</v>
      </c>
      <c r="C305" s="145" t="s">
        <v>979</v>
      </c>
      <c r="D305" s="61">
        <v>55</v>
      </c>
      <c r="E305" s="64" t="s">
        <v>794</v>
      </c>
      <c r="F305" s="46">
        <v>0.14000000000000001</v>
      </c>
      <c r="G305" s="45">
        <v>0.224</v>
      </c>
      <c r="H305" s="45">
        <v>0.13700000000000001</v>
      </c>
      <c r="I305" s="45">
        <v>0.128</v>
      </c>
      <c r="J305" s="43">
        <v>0</v>
      </c>
    </row>
    <row r="306" spans="1:10" s="136" customFormat="1" x14ac:dyDescent="0.25">
      <c r="A306" s="1" t="s">
        <v>808</v>
      </c>
      <c r="B306" s="145" t="s">
        <v>321</v>
      </c>
      <c r="C306" s="145" t="s">
        <v>979</v>
      </c>
      <c r="D306" s="61">
        <v>66</v>
      </c>
      <c r="E306" s="64" t="s">
        <v>794</v>
      </c>
      <c r="F306" s="46">
        <v>2.1280000000000001</v>
      </c>
      <c r="G306" s="45">
        <v>0.41899999999999998</v>
      </c>
      <c r="H306" s="45">
        <v>6.6349999999999998</v>
      </c>
      <c r="I306" s="45">
        <v>0.314</v>
      </c>
      <c r="J306" s="43">
        <v>0.246</v>
      </c>
    </row>
    <row r="307" spans="1:10" s="136" customFormat="1" x14ac:dyDescent="0.25">
      <c r="A307" s="1" t="s">
        <v>808</v>
      </c>
      <c r="B307" s="145" t="s">
        <v>322</v>
      </c>
      <c r="C307" s="145" t="s">
        <v>980</v>
      </c>
      <c r="D307" s="61">
        <v>67</v>
      </c>
      <c r="E307" s="64" t="s">
        <v>794</v>
      </c>
      <c r="F307" s="46">
        <v>1.133</v>
      </c>
      <c r="G307" s="45">
        <v>0.22700000000000001</v>
      </c>
      <c r="H307" s="45">
        <v>2.4489999999999998</v>
      </c>
      <c r="I307" s="45">
        <v>0</v>
      </c>
      <c r="J307" s="43">
        <v>7.0000000000000001E-3</v>
      </c>
    </row>
    <row r="308" spans="1:10" s="136" customFormat="1" x14ac:dyDescent="0.25">
      <c r="A308" s="1" t="s">
        <v>808</v>
      </c>
      <c r="B308" s="145" t="s">
        <v>323</v>
      </c>
      <c r="C308" s="145" t="s">
        <v>980</v>
      </c>
      <c r="D308" s="61">
        <v>41</v>
      </c>
      <c r="E308" s="64" t="s">
        <v>794</v>
      </c>
      <c r="F308" s="46">
        <v>2.177</v>
      </c>
      <c r="G308" s="45">
        <v>0.25700000000000001</v>
      </c>
      <c r="H308" s="45">
        <v>0.79400000000000004</v>
      </c>
      <c r="I308" s="45">
        <v>8.3000000000000004E-2</v>
      </c>
      <c r="J308" s="43">
        <v>3.5000000000000003E-2</v>
      </c>
    </row>
    <row r="309" spans="1:10" s="136" customFormat="1" x14ac:dyDescent="0.25">
      <c r="A309" s="1" t="s">
        <v>808</v>
      </c>
      <c r="B309" s="145" t="s">
        <v>324</v>
      </c>
      <c r="C309" s="145" t="s">
        <v>980</v>
      </c>
      <c r="D309" s="61">
        <v>52</v>
      </c>
      <c r="E309" s="64" t="s">
        <v>794</v>
      </c>
      <c r="F309" s="46">
        <v>3.2730000000000001</v>
      </c>
      <c r="G309" s="45">
        <v>0.35099999999999998</v>
      </c>
      <c r="H309" s="45">
        <v>0.14599999999999999</v>
      </c>
      <c r="I309" s="45">
        <v>0</v>
      </c>
      <c r="J309" s="43">
        <v>0.217</v>
      </c>
    </row>
    <row r="310" spans="1:10" s="136" customFormat="1" x14ac:dyDescent="0.25">
      <c r="A310" s="1" t="s">
        <v>808</v>
      </c>
      <c r="B310" s="145" t="s">
        <v>325</v>
      </c>
      <c r="C310" s="145" t="s">
        <v>980</v>
      </c>
      <c r="D310" s="61">
        <v>43</v>
      </c>
      <c r="E310" s="64" t="s">
        <v>794</v>
      </c>
      <c r="F310" s="46">
        <v>0.19700000000000001</v>
      </c>
      <c r="G310" s="45">
        <v>0.19400000000000001</v>
      </c>
      <c r="H310" s="45">
        <v>0</v>
      </c>
      <c r="I310" s="45">
        <v>0.35699999999999998</v>
      </c>
      <c r="J310" s="43">
        <v>0</v>
      </c>
    </row>
    <row r="311" spans="1:10" s="136" customFormat="1" x14ac:dyDescent="0.25">
      <c r="A311" s="26" t="s">
        <v>808</v>
      </c>
      <c r="B311" s="145" t="s">
        <v>326</v>
      </c>
      <c r="C311" s="145" t="s">
        <v>980</v>
      </c>
      <c r="D311" s="61">
        <v>60</v>
      </c>
      <c r="E311" s="64" t="s">
        <v>794</v>
      </c>
      <c r="F311" s="10">
        <v>18.701000000000001</v>
      </c>
      <c r="G311" s="25">
        <v>0.76700000000000002</v>
      </c>
      <c r="H311" s="25">
        <v>3.0110000000000001</v>
      </c>
      <c r="I311" s="25">
        <v>0.499</v>
      </c>
      <c r="J311" s="12">
        <v>5.7000000000000002E-2</v>
      </c>
    </row>
    <row r="312" spans="1:10" s="136" customFormat="1" x14ac:dyDescent="0.25">
      <c r="A312" s="26" t="s">
        <v>808</v>
      </c>
      <c r="B312" s="145" t="s">
        <v>327</v>
      </c>
      <c r="C312" s="145" t="s">
        <v>980</v>
      </c>
      <c r="D312" s="61">
        <v>51</v>
      </c>
      <c r="E312" s="64" t="s">
        <v>793</v>
      </c>
      <c r="F312" s="10">
        <v>1.423</v>
      </c>
      <c r="G312" s="25">
        <v>0.186</v>
      </c>
      <c r="H312" s="25">
        <v>1.046</v>
      </c>
      <c r="I312" s="25">
        <v>0.75800000000000001</v>
      </c>
      <c r="J312" s="12">
        <v>0.91600000000000004</v>
      </c>
    </row>
    <row r="313" spans="1:10" s="136" customFormat="1" x14ac:dyDescent="0.25">
      <c r="A313" s="26" t="s">
        <v>808</v>
      </c>
      <c r="B313" s="145" t="s">
        <v>328</v>
      </c>
      <c r="C313" s="145" t="s">
        <v>980</v>
      </c>
      <c r="D313" s="61">
        <v>73</v>
      </c>
      <c r="E313" s="64" t="s">
        <v>794</v>
      </c>
      <c r="F313" s="10">
        <v>13.983000000000001</v>
      </c>
      <c r="G313" s="25">
        <v>10.781000000000001</v>
      </c>
      <c r="H313" s="25">
        <v>3.1960000000000002</v>
      </c>
      <c r="I313" s="25">
        <v>0.129</v>
      </c>
      <c r="J313" s="12">
        <v>0.16600000000000001</v>
      </c>
    </row>
    <row r="314" spans="1:10" s="136" customFormat="1" x14ac:dyDescent="0.25">
      <c r="A314" s="1" t="s">
        <v>808</v>
      </c>
      <c r="B314" s="145" t="s">
        <v>329</v>
      </c>
      <c r="C314" s="145" t="s">
        <v>979</v>
      </c>
      <c r="D314" s="61">
        <v>47</v>
      </c>
      <c r="E314" s="64" t="s">
        <v>793</v>
      </c>
      <c r="F314" s="46">
        <v>0.78200000000000003</v>
      </c>
      <c r="G314" s="45">
        <v>0.122</v>
      </c>
      <c r="H314" s="45">
        <v>2.2930000000000001</v>
      </c>
      <c r="I314" s="45">
        <v>5.1999999999999998E-2</v>
      </c>
      <c r="J314" s="43">
        <v>7.9960000000000004</v>
      </c>
    </row>
    <row r="315" spans="1:10" s="136" customFormat="1" x14ac:dyDescent="0.25">
      <c r="A315" s="26" t="s">
        <v>808</v>
      </c>
      <c r="B315" s="145" t="s">
        <v>330</v>
      </c>
      <c r="C315" s="145" t="s">
        <v>979</v>
      </c>
      <c r="D315" s="61">
        <v>49</v>
      </c>
      <c r="E315" s="64" t="s">
        <v>794</v>
      </c>
      <c r="F315" s="10">
        <v>0.45800000000000002</v>
      </c>
      <c r="G315" s="25">
        <v>0.495</v>
      </c>
      <c r="H315" s="25">
        <v>38.993000000000002</v>
      </c>
      <c r="I315" s="25">
        <v>0</v>
      </c>
      <c r="J315" s="12">
        <v>0.33900000000000002</v>
      </c>
    </row>
    <row r="316" spans="1:10" s="136" customFormat="1" x14ac:dyDescent="0.25">
      <c r="A316" s="1" t="s">
        <v>808</v>
      </c>
      <c r="B316" s="145" t="s">
        <v>331</v>
      </c>
      <c r="C316" s="145" t="s">
        <v>979</v>
      </c>
      <c r="D316" s="61">
        <v>56</v>
      </c>
      <c r="E316" s="64" t="s">
        <v>793</v>
      </c>
      <c r="F316" s="46">
        <v>0.80500000000000005</v>
      </c>
      <c r="G316" s="45">
        <v>0.28100000000000003</v>
      </c>
      <c r="H316" s="45">
        <v>9.7189999999999994</v>
      </c>
      <c r="I316" s="45">
        <v>4.3999999999999997E-2</v>
      </c>
      <c r="J316" s="43">
        <v>2.1909999999999998</v>
      </c>
    </row>
    <row r="317" spans="1:10" s="136" customFormat="1" x14ac:dyDescent="0.25">
      <c r="A317" s="1" t="s">
        <v>808</v>
      </c>
      <c r="B317" s="145" t="s">
        <v>332</v>
      </c>
      <c r="C317" s="145" t="s">
        <v>979</v>
      </c>
      <c r="D317" s="61">
        <v>48</v>
      </c>
      <c r="E317" s="64" t="s">
        <v>794</v>
      </c>
      <c r="F317" s="46">
        <v>0.157</v>
      </c>
      <c r="G317" s="45">
        <v>4.2000000000000003E-2</v>
      </c>
      <c r="H317" s="45">
        <v>2.625</v>
      </c>
      <c r="I317" s="45">
        <v>2.7E-2</v>
      </c>
      <c r="J317" s="43">
        <v>0.33700000000000002</v>
      </c>
    </row>
    <row r="318" spans="1:10" s="136" customFormat="1" x14ac:dyDescent="0.25">
      <c r="A318" s="1" t="s">
        <v>808</v>
      </c>
      <c r="B318" s="145" t="s">
        <v>333</v>
      </c>
      <c r="C318" s="145" t="s">
        <v>979</v>
      </c>
      <c r="D318" s="61">
        <v>40</v>
      </c>
      <c r="E318" s="64" t="s">
        <v>794</v>
      </c>
      <c r="F318" s="46">
        <v>0.24099999999999999</v>
      </c>
      <c r="G318" s="45">
        <v>0.23899999999999999</v>
      </c>
      <c r="H318" s="45">
        <v>0.186</v>
      </c>
      <c r="I318" s="45">
        <v>0.127</v>
      </c>
      <c r="J318" s="43">
        <v>0.109</v>
      </c>
    </row>
    <row r="319" spans="1:10" s="136" customFormat="1" x14ac:dyDescent="0.25">
      <c r="A319" s="1" t="s">
        <v>808</v>
      </c>
      <c r="B319" s="145" t="s">
        <v>334</v>
      </c>
      <c r="C319" s="145" t="s">
        <v>980</v>
      </c>
      <c r="D319" s="61">
        <v>53</v>
      </c>
      <c r="E319" s="64" t="s">
        <v>794</v>
      </c>
      <c r="F319" s="46">
        <v>0.48799999999999999</v>
      </c>
      <c r="G319" s="45">
        <v>6.6000000000000003E-2</v>
      </c>
      <c r="H319" s="45">
        <v>34.706000000000003</v>
      </c>
      <c r="I319" s="45">
        <v>0.61299999999999999</v>
      </c>
      <c r="J319" s="43">
        <v>0</v>
      </c>
    </row>
    <row r="320" spans="1:10" s="136" customFormat="1" x14ac:dyDescent="0.25">
      <c r="A320" s="1" t="s">
        <v>808</v>
      </c>
      <c r="B320" s="145" t="s">
        <v>335</v>
      </c>
      <c r="C320" s="145" t="s">
        <v>980</v>
      </c>
      <c r="D320" s="61">
        <v>45</v>
      </c>
      <c r="E320" s="64" t="s">
        <v>793</v>
      </c>
      <c r="F320" s="46">
        <v>0.30499999999999999</v>
      </c>
      <c r="G320" s="45">
        <v>0.11</v>
      </c>
      <c r="H320" s="45">
        <v>1.978</v>
      </c>
      <c r="I320" s="45">
        <v>0.20499999999999999</v>
      </c>
      <c r="J320" s="43">
        <v>0.14599999999999999</v>
      </c>
    </row>
    <row r="321" spans="1:10" s="136" customFormat="1" x14ac:dyDescent="0.25">
      <c r="A321" s="1" t="s">
        <v>808</v>
      </c>
      <c r="B321" s="145" t="s">
        <v>336</v>
      </c>
      <c r="C321" s="145" t="s">
        <v>980</v>
      </c>
      <c r="D321" s="61">
        <v>44</v>
      </c>
      <c r="E321" s="64" t="s">
        <v>794</v>
      </c>
      <c r="F321" s="46">
        <v>14.374000000000001</v>
      </c>
      <c r="G321" s="45">
        <v>4.9850000000000003</v>
      </c>
      <c r="H321" s="45">
        <v>12.692</v>
      </c>
      <c r="I321" s="45">
        <v>2.4660000000000002</v>
      </c>
      <c r="J321" s="43">
        <v>13.39</v>
      </c>
    </row>
    <row r="322" spans="1:10" s="136" customFormat="1" x14ac:dyDescent="0.25">
      <c r="A322" s="26" t="s">
        <v>808</v>
      </c>
      <c r="B322" s="145" t="s">
        <v>337</v>
      </c>
      <c r="C322" s="145" t="s">
        <v>980</v>
      </c>
      <c r="D322" s="61">
        <v>55</v>
      </c>
      <c r="E322" s="64" t="s">
        <v>794</v>
      </c>
      <c r="F322" s="10">
        <v>2.988</v>
      </c>
      <c r="G322" s="25">
        <v>0.61099999999999999</v>
      </c>
      <c r="H322" s="25">
        <v>67.087999999999994</v>
      </c>
      <c r="I322" s="25">
        <v>0.37</v>
      </c>
      <c r="J322" s="12">
        <v>0.14099999999999999</v>
      </c>
    </row>
    <row r="323" spans="1:10" s="136" customFormat="1" x14ac:dyDescent="0.25">
      <c r="A323" s="1" t="s">
        <v>808</v>
      </c>
      <c r="B323" s="145" t="s">
        <v>338</v>
      </c>
      <c r="C323" s="145" t="s">
        <v>980</v>
      </c>
      <c r="D323" s="61">
        <v>55</v>
      </c>
      <c r="E323" s="64" t="s">
        <v>793</v>
      </c>
      <c r="F323" s="46">
        <v>7.734</v>
      </c>
      <c r="G323" s="45">
        <v>0.19500000000000001</v>
      </c>
      <c r="H323" s="45">
        <v>5.7450000000000001</v>
      </c>
      <c r="I323" s="45">
        <v>0</v>
      </c>
      <c r="J323" s="43">
        <v>0.372</v>
      </c>
    </row>
    <row r="324" spans="1:10" s="136" customFormat="1" x14ac:dyDescent="0.25">
      <c r="A324" s="26" t="s">
        <v>808</v>
      </c>
      <c r="B324" s="145" t="s">
        <v>339</v>
      </c>
      <c r="C324" s="145" t="s">
        <v>980</v>
      </c>
      <c r="D324" s="61">
        <v>63</v>
      </c>
      <c r="E324" s="64" t="s">
        <v>794</v>
      </c>
      <c r="F324" s="10">
        <v>8.1280000000000001</v>
      </c>
      <c r="G324" s="25">
        <v>0.44800000000000001</v>
      </c>
      <c r="H324" s="25">
        <v>1.948</v>
      </c>
      <c r="I324" s="25">
        <v>2.7320000000000002</v>
      </c>
      <c r="J324" s="12">
        <v>0.30499999999999999</v>
      </c>
    </row>
    <row r="325" spans="1:10" s="136" customFormat="1" x14ac:dyDescent="0.25">
      <c r="A325" s="1" t="s">
        <v>808</v>
      </c>
      <c r="B325" s="145" t="s">
        <v>340</v>
      </c>
      <c r="C325" s="145" t="s">
        <v>980</v>
      </c>
      <c r="D325" s="61">
        <v>67</v>
      </c>
      <c r="E325" s="64" t="s">
        <v>794</v>
      </c>
      <c r="F325" s="46">
        <v>0.45700000000000002</v>
      </c>
      <c r="G325" s="45">
        <v>0.17699999999999999</v>
      </c>
      <c r="H325" s="45">
        <v>0</v>
      </c>
      <c r="I325" s="45">
        <v>0.28599999999999998</v>
      </c>
      <c r="J325" s="43">
        <v>0</v>
      </c>
    </row>
    <row r="326" spans="1:10" s="136" customFormat="1" x14ac:dyDescent="0.25">
      <c r="A326" s="1" t="s">
        <v>808</v>
      </c>
      <c r="B326" s="145" t="s">
        <v>341</v>
      </c>
      <c r="C326" s="145" t="s">
        <v>979</v>
      </c>
      <c r="D326" s="61">
        <v>56</v>
      </c>
      <c r="E326" s="64" t="s">
        <v>793</v>
      </c>
      <c r="F326" s="46">
        <v>0.1</v>
      </c>
      <c r="G326" s="45">
        <v>7.5999999999999998E-2</v>
      </c>
      <c r="H326" s="45">
        <v>5.2999999999999999E-2</v>
      </c>
      <c r="I326" s="45">
        <v>0</v>
      </c>
      <c r="J326" s="43">
        <v>0</v>
      </c>
    </row>
    <row r="327" spans="1:10" s="136" customFormat="1" x14ac:dyDescent="0.25">
      <c r="A327" s="26" t="s">
        <v>808</v>
      </c>
      <c r="B327" s="145" t="s">
        <v>342</v>
      </c>
      <c r="C327" s="145" t="s">
        <v>979</v>
      </c>
      <c r="D327" s="61">
        <v>43</v>
      </c>
      <c r="E327" s="64" t="s">
        <v>794</v>
      </c>
      <c r="F327" s="10">
        <v>0.72799999999999998</v>
      </c>
      <c r="G327" s="25">
        <v>0.18099999999999999</v>
      </c>
      <c r="H327" s="25">
        <v>72.096999999999994</v>
      </c>
      <c r="I327" s="25">
        <v>0</v>
      </c>
      <c r="J327" s="12">
        <v>6.8000000000000005E-2</v>
      </c>
    </row>
    <row r="328" spans="1:10" x14ac:dyDescent="0.25">
      <c r="A328" s="1" t="s">
        <v>808</v>
      </c>
      <c r="B328" s="145" t="s">
        <v>343</v>
      </c>
      <c r="C328" s="145" t="s">
        <v>979</v>
      </c>
      <c r="D328" s="61">
        <v>42</v>
      </c>
      <c r="E328" s="64" t="s">
        <v>793</v>
      </c>
      <c r="F328" s="46">
        <v>18.744</v>
      </c>
      <c r="G328" s="45">
        <v>0.85</v>
      </c>
      <c r="H328" s="45">
        <v>35.078000000000003</v>
      </c>
      <c r="I328" s="45">
        <v>1.256</v>
      </c>
      <c r="J328" s="43">
        <v>2.9220000000000002</v>
      </c>
    </row>
    <row r="329" spans="1:10" x14ac:dyDescent="0.25">
      <c r="A329" s="1" t="s">
        <v>808</v>
      </c>
      <c r="B329" s="145" t="s">
        <v>344</v>
      </c>
      <c r="C329" s="145" t="s">
        <v>979</v>
      </c>
      <c r="D329" s="61">
        <v>63</v>
      </c>
      <c r="E329" s="64" t="s">
        <v>793</v>
      </c>
      <c r="F329" s="46">
        <v>0.38</v>
      </c>
      <c r="G329" s="45">
        <v>0</v>
      </c>
      <c r="H329" s="45">
        <v>0.83299999999999996</v>
      </c>
      <c r="I329" s="45">
        <v>0.49</v>
      </c>
      <c r="J329" s="43">
        <v>3.7999999999999999E-2</v>
      </c>
    </row>
    <row r="330" spans="1:10" x14ac:dyDescent="0.25">
      <c r="A330" s="1" t="s">
        <v>808</v>
      </c>
      <c r="B330" s="145" t="s">
        <v>345</v>
      </c>
      <c r="C330" s="145" t="s">
        <v>979</v>
      </c>
      <c r="D330" s="61">
        <v>46</v>
      </c>
      <c r="E330" s="64" t="s">
        <v>794</v>
      </c>
      <c r="F330" s="46">
        <v>0.161</v>
      </c>
      <c r="G330" s="45">
        <v>0.115</v>
      </c>
      <c r="H330" s="45">
        <v>1.9039999999999999</v>
      </c>
      <c r="I330" s="45">
        <v>4.0000000000000001E-3</v>
      </c>
      <c r="J330" s="43">
        <v>4.1000000000000002E-2</v>
      </c>
    </row>
    <row r="331" spans="1:10" x14ac:dyDescent="0.25">
      <c r="A331" s="1" t="s">
        <v>808</v>
      </c>
      <c r="B331" s="145" t="s">
        <v>346</v>
      </c>
      <c r="C331" s="145" t="s">
        <v>980</v>
      </c>
      <c r="D331" s="61">
        <v>48</v>
      </c>
      <c r="E331" s="64" t="s">
        <v>793</v>
      </c>
      <c r="F331" s="46">
        <v>0.99299999999999999</v>
      </c>
      <c r="G331" s="45">
        <v>0.28100000000000003</v>
      </c>
      <c r="H331" s="45">
        <v>0.65200000000000002</v>
      </c>
      <c r="I331" s="45">
        <v>0</v>
      </c>
      <c r="J331" s="43">
        <v>0.124</v>
      </c>
    </row>
    <row r="332" spans="1:10" x14ac:dyDescent="0.25">
      <c r="A332" s="26" t="s">
        <v>808</v>
      </c>
      <c r="B332" s="145" t="s">
        <v>347</v>
      </c>
      <c r="C332" s="145" t="s">
        <v>980</v>
      </c>
      <c r="D332" s="61">
        <v>55</v>
      </c>
      <c r="E332" s="64" t="s">
        <v>794</v>
      </c>
      <c r="F332" s="10">
        <v>3.3069999999999999</v>
      </c>
      <c r="G332" s="25">
        <v>3.887</v>
      </c>
      <c r="H332" s="25">
        <v>0.56899999999999995</v>
      </c>
      <c r="I332" s="25">
        <v>0.41499999999999998</v>
      </c>
      <c r="J332" s="12">
        <v>0</v>
      </c>
    </row>
    <row r="333" spans="1:10" x14ac:dyDescent="0.25">
      <c r="A333" s="26" t="s">
        <v>808</v>
      </c>
      <c r="B333" s="145" t="s">
        <v>348</v>
      </c>
      <c r="C333" s="145" t="s">
        <v>980</v>
      </c>
      <c r="D333" s="61">
        <v>42</v>
      </c>
      <c r="E333" s="64" t="s">
        <v>794</v>
      </c>
      <c r="F333" s="10">
        <v>1.81</v>
      </c>
      <c r="G333" s="25">
        <v>1.2470000000000001</v>
      </c>
      <c r="H333" s="25">
        <v>0.94199999999999995</v>
      </c>
      <c r="I333" s="25">
        <v>9.6000000000000002E-2</v>
      </c>
      <c r="J333" s="12">
        <v>9.0999999999999998E-2</v>
      </c>
    </row>
    <row r="334" spans="1:10" x14ac:dyDescent="0.25">
      <c r="A334" s="26" t="s">
        <v>808</v>
      </c>
      <c r="B334" s="145" t="s">
        <v>349</v>
      </c>
      <c r="C334" s="145" t="s">
        <v>980</v>
      </c>
      <c r="D334" s="61">
        <v>45</v>
      </c>
      <c r="E334" s="64" t="s">
        <v>794</v>
      </c>
      <c r="F334" s="10">
        <v>0.33</v>
      </c>
      <c r="G334" s="25">
        <v>0.26500000000000001</v>
      </c>
      <c r="H334" s="25">
        <v>45.631999999999998</v>
      </c>
      <c r="I334" s="25">
        <v>0.1</v>
      </c>
      <c r="J334" s="12">
        <v>6.04</v>
      </c>
    </row>
    <row r="335" spans="1:10" x14ac:dyDescent="0.25">
      <c r="A335" s="1" t="s">
        <v>808</v>
      </c>
      <c r="B335" s="145" t="s">
        <v>350</v>
      </c>
      <c r="C335" s="145" t="s">
        <v>980</v>
      </c>
      <c r="D335" s="61">
        <v>45</v>
      </c>
      <c r="E335" s="64" t="s">
        <v>794</v>
      </c>
      <c r="F335" s="46">
        <v>1.958</v>
      </c>
      <c r="G335" s="45">
        <v>0.90200000000000002</v>
      </c>
      <c r="H335" s="45">
        <v>4.5090000000000003</v>
      </c>
      <c r="I335" s="45">
        <v>0.76200000000000001</v>
      </c>
      <c r="J335" s="43">
        <v>0.19900000000000001</v>
      </c>
    </row>
    <row r="336" spans="1:10" x14ac:dyDescent="0.25">
      <c r="A336" s="26" t="s">
        <v>808</v>
      </c>
      <c r="B336" s="145" t="s">
        <v>351</v>
      </c>
      <c r="C336" s="145" t="s">
        <v>980</v>
      </c>
      <c r="D336" s="61">
        <v>67</v>
      </c>
      <c r="E336" s="64" t="s">
        <v>793</v>
      </c>
      <c r="F336" s="10">
        <v>0.59799999999999998</v>
      </c>
      <c r="G336" s="25">
        <v>1.4910000000000001</v>
      </c>
      <c r="H336" s="25">
        <v>2.83</v>
      </c>
      <c r="I336" s="25">
        <v>0.14000000000000001</v>
      </c>
      <c r="J336" s="12">
        <v>2.52</v>
      </c>
    </row>
    <row r="337" spans="1:10" x14ac:dyDescent="0.25">
      <c r="A337" s="1" t="s">
        <v>808</v>
      </c>
      <c r="B337" s="145" t="s">
        <v>352</v>
      </c>
      <c r="C337" s="145" t="s">
        <v>980</v>
      </c>
      <c r="D337" s="61">
        <v>59</v>
      </c>
      <c r="E337" s="64" t="s">
        <v>794</v>
      </c>
      <c r="F337" s="46">
        <v>0.86499999999999999</v>
      </c>
      <c r="G337" s="45">
        <v>6.4000000000000001E-2</v>
      </c>
      <c r="H337" s="45">
        <v>7.6999999999999999E-2</v>
      </c>
      <c r="I337" s="45">
        <v>0</v>
      </c>
      <c r="J337" s="43">
        <v>0.26600000000000001</v>
      </c>
    </row>
    <row r="338" spans="1:10" x14ac:dyDescent="0.25">
      <c r="A338" s="1" t="s">
        <v>808</v>
      </c>
      <c r="B338" s="145" t="s">
        <v>353</v>
      </c>
      <c r="C338" s="145" t="s">
        <v>979</v>
      </c>
      <c r="D338" s="61">
        <v>56</v>
      </c>
      <c r="E338" s="64" t="s">
        <v>793</v>
      </c>
      <c r="F338" s="46">
        <v>2.335</v>
      </c>
      <c r="G338" s="45">
        <v>0.56899999999999995</v>
      </c>
      <c r="H338" s="45">
        <v>0.29699999999999999</v>
      </c>
      <c r="I338" s="45">
        <v>1E-3</v>
      </c>
      <c r="J338" s="43">
        <v>8.7999999999999995E-2</v>
      </c>
    </row>
    <row r="339" spans="1:10" x14ac:dyDescent="0.25">
      <c r="A339" s="1" t="s">
        <v>808</v>
      </c>
      <c r="B339" s="145" t="s">
        <v>354</v>
      </c>
      <c r="C339" s="145" t="s">
        <v>979</v>
      </c>
      <c r="D339" s="61">
        <v>73</v>
      </c>
      <c r="E339" s="64" t="s">
        <v>793</v>
      </c>
      <c r="F339" s="46">
        <v>7.8E-2</v>
      </c>
      <c r="G339" s="45">
        <v>0.20100000000000001</v>
      </c>
      <c r="H339" s="45">
        <v>0.36</v>
      </c>
      <c r="I339" s="45">
        <v>0</v>
      </c>
      <c r="J339" s="43">
        <v>0.309</v>
      </c>
    </row>
    <row r="340" spans="1:10" x14ac:dyDescent="0.25">
      <c r="A340" s="26" t="s">
        <v>808</v>
      </c>
      <c r="B340" s="145" t="s">
        <v>355</v>
      </c>
      <c r="C340" s="145" t="s">
        <v>979</v>
      </c>
      <c r="D340" s="61">
        <v>58</v>
      </c>
      <c r="E340" s="64" t="s">
        <v>793</v>
      </c>
      <c r="F340" s="10">
        <v>0.67500000000000004</v>
      </c>
      <c r="G340" s="25">
        <v>1.883</v>
      </c>
      <c r="H340" s="25">
        <v>2.2589999999999999</v>
      </c>
      <c r="I340" s="25">
        <v>0</v>
      </c>
      <c r="J340" s="12">
        <v>0.13200000000000001</v>
      </c>
    </row>
    <row r="341" spans="1:10" x14ac:dyDescent="0.25">
      <c r="A341" s="1" t="s">
        <v>808</v>
      </c>
      <c r="B341" s="145" t="s">
        <v>356</v>
      </c>
      <c r="C341" s="145" t="s">
        <v>979</v>
      </c>
      <c r="D341" s="61">
        <v>64</v>
      </c>
      <c r="E341" s="64" t="s">
        <v>794</v>
      </c>
      <c r="F341" s="46">
        <v>0.66400000000000003</v>
      </c>
      <c r="G341" s="45">
        <v>0.39100000000000001</v>
      </c>
      <c r="H341" s="45">
        <v>0.255</v>
      </c>
      <c r="I341" s="45">
        <v>0.55000000000000004</v>
      </c>
      <c r="J341" s="43">
        <v>0.157</v>
      </c>
    </row>
    <row r="342" spans="1:10" x14ac:dyDescent="0.25">
      <c r="A342" s="1" t="s">
        <v>808</v>
      </c>
      <c r="B342" s="145" t="s">
        <v>357</v>
      </c>
      <c r="C342" s="145" t="s">
        <v>979</v>
      </c>
      <c r="D342" s="61">
        <v>69</v>
      </c>
      <c r="E342" s="64" t="s">
        <v>794</v>
      </c>
      <c r="F342" s="46">
        <v>0.19700000000000001</v>
      </c>
      <c r="G342" s="45">
        <v>0.14499999999999999</v>
      </c>
      <c r="H342" s="45">
        <v>0.14299999999999999</v>
      </c>
      <c r="I342" s="45">
        <v>0.156</v>
      </c>
      <c r="J342" s="43">
        <v>0.11</v>
      </c>
    </row>
    <row r="343" spans="1:10" x14ac:dyDescent="0.25">
      <c r="A343" s="1" t="s">
        <v>808</v>
      </c>
      <c r="B343" s="145" t="s">
        <v>358</v>
      </c>
      <c r="C343" s="145" t="s">
        <v>980</v>
      </c>
      <c r="D343" s="61">
        <v>42</v>
      </c>
      <c r="E343" s="64" t="s">
        <v>794</v>
      </c>
      <c r="F343" s="46">
        <v>0.53800000000000003</v>
      </c>
      <c r="G343" s="45">
        <v>0.122</v>
      </c>
      <c r="H343" s="45">
        <v>0.92700000000000005</v>
      </c>
      <c r="I343" s="45">
        <v>8.8999999999999996E-2</v>
      </c>
      <c r="J343" s="43">
        <v>0.161</v>
      </c>
    </row>
    <row r="344" spans="1:10" x14ac:dyDescent="0.25">
      <c r="A344" s="1" t="s">
        <v>808</v>
      </c>
      <c r="B344" s="145" t="s">
        <v>359</v>
      </c>
      <c r="C344" s="145" t="s">
        <v>980</v>
      </c>
      <c r="D344" s="61">
        <v>72</v>
      </c>
      <c r="E344" s="64" t="s">
        <v>794</v>
      </c>
      <c r="F344" s="46">
        <v>0.21199999999999999</v>
      </c>
      <c r="G344" s="45">
        <v>0.104</v>
      </c>
      <c r="H344" s="45">
        <v>0.79</v>
      </c>
      <c r="I344" s="45">
        <v>0.29599999999999999</v>
      </c>
      <c r="J344" s="43">
        <v>3.2000000000000001E-2</v>
      </c>
    </row>
    <row r="345" spans="1:10" x14ac:dyDescent="0.25">
      <c r="A345" s="26" t="s">
        <v>808</v>
      </c>
      <c r="B345" s="145" t="s">
        <v>360</v>
      </c>
      <c r="C345" s="145" t="s">
        <v>980</v>
      </c>
      <c r="D345" s="61">
        <v>64</v>
      </c>
      <c r="E345" s="64" t="s">
        <v>793</v>
      </c>
      <c r="F345" s="10">
        <v>2.8130000000000002</v>
      </c>
      <c r="G345" s="25">
        <v>0.39300000000000002</v>
      </c>
      <c r="H345" s="25">
        <v>1.923</v>
      </c>
      <c r="I345" s="25">
        <v>2.0649999999999999</v>
      </c>
      <c r="J345" s="12">
        <v>0.505</v>
      </c>
    </row>
    <row r="346" spans="1:10" x14ac:dyDescent="0.25">
      <c r="A346" s="1" t="s">
        <v>808</v>
      </c>
      <c r="B346" s="145" t="s">
        <v>361</v>
      </c>
      <c r="C346" s="145" t="s">
        <v>980</v>
      </c>
      <c r="D346" s="61">
        <v>63</v>
      </c>
      <c r="E346" s="64" t="s">
        <v>794</v>
      </c>
      <c r="F346" s="46">
        <v>0.67900000000000005</v>
      </c>
      <c r="G346" s="45">
        <v>0.151</v>
      </c>
      <c r="H346" s="45">
        <v>0.16500000000000001</v>
      </c>
      <c r="I346" s="45">
        <v>6.8000000000000005E-2</v>
      </c>
      <c r="J346" s="43">
        <v>0</v>
      </c>
    </row>
    <row r="347" spans="1:10" x14ac:dyDescent="0.25">
      <c r="A347" s="1" t="s">
        <v>808</v>
      </c>
      <c r="B347" s="145" t="s">
        <v>362</v>
      </c>
      <c r="C347" s="145" t="s">
        <v>980</v>
      </c>
      <c r="D347" s="61">
        <v>48</v>
      </c>
      <c r="E347" s="64" t="s">
        <v>793</v>
      </c>
      <c r="F347" s="46">
        <v>0.59899999999999998</v>
      </c>
      <c r="G347" s="45">
        <v>9.4E-2</v>
      </c>
      <c r="H347" s="45">
        <v>4.4880000000000004</v>
      </c>
      <c r="I347" s="45">
        <v>0</v>
      </c>
      <c r="J347" s="43">
        <v>0.21099999999999999</v>
      </c>
    </row>
    <row r="348" spans="1:10" x14ac:dyDescent="0.25">
      <c r="A348" s="26" t="s">
        <v>808</v>
      </c>
      <c r="B348" s="145" t="s">
        <v>363</v>
      </c>
      <c r="C348" s="145" t="s">
        <v>980</v>
      </c>
      <c r="D348" s="61">
        <v>40</v>
      </c>
      <c r="E348" s="64" t="s">
        <v>794</v>
      </c>
      <c r="F348" s="10">
        <v>0.311</v>
      </c>
      <c r="G348" s="25">
        <v>0.75800000000000001</v>
      </c>
      <c r="H348" s="25">
        <v>1.032</v>
      </c>
      <c r="I348" s="25">
        <v>0.59499999999999997</v>
      </c>
      <c r="J348" s="12">
        <v>0</v>
      </c>
    </row>
    <row r="349" spans="1:10" x14ac:dyDescent="0.25">
      <c r="A349" s="1" t="s">
        <v>808</v>
      </c>
      <c r="B349" s="145" t="s">
        <v>364</v>
      </c>
      <c r="C349" s="145" t="s">
        <v>980</v>
      </c>
      <c r="D349" s="61">
        <v>51</v>
      </c>
      <c r="E349" s="64" t="s">
        <v>794</v>
      </c>
      <c r="F349" s="46">
        <v>0.443</v>
      </c>
      <c r="G349" s="45">
        <v>0.46500000000000002</v>
      </c>
      <c r="H349" s="45">
        <v>0.32600000000000001</v>
      </c>
      <c r="I349" s="45">
        <v>1E-3</v>
      </c>
      <c r="J349" s="43">
        <v>0</v>
      </c>
    </row>
    <row r="350" spans="1:10" x14ac:dyDescent="0.25">
      <c r="A350" s="1" t="s">
        <v>808</v>
      </c>
      <c r="B350" s="145" t="s">
        <v>365</v>
      </c>
      <c r="C350" s="145" t="s">
        <v>979</v>
      </c>
      <c r="D350" s="61">
        <v>52</v>
      </c>
      <c r="E350" s="64" t="s">
        <v>794</v>
      </c>
      <c r="F350" s="46">
        <v>0.71199999999999997</v>
      </c>
      <c r="G350" s="45">
        <v>0.47</v>
      </c>
      <c r="H350" s="45">
        <v>1.5649999999999999</v>
      </c>
      <c r="I350" s="45">
        <v>1.6E-2</v>
      </c>
      <c r="J350" s="43">
        <v>0.71699999999999997</v>
      </c>
    </row>
    <row r="351" spans="1:10" x14ac:dyDescent="0.25">
      <c r="A351" s="1" t="s">
        <v>808</v>
      </c>
      <c r="B351" s="145" t="s">
        <v>366</v>
      </c>
      <c r="C351" s="145" t="s">
        <v>979</v>
      </c>
      <c r="D351" s="61">
        <v>81</v>
      </c>
      <c r="E351" s="64" t="s">
        <v>794</v>
      </c>
      <c r="F351" s="46">
        <v>0.31900000000000001</v>
      </c>
      <c r="G351" s="45">
        <v>9.7000000000000003E-2</v>
      </c>
      <c r="H351" s="45">
        <v>0.16400000000000001</v>
      </c>
      <c r="I351" s="45">
        <v>0.02</v>
      </c>
      <c r="J351" s="43">
        <v>0</v>
      </c>
    </row>
    <row r="352" spans="1:10" x14ac:dyDescent="0.25">
      <c r="A352" s="26" t="s">
        <v>808</v>
      </c>
      <c r="B352" s="145" t="s">
        <v>367</v>
      </c>
      <c r="C352" s="145" t="s">
        <v>979</v>
      </c>
      <c r="D352" s="61">
        <v>46</v>
      </c>
      <c r="E352" s="64" t="s">
        <v>794</v>
      </c>
      <c r="F352" s="10">
        <v>0.7</v>
      </c>
      <c r="G352" s="25">
        <v>4.4379999999999997</v>
      </c>
      <c r="H352" s="25">
        <v>13.419</v>
      </c>
      <c r="I352" s="25">
        <v>3.1E-2</v>
      </c>
      <c r="J352" s="12">
        <v>0.38</v>
      </c>
    </row>
    <row r="353" spans="1:10" x14ac:dyDescent="0.25">
      <c r="A353" s="26" t="s">
        <v>808</v>
      </c>
      <c r="B353" s="145" t="s">
        <v>368</v>
      </c>
      <c r="C353" s="145" t="s">
        <v>979</v>
      </c>
      <c r="D353" s="61">
        <v>45</v>
      </c>
      <c r="E353" s="64" t="s">
        <v>793</v>
      </c>
      <c r="F353" s="10">
        <v>30.38</v>
      </c>
      <c r="G353" s="25">
        <v>0.378</v>
      </c>
      <c r="H353" s="25">
        <v>1.3120000000000001</v>
      </c>
      <c r="I353" s="25">
        <v>1E-3</v>
      </c>
      <c r="J353" s="12">
        <v>0.151</v>
      </c>
    </row>
    <row r="354" spans="1:10" x14ac:dyDescent="0.25">
      <c r="A354" s="1" t="s">
        <v>808</v>
      </c>
      <c r="B354" s="145" t="s">
        <v>369</v>
      </c>
      <c r="C354" s="145" t="s">
        <v>979</v>
      </c>
      <c r="D354" s="61">
        <v>57</v>
      </c>
      <c r="E354" s="64" t="s">
        <v>794</v>
      </c>
      <c r="F354" s="46">
        <v>0.14099999999999999</v>
      </c>
      <c r="G354" s="45">
        <v>0.27700000000000002</v>
      </c>
      <c r="H354" s="45">
        <v>0.61</v>
      </c>
      <c r="I354" s="45">
        <v>4.0000000000000001E-3</v>
      </c>
      <c r="J354" s="43">
        <v>8.5000000000000006E-2</v>
      </c>
    </row>
    <row r="355" spans="1:10" x14ac:dyDescent="0.25">
      <c r="A355" s="1" t="s">
        <v>808</v>
      </c>
      <c r="B355" s="145" t="s">
        <v>370</v>
      </c>
      <c r="C355" s="145" t="s">
        <v>980</v>
      </c>
      <c r="D355" s="61">
        <v>61</v>
      </c>
      <c r="E355" s="64" t="s">
        <v>794</v>
      </c>
      <c r="F355" s="46">
        <v>1.4870000000000001</v>
      </c>
      <c r="G355" s="45">
        <v>2.4670000000000001</v>
      </c>
      <c r="H355" s="45">
        <v>10.779</v>
      </c>
      <c r="I355" s="45">
        <v>0.108</v>
      </c>
      <c r="J355" s="43">
        <v>11.412000000000001</v>
      </c>
    </row>
    <row r="356" spans="1:10" x14ac:dyDescent="0.25">
      <c r="A356" s="1" t="s">
        <v>808</v>
      </c>
      <c r="B356" s="145" t="s">
        <v>371</v>
      </c>
      <c r="C356" s="145" t="s">
        <v>980</v>
      </c>
      <c r="D356" s="61">
        <v>53</v>
      </c>
      <c r="E356" s="64" t="s">
        <v>794</v>
      </c>
      <c r="F356" s="46">
        <v>0</v>
      </c>
      <c r="G356" s="45">
        <v>0</v>
      </c>
      <c r="H356" s="45">
        <v>0</v>
      </c>
      <c r="I356" s="45">
        <v>0</v>
      </c>
      <c r="J356" s="43">
        <v>0</v>
      </c>
    </row>
    <row r="357" spans="1:10" x14ac:dyDescent="0.25">
      <c r="A357" s="26" t="s">
        <v>808</v>
      </c>
      <c r="B357" s="145" t="s">
        <v>372</v>
      </c>
      <c r="C357" s="145" t="s">
        <v>980</v>
      </c>
      <c r="D357" s="61">
        <v>44</v>
      </c>
      <c r="E357" s="64" t="s">
        <v>794</v>
      </c>
      <c r="F357" s="10">
        <v>0.54400000000000004</v>
      </c>
      <c r="G357" s="25">
        <v>1.4630000000000001</v>
      </c>
      <c r="H357" s="25">
        <v>22.779</v>
      </c>
      <c r="I357" s="25">
        <v>1E-3</v>
      </c>
      <c r="J357" s="12">
        <v>0.39900000000000002</v>
      </c>
    </row>
    <row r="358" spans="1:10" x14ac:dyDescent="0.25">
      <c r="A358" s="1" t="s">
        <v>808</v>
      </c>
      <c r="B358" s="145" t="s">
        <v>373</v>
      </c>
      <c r="C358" s="145" t="s">
        <v>980</v>
      </c>
      <c r="D358" s="61">
        <v>62</v>
      </c>
      <c r="E358" s="64" t="s">
        <v>794</v>
      </c>
      <c r="F358" s="46">
        <v>0.72599999999999998</v>
      </c>
      <c r="G358" s="45">
        <v>9.7000000000000003E-2</v>
      </c>
      <c r="H358" s="45">
        <v>0.36799999999999999</v>
      </c>
      <c r="I358" s="45">
        <v>9.9000000000000005E-2</v>
      </c>
      <c r="J358" s="43">
        <v>7.0000000000000001E-3</v>
      </c>
    </row>
    <row r="359" spans="1:10" x14ac:dyDescent="0.25">
      <c r="A359" s="26" t="s">
        <v>808</v>
      </c>
      <c r="B359" s="145" t="s">
        <v>374</v>
      </c>
      <c r="C359" s="145" t="s">
        <v>980</v>
      </c>
      <c r="D359" s="61">
        <v>68</v>
      </c>
      <c r="E359" s="64" t="s">
        <v>794</v>
      </c>
      <c r="F359" s="10">
        <v>0.61799999999999999</v>
      </c>
      <c r="G359" s="25">
        <v>21.251999999999999</v>
      </c>
      <c r="H359" s="25">
        <v>0.2</v>
      </c>
      <c r="I359" s="25">
        <v>0.13100000000000001</v>
      </c>
      <c r="J359" s="12">
        <v>0.47199999999999998</v>
      </c>
    </row>
    <row r="360" spans="1:10" x14ac:dyDescent="0.25">
      <c r="A360" s="26" t="s">
        <v>808</v>
      </c>
      <c r="B360" s="145" t="s">
        <v>375</v>
      </c>
      <c r="C360" s="145" t="s">
        <v>980</v>
      </c>
      <c r="D360" s="61">
        <v>61</v>
      </c>
      <c r="E360" s="64" t="s">
        <v>794</v>
      </c>
      <c r="F360" s="10">
        <v>3.8690000000000002</v>
      </c>
      <c r="G360" s="25">
        <v>0.123</v>
      </c>
      <c r="H360" s="25">
        <v>0.94799999999999995</v>
      </c>
      <c r="I360" s="25">
        <v>1.0029999999999999</v>
      </c>
      <c r="J360" s="12">
        <v>0.17499999999999999</v>
      </c>
    </row>
    <row r="361" spans="1:10" x14ac:dyDescent="0.25">
      <c r="A361" s="1" t="s">
        <v>808</v>
      </c>
      <c r="B361" s="145" t="s">
        <v>376</v>
      </c>
      <c r="C361" s="145" t="s">
        <v>980</v>
      </c>
      <c r="D361" s="61">
        <v>65</v>
      </c>
      <c r="E361" s="64" t="s">
        <v>794</v>
      </c>
      <c r="F361" s="46">
        <v>0.14299999999999999</v>
      </c>
      <c r="G361" s="45">
        <v>0.13300000000000001</v>
      </c>
      <c r="H361" s="45">
        <v>0.106</v>
      </c>
      <c r="I361" s="45">
        <v>0.18</v>
      </c>
      <c r="J361" s="43">
        <v>4.5999999999999999E-2</v>
      </c>
    </row>
    <row r="362" spans="1:10" x14ac:dyDescent="0.25">
      <c r="A362" s="1" t="s">
        <v>808</v>
      </c>
      <c r="B362" s="145" t="s">
        <v>377</v>
      </c>
      <c r="C362" s="145" t="s">
        <v>979</v>
      </c>
      <c r="D362" s="61">
        <v>51</v>
      </c>
      <c r="E362" s="64" t="s">
        <v>794</v>
      </c>
      <c r="F362" s="46">
        <v>0.81499999999999995</v>
      </c>
      <c r="G362" s="45">
        <v>0.45200000000000001</v>
      </c>
      <c r="H362" s="45">
        <v>0</v>
      </c>
      <c r="I362" s="45">
        <v>0.374</v>
      </c>
      <c r="J362" s="43">
        <v>0.124</v>
      </c>
    </row>
    <row r="363" spans="1:10" x14ac:dyDescent="0.25">
      <c r="A363" s="26" t="s">
        <v>808</v>
      </c>
      <c r="B363" s="145" t="s">
        <v>378</v>
      </c>
      <c r="C363" s="145" t="s">
        <v>979</v>
      </c>
      <c r="D363" s="61">
        <v>43</v>
      </c>
      <c r="E363" s="64" t="s">
        <v>794</v>
      </c>
      <c r="F363" s="10">
        <v>18.565999999999999</v>
      </c>
      <c r="G363" s="25">
        <v>0.16</v>
      </c>
      <c r="H363" s="25">
        <v>1.0409999999999999</v>
      </c>
      <c r="I363" s="25">
        <v>0.27700000000000002</v>
      </c>
      <c r="J363" s="12">
        <v>0</v>
      </c>
    </row>
    <row r="364" spans="1:10" x14ac:dyDescent="0.25">
      <c r="A364" s="1" t="s">
        <v>808</v>
      </c>
      <c r="B364" s="145" t="s">
        <v>379</v>
      </c>
      <c r="C364" s="145" t="s">
        <v>979</v>
      </c>
      <c r="D364" s="61">
        <v>52</v>
      </c>
      <c r="E364" s="64" t="s">
        <v>793</v>
      </c>
      <c r="F364" s="46">
        <v>1.72</v>
      </c>
      <c r="G364" s="45">
        <v>0.77100000000000002</v>
      </c>
      <c r="H364" s="45">
        <v>23.533000000000001</v>
      </c>
      <c r="I364" s="45">
        <v>1.4370000000000001</v>
      </c>
      <c r="J364" s="43">
        <v>3.605</v>
      </c>
    </row>
    <row r="365" spans="1:10" x14ac:dyDescent="0.25">
      <c r="A365" s="1" t="s">
        <v>808</v>
      </c>
      <c r="B365" s="145" t="s">
        <v>380</v>
      </c>
      <c r="C365" s="145" t="s">
        <v>979</v>
      </c>
      <c r="D365" s="61">
        <v>46</v>
      </c>
      <c r="E365" s="64" t="s">
        <v>794</v>
      </c>
      <c r="F365" s="46">
        <v>4</v>
      </c>
      <c r="G365" s="45">
        <v>0.79100000000000004</v>
      </c>
      <c r="H365" s="45">
        <v>6.6000000000000003E-2</v>
      </c>
      <c r="I365" s="45">
        <v>0.254</v>
      </c>
      <c r="J365" s="43">
        <v>4.8789999999999996</v>
      </c>
    </row>
    <row r="366" spans="1:10" x14ac:dyDescent="0.25">
      <c r="A366" s="26" t="s">
        <v>808</v>
      </c>
      <c r="B366" s="145" t="s">
        <v>381</v>
      </c>
      <c r="C366" s="145" t="s">
        <v>980</v>
      </c>
      <c r="D366" s="61">
        <v>47</v>
      </c>
      <c r="E366" s="64" t="s">
        <v>794</v>
      </c>
      <c r="F366" s="10">
        <v>1.2789999999999999</v>
      </c>
      <c r="G366" s="25">
        <v>0.94199999999999995</v>
      </c>
      <c r="H366" s="25">
        <v>10.618</v>
      </c>
      <c r="I366" s="25">
        <v>0.38100000000000001</v>
      </c>
      <c r="J366" s="12">
        <v>0.84699999999999998</v>
      </c>
    </row>
    <row r="367" spans="1:10" x14ac:dyDescent="0.25">
      <c r="A367" s="1" t="s">
        <v>808</v>
      </c>
      <c r="B367" s="145" t="s">
        <v>382</v>
      </c>
      <c r="C367" s="145" t="s">
        <v>980</v>
      </c>
      <c r="D367" s="61">
        <v>45</v>
      </c>
      <c r="E367" s="64" t="s">
        <v>793</v>
      </c>
      <c r="F367" s="46">
        <v>1.2070000000000001</v>
      </c>
      <c r="G367" s="45">
        <v>0.57499999999999996</v>
      </c>
      <c r="H367" s="45">
        <v>0.49199999999999999</v>
      </c>
      <c r="I367" s="45">
        <v>1.4999999999999999E-2</v>
      </c>
      <c r="J367" s="43">
        <v>0.374</v>
      </c>
    </row>
    <row r="368" spans="1:10" x14ac:dyDescent="0.25">
      <c r="A368" s="26" t="s">
        <v>808</v>
      </c>
      <c r="B368" s="145" t="s">
        <v>383</v>
      </c>
      <c r="C368" s="145" t="s">
        <v>980</v>
      </c>
      <c r="D368" s="61">
        <v>45</v>
      </c>
      <c r="E368" s="64" t="s">
        <v>793</v>
      </c>
      <c r="F368" s="10">
        <v>12.592000000000001</v>
      </c>
      <c r="G368" s="25">
        <v>0.36199999999999999</v>
      </c>
      <c r="H368" s="25">
        <v>3.1320000000000001</v>
      </c>
      <c r="I368" s="25">
        <v>0</v>
      </c>
      <c r="J368" s="12">
        <v>0.28299999999999997</v>
      </c>
    </row>
    <row r="369" spans="1:10" x14ac:dyDescent="0.25">
      <c r="A369" s="26" t="s">
        <v>808</v>
      </c>
      <c r="B369" s="145" t="s">
        <v>384</v>
      </c>
      <c r="C369" s="145" t="s">
        <v>980</v>
      </c>
      <c r="D369" s="61">
        <v>64</v>
      </c>
      <c r="E369" s="64" t="s">
        <v>793</v>
      </c>
      <c r="F369" s="10">
        <v>2.077</v>
      </c>
      <c r="G369" s="25">
        <v>0.26900000000000002</v>
      </c>
      <c r="H369" s="25">
        <v>1.4179999999999999</v>
      </c>
      <c r="I369" s="25">
        <v>1.702</v>
      </c>
      <c r="J369" s="12">
        <v>0.09</v>
      </c>
    </row>
    <row r="370" spans="1:10" x14ac:dyDescent="0.25">
      <c r="A370" s="26" t="s">
        <v>808</v>
      </c>
      <c r="B370" s="145" t="s">
        <v>385</v>
      </c>
      <c r="C370" s="145" t="s">
        <v>980</v>
      </c>
      <c r="D370" s="61">
        <v>57</v>
      </c>
      <c r="E370" s="64" t="s">
        <v>794</v>
      </c>
      <c r="F370" s="10">
        <v>1.472</v>
      </c>
      <c r="G370" s="25">
        <v>5.3719999999999999</v>
      </c>
      <c r="H370" s="25">
        <v>2.8010000000000002</v>
      </c>
      <c r="I370" s="25">
        <v>0.39</v>
      </c>
      <c r="J370" s="12">
        <v>0.25600000000000001</v>
      </c>
    </row>
    <row r="371" spans="1:10" x14ac:dyDescent="0.25">
      <c r="A371" s="26" t="s">
        <v>808</v>
      </c>
      <c r="B371" s="145" t="s">
        <v>386</v>
      </c>
      <c r="C371" s="145" t="s">
        <v>980</v>
      </c>
      <c r="D371" s="61">
        <v>58</v>
      </c>
      <c r="E371" s="64" t="s">
        <v>793</v>
      </c>
      <c r="F371" s="10">
        <v>2.8319999999999999</v>
      </c>
      <c r="G371" s="25">
        <v>1.2669999999999999</v>
      </c>
      <c r="H371" s="25">
        <v>1.198</v>
      </c>
      <c r="I371" s="25">
        <v>2.5999999999999999E-2</v>
      </c>
      <c r="J371" s="12">
        <v>0.129</v>
      </c>
    </row>
    <row r="372" spans="1:10" x14ac:dyDescent="0.25">
      <c r="A372" s="1" t="s">
        <v>808</v>
      </c>
      <c r="B372" s="145" t="s">
        <v>387</v>
      </c>
      <c r="C372" s="145" t="s">
        <v>980</v>
      </c>
      <c r="D372" s="61">
        <v>49</v>
      </c>
      <c r="E372" s="64" t="s">
        <v>794</v>
      </c>
      <c r="F372" s="46">
        <v>11.052</v>
      </c>
      <c r="G372" s="45">
        <v>0.376</v>
      </c>
      <c r="H372" s="45">
        <v>0</v>
      </c>
      <c r="I372" s="45">
        <v>0</v>
      </c>
      <c r="J372" s="43">
        <v>0.151</v>
      </c>
    </row>
    <row r="373" spans="1:10" x14ac:dyDescent="0.25">
      <c r="A373" s="1" t="s">
        <v>808</v>
      </c>
      <c r="B373" s="145" t="s">
        <v>388</v>
      </c>
      <c r="C373" s="145" t="s">
        <v>980</v>
      </c>
      <c r="D373" s="61">
        <v>48</v>
      </c>
      <c r="E373" s="64" t="s">
        <v>794</v>
      </c>
      <c r="F373" s="46">
        <v>0.69199999999999995</v>
      </c>
      <c r="G373" s="45">
        <v>0.89400000000000002</v>
      </c>
      <c r="H373" s="45">
        <v>0.61199999999999999</v>
      </c>
      <c r="I373" s="45">
        <v>0.63</v>
      </c>
      <c r="J373" s="43">
        <v>4.2999999999999997E-2</v>
      </c>
    </row>
    <row r="374" spans="1:10" x14ac:dyDescent="0.25">
      <c r="A374" s="26" t="s">
        <v>808</v>
      </c>
      <c r="B374" s="145" t="s">
        <v>389</v>
      </c>
      <c r="C374" s="145" t="s">
        <v>979</v>
      </c>
      <c r="D374" s="61">
        <v>47</v>
      </c>
      <c r="E374" s="64" t="s">
        <v>794</v>
      </c>
      <c r="F374" s="10">
        <v>0.42499999999999999</v>
      </c>
      <c r="G374" s="25">
        <v>1.8129999999999999</v>
      </c>
      <c r="H374" s="25">
        <v>1.873</v>
      </c>
      <c r="I374" s="25">
        <v>0.47899999999999998</v>
      </c>
      <c r="J374" s="12">
        <v>0</v>
      </c>
    </row>
    <row r="375" spans="1:10" x14ac:dyDescent="0.25">
      <c r="A375" s="1" t="s">
        <v>808</v>
      </c>
      <c r="B375" s="145" t="s">
        <v>390</v>
      </c>
      <c r="C375" s="145" t="s">
        <v>979</v>
      </c>
      <c r="D375" s="61">
        <v>50</v>
      </c>
      <c r="E375" s="64" t="s">
        <v>794</v>
      </c>
      <c r="F375" s="46">
        <v>0.21</v>
      </c>
      <c r="G375" s="45">
        <v>0.41799999999999998</v>
      </c>
      <c r="H375" s="45">
        <v>0.311</v>
      </c>
      <c r="I375" s="45">
        <v>1.2999999999999999E-2</v>
      </c>
      <c r="J375" s="43">
        <v>0.70099999999999996</v>
      </c>
    </row>
    <row r="376" spans="1:10" x14ac:dyDescent="0.25">
      <c r="A376" s="1" t="s">
        <v>808</v>
      </c>
      <c r="B376" s="145" t="s">
        <v>391</v>
      </c>
      <c r="C376" s="145" t="s">
        <v>979</v>
      </c>
      <c r="D376" s="61">
        <v>63</v>
      </c>
      <c r="E376" s="64" t="s">
        <v>793</v>
      </c>
      <c r="F376" s="46">
        <v>0.33500000000000002</v>
      </c>
      <c r="G376" s="45">
        <v>7.4999999999999997E-2</v>
      </c>
      <c r="H376" s="45">
        <v>22.06</v>
      </c>
      <c r="I376" s="45">
        <v>0.72099999999999997</v>
      </c>
      <c r="J376" s="43">
        <v>1.4259999999999999</v>
      </c>
    </row>
    <row r="377" spans="1:10" x14ac:dyDescent="0.25">
      <c r="A377" s="26" t="s">
        <v>808</v>
      </c>
      <c r="B377" s="145" t="s">
        <v>392</v>
      </c>
      <c r="C377" s="145" t="s">
        <v>979</v>
      </c>
      <c r="D377" s="61">
        <v>59</v>
      </c>
      <c r="E377" s="64" t="s">
        <v>793</v>
      </c>
      <c r="F377" s="10">
        <v>4.6180000000000003</v>
      </c>
      <c r="G377" s="25">
        <v>19.184999999999999</v>
      </c>
      <c r="H377" s="25">
        <v>5.774</v>
      </c>
      <c r="I377" s="25">
        <v>0</v>
      </c>
      <c r="J377" s="12">
        <v>1.855</v>
      </c>
    </row>
    <row r="378" spans="1:10" x14ac:dyDescent="0.25">
      <c r="A378" s="1" t="s">
        <v>808</v>
      </c>
      <c r="B378" s="145" t="s">
        <v>393</v>
      </c>
      <c r="C378" s="145" t="s">
        <v>980</v>
      </c>
      <c r="D378" s="61">
        <v>46</v>
      </c>
      <c r="E378" s="64" t="s">
        <v>793</v>
      </c>
      <c r="F378" s="46">
        <v>3.55</v>
      </c>
      <c r="G378" s="45">
        <v>4.1000000000000002E-2</v>
      </c>
      <c r="H378" s="45">
        <v>1.0999999999999999E-2</v>
      </c>
      <c r="I378" s="45">
        <v>0</v>
      </c>
      <c r="J378" s="43">
        <v>0</v>
      </c>
    </row>
    <row r="379" spans="1:10" x14ac:dyDescent="0.25">
      <c r="A379" s="1" t="s">
        <v>808</v>
      </c>
      <c r="B379" s="145" t="s">
        <v>394</v>
      </c>
      <c r="C379" s="145" t="s">
        <v>980</v>
      </c>
      <c r="D379" s="61">
        <v>45</v>
      </c>
      <c r="E379" s="64" t="s">
        <v>794</v>
      </c>
      <c r="F379" s="46">
        <v>1.57</v>
      </c>
      <c r="G379" s="45">
        <v>8.3000000000000004E-2</v>
      </c>
      <c r="H379" s="45">
        <v>0.08</v>
      </c>
      <c r="I379" s="45">
        <v>0</v>
      </c>
      <c r="J379" s="43">
        <v>1.2E-2</v>
      </c>
    </row>
    <row r="380" spans="1:10" x14ac:dyDescent="0.25">
      <c r="A380" s="1" t="s">
        <v>808</v>
      </c>
      <c r="B380" s="145" t="s">
        <v>395</v>
      </c>
      <c r="C380" s="145" t="s">
        <v>980</v>
      </c>
      <c r="D380" s="61">
        <v>43</v>
      </c>
      <c r="E380" s="64" t="s">
        <v>794</v>
      </c>
      <c r="F380" s="46">
        <v>0.61199999999999999</v>
      </c>
      <c r="G380" s="45">
        <v>0.83699999999999997</v>
      </c>
      <c r="H380" s="45">
        <v>0.27</v>
      </c>
      <c r="I380" s="45">
        <v>0.246</v>
      </c>
      <c r="J380" s="43">
        <v>0</v>
      </c>
    </row>
    <row r="381" spans="1:10" x14ac:dyDescent="0.25">
      <c r="A381" s="1" t="s">
        <v>808</v>
      </c>
      <c r="B381" s="145" t="s">
        <v>396</v>
      </c>
      <c r="C381" s="145" t="s">
        <v>980</v>
      </c>
      <c r="D381" s="61">
        <v>48</v>
      </c>
      <c r="E381" s="64" t="s">
        <v>794</v>
      </c>
      <c r="F381" s="46">
        <v>0.80700000000000005</v>
      </c>
      <c r="G381" s="45">
        <v>0.44700000000000001</v>
      </c>
      <c r="H381" s="45">
        <v>2.9430000000000001</v>
      </c>
      <c r="I381" s="45">
        <v>0</v>
      </c>
      <c r="J381" s="43">
        <v>0.30599999999999999</v>
      </c>
    </row>
    <row r="382" spans="1:10" x14ac:dyDescent="0.25">
      <c r="A382" s="1" t="s">
        <v>808</v>
      </c>
      <c r="B382" s="145" t="s">
        <v>397</v>
      </c>
      <c r="C382" s="145" t="s">
        <v>980</v>
      </c>
      <c r="D382" s="61">
        <v>43</v>
      </c>
      <c r="E382" s="64" t="s">
        <v>794</v>
      </c>
      <c r="F382" s="46">
        <v>0</v>
      </c>
      <c r="G382" s="45">
        <v>0</v>
      </c>
      <c r="H382" s="45">
        <v>0</v>
      </c>
      <c r="I382" s="45">
        <v>0</v>
      </c>
      <c r="J382" s="43">
        <v>0</v>
      </c>
    </row>
    <row r="383" spans="1:10" x14ac:dyDescent="0.25">
      <c r="A383" s="1" t="s">
        <v>808</v>
      </c>
      <c r="B383" s="145" t="s">
        <v>398</v>
      </c>
      <c r="C383" s="145" t="s">
        <v>980</v>
      </c>
      <c r="D383" s="61">
        <v>44</v>
      </c>
      <c r="E383" s="64" t="s">
        <v>793</v>
      </c>
      <c r="F383" s="46">
        <v>1.33</v>
      </c>
      <c r="G383" s="45">
        <v>0.35599999999999998</v>
      </c>
      <c r="H383" s="45">
        <v>1.3360000000000001</v>
      </c>
      <c r="I383" s="45">
        <v>0</v>
      </c>
      <c r="J383" s="43">
        <v>0</v>
      </c>
    </row>
    <row r="384" spans="1:10" x14ac:dyDescent="0.25">
      <c r="A384" s="1" t="s">
        <v>808</v>
      </c>
      <c r="B384" s="145" t="s">
        <v>399</v>
      </c>
      <c r="C384" s="145" t="s">
        <v>980</v>
      </c>
      <c r="D384" s="61">
        <v>42</v>
      </c>
      <c r="E384" s="64" t="s">
        <v>793</v>
      </c>
      <c r="F384" s="46">
        <v>7.3780000000000001</v>
      </c>
      <c r="G384" s="45">
        <v>0.32500000000000001</v>
      </c>
      <c r="H384" s="45">
        <v>0</v>
      </c>
      <c r="I384" s="45">
        <v>0.182</v>
      </c>
      <c r="J384" s="43">
        <v>0.159</v>
      </c>
    </row>
    <row r="385" spans="1:10" x14ac:dyDescent="0.25">
      <c r="A385" s="1" t="s">
        <v>808</v>
      </c>
      <c r="B385" s="145" t="s">
        <v>400</v>
      </c>
      <c r="C385" s="145" t="s">
        <v>979</v>
      </c>
      <c r="D385" s="139">
        <v>64</v>
      </c>
      <c r="E385" s="140" t="s">
        <v>793</v>
      </c>
      <c r="F385" s="159">
        <v>0</v>
      </c>
      <c r="G385" s="141">
        <v>0</v>
      </c>
      <c r="H385" s="141">
        <v>0</v>
      </c>
      <c r="I385" s="141">
        <v>0.14699999999999999</v>
      </c>
      <c r="J385" s="160">
        <v>0</v>
      </c>
    </row>
  </sheetData>
  <sortState xmlns:xlrd2="http://schemas.microsoft.com/office/spreadsheetml/2017/richdata2" ref="A2:J384">
    <sortCondition ref="B1:B38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15846-99D2-4923-ADA4-CAA6B6C94C56}">
  <dimension ref="A1:K575"/>
  <sheetViews>
    <sheetView topLeftCell="C1" workbookViewId="0">
      <pane ySplit="1" topLeftCell="A2" activePane="bottomLeft" state="frozen"/>
      <selection pane="bottomLeft" activeCell="L1" sqref="L1:AI1048576"/>
    </sheetView>
  </sheetViews>
  <sheetFormatPr baseColWidth="10" defaultRowHeight="15" x14ac:dyDescent="0.25"/>
  <cols>
    <col min="3" max="3" width="15.85546875" style="156" bestFit="1" customWidth="1"/>
    <col min="4" max="4" width="15.5703125" style="163" bestFit="1" customWidth="1"/>
  </cols>
  <sheetData>
    <row r="1" spans="1:11" x14ac:dyDescent="0.25">
      <c r="A1" s="2" t="s">
        <v>810</v>
      </c>
      <c r="B1" s="18" t="s">
        <v>16</v>
      </c>
      <c r="C1" s="152" t="s">
        <v>974</v>
      </c>
      <c r="D1" s="162" t="s">
        <v>983</v>
      </c>
      <c r="E1" s="60" t="s">
        <v>791</v>
      </c>
      <c r="F1" s="6" t="s">
        <v>792</v>
      </c>
      <c r="G1" s="6" t="s">
        <v>0</v>
      </c>
      <c r="H1" s="6" t="s">
        <v>1</v>
      </c>
      <c r="I1" s="6" t="s">
        <v>2</v>
      </c>
      <c r="J1" s="6" t="s">
        <v>3</v>
      </c>
      <c r="K1" s="20" t="s">
        <v>4</v>
      </c>
    </row>
    <row r="2" spans="1:11" x14ac:dyDescent="0.25">
      <c r="A2" s="13" t="s">
        <v>7</v>
      </c>
      <c r="B2" s="11" t="s">
        <v>17</v>
      </c>
      <c r="C2" s="157" t="s">
        <v>975</v>
      </c>
      <c r="D2" s="161" t="s">
        <v>980</v>
      </c>
      <c r="E2" s="47">
        <v>35</v>
      </c>
      <c r="F2" s="52" t="s">
        <v>793</v>
      </c>
      <c r="G2" s="25">
        <v>8.4000000000000005E-2</v>
      </c>
      <c r="H2" s="25">
        <v>6.3E-2</v>
      </c>
      <c r="I2" s="25">
        <v>0.76800000000000002</v>
      </c>
      <c r="J2" s="25">
        <v>0</v>
      </c>
      <c r="K2" s="12">
        <v>0.371</v>
      </c>
    </row>
    <row r="3" spans="1:11" x14ac:dyDescent="0.25">
      <c r="A3" s="3" t="s">
        <v>7</v>
      </c>
      <c r="B3" s="11" t="s">
        <v>25</v>
      </c>
      <c r="C3" s="157" t="s">
        <v>975</v>
      </c>
      <c r="D3" s="161" t="s">
        <v>980</v>
      </c>
      <c r="E3" s="48">
        <v>44</v>
      </c>
      <c r="F3" s="54" t="s">
        <v>793</v>
      </c>
      <c r="G3" s="25">
        <v>5.1909999999999998</v>
      </c>
      <c r="H3" s="25">
        <v>4.3</v>
      </c>
      <c r="I3" s="25">
        <v>5.4050000000000002</v>
      </c>
      <c r="J3" s="25">
        <v>0.25</v>
      </c>
      <c r="K3" s="10">
        <v>0.72</v>
      </c>
    </row>
    <row r="4" spans="1:11" x14ac:dyDescent="0.25">
      <c r="A4" s="3" t="s">
        <v>7</v>
      </c>
      <c r="B4" s="11" t="s">
        <v>33</v>
      </c>
      <c r="C4" s="157" t="s">
        <v>975</v>
      </c>
      <c r="D4" s="161" t="s">
        <v>980</v>
      </c>
      <c r="E4" s="48">
        <v>10</v>
      </c>
      <c r="F4" s="53" t="s">
        <v>794</v>
      </c>
      <c r="G4" s="25">
        <v>0.06</v>
      </c>
      <c r="H4" s="25">
        <v>4.3999999999999997E-2</v>
      </c>
      <c r="I4" s="25">
        <v>0.54400000000000004</v>
      </c>
      <c r="J4" s="25">
        <v>0</v>
      </c>
      <c r="K4" s="10">
        <v>1.395</v>
      </c>
    </row>
    <row r="5" spans="1:11" x14ac:dyDescent="0.25">
      <c r="A5" s="3" t="s">
        <v>7</v>
      </c>
      <c r="B5" s="11" t="s">
        <v>41</v>
      </c>
      <c r="C5" s="157" t="s">
        <v>975</v>
      </c>
      <c r="D5" s="161" t="s">
        <v>980</v>
      </c>
      <c r="E5" s="49">
        <v>32</v>
      </c>
      <c r="F5" s="54" t="s">
        <v>793</v>
      </c>
      <c r="G5" s="25">
        <v>0.44900000000000001</v>
      </c>
      <c r="H5" s="25">
        <v>5.8000000000000003E-2</v>
      </c>
      <c r="I5" s="25">
        <v>0.20499999999999999</v>
      </c>
      <c r="J5" s="25">
        <v>3.2000000000000001E-2</v>
      </c>
      <c r="K5" s="10">
        <v>0</v>
      </c>
    </row>
    <row r="6" spans="1:11" x14ac:dyDescent="0.25">
      <c r="A6" s="3" t="s">
        <v>7</v>
      </c>
      <c r="B6" s="11" t="s">
        <v>49</v>
      </c>
      <c r="C6" s="157" t="s">
        <v>975</v>
      </c>
      <c r="D6" s="161" t="s">
        <v>980</v>
      </c>
      <c r="E6" s="48">
        <v>33</v>
      </c>
      <c r="F6" s="55" t="s">
        <v>793</v>
      </c>
      <c r="G6" s="25">
        <v>0.28000000000000003</v>
      </c>
      <c r="H6" s="25">
        <v>0.13100000000000001</v>
      </c>
      <c r="I6" s="25">
        <v>0.65800000000000003</v>
      </c>
      <c r="J6" s="25">
        <v>0.245</v>
      </c>
      <c r="K6" s="10">
        <v>0.38700000000000001</v>
      </c>
    </row>
    <row r="7" spans="1:11" x14ac:dyDescent="0.25">
      <c r="A7" s="3" t="s">
        <v>7</v>
      </c>
      <c r="B7" s="11" t="s">
        <v>57</v>
      </c>
      <c r="C7" s="157" t="s">
        <v>975</v>
      </c>
      <c r="D7" s="161" t="s">
        <v>980</v>
      </c>
      <c r="E7" s="48">
        <v>48</v>
      </c>
      <c r="F7" s="53" t="s">
        <v>793</v>
      </c>
      <c r="G7" s="25">
        <v>1.409</v>
      </c>
      <c r="H7" s="25">
        <v>3.4000000000000002E-2</v>
      </c>
      <c r="I7" s="25">
        <v>4.4870000000000001</v>
      </c>
      <c r="J7" s="25">
        <v>0</v>
      </c>
      <c r="K7" s="10">
        <v>2.6150000000000002</v>
      </c>
    </row>
    <row r="8" spans="1:11" x14ac:dyDescent="0.25">
      <c r="A8" s="3" t="s">
        <v>7</v>
      </c>
      <c r="B8" s="11" t="s">
        <v>65</v>
      </c>
      <c r="C8" s="157" t="s">
        <v>975</v>
      </c>
      <c r="D8" s="161" t="s">
        <v>980</v>
      </c>
      <c r="E8" s="48">
        <v>12</v>
      </c>
      <c r="F8" s="53" t="s">
        <v>793</v>
      </c>
      <c r="G8" s="25">
        <v>5.7000000000000002E-2</v>
      </c>
      <c r="H8" s="25">
        <v>7.2999999999999995E-2</v>
      </c>
      <c r="I8" s="25">
        <v>1.917</v>
      </c>
      <c r="J8" s="25">
        <v>0</v>
      </c>
      <c r="K8" s="10">
        <v>1.579</v>
      </c>
    </row>
    <row r="9" spans="1:11" x14ac:dyDescent="0.25">
      <c r="A9" s="3" t="s">
        <v>7</v>
      </c>
      <c r="B9" s="11" t="s">
        <v>73</v>
      </c>
      <c r="C9" s="157" t="s">
        <v>975</v>
      </c>
      <c r="D9" s="161" t="s">
        <v>980</v>
      </c>
      <c r="E9" s="48">
        <v>13</v>
      </c>
      <c r="F9" s="54" t="s">
        <v>794</v>
      </c>
      <c r="G9" s="25">
        <v>7.5999999999999998E-2</v>
      </c>
      <c r="H9" s="25">
        <v>1.647</v>
      </c>
      <c r="I9" s="25">
        <v>0.16</v>
      </c>
      <c r="J9" s="25">
        <v>0</v>
      </c>
      <c r="K9" s="10">
        <v>8.2000000000000003E-2</v>
      </c>
    </row>
    <row r="10" spans="1:11" x14ac:dyDescent="0.25">
      <c r="A10" s="3" t="s">
        <v>7</v>
      </c>
      <c r="B10" s="11" t="s">
        <v>81</v>
      </c>
      <c r="C10" s="157" t="s">
        <v>975</v>
      </c>
      <c r="D10" s="161" t="s">
        <v>980</v>
      </c>
      <c r="E10" s="48">
        <v>12</v>
      </c>
      <c r="F10" s="53" t="s">
        <v>793</v>
      </c>
      <c r="G10" s="25">
        <v>0.19700000000000001</v>
      </c>
      <c r="H10" s="25">
        <v>0.14499999999999999</v>
      </c>
      <c r="I10" s="25">
        <v>0.224</v>
      </c>
      <c r="J10" s="25">
        <v>0</v>
      </c>
      <c r="K10" s="10">
        <v>0</v>
      </c>
    </row>
    <row r="11" spans="1:11" x14ac:dyDescent="0.25">
      <c r="A11" s="3" t="s">
        <v>7</v>
      </c>
      <c r="B11" s="11" t="s">
        <v>89</v>
      </c>
      <c r="C11" s="157" t="s">
        <v>975</v>
      </c>
      <c r="D11" s="161" t="s">
        <v>980</v>
      </c>
      <c r="E11" s="48">
        <v>11</v>
      </c>
      <c r="F11" s="53" t="s">
        <v>793</v>
      </c>
      <c r="G11" s="25">
        <v>6.3E-2</v>
      </c>
      <c r="H11" s="25">
        <v>0.14399999999999999</v>
      </c>
      <c r="I11" s="25">
        <v>2.4500000000000002</v>
      </c>
      <c r="J11" s="25">
        <v>5.7000000000000002E-2</v>
      </c>
      <c r="K11" s="10">
        <v>0.16700000000000001</v>
      </c>
    </row>
    <row r="12" spans="1:11" x14ac:dyDescent="0.25">
      <c r="A12" s="3" t="s">
        <v>7</v>
      </c>
      <c r="B12" s="11" t="s">
        <v>97</v>
      </c>
      <c r="C12" s="157" t="s">
        <v>975</v>
      </c>
      <c r="D12" s="161" t="s">
        <v>980</v>
      </c>
      <c r="E12" s="50">
        <v>38</v>
      </c>
      <c r="F12" s="54" t="s">
        <v>793</v>
      </c>
      <c r="G12" s="25">
        <v>0.159</v>
      </c>
      <c r="H12" s="25">
        <v>5.1999999999999998E-2</v>
      </c>
      <c r="I12" s="25">
        <v>0.47399999999999998</v>
      </c>
      <c r="J12" s="25">
        <v>6.9000000000000006E-2</v>
      </c>
      <c r="K12" s="10">
        <v>0.17599999999999999</v>
      </c>
    </row>
    <row r="13" spans="1:11" x14ac:dyDescent="0.25">
      <c r="A13" s="3" t="s">
        <v>7</v>
      </c>
      <c r="B13" s="11" t="s">
        <v>18</v>
      </c>
      <c r="C13" s="157" t="s">
        <v>975</v>
      </c>
      <c r="D13" s="161" t="s">
        <v>980</v>
      </c>
      <c r="E13" s="48">
        <v>61</v>
      </c>
      <c r="F13" s="53" t="s">
        <v>794</v>
      </c>
      <c r="G13" s="25">
        <v>8.4000000000000005E-2</v>
      </c>
      <c r="H13" s="25">
        <v>0.56599999999999995</v>
      </c>
      <c r="I13" s="25">
        <v>0.151</v>
      </c>
      <c r="J13" s="25">
        <v>0.20599999999999999</v>
      </c>
      <c r="K13" s="10">
        <v>0.70399999999999996</v>
      </c>
    </row>
    <row r="14" spans="1:11" x14ac:dyDescent="0.25">
      <c r="A14" s="3" t="s">
        <v>7</v>
      </c>
      <c r="B14" s="11" t="s">
        <v>26</v>
      </c>
      <c r="C14" s="157" t="s">
        <v>975</v>
      </c>
      <c r="D14" s="161" t="s">
        <v>980</v>
      </c>
      <c r="E14" s="48">
        <v>61</v>
      </c>
      <c r="F14" s="53" t="s">
        <v>794</v>
      </c>
      <c r="G14" s="25">
        <v>0.13500000000000001</v>
      </c>
      <c r="H14" s="25">
        <v>9.4E-2</v>
      </c>
      <c r="I14" s="25">
        <v>3.0739999999999998</v>
      </c>
      <c r="J14" s="25">
        <v>0.06</v>
      </c>
      <c r="K14" s="10">
        <v>0.85099999999999998</v>
      </c>
    </row>
    <row r="15" spans="1:11" x14ac:dyDescent="0.25">
      <c r="A15" s="3" t="s">
        <v>7</v>
      </c>
      <c r="B15" s="11" t="s">
        <v>34</v>
      </c>
      <c r="C15" s="157" t="s">
        <v>975</v>
      </c>
      <c r="D15" s="161" t="s">
        <v>980</v>
      </c>
      <c r="E15" s="48">
        <v>11</v>
      </c>
      <c r="F15" s="53" t="s">
        <v>793</v>
      </c>
      <c r="G15" s="25">
        <v>0.121</v>
      </c>
      <c r="H15" s="25">
        <v>2.3E-2</v>
      </c>
      <c r="I15" s="25">
        <v>8.3089999999999993</v>
      </c>
      <c r="J15" s="25">
        <v>7.6999999999999999E-2</v>
      </c>
      <c r="K15" s="10">
        <v>8.7999999999999995E-2</v>
      </c>
    </row>
    <row r="16" spans="1:11" x14ac:dyDescent="0.25">
      <c r="A16" s="3" t="s">
        <v>7</v>
      </c>
      <c r="B16" s="11" t="s">
        <v>42</v>
      </c>
      <c r="C16" s="157" t="s">
        <v>975</v>
      </c>
      <c r="D16" s="161" t="s">
        <v>980</v>
      </c>
      <c r="E16" s="48">
        <v>28</v>
      </c>
      <c r="F16" s="55" t="s">
        <v>793</v>
      </c>
      <c r="G16" s="25">
        <v>0.11700000000000001</v>
      </c>
      <c r="H16" s="25">
        <v>3.7999999999999999E-2</v>
      </c>
      <c r="I16" s="25">
        <v>0.79200000000000004</v>
      </c>
      <c r="J16" s="25">
        <v>0</v>
      </c>
      <c r="K16" s="10">
        <v>0.224</v>
      </c>
    </row>
    <row r="17" spans="1:11" x14ac:dyDescent="0.25">
      <c r="A17" s="3" t="s">
        <v>7</v>
      </c>
      <c r="B17" s="11" t="s">
        <v>50</v>
      </c>
      <c r="C17" s="157" t="s">
        <v>975</v>
      </c>
      <c r="D17" s="161" t="s">
        <v>980</v>
      </c>
      <c r="E17" s="48">
        <v>30</v>
      </c>
      <c r="F17" s="54" t="s">
        <v>793</v>
      </c>
      <c r="G17" s="25">
        <v>0.52400000000000002</v>
      </c>
      <c r="H17" s="25">
        <v>5.1999999999999998E-2</v>
      </c>
      <c r="I17" s="25">
        <v>0.39800000000000002</v>
      </c>
      <c r="J17" s="25">
        <v>0</v>
      </c>
      <c r="K17" s="10">
        <v>0.27500000000000002</v>
      </c>
    </row>
    <row r="18" spans="1:11" x14ac:dyDescent="0.25">
      <c r="A18" s="3" t="s">
        <v>7</v>
      </c>
      <c r="B18" s="11" t="s">
        <v>58</v>
      </c>
      <c r="C18" s="157" t="s">
        <v>975</v>
      </c>
      <c r="D18" s="161" t="s">
        <v>980</v>
      </c>
      <c r="E18" s="48">
        <v>24</v>
      </c>
      <c r="F18" s="54" t="s">
        <v>793</v>
      </c>
      <c r="G18" s="25">
        <v>0.107</v>
      </c>
      <c r="H18" s="25">
        <v>0.11</v>
      </c>
      <c r="I18" s="25">
        <v>0.25900000000000001</v>
      </c>
      <c r="J18" s="25">
        <v>0.31</v>
      </c>
      <c r="K18" s="10">
        <v>0.18099999999999999</v>
      </c>
    </row>
    <row r="19" spans="1:11" x14ac:dyDescent="0.25">
      <c r="A19" s="3" t="s">
        <v>7</v>
      </c>
      <c r="B19" s="11" t="s">
        <v>66</v>
      </c>
      <c r="C19" s="157" t="s">
        <v>975</v>
      </c>
      <c r="D19" s="161" t="s">
        <v>980</v>
      </c>
      <c r="E19" s="48">
        <v>17</v>
      </c>
      <c r="F19" s="54" t="s">
        <v>793</v>
      </c>
      <c r="G19" s="25">
        <v>0.39300000000000002</v>
      </c>
      <c r="H19" s="25">
        <v>5.6000000000000001E-2</v>
      </c>
      <c r="I19" s="25">
        <v>2.198</v>
      </c>
      <c r="J19" s="25">
        <v>7.1999999999999995E-2</v>
      </c>
      <c r="K19" s="10">
        <v>0.68200000000000005</v>
      </c>
    </row>
    <row r="20" spans="1:11" x14ac:dyDescent="0.25">
      <c r="A20" s="3" t="s">
        <v>7</v>
      </c>
      <c r="B20" s="11" t="s">
        <v>74</v>
      </c>
      <c r="C20" s="157" t="s">
        <v>975</v>
      </c>
      <c r="D20" s="161" t="s">
        <v>980</v>
      </c>
      <c r="E20" s="48">
        <v>25</v>
      </c>
      <c r="F20" s="54" t="s">
        <v>794</v>
      </c>
      <c r="G20" s="25">
        <v>9.1999999999999998E-2</v>
      </c>
      <c r="H20" s="25">
        <v>2.5000000000000001E-2</v>
      </c>
      <c r="I20" s="25">
        <v>0.19500000000000001</v>
      </c>
      <c r="J20" s="25">
        <v>3.4000000000000002E-2</v>
      </c>
      <c r="K20" s="10">
        <v>2.5999999999999999E-2</v>
      </c>
    </row>
    <row r="21" spans="1:11" x14ac:dyDescent="0.25">
      <c r="A21" s="3" t="s">
        <v>7</v>
      </c>
      <c r="B21" s="11" t="s">
        <v>82</v>
      </c>
      <c r="C21" s="157" t="s">
        <v>975</v>
      </c>
      <c r="D21" s="161" t="s">
        <v>980</v>
      </c>
      <c r="E21" s="48">
        <v>8</v>
      </c>
      <c r="F21" s="53" t="s">
        <v>793</v>
      </c>
      <c r="G21" s="25">
        <v>8.8999999999999996E-2</v>
      </c>
      <c r="H21" s="25">
        <v>7.3999999999999996E-2</v>
      </c>
      <c r="I21" s="25">
        <v>3.2240000000000002</v>
      </c>
      <c r="J21" s="25">
        <v>0</v>
      </c>
      <c r="K21" s="10">
        <v>0.85299999999999998</v>
      </c>
    </row>
    <row r="22" spans="1:11" x14ac:dyDescent="0.25">
      <c r="A22" s="3" t="s">
        <v>7</v>
      </c>
      <c r="B22" s="11" t="s">
        <v>90</v>
      </c>
      <c r="C22" s="157" t="s">
        <v>975</v>
      </c>
      <c r="D22" s="161" t="s">
        <v>980</v>
      </c>
      <c r="E22" s="48">
        <v>17</v>
      </c>
      <c r="F22" s="53" t="s">
        <v>793</v>
      </c>
      <c r="G22" s="25">
        <v>0.80900000000000005</v>
      </c>
      <c r="H22" s="25">
        <v>7.2999999999999995E-2</v>
      </c>
      <c r="I22" s="25">
        <v>3.294</v>
      </c>
      <c r="J22" s="25">
        <v>6.2E-2</v>
      </c>
      <c r="K22" s="10">
        <v>1.044</v>
      </c>
    </row>
    <row r="23" spans="1:11" x14ac:dyDescent="0.25">
      <c r="A23" s="3" t="s">
        <v>7</v>
      </c>
      <c r="B23" s="11" t="s">
        <v>98</v>
      </c>
      <c r="C23" s="157" t="s">
        <v>975</v>
      </c>
      <c r="D23" s="161" t="s">
        <v>980</v>
      </c>
      <c r="E23" s="50">
        <v>24</v>
      </c>
      <c r="F23" s="54" t="s">
        <v>793</v>
      </c>
      <c r="G23" s="25">
        <v>0.113</v>
      </c>
      <c r="H23" s="25">
        <v>8.1000000000000003E-2</v>
      </c>
      <c r="I23" s="25">
        <v>5.7000000000000002E-2</v>
      </c>
      <c r="J23" s="25">
        <v>1.583</v>
      </c>
      <c r="K23" s="10">
        <v>0.126</v>
      </c>
    </row>
    <row r="24" spans="1:11" x14ac:dyDescent="0.25">
      <c r="A24" s="3" t="s">
        <v>7</v>
      </c>
      <c r="B24" s="11" t="s">
        <v>19</v>
      </c>
      <c r="C24" s="157" t="s">
        <v>975</v>
      </c>
      <c r="D24" s="161" t="s">
        <v>980</v>
      </c>
      <c r="E24" s="48">
        <v>44</v>
      </c>
      <c r="F24" s="53" t="s">
        <v>793</v>
      </c>
      <c r="G24" s="25">
        <v>0.27900000000000003</v>
      </c>
      <c r="H24" s="25">
        <v>9.8000000000000004E-2</v>
      </c>
      <c r="I24" s="25">
        <v>4.5890000000000004</v>
      </c>
      <c r="J24" s="25">
        <v>0</v>
      </c>
      <c r="K24" s="10">
        <v>0.19600000000000001</v>
      </c>
    </row>
    <row r="25" spans="1:11" x14ac:dyDescent="0.25">
      <c r="A25" s="3" t="s">
        <v>7</v>
      </c>
      <c r="B25" s="11" t="s">
        <v>27</v>
      </c>
      <c r="C25" s="157" t="s">
        <v>975</v>
      </c>
      <c r="D25" s="161" t="s">
        <v>980</v>
      </c>
      <c r="E25" s="48">
        <v>11</v>
      </c>
      <c r="F25" s="53" t="s">
        <v>794</v>
      </c>
      <c r="G25" s="25">
        <v>9.7059999999999995</v>
      </c>
      <c r="H25" s="25">
        <v>0.10299999999999999</v>
      </c>
      <c r="I25" s="25">
        <v>2.069</v>
      </c>
      <c r="J25" s="25">
        <v>2.1999999999999999E-2</v>
      </c>
      <c r="K25" s="10">
        <v>2.8000000000000001E-2</v>
      </c>
    </row>
    <row r="26" spans="1:11" x14ac:dyDescent="0.25">
      <c r="A26" s="3" t="s">
        <v>7</v>
      </c>
      <c r="B26" s="11" t="s">
        <v>35</v>
      </c>
      <c r="C26" s="157" t="s">
        <v>975</v>
      </c>
      <c r="D26" s="161" t="s">
        <v>980</v>
      </c>
      <c r="E26" s="48">
        <v>32</v>
      </c>
      <c r="F26" s="55" t="s">
        <v>794</v>
      </c>
      <c r="G26" s="25">
        <v>45.478000000000002</v>
      </c>
      <c r="H26" s="25">
        <v>46.642000000000003</v>
      </c>
      <c r="I26" s="25">
        <v>57.113999999999997</v>
      </c>
      <c r="J26" s="25">
        <v>42.170999999999999</v>
      </c>
      <c r="K26" s="10">
        <v>38.176000000000002</v>
      </c>
    </row>
    <row r="27" spans="1:11" x14ac:dyDescent="0.25">
      <c r="A27" s="3" t="s">
        <v>7</v>
      </c>
      <c r="B27" s="11" t="s">
        <v>43</v>
      </c>
      <c r="C27" s="157" t="s">
        <v>975</v>
      </c>
      <c r="D27" s="161" t="s">
        <v>980</v>
      </c>
      <c r="E27" s="48">
        <v>34</v>
      </c>
      <c r="F27" s="55" t="s">
        <v>793</v>
      </c>
      <c r="G27" s="25">
        <v>0.114</v>
      </c>
      <c r="H27" s="25">
        <v>8.6999999999999994E-2</v>
      </c>
      <c r="I27" s="25">
        <v>0.26100000000000001</v>
      </c>
      <c r="J27" s="25">
        <v>0</v>
      </c>
      <c r="K27" s="10">
        <v>0.20499999999999999</v>
      </c>
    </row>
    <row r="28" spans="1:11" x14ac:dyDescent="0.25">
      <c r="A28" s="3" t="s">
        <v>7</v>
      </c>
      <c r="B28" s="11" t="s">
        <v>51</v>
      </c>
      <c r="C28" s="157" t="s">
        <v>975</v>
      </c>
      <c r="D28" s="161" t="s">
        <v>980</v>
      </c>
      <c r="E28" s="48">
        <v>29</v>
      </c>
      <c r="F28" s="55" t="s">
        <v>793</v>
      </c>
      <c r="G28" s="25">
        <v>9.4E-2</v>
      </c>
      <c r="H28" s="25">
        <v>0.33</v>
      </c>
      <c r="I28" s="25">
        <v>0.109</v>
      </c>
      <c r="J28" s="25">
        <v>6.3E-2</v>
      </c>
      <c r="K28" s="10">
        <v>3.7999999999999999E-2</v>
      </c>
    </row>
    <row r="29" spans="1:11" x14ac:dyDescent="0.25">
      <c r="A29" s="3" t="s">
        <v>7</v>
      </c>
      <c r="B29" s="11" t="s">
        <v>59</v>
      </c>
      <c r="C29" s="157" t="s">
        <v>975</v>
      </c>
      <c r="D29" s="161" t="s">
        <v>980</v>
      </c>
      <c r="E29" s="48">
        <v>24</v>
      </c>
      <c r="F29" s="54" t="s">
        <v>793</v>
      </c>
      <c r="G29" s="25">
        <v>0.11799999999999999</v>
      </c>
      <c r="H29" s="25">
        <v>0.245</v>
      </c>
      <c r="I29" s="25">
        <v>0.434</v>
      </c>
      <c r="J29" s="25">
        <v>0.55700000000000005</v>
      </c>
      <c r="K29" s="10">
        <v>0.48</v>
      </c>
    </row>
    <row r="30" spans="1:11" x14ac:dyDescent="0.25">
      <c r="A30" s="3" t="s">
        <v>7</v>
      </c>
      <c r="B30" s="11" t="s">
        <v>67</v>
      </c>
      <c r="C30" s="157" t="s">
        <v>975</v>
      </c>
      <c r="D30" s="161" t="s">
        <v>980</v>
      </c>
      <c r="E30" s="48">
        <v>19</v>
      </c>
      <c r="F30" s="53" t="s">
        <v>793</v>
      </c>
      <c r="G30" s="25">
        <v>0.03</v>
      </c>
      <c r="H30" s="25">
        <v>4.2000000000000003E-2</v>
      </c>
      <c r="I30" s="25">
        <v>7.6999999999999999E-2</v>
      </c>
      <c r="J30" s="25">
        <v>0</v>
      </c>
      <c r="K30" s="10">
        <v>7.6999999999999999E-2</v>
      </c>
    </row>
    <row r="31" spans="1:11" x14ac:dyDescent="0.25">
      <c r="A31" s="3" t="s">
        <v>7</v>
      </c>
      <c r="B31" s="11" t="s">
        <v>75</v>
      </c>
      <c r="C31" s="157" t="s">
        <v>975</v>
      </c>
      <c r="D31" s="161" t="s">
        <v>980</v>
      </c>
      <c r="E31" s="48">
        <v>12</v>
      </c>
      <c r="F31" s="53" t="s">
        <v>793</v>
      </c>
      <c r="G31" s="25">
        <v>0.183</v>
      </c>
      <c r="H31" s="25">
        <v>7.1999999999999995E-2</v>
      </c>
      <c r="I31" s="25">
        <v>0.247</v>
      </c>
      <c r="J31" s="25">
        <v>0</v>
      </c>
      <c r="K31" s="10">
        <v>0.34899999999999998</v>
      </c>
    </row>
    <row r="32" spans="1:11" x14ac:dyDescent="0.25">
      <c r="A32" s="3" t="s">
        <v>7</v>
      </c>
      <c r="B32" s="11" t="s">
        <v>83</v>
      </c>
      <c r="C32" s="157" t="s">
        <v>975</v>
      </c>
      <c r="D32" s="161" t="s">
        <v>980</v>
      </c>
      <c r="E32" s="48">
        <v>7</v>
      </c>
      <c r="F32" s="53" t="s">
        <v>793</v>
      </c>
      <c r="G32" s="25">
        <v>0.58199999999999996</v>
      </c>
      <c r="H32" s="25">
        <v>7.2999999999999995E-2</v>
      </c>
      <c r="I32" s="25">
        <v>1.895</v>
      </c>
      <c r="J32" s="25">
        <v>0.08</v>
      </c>
      <c r="K32" s="10">
        <v>1.036</v>
      </c>
    </row>
    <row r="33" spans="1:11" x14ac:dyDescent="0.25">
      <c r="A33" s="3" t="s">
        <v>7</v>
      </c>
      <c r="B33" s="11" t="s">
        <v>91</v>
      </c>
      <c r="C33" s="157" t="s">
        <v>975</v>
      </c>
      <c r="D33" s="161" t="s">
        <v>980</v>
      </c>
      <c r="E33" s="48">
        <v>16</v>
      </c>
      <c r="F33" s="53" t="s">
        <v>794</v>
      </c>
      <c r="G33" s="25">
        <v>0.14000000000000001</v>
      </c>
      <c r="H33" s="25">
        <v>0.69799999999999995</v>
      </c>
      <c r="I33" s="25">
        <v>3.7999999999999999E-2</v>
      </c>
      <c r="J33" s="25">
        <v>0.06</v>
      </c>
      <c r="K33" s="10">
        <v>6.3E-2</v>
      </c>
    </row>
    <row r="34" spans="1:11" x14ac:dyDescent="0.25">
      <c r="A34" s="3" t="s">
        <v>7</v>
      </c>
      <c r="B34" s="11" t="s">
        <v>99</v>
      </c>
      <c r="C34" s="157" t="s">
        <v>975</v>
      </c>
      <c r="D34" s="161" t="s">
        <v>980</v>
      </c>
      <c r="E34" s="50">
        <v>25</v>
      </c>
      <c r="F34" s="54" t="s">
        <v>794</v>
      </c>
      <c r="G34" s="25">
        <v>0.38300000000000001</v>
      </c>
      <c r="H34" s="25">
        <v>0.04</v>
      </c>
      <c r="I34" s="25">
        <v>1.5820000000000001</v>
      </c>
      <c r="J34" s="25">
        <v>0</v>
      </c>
      <c r="K34" s="10">
        <v>1.498</v>
      </c>
    </row>
    <row r="35" spans="1:11" x14ac:dyDescent="0.25">
      <c r="A35" s="3" t="s">
        <v>7</v>
      </c>
      <c r="B35" s="11" t="s">
        <v>20</v>
      </c>
      <c r="C35" s="157" t="s">
        <v>975</v>
      </c>
      <c r="D35" s="161" t="s">
        <v>980</v>
      </c>
      <c r="E35" s="48">
        <v>35</v>
      </c>
      <c r="F35" s="53" t="s">
        <v>793</v>
      </c>
      <c r="G35" s="25">
        <v>0.69299999999999995</v>
      </c>
      <c r="H35" s="25">
        <v>7.6999999999999999E-2</v>
      </c>
      <c r="I35" s="25">
        <v>1.681</v>
      </c>
      <c r="J35" s="25">
        <v>6.7000000000000004E-2</v>
      </c>
      <c r="K35" s="10">
        <v>0.104</v>
      </c>
    </row>
    <row r="36" spans="1:11" x14ac:dyDescent="0.25">
      <c r="A36" s="3" t="s">
        <v>7</v>
      </c>
      <c r="B36" s="11" t="s">
        <v>28</v>
      </c>
      <c r="C36" s="157" t="s">
        <v>975</v>
      </c>
      <c r="D36" s="161" t="s">
        <v>980</v>
      </c>
      <c r="E36" s="48">
        <v>16</v>
      </c>
      <c r="F36" s="53" t="s">
        <v>793</v>
      </c>
      <c r="G36" s="25">
        <v>32.151000000000003</v>
      </c>
      <c r="H36" s="25">
        <v>1.5</v>
      </c>
      <c r="I36" s="25">
        <v>2.504</v>
      </c>
      <c r="J36" s="25">
        <v>0.11799999999999999</v>
      </c>
      <c r="K36" s="10">
        <v>2.9249999999999998</v>
      </c>
    </row>
    <row r="37" spans="1:11" x14ac:dyDescent="0.25">
      <c r="A37" s="3" t="s">
        <v>7</v>
      </c>
      <c r="B37" s="11" t="s">
        <v>36</v>
      </c>
      <c r="C37" s="157" t="s">
        <v>975</v>
      </c>
      <c r="D37" s="161" t="s">
        <v>980</v>
      </c>
      <c r="E37" s="48">
        <v>13</v>
      </c>
      <c r="F37" s="53" t="s">
        <v>793</v>
      </c>
      <c r="G37" s="25">
        <v>6.2E-2</v>
      </c>
      <c r="H37" s="25">
        <v>0.10100000000000001</v>
      </c>
      <c r="I37" s="25">
        <v>0.71</v>
      </c>
      <c r="J37" s="25">
        <v>9.5000000000000001E-2</v>
      </c>
      <c r="K37" s="10">
        <v>0.32700000000000001</v>
      </c>
    </row>
    <row r="38" spans="1:11" x14ac:dyDescent="0.25">
      <c r="A38" s="3" t="s">
        <v>7</v>
      </c>
      <c r="B38" s="11" t="s">
        <v>44</v>
      </c>
      <c r="C38" s="157" t="s">
        <v>975</v>
      </c>
      <c r="D38" s="161" t="s">
        <v>980</v>
      </c>
      <c r="E38" s="48">
        <v>34</v>
      </c>
      <c r="F38" s="55" t="s">
        <v>793</v>
      </c>
      <c r="G38" s="25">
        <v>0.121</v>
      </c>
      <c r="H38" s="25">
        <v>8.4000000000000005E-2</v>
      </c>
      <c r="I38" s="25">
        <v>2.052</v>
      </c>
      <c r="J38" s="25">
        <v>7.2999999999999995E-2</v>
      </c>
      <c r="K38" s="10">
        <v>1.901</v>
      </c>
    </row>
    <row r="39" spans="1:11" x14ac:dyDescent="0.25">
      <c r="A39" s="3" t="s">
        <v>7</v>
      </c>
      <c r="B39" s="11" t="s">
        <v>52</v>
      </c>
      <c r="C39" s="157" t="s">
        <v>975</v>
      </c>
      <c r="D39" s="161" t="s">
        <v>980</v>
      </c>
      <c r="E39" s="48">
        <v>67</v>
      </c>
      <c r="F39" s="55" t="s">
        <v>793</v>
      </c>
      <c r="G39" s="25">
        <v>0.126</v>
      </c>
      <c r="H39" s="25">
        <v>0.56200000000000006</v>
      </c>
      <c r="I39" s="25">
        <v>1.895</v>
      </c>
      <c r="J39" s="25">
        <v>5.7000000000000002E-2</v>
      </c>
      <c r="K39" s="10">
        <v>0.24099999999999999</v>
      </c>
    </row>
    <row r="40" spans="1:11" x14ac:dyDescent="0.25">
      <c r="A40" s="3" t="s">
        <v>7</v>
      </c>
      <c r="B40" s="11" t="s">
        <v>60</v>
      </c>
      <c r="C40" s="157" t="s">
        <v>975</v>
      </c>
      <c r="D40" s="161" t="s">
        <v>980</v>
      </c>
      <c r="E40" s="48">
        <v>26</v>
      </c>
      <c r="F40" s="55" t="s">
        <v>793</v>
      </c>
      <c r="G40" s="25">
        <v>0.13100000000000001</v>
      </c>
      <c r="H40" s="25">
        <v>7.0000000000000007E-2</v>
      </c>
      <c r="I40" s="25">
        <v>0.17799999999999999</v>
      </c>
      <c r="J40" s="25">
        <v>0</v>
      </c>
      <c r="K40" s="10">
        <v>0.32600000000000001</v>
      </c>
    </row>
    <row r="41" spans="1:11" x14ac:dyDescent="0.25">
      <c r="A41" s="3" t="s">
        <v>7</v>
      </c>
      <c r="B41" s="11" t="s">
        <v>68</v>
      </c>
      <c r="C41" s="157" t="s">
        <v>975</v>
      </c>
      <c r="D41" s="161" t="s">
        <v>980</v>
      </c>
      <c r="E41" s="48">
        <v>9</v>
      </c>
      <c r="F41" s="53" t="s">
        <v>794</v>
      </c>
      <c r="G41" s="25">
        <v>6.5000000000000002E-2</v>
      </c>
      <c r="H41" s="25">
        <v>1.6E-2</v>
      </c>
      <c r="I41" s="25">
        <v>0.248</v>
      </c>
      <c r="J41" s="25">
        <v>0.247</v>
      </c>
      <c r="K41" s="10">
        <v>0.11799999999999999</v>
      </c>
    </row>
    <row r="42" spans="1:11" x14ac:dyDescent="0.25">
      <c r="A42" s="3" t="s">
        <v>7</v>
      </c>
      <c r="B42" s="11" t="s">
        <v>76</v>
      </c>
      <c r="C42" s="157" t="s">
        <v>975</v>
      </c>
      <c r="D42" s="161" t="s">
        <v>980</v>
      </c>
      <c r="E42" s="48">
        <v>15</v>
      </c>
      <c r="F42" s="54" t="s">
        <v>794</v>
      </c>
      <c r="G42" s="25">
        <v>4.6989999999999998</v>
      </c>
      <c r="H42" s="25">
        <v>12.532</v>
      </c>
      <c r="I42" s="25">
        <v>2.7730000000000001</v>
      </c>
      <c r="J42" s="25">
        <v>0</v>
      </c>
      <c r="K42" s="10">
        <v>1.2010000000000001</v>
      </c>
    </row>
    <row r="43" spans="1:11" x14ac:dyDescent="0.25">
      <c r="A43" s="3" t="s">
        <v>7</v>
      </c>
      <c r="B43" s="11" t="s">
        <v>84</v>
      </c>
      <c r="C43" s="157" t="s">
        <v>975</v>
      </c>
      <c r="D43" s="161" t="s">
        <v>980</v>
      </c>
      <c r="E43" s="48">
        <v>9</v>
      </c>
      <c r="F43" s="53" t="s">
        <v>793</v>
      </c>
      <c r="G43" s="25">
        <v>14.276</v>
      </c>
      <c r="H43" s="25">
        <v>0.158</v>
      </c>
      <c r="I43" s="25">
        <v>1.792</v>
      </c>
      <c r="J43" s="25">
        <v>0.06</v>
      </c>
      <c r="K43" s="10">
        <v>0.32500000000000001</v>
      </c>
    </row>
    <row r="44" spans="1:11" x14ac:dyDescent="0.25">
      <c r="A44" s="3" t="s">
        <v>7</v>
      </c>
      <c r="B44" s="11" t="s">
        <v>92</v>
      </c>
      <c r="C44" s="157" t="s">
        <v>975</v>
      </c>
      <c r="D44" s="161" t="s">
        <v>980</v>
      </c>
      <c r="E44" s="48">
        <v>12</v>
      </c>
      <c r="F44" s="53" t="s">
        <v>793</v>
      </c>
      <c r="G44" s="25">
        <v>0.113</v>
      </c>
      <c r="H44" s="25">
        <v>0.111</v>
      </c>
      <c r="I44" s="25">
        <v>7.5999999999999998E-2</v>
      </c>
      <c r="J44" s="25">
        <v>0.122</v>
      </c>
      <c r="K44" s="10">
        <v>0.24</v>
      </c>
    </row>
    <row r="45" spans="1:11" x14ac:dyDescent="0.25">
      <c r="A45" s="3" t="s">
        <v>7</v>
      </c>
      <c r="B45" s="11" t="s">
        <v>100</v>
      </c>
      <c r="C45" s="157" t="s">
        <v>975</v>
      </c>
      <c r="D45" s="161" t="s">
        <v>980</v>
      </c>
      <c r="E45" s="50">
        <v>39</v>
      </c>
      <c r="F45" s="54" t="s">
        <v>794</v>
      </c>
      <c r="G45" s="25">
        <v>1.302</v>
      </c>
      <c r="H45" s="25">
        <v>0.505</v>
      </c>
      <c r="I45" s="25">
        <v>0.39100000000000001</v>
      </c>
      <c r="J45" s="25">
        <v>0.253</v>
      </c>
      <c r="K45" s="10">
        <v>0.95099999999999996</v>
      </c>
    </row>
    <row r="46" spans="1:11" x14ac:dyDescent="0.25">
      <c r="A46" s="3" t="s">
        <v>7</v>
      </c>
      <c r="B46" s="11" t="s">
        <v>21</v>
      </c>
      <c r="C46" s="157" t="s">
        <v>975</v>
      </c>
      <c r="D46" s="161" t="s">
        <v>980</v>
      </c>
      <c r="E46" s="48">
        <v>22</v>
      </c>
      <c r="F46" s="54" t="s">
        <v>793</v>
      </c>
      <c r="G46" s="25">
        <v>0.57299999999999995</v>
      </c>
      <c r="H46" s="25">
        <v>0</v>
      </c>
      <c r="I46" s="25">
        <v>0.56200000000000006</v>
      </c>
      <c r="J46" s="25">
        <v>0.31</v>
      </c>
      <c r="K46" s="10">
        <v>1.2889999999999999</v>
      </c>
    </row>
    <row r="47" spans="1:11" x14ac:dyDescent="0.25">
      <c r="A47" s="3" t="s">
        <v>7</v>
      </c>
      <c r="B47" s="11" t="s">
        <v>29</v>
      </c>
      <c r="C47" s="157" t="s">
        <v>975</v>
      </c>
      <c r="D47" s="161" t="s">
        <v>980</v>
      </c>
      <c r="E47" s="48">
        <v>12</v>
      </c>
      <c r="F47" s="54" t="s">
        <v>794</v>
      </c>
      <c r="G47" s="25">
        <v>1.123</v>
      </c>
      <c r="H47" s="25">
        <v>0.432</v>
      </c>
      <c r="I47" s="25">
        <v>0</v>
      </c>
      <c r="J47" s="25">
        <v>0.125</v>
      </c>
      <c r="K47" s="10">
        <v>1.8779999999999999</v>
      </c>
    </row>
    <row r="48" spans="1:11" x14ac:dyDescent="0.25">
      <c r="A48" s="3" t="s">
        <v>7</v>
      </c>
      <c r="B48" s="11" t="s">
        <v>37</v>
      </c>
      <c r="C48" s="157" t="s">
        <v>975</v>
      </c>
      <c r="D48" s="161" t="s">
        <v>980</v>
      </c>
      <c r="E48" s="48">
        <v>7</v>
      </c>
      <c r="F48" s="53" t="s">
        <v>793</v>
      </c>
      <c r="G48" s="25">
        <v>29.783000000000001</v>
      </c>
      <c r="H48" s="25">
        <v>11.53</v>
      </c>
      <c r="I48" s="25">
        <v>0.70399999999999996</v>
      </c>
      <c r="J48" s="25">
        <v>0.40799999999999997</v>
      </c>
      <c r="K48" s="10">
        <v>0.72599999999999998</v>
      </c>
    </row>
    <row r="49" spans="1:11" x14ac:dyDescent="0.25">
      <c r="A49" s="3" t="s">
        <v>7</v>
      </c>
      <c r="B49" s="11" t="s">
        <v>45</v>
      </c>
      <c r="C49" s="157" t="s">
        <v>975</v>
      </c>
      <c r="D49" s="161" t="s">
        <v>980</v>
      </c>
      <c r="E49" s="48">
        <v>22</v>
      </c>
      <c r="F49" s="54" t="s">
        <v>793</v>
      </c>
      <c r="G49" s="25">
        <v>1.7000000000000001E-2</v>
      </c>
      <c r="H49" s="25">
        <v>0</v>
      </c>
      <c r="I49" s="25">
        <v>0</v>
      </c>
      <c r="J49" s="25">
        <v>0</v>
      </c>
      <c r="K49" s="10">
        <v>0.93700000000000006</v>
      </c>
    </row>
    <row r="50" spans="1:11" x14ac:dyDescent="0.25">
      <c r="A50" s="3" t="s">
        <v>7</v>
      </c>
      <c r="B50" s="11" t="s">
        <v>53</v>
      </c>
      <c r="C50" s="157" t="s">
        <v>975</v>
      </c>
      <c r="D50" s="161" t="s">
        <v>980</v>
      </c>
      <c r="E50" s="48">
        <v>22</v>
      </c>
      <c r="F50" s="54" t="s">
        <v>793</v>
      </c>
      <c r="G50" s="25">
        <v>0.17100000000000001</v>
      </c>
      <c r="H50" s="25">
        <v>0.17299999999999999</v>
      </c>
      <c r="I50" s="25">
        <v>0.71599999999999997</v>
      </c>
      <c r="J50" s="25">
        <v>5.0999999999999997E-2</v>
      </c>
      <c r="K50" s="10">
        <v>0.996</v>
      </c>
    </row>
    <row r="51" spans="1:11" x14ac:dyDescent="0.25">
      <c r="A51" s="3" t="s">
        <v>7</v>
      </c>
      <c r="B51" s="11" t="s">
        <v>61</v>
      </c>
      <c r="C51" s="157" t="s">
        <v>975</v>
      </c>
      <c r="D51" s="161" t="s">
        <v>980</v>
      </c>
      <c r="E51" s="48">
        <v>33</v>
      </c>
      <c r="F51" s="55" t="s">
        <v>793</v>
      </c>
      <c r="G51" s="25">
        <v>8.4000000000000005E-2</v>
      </c>
      <c r="H51" s="25">
        <v>0.63800000000000001</v>
      </c>
      <c r="I51" s="25">
        <v>1.9510000000000001</v>
      </c>
      <c r="J51" s="25">
        <v>0</v>
      </c>
      <c r="K51" s="10">
        <v>1.5429999999999999</v>
      </c>
    </row>
    <row r="52" spans="1:11" x14ac:dyDescent="0.25">
      <c r="A52" s="3" t="s">
        <v>7</v>
      </c>
      <c r="B52" s="11" t="s">
        <v>69</v>
      </c>
      <c r="C52" s="157" t="s">
        <v>975</v>
      </c>
      <c r="D52" s="161" t="s">
        <v>980</v>
      </c>
      <c r="E52" s="48">
        <v>13</v>
      </c>
      <c r="F52" s="53" t="s">
        <v>793</v>
      </c>
      <c r="G52" s="25">
        <v>1.4179999999999999</v>
      </c>
      <c r="H52" s="25">
        <v>0.14099999999999999</v>
      </c>
      <c r="I52" s="25">
        <v>0.442</v>
      </c>
      <c r="J52" s="25">
        <v>0.246</v>
      </c>
      <c r="K52" s="10">
        <v>0.60899999999999999</v>
      </c>
    </row>
    <row r="53" spans="1:11" x14ac:dyDescent="0.25">
      <c r="A53" s="3" t="s">
        <v>7</v>
      </c>
      <c r="B53" s="11" t="s">
        <v>77</v>
      </c>
      <c r="C53" s="157" t="s">
        <v>975</v>
      </c>
      <c r="D53" s="161" t="s">
        <v>980</v>
      </c>
      <c r="E53" s="48">
        <v>15</v>
      </c>
      <c r="F53" s="54" t="s">
        <v>794</v>
      </c>
      <c r="G53" s="25">
        <v>1.1240000000000001</v>
      </c>
      <c r="H53" s="25">
        <v>0.67</v>
      </c>
      <c r="I53" s="25">
        <v>3.0649999999999999</v>
      </c>
      <c r="J53" s="25">
        <v>0</v>
      </c>
      <c r="K53" s="10">
        <v>4.4960000000000004</v>
      </c>
    </row>
    <row r="54" spans="1:11" x14ac:dyDescent="0.25">
      <c r="A54" s="3" t="s">
        <v>7</v>
      </c>
      <c r="B54" s="11" t="s">
        <v>85</v>
      </c>
      <c r="C54" s="157" t="s">
        <v>975</v>
      </c>
      <c r="D54" s="161" t="s">
        <v>980</v>
      </c>
      <c r="E54" s="48">
        <v>12</v>
      </c>
      <c r="F54" s="53" t="s">
        <v>793</v>
      </c>
      <c r="G54" s="25">
        <v>3.6560000000000001</v>
      </c>
      <c r="H54" s="25">
        <v>2.0459999999999998</v>
      </c>
      <c r="I54" s="25">
        <v>0.81799999999999995</v>
      </c>
      <c r="J54" s="25">
        <v>3.4000000000000002E-2</v>
      </c>
      <c r="K54" s="10">
        <v>8.8840000000000003</v>
      </c>
    </row>
    <row r="55" spans="1:11" x14ac:dyDescent="0.25">
      <c r="A55" s="3" t="s">
        <v>7</v>
      </c>
      <c r="B55" s="11" t="s">
        <v>93</v>
      </c>
      <c r="C55" s="157" t="s">
        <v>975</v>
      </c>
      <c r="D55" s="161" t="s">
        <v>980</v>
      </c>
      <c r="E55" s="48">
        <v>8</v>
      </c>
      <c r="F55" s="53" t="s">
        <v>794</v>
      </c>
      <c r="G55" s="25">
        <v>9.1999999999999998E-2</v>
      </c>
      <c r="H55" s="25">
        <v>1.7000000000000001E-2</v>
      </c>
      <c r="I55" s="25">
        <v>5.6000000000000001E-2</v>
      </c>
      <c r="J55" s="25">
        <v>4.0000000000000001E-3</v>
      </c>
      <c r="K55" s="10">
        <v>0</v>
      </c>
    </row>
    <row r="56" spans="1:11" x14ac:dyDescent="0.25">
      <c r="A56" s="3" t="s">
        <v>7</v>
      </c>
      <c r="B56" s="11" t="s">
        <v>101</v>
      </c>
      <c r="C56" s="157" t="s">
        <v>975</v>
      </c>
      <c r="D56" s="161" t="s">
        <v>980</v>
      </c>
      <c r="E56" s="50">
        <v>36</v>
      </c>
      <c r="F56" s="54" t="s">
        <v>794</v>
      </c>
      <c r="G56" s="25">
        <v>6.9000000000000006E-2</v>
      </c>
      <c r="H56" s="25">
        <v>0.124</v>
      </c>
      <c r="I56" s="25">
        <v>6.0000000000000001E-3</v>
      </c>
      <c r="J56" s="25">
        <v>0.12</v>
      </c>
      <c r="K56" s="10">
        <v>0.218</v>
      </c>
    </row>
    <row r="57" spans="1:11" x14ac:dyDescent="0.25">
      <c r="A57" s="3" t="s">
        <v>7</v>
      </c>
      <c r="B57" s="11" t="s">
        <v>22</v>
      </c>
      <c r="C57" s="157" t="s">
        <v>975</v>
      </c>
      <c r="D57" s="161" t="s">
        <v>980</v>
      </c>
      <c r="E57" s="48">
        <v>13</v>
      </c>
      <c r="F57" s="53" t="s">
        <v>793</v>
      </c>
      <c r="G57" s="25">
        <v>0.22500000000000001</v>
      </c>
      <c r="H57" s="25">
        <v>0.16700000000000001</v>
      </c>
      <c r="I57" s="25">
        <v>0.21</v>
      </c>
      <c r="J57" s="25">
        <v>0</v>
      </c>
      <c r="K57" s="10">
        <v>0.51400000000000001</v>
      </c>
    </row>
    <row r="58" spans="1:11" x14ac:dyDescent="0.25">
      <c r="A58" s="3" t="s">
        <v>7</v>
      </c>
      <c r="B58" s="11" t="s">
        <v>30</v>
      </c>
      <c r="C58" s="157" t="s">
        <v>975</v>
      </c>
      <c r="D58" s="161" t="s">
        <v>980</v>
      </c>
      <c r="E58" s="48">
        <v>23</v>
      </c>
      <c r="F58" s="53" t="s">
        <v>793</v>
      </c>
      <c r="G58" s="25">
        <v>7.5999999999999998E-2</v>
      </c>
      <c r="H58" s="25">
        <v>0.17</v>
      </c>
      <c r="I58" s="25">
        <v>12.08</v>
      </c>
      <c r="J58" s="25">
        <v>0</v>
      </c>
      <c r="K58" s="10">
        <v>19.670000000000002</v>
      </c>
    </row>
    <row r="59" spans="1:11" x14ac:dyDescent="0.25">
      <c r="A59" s="3" t="s">
        <v>7</v>
      </c>
      <c r="B59" s="11" t="s">
        <v>38</v>
      </c>
      <c r="C59" s="157" t="s">
        <v>975</v>
      </c>
      <c r="D59" s="161" t="s">
        <v>980</v>
      </c>
      <c r="E59" s="48">
        <v>10</v>
      </c>
      <c r="F59" s="53" t="s">
        <v>794</v>
      </c>
      <c r="G59" s="25">
        <v>6.5000000000000002E-2</v>
      </c>
      <c r="H59" s="25">
        <v>6.7000000000000004E-2</v>
      </c>
      <c r="I59" s="25">
        <v>0.92600000000000005</v>
      </c>
      <c r="J59" s="25">
        <v>0.189</v>
      </c>
      <c r="K59" s="10">
        <v>0.44900000000000001</v>
      </c>
    </row>
    <row r="60" spans="1:11" x14ac:dyDescent="0.25">
      <c r="A60" s="3" t="s">
        <v>7</v>
      </c>
      <c r="B60" s="11" t="s">
        <v>46</v>
      </c>
      <c r="C60" s="157" t="s">
        <v>975</v>
      </c>
      <c r="D60" s="161" t="s">
        <v>980</v>
      </c>
      <c r="E60" s="48">
        <v>20</v>
      </c>
      <c r="F60" s="54" t="s">
        <v>793</v>
      </c>
      <c r="G60" s="25">
        <v>0.88400000000000001</v>
      </c>
      <c r="H60" s="25">
        <v>0.112</v>
      </c>
      <c r="I60" s="25">
        <v>1.4630000000000001</v>
      </c>
      <c r="J60" s="25">
        <v>0.06</v>
      </c>
      <c r="K60" s="10">
        <v>0</v>
      </c>
    </row>
    <row r="61" spans="1:11" x14ac:dyDescent="0.25">
      <c r="A61" s="3" t="s">
        <v>7</v>
      </c>
      <c r="B61" s="11" t="s">
        <v>54</v>
      </c>
      <c r="C61" s="157" t="s">
        <v>975</v>
      </c>
      <c r="D61" s="161" t="s">
        <v>980</v>
      </c>
      <c r="E61" s="48">
        <v>51</v>
      </c>
      <c r="F61" s="53" t="s">
        <v>793</v>
      </c>
      <c r="G61" s="25">
        <v>2.7E-2</v>
      </c>
      <c r="H61" s="25">
        <v>4.3999999999999997E-2</v>
      </c>
      <c r="I61" s="25">
        <v>0</v>
      </c>
      <c r="J61" s="25">
        <v>0.20200000000000001</v>
      </c>
      <c r="K61" s="10">
        <v>0.06</v>
      </c>
    </row>
    <row r="62" spans="1:11" x14ac:dyDescent="0.25">
      <c r="A62" s="3" t="s">
        <v>7</v>
      </c>
      <c r="B62" s="11" t="s">
        <v>62</v>
      </c>
      <c r="C62" s="157" t="s">
        <v>975</v>
      </c>
      <c r="D62" s="161" t="s">
        <v>980</v>
      </c>
      <c r="E62" s="48">
        <v>14</v>
      </c>
      <c r="F62" s="53" t="s">
        <v>793</v>
      </c>
      <c r="G62" s="25">
        <v>0.11</v>
      </c>
      <c r="H62" s="25">
        <v>0.03</v>
      </c>
      <c r="I62" s="25">
        <v>9.4E-2</v>
      </c>
      <c r="J62" s="25">
        <v>0</v>
      </c>
      <c r="K62" s="10">
        <v>4.1000000000000002E-2</v>
      </c>
    </row>
    <row r="63" spans="1:11" x14ac:dyDescent="0.25">
      <c r="A63" s="3" t="s">
        <v>7</v>
      </c>
      <c r="B63" s="11" t="s">
        <v>70</v>
      </c>
      <c r="C63" s="157" t="s">
        <v>975</v>
      </c>
      <c r="D63" s="161" t="s">
        <v>980</v>
      </c>
      <c r="E63" s="48">
        <v>39</v>
      </c>
      <c r="F63" s="54" t="s">
        <v>794</v>
      </c>
      <c r="G63" s="25">
        <v>9.5000000000000001E-2</v>
      </c>
      <c r="H63" s="25">
        <v>0.19800000000000001</v>
      </c>
      <c r="I63" s="25">
        <v>0.105</v>
      </c>
      <c r="J63" s="25">
        <v>1.625</v>
      </c>
      <c r="K63" s="10">
        <v>0.11799999999999999</v>
      </c>
    </row>
    <row r="64" spans="1:11" x14ac:dyDescent="0.25">
      <c r="A64" s="3" t="s">
        <v>7</v>
      </c>
      <c r="B64" s="11" t="s">
        <v>78</v>
      </c>
      <c r="C64" s="157" t="s">
        <v>975</v>
      </c>
      <c r="D64" s="161" t="s">
        <v>980</v>
      </c>
      <c r="E64" s="48">
        <v>16</v>
      </c>
      <c r="F64" s="54" t="s">
        <v>793</v>
      </c>
      <c r="G64" s="25">
        <v>0.115</v>
      </c>
      <c r="H64" s="25">
        <v>2.7E-2</v>
      </c>
      <c r="I64" s="25">
        <v>0.105</v>
      </c>
      <c r="J64" s="25">
        <v>0.16700000000000001</v>
      </c>
      <c r="K64" s="10">
        <v>0.247</v>
      </c>
    </row>
    <row r="65" spans="1:11" x14ac:dyDescent="0.25">
      <c r="A65" s="3" t="s">
        <v>7</v>
      </c>
      <c r="B65" s="11" t="s">
        <v>86</v>
      </c>
      <c r="C65" s="157" t="s">
        <v>975</v>
      </c>
      <c r="D65" s="161" t="s">
        <v>980</v>
      </c>
      <c r="E65" s="48">
        <v>11</v>
      </c>
      <c r="F65" s="53" t="s">
        <v>793</v>
      </c>
      <c r="G65" s="25">
        <v>9.4E-2</v>
      </c>
      <c r="H65" s="25">
        <v>0.47099999999999997</v>
      </c>
      <c r="I65" s="25">
        <v>43.957000000000001</v>
      </c>
      <c r="J65" s="25">
        <v>0.372</v>
      </c>
      <c r="K65" s="10">
        <v>6.24</v>
      </c>
    </row>
    <row r="66" spans="1:11" x14ac:dyDescent="0.25">
      <c r="A66" s="3" t="s">
        <v>7</v>
      </c>
      <c r="B66" s="11" t="s">
        <v>94</v>
      </c>
      <c r="C66" s="157" t="s">
        <v>975</v>
      </c>
      <c r="D66" s="161" t="s">
        <v>980</v>
      </c>
      <c r="E66" s="48">
        <v>11</v>
      </c>
      <c r="F66" s="56" t="s">
        <v>793</v>
      </c>
      <c r="G66" s="25">
        <v>0.43099999999999999</v>
      </c>
      <c r="H66" s="25">
        <v>0.123</v>
      </c>
      <c r="I66" s="25">
        <v>0.45200000000000001</v>
      </c>
      <c r="J66" s="25">
        <v>0</v>
      </c>
      <c r="K66" s="10">
        <v>0.60099999999999998</v>
      </c>
    </row>
    <row r="67" spans="1:11" x14ac:dyDescent="0.25">
      <c r="A67" s="3" t="s">
        <v>7</v>
      </c>
      <c r="B67" s="11" t="s">
        <v>102</v>
      </c>
      <c r="C67" s="157" t="s">
        <v>975</v>
      </c>
      <c r="D67" s="161" t="s">
        <v>980</v>
      </c>
      <c r="E67" s="50">
        <v>37</v>
      </c>
      <c r="F67" s="54" t="s">
        <v>793</v>
      </c>
      <c r="G67" s="25">
        <v>0.20699999999999999</v>
      </c>
      <c r="H67" s="25">
        <v>0.27300000000000002</v>
      </c>
      <c r="I67" s="25">
        <v>1.7000000000000001E-2</v>
      </c>
      <c r="J67" s="25">
        <v>0</v>
      </c>
      <c r="K67" s="10">
        <v>0.78200000000000003</v>
      </c>
    </row>
    <row r="68" spans="1:11" x14ac:dyDescent="0.25">
      <c r="A68" s="3" t="s">
        <v>7</v>
      </c>
      <c r="B68" s="11" t="s">
        <v>23</v>
      </c>
      <c r="C68" s="157" t="s">
        <v>975</v>
      </c>
      <c r="D68" s="161" t="s">
        <v>980</v>
      </c>
      <c r="E68" s="48">
        <v>40</v>
      </c>
      <c r="F68" s="53" t="s">
        <v>793</v>
      </c>
      <c r="G68" s="25">
        <v>8.6999999999999994E-2</v>
      </c>
      <c r="H68" s="25">
        <v>9.8000000000000004E-2</v>
      </c>
      <c r="I68" s="25">
        <v>0.95799999999999996</v>
      </c>
      <c r="J68" s="25">
        <v>2.8000000000000001E-2</v>
      </c>
      <c r="K68" s="10">
        <v>0.222</v>
      </c>
    </row>
    <row r="69" spans="1:11" x14ac:dyDescent="0.25">
      <c r="A69" s="3" t="s">
        <v>7</v>
      </c>
      <c r="B69" s="11" t="s">
        <v>31</v>
      </c>
      <c r="C69" s="157" t="s">
        <v>975</v>
      </c>
      <c r="D69" s="161" t="s">
        <v>980</v>
      </c>
      <c r="E69" s="48">
        <v>21</v>
      </c>
      <c r="F69" s="53" t="s">
        <v>793</v>
      </c>
      <c r="G69" s="25">
        <v>0.14699999999999999</v>
      </c>
      <c r="H69" s="25">
        <v>0</v>
      </c>
      <c r="I69" s="25">
        <v>2.7370000000000001</v>
      </c>
      <c r="J69" s="25">
        <v>4.4999999999999998E-2</v>
      </c>
      <c r="K69" s="10">
        <v>12.83</v>
      </c>
    </row>
    <row r="70" spans="1:11" x14ac:dyDescent="0.25">
      <c r="A70" s="3" t="s">
        <v>7</v>
      </c>
      <c r="B70" s="11" t="s">
        <v>39</v>
      </c>
      <c r="C70" s="157" t="s">
        <v>975</v>
      </c>
      <c r="D70" s="161" t="s">
        <v>980</v>
      </c>
      <c r="E70" s="48">
        <v>45</v>
      </c>
      <c r="F70" s="53" t="s">
        <v>793</v>
      </c>
      <c r="G70" s="25">
        <v>0.11899999999999999</v>
      </c>
      <c r="H70" s="25">
        <v>0.10100000000000001</v>
      </c>
      <c r="I70" s="25">
        <v>0.372</v>
      </c>
      <c r="J70" s="25">
        <v>0</v>
      </c>
      <c r="K70" s="10">
        <v>5.8000000000000003E-2</v>
      </c>
    </row>
    <row r="71" spans="1:11" x14ac:dyDescent="0.25">
      <c r="A71" s="3" t="s">
        <v>7</v>
      </c>
      <c r="B71" s="11" t="s">
        <v>47</v>
      </c>
      <c r="C71" s="157" t="s">
        <v>975</v>
      </c>
      <c r="D71" s="161" t="s">
        <v>980</v>
      </c>
      <c r="E71" s="48">
        <v>21</v>
      </c>
      <c r="F71" s="55" t="s">
        <v>794</v>
      </c>
      <c r="G71" s="25">
        <v>5.7000000000000002E-2</v>
      </c>
      <c r="H71" s="25">
        <v>0.14499999999999999</v>
      </c>
      <c r="I71" s="25">
        <v>0.38200000000000001</v>
      </c>
      <c r="J71" s="25">
        <v>3.2000000000000001E-2</v>
      </c>
      <c r="K71" s="10">
        <v>1.45</v>
      </c>
    </row>
    <row r="72" spans="1:11" x14ac:dyDescent="0.25">
      <c r="A72" s="3" t="s">
        <v>7</v>
      </c>
      <c r="B72" s="11" t="s">
        <v>55</v>
      </c>
      <c r="C72" s="157" t="s">
        <v>975</v>
      </c>
      <c r="D72" s="161" t="s">
        <v>980</v>
      </c>
      <c r="E72" s="48">
        <v>49</v>
      </c>
      <c r="F72" s="53" t="s">
        <v>794</v>
      </c>
      <c r="G72" s="25">
        <v>12.706</v>
      </c>
      <c r="H72" s="25">
        <v>0</v>
      </c>
      <c r="I72" s="25">
        <v>0.48599999999999999</v>
      </c>
      <c r="J72" s="25">
        <v>0.16400000000000001</v>
      </c>
      <c r="K72" s="10">
        <v>1.139</v>
      </c>
    </row>
    <row r="73" spans="1:11" x14ac:dyDescent="0.25">
      <c r="A73" s="3" t="s">
        <v>7</v>
      </c>
      <c r="B73" s="11" t="s">
        <v>63</v>
      </c>
      <c r="C73" s="157" t="s">
        <v>975</v>
      </c>
      <c r="D73" s="161" t="s">
        <v>980</v>
      </c>
      <c r="E73" s="48">
        <v>17</v>
      </c>
      <c r="F73" s="53" t="s">
        <v>793</v>
      </c>
      <c r="G73" s="25">
        <v>0</v>
      </c>
      <c r="H73" s="25">
        <v>0</v>
      </c>
      <c r="I73" s="25">
        <v>1.38</v>
      </c>
      <c r="J73" s="25">
        <v>0</v>
      </c>
      <c r="K73" s="10">
        <v>1.7250000000000001</v>
      </c>
    </row>
    <row r="74" spans="1:11" x14ac:dyDescent="0.25">
      <c r="A74" s="3" t="s">
        <v>7</v>
      </c>
      <c r="B74" s="11" t="s">
        <v>71</v>
      </c>
      <c r="C74" s="157" t="s">
        <v>975</v>
      </c>
      <c r="D74" s="161" t="s">
        <v>980</v>
      </c>
      <c r="E74" s="48">
        <v>17</v>
      </c>
      <c r="F74" s="54" t="s">
        <v>793</v>
      </c>
      <c r="G74" s="25">
        <v>0.17299999999999999</v>
      </c>
      <c r="H74" s="25">
        <v>0.11899999999999999</v>
      </c>
      <c r="I74" s="25">
        <v>0.312</v>
      </c>
      <c r="J74" s="25">
        <v>0.121</v>
      </c>
      <c r="K74" s="10">
        <v>1.972</v>
      </c>
    </row>
    <row r="75" spans="1:11" x14ac:dyDescent="0.25">
      <c r="A75" s="3" t="s">
        <v>7</v>
      </c>
      <c r="B75" s="11" t="s">
        <v>79</v>
      </c>
      <c r="C75" s="157" t="s">
        <v>975</v>
      </c>
      <c r="D75" s="161" t="s">
        <v>980</v>
      </c>
      <c r="E75" s="48">
        <v>17</v>
      </c>
      <c r="F75" s="53" t="s">
        <v>793</v>
      </c>
      <c r="G75" s="25">
        <v>0.40899999999999997</v>
      </c>
      <c r="H75" s="25">
        <v>8.7999999999999995E-2</v>
      </c>
      <c r="I75" s="25">
        <v>19.606000000000002</v>
      </c>
      <c r="J75" s="25">
        <v>0.45900000000000002</v>
      </c>
      <c r="K75" s="10">
        <v>17.353000000000002</v>
      </c>
    </row>
    <row r="76" spans="1:11" x14ac:dyDescent="0.25">
      <c r="A76" s="3" t="s">
        <v>7</v>
      </c>
      <c r="B76" s="11" t="s">
        <v>87</v>
      </c>
      <c r="C76" s="157" t="s">
        <v>975</v>
      </c>
      <c r="D76" s="161" t="s">
        <v>980</v>
      </c>
      <c r="E76" s="48">
        <v>18</v>
      </c>
      <c r="F76" s="53" t="s">
        <v>794</v>
      </c>
      <c r="G76" s="25">
        <v>0.27100000000000002</v>
      </c>
      <c r="H76" s="25">
        <v>6.0999999999999999E-2</v>
      </c>
      <c r="I76" s="25">
        <v>0.435</v>
      </c>
      <c r="J76" s="25">
        <v>4.8000000000000001E-2</v>
      </c>
      <c r="K76" s="10">
        <v>0.29399999999999998</v>
      </c>
    </row>
    <row r="77" spans="1:11" x14ac:dyDescent="0.25">
      <c r="A77" s="3" t="s">
        <v>7</v>
      </c>
      <c r="B77" s="11" t="s">
        <v>95</v>
      </c>
      <c r="C77" s="157" t="s">
        <v>975</v>
      </c>
      <c r="D77" s="161" t="s">
        <v>980</v>
      </c>
      <c r="E77" s="48">
        <v>11</v>
      </c>
      <c r="F77" s="53" t="s">
        <v>794</v>
      </c>
      <c r="G77" s="25">
        <v>9.4E-2</v>
      </c>
      <c r="H77" s="25">
        <v>1.7000000000000001E-2</v>
      </c>
      <c r="I77" s="25">
        <v>9.2810000000000006</v>
      </c>
      <c r="J77" s="25">
        <v>8.5999999999999993E-2</v>
      </c>
      <c r="K77" s="10">
        <v>5.7039999999999997</v>
      </c>
    </row>
    <row r="78" spans="1:11" x14ac:dyDescent="0.25">
      <c r="A78" s="3" t="s">
        <v>7</v>
      </c>
      <c r="B78" s="11" t="s">
        <v>103</v>
      </c>
      <c r="C78" s="157" t="s">
        <v>975</v>
      </c>
      <c r="D78" s="161" t="s">
        <v>980</v>
      </c>
      <c r="E78" s="50">
        <v>34</v>
      </c>
      <c r="F78" s="54" t="s">
        <v>793</v>
      </c>
      <c r="G78" s="25">
        <v>2.391</v>
      </c>
      <c r="H78" s="25">
        <v>0.78300000000000003</v>
      </c>
      <c r="I78" s="25">
        <v>3.0960000000000001</v>
      </c>
      <c r="J78" s="25">
        <v>0.28100000000000003</v>
      </c>
      <c r="K78" s="10">
        <v>0</v>
      </c>
    </row>
    <row r="79" spans="1:11" x14ac:dyDescent="0.25">
      <c r="A79" s="3" t="s">
        <v>7</v>
      </c>
      <c r="B79" s="11" t="s">
        <v>24</v>
      </c>
      <c r="C79" s="157" t="s">
        <v>975</v>
      </c>
      <c r="D79" s="161" t="s">
        <v>980</v>
      </c>
      <c r="E79" s="48">
        <v>55</v>
      </c>
      <c r="F79" s="53" t="s">
        <v>793</v>
      </c>
      <c r="G79" s="25">
        <v>0.66900000000000004</v>
      </c>
      <c r="H79" s="25">
        <v>0.35699999999999998</v>
      </c>
      <c r="I79" s="25">
        <v>0.11</v>
      </c>
      <c r="J79" s="25">
        <v>0.155</v>
      </c>
      <c r="K79" s="10">
        <v>0.121</v>
      </c>
    </row>
    <row r="80" spans="1:11" x14ac:dyDescent="0.25">
      <c r="A80" s="3" t="s">
        <v>7</v>
      </c>
      <c r="B80" s="11" t="s">
        <v>32</v>
      </c>
      <c r="C80" s="157" t="s">
        <v>975</v>
      </c>
      <c r="D80" s="161" t="s">
        <v>980</v>
      </c>
      <c r="E80" s="48">
        <v>9</v>
      </c>
      <c r="F80" s="53" t="s">
        <v>793</v>
      </c>
      <c r="G80" s="25">
        <v>22.381</v>
      </c>
      <c r="H80" s="25">
        <v>34.914000000000001</v>
      </c>
      <c r="I80" s="25">
        <v>2.548</v>
      </c>
      <c r="J80" s="25">
        <v>0.39500000000000002</v>
      </c>
      <c r="K80" s="10">
        <v>0.64200000000000002</v>
      </c>
    </row>
    <row r="81" spans="1:11" x14ac:dyDescent="0.25">
      <c r="A81" s="3" t="s">
        <v>7</v>
      </c>
      <c r="B81" s="11" t="s">
        <v>40</v>
      </c>
      <c r="C81" s="157" t="s">
        <v>975</v>
      </c>
      <c r="D81" s="161" t="s">
        <v>980</v>
      </c>
      <c r="E81" s="48">
        <v>55</v>
      </c>
      <c r="F81" s="53" t="s">
        <v>793</v>
      </c>
      <c r="G81" s="25">
        <v>2.105</v>
      </c>
      <c r="H81" s="25">
        <v>0.182</v>
      </c>
      <c r="I81" s="25">
        <v>37.606000000000002</v>
      </c>
      <c r="J81" s="25">
        <v>0.125</v>
      </c>
      <c r="K81" s="10">
        <v>0.80700000000000005</v>
      </c>
    </row>
    <row r="82" spans="1:11" x14ac:dyDescent="0.25">
      <c r="A82" s="3" t="s">
        <v>7</v>
      </c>
      <c r="B82" s="11" t="s">
        <v>48</v>
      </c>
      <c r="C82" s="157" t="s">
        <v>975</v>
      </c>
      <c r="D82" s="161" t="s">
        <v>980</v>
      </c>
      <c r="E82" s="48">
        <v>21</v>
      </c>
      <c r="F82" s="55" t="s">
        <v>794</v>
      </c>
      <c r="G82" s="25">
        <v>0</v>
      </c>
      <c r="H82" s="25">
        <v>0</v>
      </c>
      <c r="I82" s="25">
        <v>0.27300000000000002</v>
      </c>
      <c r="J82" s="25">
        <v>0</v>
      </c>
      <c r="K82" s="10">
        <v>0.18</v>
      </c>
    </row>
    <row r="83" spans="1:11" x14ac:dyDescent="0.25">
      <c r="A83" s="3" t="s">
        <v>7</v>
      </c>
      <c r="B83" s="11" t="s">
        <v>56</v>
      </c>
      <c r="C83" s="157" t="s">
        <v>975</v>
      </c>
      <c r="D83" s="161" t="s">
        <v>980</v>
      </c>
      <c r="E83" s="48">
        <v>16</v>
      </c>
      <c r="F83" s="55" t="s">
        <v>793</v>
      </c>
      <c r="G83" s="25">
        <v>0.156</v>
      </c>
      <c r="H83" s="25">
        <v>0.112</v>
      </c>
      <c r="I83" s="25">
        <v>2.3650000000000002</v>
      </c>
      <c r="J83" s="25">
        <v>4.5999999999999999E-2</v>
      </c>
      <c r="K83" s="10">
        <v>0.56200000000000006</v>
      </c>
    </row>
    <row r="84" spans="1:11" x14ac:dyDescent="0.25">
      <c r="A84" s="3" t="s">
        <v>7</v>
      </c>
      <c r="B84" s="11" t="s">
        <v>64</v>
      </c>
      <c r="C84" s="157" t="s">
        <v>975</v>
      </c>
      <c r="D84" s="161" t="s">
        <v>980</v>
      </c>
      <c r="E84" s="48">
        <v>15</v>
      </c>
      <c r="F84" s="53" t="s">
        <v>794</v>
      </c>
      <c r="G84" s="25">
        <v>0.10299999999999999</v>
      </c>
      <c r="H84" s="25">
        <v>6.4000000000000001E-2</v>
      </c>
      <c r="I84" s="25">
        <v>11.654</v>
      </c>
      <c r="J84" s="25">
        <v>4.9000000000000002E-2</v>
      </c>
      <c r="K84" s="10">
        <v>10.353</v>
      </c>
    </row>
    <row r="85" spans="1:11" x14ac:dyDescent="0.25">
      <c r="A85" s="3" t="s">
        <v>7</v>
      </c>
      <c r="B85" s="11" t="s">
        <v>72</v>
      </c>
      <c r="C85" s="157" t="s">
        <v>975</v>
      </c>
      <c r="D85" s="161" t="s">
        <v>980</v>
      </c>
      <c r="E85" s="48">
        <v>20</v>
      </c>
      <c r="F85" s="54" t="s">
        <v>793</v>
      </c>
      <c r="G85" s="25">
        <v>3.4000000000000002E-2</v>
      </c>
      <c r="H85" s="25">
        <v>5.6000000000000001E-2</v>
      </c>
      <c r="I85" s="25">
        <v>9.1999999999999998E-2</v>
      </c>
      <c r="J85" s="25">
        <v>7.6999999999999999E-2</v>
      </c>
      <c r="K85" s="10">
        <v>0.28699999999999998</v>
      </c>
    </row>
    <row r="86" spans="1:11" x14ac:dyDescent="0.25">
      <c r="A86" s="3" t="s">
        <v>7</v>
      </c>
      <c r="B86" s="11" t="s">
        <v>80</v>
      </c>
      <c r="C86" s="157" t="s">
        <v>975</v>
      </c>
      <c r="D86" s="161" t="s">
        <v>980</v>
      </c>
      <c r="E86" s="48">
        <v>21</v>
      </c>
      <c r="F86" s="53" t="s">
        <v>793</v>
      </c>
      <c r="G86" s="25">
        <v>1.9E-2</v>
      </c>
      <c r="H86" s="25">
        <v>2.1999999999999999E-2</v>
      </c>
      <c r="I86" s="25">
        <v>4.0010000000000003</v>
      </c>
      <c r="J86" s="25">
        <v>0.13100000000000001</v>
      </c>
      <c r="K86" s="10">
        <v>6.06</v>
      </c>
    </row>
    <row r="87" spans="1:11" x14ac:dyDescent="0.25">
      <c r="A87" s="3" t="s">
        <v>7</v>
      </c>
      <c r="B87" s="11" t="s">
        <v>88</v>
      </c>
      <c r="C87" s="157" t="s">
        <v>975</v>
      </c>
      <c r="D87" s="161" t="s">
        <v>980</v>
      </c>
      <c r="E87" s="48">
        <v>17</v>
      </c>
      <c r="F87" s="53" t="s">
        <v>793</v>
      </c>
      <c r="G87" s="25">
        <v>0.05</v>
      </c>
      <c r="H87" s="25">
        <v>0.06</v>
      </c>
      <c r="I87" s="25">
        <v>3.8410000000000002</v>
      </c>
      <c r="J87" s="25">
        <v>0</v>
      </c>
      <c r="K87" s="10">
        <v>3.3260000000000001</v>
      </c>
    </row>
    <row r="88" spans="1:11" x14ac:dyDescent="0.25">
      <c r="A88" s="3" t="s">
        <v>7</v>
      </c>
      <c r="B88" s="11" t="s">
        <v>96</v>
      </c>
      <c r="C88" s="157" t="s">
        <v>975</v>
      </c>
      <c r="D88" s="161" t="s">
        <v>980</v>
      </c>
      <c r="E88" s="50">
        <v>41</v>
      </c>
      <c r="F88" s="54" t="s">
        <v>793</v>
      </c>
      <c r="G88" s="25">
        <v>3.4000000000000002E-2</v>
      </c>
      <c r="H88" s="25">
        <v>3.9E-2</v>
      </c>
      <c r="I88" s="25">
        <v>1.024</v>
      </c>
      <c r="J88" s="25">
        <v>0</v>
      </c>
      <c r="K88" s="10">
        <v>0.751</v>
      </c>
    </row>
    <row r="89" spans="1:11" x14ac:dyDescent="0.25">
      <c r="A89" s="3" t="s">
        <v>7</v>
      </c>
      <c r="B89" s="11" t="s">
        <v>104</v>
      </c>
      <c r="C89" s="157" t="s">
        <v>975</v>
      </c>
      <c r="D89" s="161" t="s">
        <v>980</v>
      </c>
      <c r="E89" s="50">
        <v>35</v>
      </c>
      <c r="F89" s="54" t="s">
        <v>794</v>
      </c>
      <c r="G89" s="25">
        <v>1.175</v>
      </c>
      <c r="H89" s="25">
        <v>3.0000000000000001E-3</v>
      </c>
      <c r="I89" s="25">
        <v>0.59099999999999997</v>
      </c>
      <c r="J89" s="25">
        <v>0</v>
      </c>
      <c r="K89" s="10">
        <v>0.62</v>
      </c>
    </row>
    <row r="90" spans="1:11" x14ac:dyDescent="0.25">
      <c r="A90" s="3" t="s">
        <v>7</v>
      </c>
      <c r="B90" s="11" t="s">
        <v>105</v>
      </c>
      <c r="C90" s="157" t="s">
        <v>975</v>
      </c>
      <c r="D90" s="161" t="s">
        <v>980</v>
      </c>
      <c r="E90" s="48">
        <v>15</v>
      </c>
      <c r="F90" s="56" t="s">
        <v>794</v>
      </c>
      <c r="G90" s="25">
        <v>1.696</v>
      </c>
      <c r="H90" s="25">
        <v>0.73499999999999999</v>
      </c>
      <c r="I90" s="25">
        <v>2.2349999999999999</v>
      </c>
      <c r="J90" s="25">
        <v>0.111</v>
      </c>
      <c r="K90" s="10">
        <v>0.29499999999999998</v>
      </c>
    </row>
    <row r="91" spans="1:11" x14ac:dyDescent="0.25">
      <c r="A91" s="3" t="s">
        <v>7</v>
      </c>
      <c r="B91" s="11" t="s">
        <v>113</v>
      </c>
      <c r="C91" s="157" t="s">
        <v>975</v>
      </c>
      <c r="D91" s="161" t="s">
        <v>980</v>
      </c>
      <c r="E91" s="48">
        <v>15</v>
      </c>
      <c r="F91" s="56" t="s">
        <v>794</v>
      </c>
      <c r="G91" s="25">
        <v>6.8000000000000005E-2</v>
      </c>
      <c r="H91" s="25">
        <v>0.10299999999999999</v>
      </c>
      <c r="I91" s="25">
        <v>0.157</v>
      </c>
      <c r="J91" s="25">
        <v>0</v>
      </c>
      <c r="K91" s="10">
        <v>0.121</v>
      </c>
    </row>
    <row r="92" spans="1:11" x14ac:dyDescent="0.25">
      <c r="A92" s="3" t="s">
        <v>7</v>
      </c>
      <c r="B92" s="11" t="s">
        <v>121</v>
      </c>
      <c r="C92" s="157" t="s">
        <v>975</v>
      </c>
      <c r="D92" s="161" t="s">
        <v>980</v>
      </c>
      <c r="E92" s="48">
        <v>13</v>
      </c>
      <c r="F92" s="53" t="s">
        <v>794</v>
      </c>
      <c r="G92" s="25">
        <v>2.367</v>
      </c>
      <c r="H92" s="25">
        <v>21.224</v>
      </c>
      <c r="I92" s="25">
        <v>50.753</v>
      </c>
      <c r="J92" s="25">
        <v>3.4000000000000002E-2</v>
      </c>
      <c r="K92" s="10">
        <v>0.93100000000000005</v>
      </c>
    </row>
    <row r="93" spans="1:11" x14ac:dyDescent="0.25">
      <c r="A93" s="3" t="s">
        <v>7</v>
      </c>
      <c r="B93" s="11" t="s">
        <v>129</v>
      </c>
      <c r="C93" s="157" t="s">
        <v>975</v>
      </c>
      <c r="D93" s="161" t="s">
        <v>980</v>
      </c>
      <c r="E93" s="48">
        <v>12</v>
      </c>
      <c r="F93" s="56" t="s">
        <v>793</v>
      </c>
      <c r="G93" s="25">
        <v>0.27800000000000002</v>
      </c>
      <c r="H93" s="25">
        <v>0.32200000000000001</v>
      </c>
      <c r="I93" s="25">
        <v>0.41299999999999998</v>
      </c>
      <c r="J93" s="25">
        <v>0.20300000000000001</v>
      </c>
      <c r="K93" s="10">
        <v>0.435</v>
      </c>
    </row>
    <row r="94" spans="1:11" x14ac:dyDescent="0.25">
      <c r="A94" s="3" t="s">
        <v>7</v>
      </c>
      <c r="B94" s="11" t="s">
        <v>137</v>
      </c>
      <c r="C94" s="157" t="s">
        <v>975</v>
      </c>
      <c r="D94" s="161" t="s">
        <v>980</v>
      </c>
      <c r="E94" s="48">
        <v>15</v>
      </c>
      <c r="F94" s="56" t="s">
        <v>793</v>
      </c>
      <c r="G94" s="25">
        <v>9.4410000000000007</v>
      </c>
      <c r="H94" s="25">
        <v>0.96199999999999997</v>
      </c>
      <c r="I94" s="25">
        <v>8.0129999999999999</v>
      </c>
      <c r="J94" s="25">
        <v>0</v>
      </c>
      <c r="K94" s="10">
        <v>1.6839999999999999</v>
      </c>
    </row>
    <row r="95" spans="1:11" x14ac:dyDescent="0.25">
      <c r="A95" s="3" t="s">
        <v>7</v>
      </c>
      <c r="B95" s="11" t="s">
        <v>145</v>
      </c>
      <c r="C95" s="157" t="s">
        <v>975</v>
      </c>
      <c r="D95" s="161" t="s">
        <v>980</v>
      </c>
      <c r="E95" s="48">
        <v>50</v>
      </c>
      <c r="F95" s="53" t="s">
        <v>793</v>
      </c>
      <c r="G95" s="25">
        <v>8.6999999999999994E-2</v>
      </c>
      <c r="H95" s="25">
        <v>9.9000000000000005E-2</v>
      </c>
      <c r="I95" s="25">
        <v>6.7000000000000004E-2</v>
      </c>
      <c r="J95" s="25">
        <v>0.04</v>
      </c>
      <c r="K95" s="10">
        <v>0.157</v>
      </c>
    </row>
    <row r="96" spans="1:11" x14ac:dyDescent="0.25">
      <c r="A96" s="3" t="s">
        <v>7</v>
      </c>
      <c r="B96" s="11" t="s">
        <v>153</v>
      </c>
      <c r="C96" s="157" t="s">
        <v>975</v>
      </c>
      <c r="D96" s="161" t="s">
        <v>980</v>
      </c>
      <c r="E96" s="50">
        <v>52</v>
      </c>
      <c r="F96" s="54" t="s">
        <v>794</v>
      </c>
      <c r="G96" s="25">
        <v>9.1999999999999998E-2</v>
      </c>
      <c r="H96" s="25">
        <v>3.9E-2</v>
      </c>
      <c r="I96" s="25">
        <v>7.1999999999999995E-2</v>
      </c>
      <c r="J96" s="25">
        <v>5.0999999999999997E-2</v>
      </c>
      <c r="K96" s="10">
        <v>0</v>
      </c>
    </row>
    <row r="97" spans="1:11" x14ac:dyDescent="0.25">
      <c r="A97" s="3" t="s">
        <v>7</v>
      </c>
      <c r="B97" s="11" t="s">
        <v>161</v>
      </c>
      <c r="C97" s="157" t="s">
        <v>975</v>
      </c>
      <c r="D97" s="161" t="s">
        <v>980</v>
      </c>
      <c r="E97" s="50">
        <v>35</v>
      </c>
      <c r="F97" s="54" t="s">
        <v>793</v>
      </c>
      <c r="G97" s="25">
        <v>5.0430000000000001</v>
      </c>
      <c r="H97" s="25">
        <v>0.42899999999999999</v>
      </c>
      <c r="I97" s="25">
        <v>0.54600000000000004</v>
      </c>
      <c r="J97" s="25">
        <v>0.127</v>
      </c>
      <c r="K97" s="10">
        <v>23.725000000000001</v>
      </c>
    </row>
    <row r="98" spans="1:11" x14ac:dyDescent="0.25">
      <c r="A98" s="3" t="s">
        <v>7</v>
      </c>
      <c r="B98" s="11" t="s">
        <v>169</v>
      </c>
      <c r="C98" s="157" t="s">
        <v>975</v>
      </c>
      <c r="D98" s="161" t="s">
        <v>980</v>
      </c>
      <c r="E98" s="50">
        <v>36</v>
      </c>
      <c r="F98" s="54" t="s">
        <v>793</v>
      </c>
      <c r="G98" s="25">
        <v>0.30099999999999999</v>
      </c>
      <c r="H98" s="25">
        <v>0.17199999999999999</v>
      </c>
      <c r="I98" s="25">
        <v>0</v>
      </c>
      <c r="J98" s="25">
        <v>0.14199999999999999</v>
      </c>
      <c r="K98" s="10">
        <v>1.7000000000000001E-2</v>
      </c>
    </row>
    <row r="99" spans="1:11" x14ac:dyDescent="0.25">
      <c r="A99" s="3" t="s">
        <v>7</v>
      </c>
      <c r="B99" s="11" t="s">
        <v>177</v>
      </c>
      <c r="C99" s="157" t="s">
        <v>977</v>
      </c>
      <c r="D99" s="161" t="s">
        <v>979</v>
      </c>
      <c r="E99" s="50">
        <v>22</v>
      </c>
      <c r="F99" s="54" t="s">
        <v>794</v>
      </c>
      <c r="G99" s="25">
        <v>0.16700000000000001</v>
      </c>
      <c r="H99" s="25">
        <v>7.9000000000000001E-2</v>
      </c>
      <c r="I99" s="25">
        <v>0.03</v>
      </c>
      <c r="J99" s="25">
        <v>0</v>
      </c>
      <c r="K99" s="10">
        <v>0.108</v>
      </c>
    </row>
    <row r="100" spans="1:11" x14ac:dyDescent="0.25">
      <c r="A100" s="3" t="s">
        <v>7</v>
      </c>
      <c r="B100" s="11" t="s">
        <v>185</v>
      </c>
      <c r="C100" s="157" t="s">
        <v>977</v>
      </c>
      <c r="D100" s="161" t="s">
        <v>979</v>
      </c>
      <c r="E100" s="50">
        <v>29</v>
      </c>
      <c r="F100" s="54" t="s">
        <v>794</v>
      </c>
      <c r="G100" s="25">
        <v>0.996</v>
      </c>
      <c r="H100" s="25">
        <v>0.48299999999999998</v>
      </c>
      <c r="I100" s="25">
        <v>33.957999999999998</v>
      </c>
      <c r="J100" s="25">
        <v>2.117</v>
      </c>
      <c r="K100" s="10">
        <v>10.257999999999999</v>
      </c>
    </row>
    <row r="101" spans="1:11" x14ac:dyDescent="0.25">
      <c r="A101" s="3" t="s">
        <v>7</v>
      </c>
      <c r="B101" s="11" t="s">
        <v>193</v>
      </c>
      <c r="C101" s="157" t="s">
        <v>977</v>
      </c>
      <c r="D101" s="161" t="s">
        <v>979</v>
      </c>
      <c r="E101" s="50">
        <v>27</v>
      </c>
      <c r="F101" s="54" t="s">
        <v>793</v>
      </c>
      <c r="G101" s="25">
        <v>4.8000000000000001E-2</v>
      </c>
      <c r="H101" s="25">
        <v>0.115</v>
      </c>
      <c r="I101" s="25">
        <v>0.33700000000000002</v>
      </c>
      <c r="J101" s="25">
        <v>0</v>
      </c>
      <c r="K101" s="10">
        <v>0.158</v>
      </c>
    </row>
    <row r="102" spans="1:11" x14ac:dyDescent="0.25">
      <c r="A102" s="3" t="s">
        <v>7</v>
      </c>
      <c r="B102" s="11" t="s">
        <v>106</v>
      </c>
      <c r="C102" s="157" t="s">
        <v>975</v>
      </c>
      <c r="D102" s="161" t="s">
        <v>980</v>
      </c>
      <c r="E102" s="48">
        <v>13</v>
      </c>
      <c r="F102" s="53" t="s">
        <v>794</v>
      </c>
      <c r="G102" s="25">
        <v>0.245</v>
      </c>
      <c r="H102" s="25">
        <v>0.13800000000000001</v>
      </c>
      <c r="I102" s="25">
        <v>1.04</v>
      </c>
      <c r="J102" s="25">
        <v>0</v>
      </c>
      <c r="K102" s="10">
        <v>8.8999999999999996E-2</v>
      </c>
    </row>
    <row r="103" spans="1:11" x14ac:dyDescent="0.25">
      <c r="A103" s="3" t="s">
        <v>7</v>
      </c>
      <c r="B103" s="11" t="s">
        <v>114</v>
      </c>
      <c r="C103" s="157" t="s">
        <v>975</v>
      </c>
      <c r="D103" s="161" t="s">
        <v>980</v>
      </c>
      <c r="E103" s="48">
        <v>9</v>
      </c>
      <c r="F103" s="56" t="s">
        <v>793</v>
      </c>
      <c r="G103" s="25">
        <v>1.2869999999999999</v>
      </c>
      <c r="H103" s="25">
        <v>0.05</v>
      </c>
      <c r="I103" s="25">
        <v>6.4749999999999996</v>
      </c>
      <c r="J103" s="25">
        <v>2.9000000000000001E-2</v>
      </c>
      <c r="K103" s="10">
        <v>2.5950000000000002</v>
      </c>
    </row>
    <row r="104" spans="1:11" x14ac:dyDescent="0.25">
      <c r="A104" s="3" t="s">
        <v>7</v>
      </c>
      <c r="B104" s="11" t="s">
        <v>122</v>
      </c>
      <c r="C104" s="157" t="s">
        <v>975</v>
      </c>
      <c r="D104" s="161" t="s">
        <v>980</v>
      </c>
      <c r="E104" s="48">
        <v>15</v>
      </c>
      <c r="F104" s="56" t="s">
        <v>793</v>
      </c>
      <c r="G104" s="25">
        <v>0.41099999999999998</v>
      </c>
      <c r="H104" s="25">
        <v>9.2999999999999999E-2</v>
      </c>
      <c r="I104" s="25">
        <v>2.3330000000000002</v>
      </c>
      <c r="J104" s="25">
        <v>6.6000000000000003E-2</v>
      </c>
      <c r="K104" s="10">
        <v>0.21099999999999999</v>
      </c>
    </row>
    <row r="105" spans="1:11" x14ac:dyDescent="0.25">
      <c r="A105" s="3" t="s">
        <v>7</v>
      </c>
      <c r="B105" s="11" t="s">
        <v>130</v>
      </c>
      <c r="C105" s="157" t="s">
        <v>975</v>
      </c>
      <c r="D105" s="161" t="s">
        <v>980</v>
      </c>
      <c r="E105" s="48">
        <v>12</v>
      </c>
      <c r="F105" s="56" t="s">
        <v>793</v>
      </c>
      <c r="G105" s="25">
        <v>1.232</v>
      </c>
      <c r="H105" s="25">
        <v>1.341</v>
      </c>
      <c r="I105" s="25">
        <v>2.863</v>
      </c>
      <c r="J105" s="25">
        <v>4.2999999999999997E-2</v>
      </c>
      <c r="K105" s="10">
        <v>0.19400000000000001</v>
      </c>
    </row>
    <row r="106" spans="1:11" x14ac:dyDescent="0.25">
      <c r="A106" s="3" t="s">
        <v>7</v>
      </c>
      <c r="B106" s="11" t="s">
        <v>138</v>
      </c>
      <c r="C106" s="157" t="s">
        <v>975</v>
      </c>
      <c r="D106" s="161" t="s">
        <v>980</v>
      </c>
      <c r="E106" s="48">
        <v>12</v>
      </c>
      <c r="F106" s="56" t="s">
        <v>793</v>
      </c>
      <c r="G106" s="25">
        <v>1.087</v>
      </c>
      <c r="H106" s="25">
        <v>0.39</v>
      </c>
      <c r="I106" s="25">
        <v>14.737</v>
      </c>
      <c r="J106" s="25">
        <v>4.7E-2</v>
      </c>
      <c r="K106" s="10">
        <v>5.1890000000000001</v>
      </c>
    </row>
    <row r="107" spans="1:11" x14ac:dyDescent="0.25">
      <c r="A107" s="3" t="s">
        <v>7</v>
      </c>
      <c r="B107" s="11" t="s">
        <v>146</v>
      </c>
      <c r="C107" s="157" t="s">
        <v>975</v>
      </c>
      <c r="D107" s="161" t="s">
        <v>980</v>
      </c>
      <c r="E107" s="48">
        <v>39</v>
      </c>
      <c r="F107" s="53" t="s">
        <v>793</v>
      </c>
      <c r="G107" s="25">
        <v>0.219</v>
      </c>
      <c r="H107" s="25">
        <v>0.11600000000000001</v>
      </c>
      <c r="I107" s="25">
        <v>0.113</v>
      </c>
      <c r="J107" s="25">
        <v>6.5000000000000002E-2</v>
      </c>
      <c r="K107" s="10">
        <v>0.13700000000000001</v>
      </c>
    </row>
    <row r="108" spans="1:11" x14ac:dyDescent="0.25">
      <c r="A108" s="3" t="s">
        <v>7</v>
      </c>
      <c r="B108" s="11" t="s">
        <v>154</v>
      </c>
      <c r="C108" s="157" t="s">
        <v>975</v>
      </c>
      <c r="D108" s="161" t="s">
        <v>980</v>
      </c>
      <c r="E108" s="48">
        <v>51</v>
      </c>
      <c r="F108" s="53" t="s">
        <v>794</v>
      </c>
      <c r="G108" s="25">
        <v>4.8000000000000001E-2</v>
      </c>
      <c r="H108" s="25">
        <v>9.5000000000000001E-2</v>
      </c>
      <c r="I108" s="25">
        <v>9.4290000000000003</v>
      </c>
      <c r="J108" s="25">
        <v>4.7E-2</v>
      </c>
      <c r="K108" s="10">
        <v>0</v>
      </c>
    </row>
    <row r="109" spans="1:11" x14ac:dyDescent="0.25">
      <c r="A109" s="3" t="s">
        <v>7</v>
      </c>
      <c r="B109" s="11" t="s">
        <v>162</v>
      </c>
      <c r="C109" s="157" t="s">
        <v>975</v>
      </c>
      <c r="D109" s="161" t="s">
        <v>980</v>
      </c>
      <c r="E109" s="48">
        <v>50</v>
      </c>
      <c r="F109" s="53" t="s">
        <v>793</v>
      </c>
      <c r="G109" s="25">
        <v>0.23899999999999999</v>
      </c>
      <c r="H109" s="25">
        <v>7.5999999999999998E-2</v>
      </c>
      <c r="I109" s="25">
        <v>6.8000000000000005E-2</v>
      </c>
      <c r="J109" s="25">
        <v>7.0999999999999994E-2</v>
      </c>
      <c r="K109" s="10">
        <v>0.08</v>
      </c>
    </row>
    <row r="110" spans="1:11" x14ac:dyDescent="0.25">
      <c r="A110" s="3" t="s">
        <v>7</v>
      </c>
      <c r="B110" s="11" t="s">
        <v>170</v>
      </c>
      <c r="C110" s="157" t="s">
        <v>975</v>
      </c>
      <c r="D110" s="161" t="s">
        <v>980</v>
      </c>
      <c r="E110" s="48">
        <v>50</v>
      </c>
      <c r="F110" s="53" t="s">
        <v>793</v>
      </c>
      <c r="G110" s="25">
        <v>0.14000000000000001</v>
      </c>
      <c r="H110" s="25">
        <v>9.1999999999999998E-2</v>
      </c>
      <c r="I110" s="25">
        <v>0.123</v>
      </c>
      <c r="J110" s="25">
        <v>7.3999999999999996E-2</v>
      </c>
      <c r="K110" s="10">
        <v>0.47599999999999998</v>
      </c>
    </row>
    <row r="111" spans="1:11" x14ac:dyDescent="0.25">
      <c r="A111" s="3" t="s">
        <v>7</v>
      </c>
      <c r="B111" s="11" t="s">
        <v>178</v>
      </c>
      <c r="C111" s="157" t="s">
        <v>977</v>
      </c>
      <c r="D111" s="161" t="s">
        <v>979</v>
      </c>
      <c r="E111" s="50">
        <v>28</v>
      </c>
      <c r="F111" s="54" t="s">
        <v>793</v>
      </c>
      <c r="G111" s="25">
        <v>0.252</v>
      </c>
      <c r="H111" s="25">
        <v>7.3999999999999996E-2</v>
      </c>
      <c r="I111" s="25">
        <v>0.218</v>
      </c>
      <c r="J111" s="25">
        <v>0</v>
      </c>
      <c r="K111" s="10">
        <v>0.10299999999999999</v>
      </c>
    </row>
    <row r="112" spans="1:11" x14ac:dyDescent="0.25">
      <c r="A112" s="3" t="s">
        <v>7</v>
      </c>
      <c r="B112" s="11" t="s">
        <v>186</v>
      </c>
      <c r="C112" s="157" t="s">
        <v>977</v>
      </c>
      <c r="D112" s="161" t="s">
        <v>979</v>
      </c>
      <c r="E112" s="50">
        <v>28</v>
      </c>
      <c r="F112" s="54" t="s">
        <v>794</v>
      </c>
      <c r="G112" s="25">
        <v>1.883</v>
      </c>
      <c r="H112" s="25">
        <v>3.63</v>
      </c>
      <c r="I112" s="25">
        <v>0.41799999999999998</v>
      </c>
      <c r="J112" s="25">
        <v>0</v>
      </c>
      <c r="K112" s="10">
        <v>3.0000000000000001E-3</v>
      </c>
    </row>
    <row r="113" spans="1:11" x14ac:dyDescent="0.25">
      <c r="A113" s="3" t="s">
        <v>7</v>
      </c>
      <c r="B113" s="11" t="s">
        <v>194</v>
      </c>
      <c r="C113" s="157" t="s">
        <v>977</v>
      </c>
      <c r="D113" s="161" t="s">
        <v>979</v>
      </c>
      <c r="E113" s="50">
        <v>28</v>
      </c>
      <c r="F113" s="54" t="s">
        <v>794</v>
      </c>
      <c r="G113" s="25">
        <v>59.088000000000001</v>
      </c>
      <c r="H113" s="25">
        <v>38.447000000000003</v>
      </c>
      <c r="I113" s="25">
        <v>0.189</v>
      </c>
      <c r="J113" s="25">
        <v>8.4740000000000002</v>
      </c>
      <c r="K113" s="10">
        <v>2.59</v>
      </c>
    </row>
    <row r="114" spans="1:11" x14ac:dyDescent="0.25">
      <c r="A114" s="3" t="s">
        <v>7</v>
      </c>
      <c r="B114" s="11" t="s">
        <v>107</v>
      </c>
      <c r="C114" s="157" t="s">
        <v>975</v>
      </c>
      <c r="D114" s="161" t="s">
        <v>980</v>
      </c>
      <c r="E114" s="48">
        <v>13</v>
      </c>
      <c r="F114" s="56" t="s">
        <v>793</v>
      </c>
      <c r="G114" s="25">
        <v>0.33300000000000002</v>
      </c>
      <c r="H114" s="25">
        <v>0.35499999999999998</v>
      </c>
      <c r="I114" s="25">
        <v>2.2719999999999998</v>
      </c>
      <c r="J114" s="25">
        <v>3.5999999999999997E-2</v>
      </c>
      <c r="K114" s="10">
        <v>0.45700000000000002</v>
      </c>
    </row>
    <row r="115" spans="1:11" x14ac:dyDescent="0.25">
      <c r="A115" s="3" t="s">
        <v>7</v>
      </c>
      <c r="B115" s="11" t="s">
        <v>115</v>
      </c>
      <c r="C115" s="157" t="s">
        <v>975</v>
      </c>
      <c r="D115" s="161" t="s">
        <v>980</v>
      </c>
      <c r="E115" s="48">
        <v>9</v>
      </c>
      <c r="F115" s="56" t="s">
        <v>794</v>
      </c>
      <c r="G115" s="25">
        <v>0.44</v>
      </c>
      <c r="H115" s="25">
        <v>0.115</v>
      </c>
      <c r="I115" s="25">
        <v>6.8929999999999998</v>
      </c>
      <c r="J115" s="25">
        <v>0</v>
      </c>
      <c r="K115" s="10">
        <v>6.35</v>
      </c>
    </row>
    <row r="116" spans="1:11" x14ac:dyDescent="0.25">
      <c r="A116" s="3" t="s">
        <v>7</v>
      </c>
      <c r="B116" s="11" t="s">
        <v>123</v>
      </c>
      <c r="C116" s="157" t="s">
        <v>975</v>
      </c>
      <c r="D116" s="161" t="s">
        <v>980</v>
      </c>
      <c r="E116" s="48">
        <v>11</v>
      </c>
      <c r="F116" s="56" t="s">
        <v>793</v>
      </c>
      <c r="G116" s="25">
        <v>1.121</v>
      </c>
      <c r="H116" s="25">
        <v>0.28499999999999998</v>
      </c>
      <c r="I116" s="25">
        <v>44.781999999999996</v>
      </c>
      <c r="J116" s="25">
        <v>4.3999999999999997E-2</v>
      </c>
      <c r="K116" s="10">
        <v>0.90700000000000003</v>
      </c>
    </row>
    <row r="117" spans="1:11" x14ac:dyDescent="0.25">
      <c r="A117" s="3" t="s">
        <v>7</v>
      </c>
      <c r="B117" s="11" t="s">
        <v>131</v>
      </c>
      <c r="C117" s="157" t="s">
        <v>975</v>
      </c>
      <c r="D117" s="161" t="s">
        <v>980</v>
      </c>
      <c r="E117" s="48">
        <v>10</v>
      </c>
      <c r="F117" s="56" t="s">
        <v>794</v>
      </c>
      <c r="G117" s="25">
        <v>1.5069999999999999</v>
      </c>
      <c r="H117" s="25">
        <v>0.95699999999999996</v>
      </c>
      <c r="I117" s="25">
        <v>2.62</v>
      </c>
      <c r="J117" s="25">
        <v>0.20300000000000001</v>
      </c>
      <c r="K117" s="10">
        <v>0.22600000000000001</v>
      </c>
    </row>
    <row r="118" spans="1:11" x14ac:dyDescent="0.25">
      <c r="A118" s="3" t="s">
        <v>7</v>
      </c>
      <c r="B118" s="11" t="s">
        <v>139</v>
      </c>
      <c r="C118" s="157" t="s">
        <v>975</v>
      </c>
      <c r="D118" s="161" t="s">
        <v>980</v>
      </c>
      <c r="E118" s="48">
        <v>12</v>
      </c>
      <c r="F118" s="56" t="s">
        <v>794</v>
      </c>
      <c r="G118" s="25">
        <v>2.4409999999999998</v>
      </c>
      <c r="H118" s="25">
        <v>0.16300000000000001</v>
      </c>
      <c r="I118" s="25">
        <v>15.962</v>
      </c>
      <c r="J118" s="25">
        <v>3.5999999999999997E-2</v>
      </c>
      <c r="K118" s="10">
        <v>7.1120000000000001</v>
      </c>
    </row>
    <row r="119" spans="1:11" x14ac:dyDescent="0.25">
      <c r="A119" s="3" t="s">
        <v>7</v>
      </c>
      <c r="B119" s="11" t="s">
        <v>147</v>
      </c>
      <c r="C119" s="157" t="s">
        <v>975</v>
      </c>
      <c r="D119" s="161" t="s">
        <v>980</v>
      </c>
      <c r="E119" s="48">
        <v>38</v>
      </c>
      <c r="F119" s="53" t="s">
        <v>793</v>
      </c>
      <c r="G119" s="25">
        <v>1.1100000000000001</v>
      </c>
      <c r="H119" s="25">
        <v>0.03</v>
      </c>
      <c r="I119" s="25">
        <v>1.4350000000000001</v>
      </c>
      <c r="J119" s="25">
        <v>8.5000000000000006E-2</v>
      </c>
      <c r="K119" s="10">
        <v>0.191</v>
      </c>
    </row>
    <row r="120" spans="1:11" x14ac:dyDescent="0.25">
      <c r="A120" s="3" t="s">
        <v>7</v>
      </c>
      <c r="B120" s="11" t="s">
        <v>155</v>
      </c>
      <c r="C120" s="157" t="s">
        <v>975</v>
      </c>
      <c r="D120" s="161" t="s">
        <v>980</v>
      </c>
      <c r="E120" s="50">
        <v>50</v>
      </c>
      <c r="F120" s="54" t="s">
        <v>794</v>
      </c>
      <c r="G120" s="25">
        <v>0.10100000000000001</v>
      </c>
      <c r="H120" s="25">
        <v>6.4000000000000001E-2</v>
      </c>
      <c r="I120" s="25">
        <v>0.39900000000000002</v>
      </c>
      <c r="J120" s="25">
        <v>5.6000000000000001E-2</v>
      </c>
      <c r="K120" s="10">
        <v>5.2999999999999999E-2</v>
      </c>
    </row>
    <row r="121" spans="1:11" x14ac:dyDescent="0.25">
      <c r="A121" s="3" t="s">
        <v>7</v>
      </c>
      <c r="B121" s="11" t="s">
        <v>163</v>
      </c>
      <c r="C121" s="157" t="s">
        <v>975</v>
      </c>
      <c r="D121" s="161" t="s">
        <v>980</v>
      </c>
      <c r="E121" s="48">
        <v>45</v>
      </c>
      <c r="F121" s="53" t="s">
        <v>793</v>
      </c>
      <c r="G121" s="25">
        <v>8.1000000000000003E-2</v>
      </c>
      <c r="H121" s="25">
        <v>4.3999999999999997E-2</v>
      </c>
      <c r="I121" s="25">
        <v>3.6999999999999998E-2</v>
      </c>
      <c r="J121" s="25">
        <v>0</v>
      </c>
      <c r="K121" s="10">
        <v>0</v>
      </c>
    </row>
    <row r="122" spans="1:11" x14ac:dyDescent="0.25">
      <c r="A122" s="3" t="s">
        <v>7</v>
      </c>
      <c r="B122" s="11" t="s">
        <v>171</v>
      </c>
      <c r="C122" s="157" t="s">
        <v>975</v>
      </c>
      <c r="D122" s="161" t="s">
        <v>980</v>
      </c>
      <c r="E122" s="48">
        <v>40</v>
      </c>
      <c r="F122" s="53" t="s">
        <v>793</v>
      </c>
      <c r="G122" s="25">
        <v>7.9000000000000001E-2</v>
      </c>
      <c r="H122" s="25">
        <v>0.113</v>
      </c>
      <c r="I122" s="25">
        <v>0.20399999999999999</v>
      </c>
      <c r="J122" s="25">
        <v>8.5000000000000006E-2</v>
      </c>
      <c r="K122" s="10">
        <v>0</v>
      </c>
    </row>
    <row r="123" spans="1:11" x14ac:dyDescent="0.25">
      <c r="A123" s="3" t="s">
        <v>7</v>
      </c>
      <c r="B123" s="11" t="s">
        <v>179</v>
      </c>
      <c r="C123" s="157" t="s">
        <v>977</v>
      </c>
      <c r="D123" s="161" t="s">
        <v>979</v>
      </c>
      <c r="E123" s="50">
        <v>27</v>
      </c>
      <c r="F123" s="54" t="s">
        <v>793</v>
      </c>
      <c r="G123" s="25">
        <v>0.17499999999999999</v>
      </c>
      <c r="H123" s="25">
        <v>1.4999999999999999E-2</v>
      </c>
      <c r="I123" s="25">
        <v>0.17599999999999999</v>
      </c>
      <c r="J123" s="25">
        <v>0.13700000000000001</v>
      </c>
      <c r="K123" s="10">
        <v>5.6000000000000001E-2</v>
      </c>
    </row>
    <row r="124" spans="1:11" x14ac:dyDescent="0.25">
      <c r="A124" s="3" t="s">
        <v>7</v>
      </c>
      <c r="B124" s="11" t="s">
        <v>187</v>
      </c>
      <c r="C124" s="157" t="s">
        <v>977</v>
      </c>
      <c r="D124" s="161" t="s">
        <v>979</v>
      </c>
      <c r="E124" s="50">
        <v>24</v>
      </c>
      <c r="F124" s="54" t="s">
        <v>793</v>
      </c>
      <c r="G124" s="25">
        <v>3.5999999999999997E-2</v>
      </c>
      <c r="H124" s="25">
        <v>8.5000000000000006E-2</v>
      </c>
      <c r="I124" s="25">
        <v>0.122</v>
      </c>
      <c r="J124" s="25">
        <v>0</v>
      </c>
      <c r="K124" s="10">
        <v>0</v>
      </c>
    </row>
    <row r="125" spans="1:11" x14ac:dyDescent="0.25">
      <c r="A125" s="3" t="s">
        <v>7</v>
      </c>
      <c r="B125" s="11" t="s">
        <v>195</v>
      </c>
      <c r="C125" s="157" t="s">
        <v>977</v>
      </c>
      <c r="D125" s="161" t="s">
        <v>979</v>
      </c>
      <c r="E125" s="50">
        <v>20</v>
      </c>
      <c r="F125" s="54" t="s">
        <v>793</v>
      </c>
      <c r="G125" s="25">
        <v>1.353</v>
      </c>
      <c r="H125" s="25">
        <v>9.6000000000000002E-2</v>
      </c>
      <c r="I125" s="25">
        <v>0</v>
      </c>
      <c r="J125" s="25">
        <v>2.004</v>
      </c>
      <c r="K125" s="10">
        <v>0</v>
      </c>
    </row>
    <row r="126" spans="1:11" x14ac:dyDescent="0.25">
      <c r="A126" s="3" t="s">
        <v>7</v>
      </c>
      <c r="B126" s="11" t="s">
        <v>108</v>
      </c>
      <c r="C126" s="157" t="s">
        <v>975</v>
      </c>
      <c r="D126" s="161" t="s">
        <v>980</v>
      </c>
      <c r="E126" s="48">
        <v>10</v>
      </c>
      <c r="F126" s="56" t="s">
        <v>793</v>
      </c>
      <c r="G126" s="25">
        <v>3.6230000000000002</v>
      </c>
      <c r="H126" s="25">
        <v>0.67700000000000005</v>
      </c>
      <c r="I126" s="25">
        <v>4.0819999999999999</v>
      </c>
      <c r="J126" s="25">
        <v>0</v>
      </c>
      <c r="K126" s="10">
        <v>1.4359999999999999</v>
      </c>
    </row>
    <row r="127" spans="1:11" x14ac:dyDescent="0.25">
      <c r="A127" s="3" t="s">
        <v>7</v>
      </c>
      <c r="B127" s="11" t="s">
        <v>116</v>
      </c>
      <c r="C127" s="157" t="s">
        <v>975</v>
      </c>
      <c r="D127" s="161" t="s">
        <v>980</v>
      </c>
      <c r="E127" s="48">
        <v>16</v>
      </c>
      <c r="F127" s="56" t="s">
        <v>793</v>
      </c>
      <c r="G127" s="25">
        <v>7.0000000000000007E-2</v>
      </c>
      <c r="H127" s="25">
        <v>0.58899999999999997</v>
      </c>
      <c r="I127" s="25">
        <v>8.1180000000000003</v>
      </c>
      <c r="J127" s="25">
        <v>0.114</v>
      </c>
      <c r="K127" s="10">
        <v>4.57</v>
      </c>
    </row>
    <row r="128" spans="1:11" x14ac:dyDescent="0.25">
      <c r="A128" s="3" t="s">
        <v>7</v>
      </c>
      <c r="B128" s="11" t="s">
        <v>124</v>
      </c>
      <c r="C128" s="157" t="s">
        <v>975</v>
      </c>
      <c r="D128" s="161" t="s">
        <v>980</v>
      </c>
      <c r="E128" s="48">
        <v>12</v>
      </c>
      <c r="F128" s="56" t="s">
        <v>793</v>
      </c>
      <c r="G128" s="25">
        <v>0.442</v>
      </c>
      <c r="H128" s="25">
        <v>0.23</v>
      </c>
      <c r="I128" s="25">
        <v>0.25600000000000001</v>
      </c>
      <c r="J128" s="25">
        <v>3.5000000000000003E-2</v>
      </c>
      <c r="K128" s="10">
        <v>0.125</v>
      </c>
    </row>
    <row r="129" spans="1:11" x14ac:dyDescent="0.25">
      <c r="A129" s="3" t="s">
        <v>7</v>
      </c>
      <c r="B129" s="11" t="s">
        <v>132</v>
      </c>
      <c r="C129" s="157" t="s">
        <v>975</v>
      </c>
      <c r="D129" s="161" t="s">
        <v>980</v>
      </c>
      <c r="E129" s="48">
        <v>8</v>
      </c>
      <c r="F129" s="56" t="s">
        <v>793</v>
      </c>
      <c r="G129" s="25">
        <v>2.883</v>
      </c>
      <c r="H129" s="25">
        <v>0.10299999999999999</v>
      </c>
      <c r="I129" s="25">
        <v>0.94</v>
      </c>
      <c r="J129" s="25">
        <v>1.0999999999999999E-2</v>
      </c>
      <c r="K129" s="10">
        <v>1.4999999999999999E-2</v>
      </c>
    </row>
    <row r="130" spans="1:11" x14ac:dyDescent="0.25">
      <c r="A130" s="3" t="s">
        <v>7</v>
      </c>
      <c r="B130" s="11" t="s">
        <v>140</v>
      </c>
      <c r="C130" s="157" t="s">
        <v>975</v>
      </c>
      <c r="D130" s="161" t="s">
        <v>980</v>
      </c>
      <c r="E130" s="48">
        <v>15</v>
      </c>
      <c r="F130" s="56" t="s">
        <v>793</v>
      </c>
      <c r="G130" s="25">
        <v>51.063000000000002</v>
      </c>
      <c r="H130" s="25">
        <v>50.28</v>
      </c>
      <c r="I130" s="25">
        <v>11.266999999999999</v>
      </c>
      <c r="J130" s="25">
        <v>4.6289999999999996</v>
      </c>
      <c r="K130" s="10">
        <v>0.66200000000000003</v>
      </c>
    </row>
    <row r="131" spans="1:11" x14ac:dyDescent="0.25">
      <c r="A131" s="3" t="s">
        <v>7</v>
      </c>
      <c r="B131" s="11" t="s">
        <v>148</v>
      </c>
      <c r="C131" s="157" t="s">
        <v>975</v>
      </c>
      <c r="D131" s="161" t="s">
        <v>980</v>
      </c>
      <c r="E131" s="48">
        <v>50</v>
      </c>
      <c r="F131" s="53" t="s">
        <v>794</v>
      </c>
      <c r="G131" s="25">
        <v>5.6000000000000001E-2</v>
      </c>
      <c r="H131" s="25">
        <v>6.9000000000000006E-2</v>
      </c>
      <c r="I131" s="25">
        <v>0.106</v>
      </c>
      <c r="J131" s="25">
        <v>6.2E-2</v>
      </c>
      <c r="K131" s="10">
        <v>0.22</v>
      </c>
    </row>
    <row r="132" spans="1:11" x14ac:dyDescent="0.25">
      <c r="A132" s="3" t="s">
        <v>7</v>
      </c>
      <c r="B132" s="11" t="s">
        <v>156</v>
      </c>
      <c r="C132" s="157" t="s">
        <v>975</v>
      </c>
      <c r="D132" s="161" t="s">
        <v>980</v>
      </c>
      <c r="E132" s="48">
        <v>35</v>
      </c>
      <c r="F132" s="53" t="s">
        <v>793</v>
      </c>
      <c r="G132" s="25">
        <v>0.182</v>
      </c>
      <c r="H132" s="25">
        <v>6.8000000000000005E-2</v>
      </c>
      <c r="I132" s="25">
        <v>2E-3</v>
      </c>
      <c r="J132" s="25">
        <v>4.8000000000000001E-2</v>
      </c>
      <c r="K132" s="10">
        <v>0</v>
      </c>
    </row>
    <row r="133" spans="1:11" x14ac:dyDescent="0.25">
      <c r="A133" s="3" t="s">
        <v>7</v>
      </c>
      <c r="B133" s="11" t="s">
        <v>164</v>
      </c>
      <c r="C133" s="157" t="s">
        <v>975</v>
      </c>
      <c r="D133" s="161" t="s">
        <v>980</v>
      </c>
      <c r="E133" s="48">
        <v>42</v>
      </c>
      <c r="F133" s="53" t="s">
        <v>794</v>
      </c>
      <c r="G133" s="25">
        <v>3.2000000000000001E-2</v>
      </c>
      <c r="H133" s="25">
        <v>6.0999999999999999E-2</v>
      </c>
      <c r="I133" s="25">
        <v>0.192</v>
      </c>
      <c r="J133" s="25">
        <v>0</v>
      </c>
      <c r="K133" s="10">
        <v>0</v>
      </c>
    </row>
    <row r="134" spans="1:11" x14ac:dyDescent="0.25">
      <c r="A134" s="3" t="s">
        <v>7</v>
      </c>
      <c r="B134" s="11" t="s">
        <v>172</v>
      </c>
      <c r="C134" s="157" t="s">
        <v>975</v>
      </c>
      <c r="D134" s="161" t="s">
        <v>980</v>
      </c>
      <c r="E134" s="48">
        <v>39</v>
      </c>
      <c r="F134" s="53" t="s">
        <v>794</v>
      </c>
      <c r="G134" s="25">
        <v>7.0000000000000007E-2</v>
      </c>
      <c r="H134" s="25">
        <v>0.113</v>
      </c>
      <c r="I134" s="25">
        <v>0.42099999999999999</v>
      </c>
      <c r="J134" s="25">
        <v>1.6E-2</v>
      </c>
      <c r="K134" s="10">
        <v>0.55900000000000005</v>
      </c>
    </row>
    <row r="135" spans="1:11" x14ac:dyDescent="0.25">
      <c r="A135" s="3" t="s">
        <v>7</v>
      </c>
      <c r="B135" s="11" t="s">
        <v>180</v>
      </c>
      <c r="C135" s="157" t="s">
        <v>977</v>
      </c>
      <c r="D135" s="161" t="s">
        <v>979</v>
      </c>
      <c r="E135" s="50">
        <v>24</v>
      </c>
      <c r="F135" s="54" t="s">
        <v>794</v>
      </c>
      <c r="G135" s="25">
        <v>3.3610000000000002</v>
      </c>
      <c r="H135" s="25">
        <v>0.874</v>
      </c>
      <c r="I135" s="25">
        <v>2.1999999999999999E-2</v>
      </c>
      <c r="J135" s="25">
        <v>0.21299999999999999</v>
      </c>
      <c r="K135" s="10">
        <v>6.0999999999999999E-2</v>
      </c>
    </row>
    <row r="136" spans="1:11" x14ac:dyDescent="0.25">
      <c r="A136" s="3" t="s">
        <v>7</v>
      </c>
      <c r="B136" s="11" t="s">
        <v>188</v>
      </c>
      <c r="C136" s="157" t="s">
        <v>977</v>
      </c>
      <c r="D136" s="161" t="s">
        <v>979</v>
      </c>
      <c r="E136" s="50">
        <v>29</v>
      </c>
      <c r="F136" s="54" t="s">
        <v>794</v>
      </c>
      <c r="G136" s="25">
        <v>0.66200000000000003</v>
      </c>
      <c r="H136" s="25">
        <v>0.13600000000000001</v>
      </c>
      <c r="I136" s="25">
        <v>2.4319999999999999</v>
      </c>
      <c r="J136" s="25">
        <v>0.20699999999999999</v>
      </c>
      <c r="K136" s="10">
        <v>1E-3</v>
      </c>
    </row>
    <row r="137" spans="1:11" x14ac:dyDescent="0.25">
      <c r="A137" s="3" t="s">
        <v>7</v>
      </c>
      <c r="B137" s="11" t="s">
        <v>196</v>
      </c>
      <c r="C137" s="157" t="s">
        <v>977</v>
      </c>
      <c r="D137" s="161" t="s">
        <v>979</v>
      </c>
      <c r="E137" s="50">
        <v>25</v>
      </c>
      <c r="F137" s="54" t="s">
        <v>793</v>
      </c>
      <c r="G137" s="25">
        <v>0.09</v>
      </c>
      <c r="H137" s="25">
        <v>1.4999999999999999E-2</v>
      </c>
      <c r="I137" s="25">
        <v>0.10299999999999999</v>
      </c>
      <c r="J137" s="25">
        <v>0</v>
      </c>
      <c r="K137" s="10">
        <v>0.60699999999999998</v>
      </c>
    </row>
    <row r="138" spans="1:11" x14ac:dyDescent="0.25">
      <c r="A138" s="3" t="s">
        <v>7</v>
      </c>
      <c r="B138" s="11" t="s">
        <v>109</v>
      </c>
      <c r="C138" s="157" t="s">
        <v>975</v>
      </c>
      <c r="D138" s="161" t="s">
        <v>980</v>
      </c>
      <c r="E138" s="48">
        <v>8</v>
      </c>
      <c r="F138" s="56" t="s">
        <v>793</v>
      </c>
      <c r="G138" s="25">
        <v>0.13</v>
      </c>
      <c r="H138" s="25">
        <v>0.498</v>
      </c>
      <c r="I138" s="25">
        <v>1.8029999999999999</v>
      </c>
      <c r="J138" s="25">
        <v>0.45400000000000001</v>
      </c>
      <c r="K138" s="10">
        <v>2.2759999999999998</v>
      </c>
    </row>
    <row r="139" spans="1:11" x14ac:dyDescent="0.25">
      <c r="A139" s="3" t="s">
        <v>7</v>
      </c>
      <c r="B139" s="11" t="s">
        <v>117</v>
      </c>
      <c r="C139" s="157" t="s">
        <v>975</v>
      </c>
      <c r="D139" s="161" t="s">
        <v>980</v>
      </c>
      <c r="E139" s="48">
        <v>15</v>
      </c>
      <c r="F139" s="56" t="s">
        <v>794</v>
      </c>
      <c r="G139" s="25">
        <v>0.32400000000000001</v>
      </c>
      <c r="H139" s="25">
        <v>0.21299999999999999</v>
      </c>
      <c r="I139" s="25">
        <v>15.602</v>
      </c>
      <c r="J139" s="25">
        <v>3.6999999999999998E-2</v>
      </c>
      <c r="K139" s="10">
        <v>2.5999999999999999E-2</v>
      </c>
    </row>
    <row r="140" spans="1:11" x14ac:dyDescent="0.25">
      <c r="A140" s="3" t="s">
        <v>7</v>
      </c>
      <c r="B140" s="11" t="s">
        <v>125</v>
      </c>
      <c r="C140" s="157" t="s">
        <v>975</v>
      </c>
      <c r="D140" s="161" t="s">
        <v>980</v>
      </c>
      <c r="E140" s="48">
        <v>16</v>
      </c>
      <c r="F140" s="53" t="s">
        <v>794</v>
      </c>
      <c r="G140" s="25">
        <v>8.6709999999999994</v>
      </c>
      <c r="H140" s="25">
        <v>1.8620000000000001</v>
      </c>
      <c r="I140" s="25">
        <v>8.0289999999999999</v>
      </c>
      <c r="J140" s="25">
        <v>5.0000000000000001E-3</v>
      </c>
      <c r="K140" s="10">
        <v>0.159</v>
      </c>
    </row>
    <row r="141" spans="1:11" x14ac:dyDescent="0.25">
      <c r="A141" s="3" t="s">
        <v>7</v>
      </c>
      <c r="B141" s="11" t="s">
        <v>133</v>
      </c>
      <c r="C141" s="157" t="s">
        <v>975</v>
      </c>
      <c r="D141" s="161" t="s">
        <v>980</v>
      </c>
      <c r="E141" s="48">
        <v>13</v>
      </c>
      <c r="F141" s="56" t="s">
        <v>793</v>
      </c>
      <c r="G141" s="25">
        <v>6.6459999999999999</v>
      </c>
      <c r="H141" s="25">
        <v>0.61299999999999999</v>
      </c>
      <c r="I141" s="25">
        <v>5.3920000000000003</v>
      </c>
      <c r="J141" s="25">
        <v>3.7999999999999999E-2</v>
      </c>
      <c r="K141" s="10">
        <v>2.6640000000000001</v>
      </c>
    </row>
    <row r="142" spans="1:11" x14ac:dyDescent="0.25">
      <c r="A142" s="3" t="s">
        <v>7</v>
      </c>
      <c r="B142" s="11" t="s">
        <v>141</v>
      </c>
      <c r="C142" s="157" t="s">
        <v>975</v>
      </c>
      <c r="D142" s="161" t="s">
        <v>980</v>
      </c>
      <c r="E142" s="48">
        <v>11</v>
      </c>
      <c r="F142" s="56" t="s">
        <v>794</v>
      </c>
      <c r="G142" s="25">
        <v>0.114</v>
      </c>
      <c r="H142" s="25">
        <v>0.114</v>
      </c>
      <c r="I142" s="25">
        <v>2E-3</v>
      </c>
      <c r="J142" s="25">
        <v>6.7000000000000004E-2</v>
      </c>
      <c r="K142" s="10">
        <v>0.114</v>
      </c>
    </row>
    <row r="143" spans="1:11" x14ac:dyDescent="0.25">
      <c r="A143" s="3" t="s">
        <v>7</v>
      </c>
      <c r="B143" s="11" t="s">
        <v>149</v>
      </c>
      <c r="C143" s="157" t="s">
        <v>975</v>
      </c>
      <c r="D143" s="161" t="s">
        <v>980</v>
      </c>
      <c r="E143" s="48">
        <v>35</v>
      </c>
      <c r="F143" s="53" t="s">
        <v>793</v>
      </c>
      <c r="G143" s="25">
        <v>2.121</v>
      </c>
      <c r="H143" s="25">
        <v>0.66</v>
      </c>
      <c r="I143" s="25">
        <v>0.27800000000000002</v>
      </c>
      <c r="J143" s="25">
        <v>0.19</v>
      </c>
      <c r="K143" s="10">
        <v>7.1999999999999995E-2</v>
      </c>
    </row>
    <row r="144" spans="1:11" x14ac:dyDescent="0.25">
      <c r="A144" s="3" t="s">
        <v>7</v>
      </c>
      <c r="B144" s="11" t="s">
        <v>157</v>
      </c>
      <c r="C144" s="157" t="s">
        <v>975</v>
      </c>
      <c r="D144" s="161" t="s">
        <v>980</v>
      </c>
      <c r="E144" s="48">
        <v>40</v>
      </c>
      <c r="F144" s="53" t="s">
        <v>793</v>
      </c>
      <c r="G144" s="25">
        <v>0.11</v>
      </c>
      <c r="H144" s="25">
        <v>0.114</v>
      </c>
      <c r="I144" s="25">
        <v>7.9630000000000001</v>
      </c>
      <c r="J144" s="25">
        <v>0</v>
      </c>
      <c r="K144" s="10">
        <v>2.093</v>
      </c>
    </row>
    <row r="145" spans="1:11" x14ac:dyDescent="0.25">
      <c r="A145" s="3" t="s">
        <v>7</v>
      </c>
      <c r="B145" s="11" t="s">
        <v>165</v>
      </c>
      <c r="C145" s="157" t="s">
        <v>975</v>
      </c>
      <c r="D145" s="161" t="s">
        <v>980</v>
      </c>
      <c r="E145" s="48">
        <v>36</v>
      </c>
      <c r="F145" s="53" t="s">
        <v>794</v>
      </c>
      <c r="G145" s="25">
        <v>7.8E-2</v>
      </c>
      <c r="H145" s="25">
        <v>0.13</v>
      </c>
      <c r="I145" s="25">
        <v>0.10299999999999999</v>
      </c>
      <c r="J145" s="25">
        <v>3.073</v>
      </c>
      <c r="K145" s="10">
        <v>0.13600000000000001</v>
      </c>
    </row>
    <row r="146" spans="1:11" x14ac:dyDescent="0.25">
      <c r="A146" s="3" t="s">
        <v>7</v>
      </c>
      <c r="B146" s="11" t="s">
        <v>173</v>
      </c>
      <c r="C146" s="157" t="s">
        <v>975</v>
      </c>
      <c r="D146" s="161" t="s">
        <v>980</v>
      </c>
      <c r="E146" s="48">
        <v>50</v>
      </c>
      <c r="F146" s="53" t="s">
        <v>793</v>
      </c>
      <c r="G146" s="25">
        <v>5.1999999999999998E-2</v>
      </c>
      <c r="H146" s="25">
        <v>7.6999999999999999E-2</v>
      </c>
      <c r="I146" s="25">
        <v>0</v>
      </c>
      <c r="J146" s="25">
        <v>1E-3</v>
      </c>
      <c r="K146" s="10">
        <v>1.7999999999999999E-2</v>
      </c>
    </row>
    <row r="147" spans="1:11" x14ac:dyDescent="0.25">
      <c r="A147" s="3" t="s">
        <v>7</v>
      </c>
      <c r="B147" s="11" t="s">
        <v>181</v>
      </c>
      <c r="C147" s="157" t="s">
        <v>977</v>
      </c>
      <c r="D147" s="161" t="s">
        <v>979</v>
      </c>
      <c r="E147" s="50">
        <v>23</v>
      </c>
      <c r="F147" s="54" t="s">
        <v>794</v>
      </c>
      <c r="G147" s="25">
        <v>5.3999999999999999E-2</v>
      </c>
      <c r="H147" s="25">
        <v>0.316</v>
      </c>
      <c r="I147" s="25">
        <v>0.35199999999999998</v>
      </c>
      <c r="J147" s="25">
        <v>0.14699999999999999</v>
      </c>
      <c r="K147" s="10">
        <v>0.11</v>
      </c>
    </row>
    <row r="148" spans="1:11" x14ac:dyDescent="0.25">
      <c r="A148" s="3" t="s">
        <v>7</v>
      </c>
      <c r="B148" s="11" t="s">
        <v>189</v>
      </c>
      <c r="C148" s="157" t="s">
        <v>977</v>
      </c>
      <c r="D148" s="161" t="s">
        <v>979</v>
      </c>
      <c r="E148" s="50">
        <v>30</v>
      </c>
      <c r="F148" s="54" t="s">
        <v>793</v>
      </c>
      <c r="G148" s="25">
        <v>0.248</v>
      </c>
      <c r="H148" s="25">
        <v>0.11899999999999999</v>
      </c>
      <c r="I148" s="25">
        <v>0.71799999999999997</v>
      </c>
      <c r="J148" s="25">
        <v>0.127</v>
      </c>
      <c r="K148" s="10">
        <v>0.13800000000000001</v>
      </c>
    </row>
    <row r="149" spans="1:11" x14ac:dyDescent="0.25">
      <c r="A149" s="3" t="s">
        <v>7</v>
      </c>
      <c r="B149" s="11" t="s">
        <v>197</v>
      </c>
      <c r="C149" s="157" t="s">
        <v>977</v>
      </c>
      <c r="D149" s="161" t="s">
        <v>979</v>
      </c>
      <c r="E149" s="50">
        <v>23</v>
      </c>
      <c r="F149" s="54" t="s">
        <v>793</v>
      </c>
      <c r="G149" s="25">
        <v>1.2E-2</v>
      </c>
      <c r="H149" s="25">
        <v>2.7E-2</v>
      </c>
      <c r="I149" s="25">
        <v>6.3E-2</v>
      </c>
      <c r="J149" s="25">
        <v>0.123</v>
      </c>
      <c r="K149" s="10">
        <v>0.308</v>
      </c>
    </row>
    <row r="150" spans="1:11" x14ac:dyDescent="0.25">
      <c r="A150" s="3" t="s">
        <v>7</v>
      </c>
      <c r="B150" s="11" t="s">
        <v>110</v>
      </c>
      <c r="C150" s="157" t="s">
        <v>975</v>
      </c>
      <c r="D150" s="161" t="s">
        <v>980</v>
      </c>
      <c r="E150" s="48">
        <v>8</v>
      </c>
      <c r="F150" s="56" t="s">
        <v>794</v>
      </c>
      <c r="G150" s="25">
        <v>0.72299999999999998</v>
      </c>
      <c r="H150" s="25">
        <v>0.14399999999999999</v>
      </c>
      <c r="I150" s="25">
        <v>1.4379999999999999</v>
      </c>
      <c r="J150" s="25">
        <v>2.0489999999999999</v>
      </c>
      <c r="K150" s="10">
        <v>0.33</v>
      </c>
    </row>
    <row r="151" spans="1:11" x14ac:dyDescent="0.25">
      <c r="A151" s="3" t="s">
        <v>7</v>
      </c>
      <c r="B151" s="11" t="s">
        <v>118</v>
      </c>
      <c r="C151" s="157" t="s">
        <v>975</v>
      </c>
      <c r="D151" s="161" t="s">
        <v>980</v>
      </c>
      <c r="E151" s="48">
        <v>7</v>
      </c>
      <c r="F151" s="56" t="s">
        <v>793</v>
      </c>
      <c r="G151" s="25">
        <v>8.4000000000000005E-2</v>
      </c>
      <c r="H151" s="25">
        <v>0.20599999999999999</v>
      </c>
      <c r="I151" s="25">
        <v>0.23</v>
      </c>
      <c r="J151" s="25">
        <v>0.22800000000000001</v>
      </c>
      <c r="K151" s="10">
        <v>2.3E-2</v>
      </c>
    </row>
    <row r="152" spans="1:11" x14ac:dyDescent="0.25">
      <c r="A152" s="3" t="s">
        <v>7</v>
      </c>
      <c r="B152" s="11" t="s">
        <v>126</v>
      </c>
      <c r="C152" s="157" t="s">
        <v>975</v>
      </c>
      <c r="D152" s="161" t="s">
        <v>980</v>
      </c>
      <c r="E152" s="48">
        <v>9</v>
      </c>
      <c r="F152" s="53" t="s">
        <v>794</v>
      </c>
      <c r="G152" s="25">
        <v>0.16300000000000001</v>
      </c>
      <c r="H152" s="25">
        <v>0.192</v>
      </c>
      <c r="I152" s="25">
        <v>1.764</v>
      </c>
      <c r="J152" s="25">
        <v>0</v>
      </c>
      <c r="K152" s="10">
        <v>5.375</v>
      </c>
    </row>
    <row r="153" spans="1:11" x14ac:dyDescent="0.25">
      <c r="A153" s="3" t="s">
        <v>7</v>
      </c>
      <c r="B153" s="11" t="s">
        <v>134</v>
      </c>
      <c r="C153" s="157" t="s">
        <v>975</v>
      </c>
      <c r="D153" s="161" t="s">
        <v>980</v>
      </c>
      <c r="E153" s="48">
        <v>8</v>
      </c>
      <c r="F153" s="56" t="s">
        <v>794</v>
      </c>
      <c r="G153" s="25">
        <v>0.126</v>
      </c>
      <c r="H153" s="25">
        <v>0.253</v>
      </c>
      <c r="I153" s="25">
        <v>5.5E-2</v>
      </c>
      <c r="J153" s="25">
        <v>0</v>
      </c>
      <c r="K153" s="10">
        <v>0.115</v>
      </c>
    </row>
    <row r="154" spans="1:11" x14ac:dyDescent="0.25">
      <c r="A154" s="3" t="s">
        <v>7</v>
      </c>
      <c r="B154" s="11" t="s">
        <v>142</v>
      </c>
      <c r="C154" s="157" t="s">
        <v>975</v>
      </c>
      <c r="D154" s="161" t="s">
        <v>980</v>
      </c>
      <c r="E154" s="48">
        <v>15</v>
      </c>
      <c r="F154" s="56" t="s">
        <v>793</v>
      </c>
      <c r="G154" s="25">
        <v>0.112</v>
      </c>
      <c r="H154" s="25">
        <v>7.8E-2</v>
      </c>
      <c r="I154" s="25">
        <v>0.26300000000000001</v>
      </c>
      <c r="J154" s="25">
        <v>0</v>
      </c>
      <c r="K154" s="10">
        <v>0.151</v>
      </c>
    </row>
    <row r="155" spans="1:11" x14ac:dyDescent="0.25">
      <c r="A155" s="3" t="s">
        <v>7</v>
      </c>
      <c r="B155" s="11" t="s">
        <v>150</v>
      </c>
      <c r="C155" s="157" t="s">
        <v>975</v>
      </c>
      <c r="D155" s="161" t="s">
        <v>980</v>
      </c>
      <c r="E155" s="48">
        <v>55</v>
      </c>
      <c r="F155" s="53" t="s">
        <v>793</v>
      </c>
      <c r="G155" s="25">
        <v>0.11600000000000001</v>
      </c>
      <c r="H155" s="25">
        <v>1.5409999999999999</v>
      </c>
      <c r="I155" s="25">
        <v>0.14599999999999999</v>
      </c>
      <c r="J155" s="25">
        <v>2.1999999999999999E-2</v>
      </c>
      <c r="K155" s="10">
        <v>2.016</v>
      </c>
    </row>
    <row r="156" spans="1:11" x14ac:dyDescent="0.25">
      <c r="A156" s="3" t="s">
        <v>7</v>
      </c>
      <c r="B156" s="11" t="s">
        <v>158</v>
      </c>
      <c r="C156" s="157" t="s">
        <v>975</v>
      </c>
      <c r="D156" s="161" t="s">
        <v>980</v>
      </c>
      <c r="E156" s="48">
        <v>51</v>
      </c>
      <c r="F156" s="53" t="s">
        <v>793</v>
      </c>
      <c r="G156" s="25">
        <v>0.11</v>
      </c>
      <c r="H156" s="25">
        <v>0.06</v>
      </c>
      <c r="I156" s="25">
        <v>20.834</v>
      </c>
      <c r="J156" s="25">
        <v>7.1999999999999995E-2</v>
      </c>
      <c r="K156" s="10">
        <v>4.1000000000000002E-2</v>
      </c>
    </row>
    <row r="157" spans="1:11" x14ac:dyDescent="0.25">
      <c r="A157" s="3" t="s">
        <v>7</v>
      </c>
      <c r="B157" s="11" t="s">
        <v>166</v>
      </c>
      <c r="C157" s="157" t="s">
        <v>975</v>
      </c>
      <c r="D157" s="161" t="s">
        <v>980</v>
      </c>
      <c r="E157" s="48">
        <v>49</v>
      </c>
      <c r="F157" s="53" t="s">
        <v>793</v>
      </c>
      <c r="G157" s="25">
        <v>0.157</v>
      </c>
      <c r="H157" s="25">
        <v>0.14399999999999999</v>
      </c>
      <c r="I157" s="25">
        <v>5.6070000000000002</v>
      </c>
      <c r="J157" s="25">
        <v>0.11700000000000001</v>
      </c>
      <c r="K157" s="10">
        <v>8.4209999999999994</v>
      </c>
    </row>
    <row r="158" spans="1:11" x14ac:dyDescent="0.25">
      <c r="A158" s="3" t="s">
        <v>7</v>
      </c>
      <c r="B158" s="11" t="s">
        <v>174</v>
      </c>
      <c r="C158" s="157" t="s">
        <v>975</v>
      </c>
      <c r="D158" s="161" t="s">
        <v>980</v>
      </c>
      <c r="E158" s="48">
        <v>48</v>
      </c>
      <c r="F158" s="53" t="s">
        <v>793</v>
      </c>
      <c r="G158" s="25">
        <v>0.191</v>
      </c>
      <c r="H158" s="25">
        <v>6.3E-2</v>
      </c>
      <c r="I158" s="25">
        <v>11.808</v>
      </c>
      <c r="J158" s="25">
        <v>0.08</v>
      </c>
      <c r="K158" s="10">
        <v>1.88</v>
      </c>
    </row>
    <row r="159" spans="1:11" x14ac:dyDescent="0.25">
      <c r="A159" s="3" t="s">
        <v>7</v>
      </c>
      <c r="B159" s="11" t="s">
        <v>182</v>
      </c>
      <c r="C159" s="157" t="s">
        <v>977</v>
      </c>
      <c r="D159" s="161" t="s">
        <v>979</v>
      </c>
      <c r="E159" s="50">
        <v>30</v>
      </c>
      <c r="F159" s="54" t="s">
        <v>794</v>
      </c>
      <c r="G159" s="25">
        <v>55.491999999999997</v>
      </c>
      <c r="H159" s="25">
        <v>0.48199999999999998</v>
      </c>
      <c r="I159" s="25">
        <v>0.83899999999999997</v>
      </c>
      <c r="J159" s="25">
        <v>0</v>
      </c>
      <c r="K159" s="10">
        <v>1.101</v>
      </c>
    </row>
    <row r="160" spans="1:11" x14ac:dyDescent="0.25">
      <c r="A160" s="3" t="s">
        <v>7</v>
      </c>
      <c r="B160" s="11" t="s">
        <v>190</v>
      </c>
      <c r="C160" s="157" t="s">
        <v>977</v>
      </c>
      <c r="D160" s="161" t="s">
        <v>979</v>
      </c>
      <c r="E160" s="50">
        <v>30</v>
      </c>
      <c r="F160" s="54" t="s">
        <v>793</v>
      </c>
      <c r="G160" s="25">
        <v>13.228999999999999</v>
      </c>
      <c r="H160" s="25">
        <v>11.85</v>
      </c>
      <c r="I160" s="25">
        <v>4.1319999999999997</v>
      </c>
      <c r="J160" s="25">
        <v>0.47199999999999998</v>
      </c>
      <c r="K160" s="10">
        <v>2.831</v>
      </c>
    </row>
    <row r="161" spans="1:11" x14ac:dyDescent="0.25">
      <c r="A161" s="3" t="s">
        <v>7</v>
      </c>
      <c r="B161" s="11" t="s">
        <v>198</v>
      </c>
      <c r="C161" s="157" t="s">
        <v>977</v>
      </c>
      <c r="D161" s="161" t="s">
        <v>979</v>
      </c>
      <c r="E161" s="50">
        <v>20</v>
      </c>
      <c r="F161" s="54" t="s">
        <v>794</v>
      </c>
      <c r="G161" s="25">
        <v>7.1779999999999999</v>
      </c>
      <c r="H161" s="25">
        <v>2.698</v>
      </c>
      <c r="I161" s="25">
        <v>0.64700000000000002</v>
      </c>
      <c r="J161" s="25">
        <v>6.4000000000000001E-2</v>
      </c>
      <c r="K161" s="10">
        <v>1.196</v>
      </c>
    </row>
    <row r="162" spans="1:11" x14ac:dyDescent="0.25">
      <c r="A162" s="3" t="s">
        <v>7</v>
      </c>
      <c r="B162" s="11" t="s">
        <v>111</v>
      </c>
      <c r="C162" s="157" t="s">
        <v>975</v>
      </c>
      <c r="D162" s="161" t="s">
        <v>980</v>
      </c>
      <c r="E162" s="48">
        <v>13</v>
      </c>
      <c r="F162" s="56" t="s">
        <v>794</v>
      </c>
      <c r="G162" s="25">
        <v>16.282</v>
      </c>
      <c r="H162" s="25">
        <v>14.228</v>
      </c>
      <c r="I162" s="25">
        <v>2.5</v>
      </c>
      <c r="J162" s="25">
        <v>0.121</v>
      </c>
      <c r="K162" s="10">
        <v>0.33200000000000002</v>
      </c>
    </row>
    <row r="163" spans="1:11" x14ac:dyDescent="0.25">
      <c r="A163" s="3" t="s">
        <v>7</v>
      </c>
      <c r="B163" s="11" t="s">
        <v>119</v>
      </c>
      <c r="C163" s="157" t="s">
        <v>975</v>
      </c>
      <c r="D163" s="161" t="s">
        <v>980</v>
      </c>
      <c r="E163" s="48">
        <v>9</v>
      </c>
      <c r="F163" s="53" t="s">
        <v>793</v>
      </c>
      <c r="G163" s="25">
        <v>0.16500000000000001</v>
      </c>
      <c r="H163" s="25">
        <v>0.105</v>
      </c>
      <c r="I163" s="25">
        <v>4.3999999999999997E-2</v>
      </c>
      <c r="J163" s="25">
        <v>0.108</v>
      </c>
      <c r="K163" s="10">
        <v>5.3999999999999999E-2</v>
      </c>
    </row>
    <row r="164" spans="1:11" x14ac:dyDescent="0.25">
      <c r="A164" s="3" t="s">
        <v>7</v>
      </c>
      <c r="B164" s="11" t="s">
        <v>127</v>
      </c>
      <c r="C164" s="157" t="s">
        <v>975</v>
      </c>
      <c r="D164" s="161" t="s">
        <v>980</v>
      </c>
      <c r="E164" s="48">
        <v>10</v>
      </c>
      <c r="F164" s="53" t="s">
        <v>793</v>
      </c>
      <c r="G164" s="25">
        <v>8.6999999999999994E-2</v>
      </c>
      <c r="H164" s="25">
        <v>0.06</v>
      </c>
      <c r="I164" s="25">
        <v>2.2229999999999999</v>
      </c>
      <c r="J164" s="25">
        <v>0.19600000000000001</v>
      </c>
      <c r="K164" s="10">
        <v>0.129</v>
      </c>
    </row>
    <row r="165" spans="1:11" x14ac:dyDescent="0.25">
      <c r="A165" s="3" t="s">
        <v>7</v>
      </c>
      <c r="B165" s="11" t="s">
        <v>135</v>
      </c>
      <c r="C165" s="157" t="s">
        <v>975</v>
      </c>
      <c r="D165" s="161" t="s">
        <v>980</v>
      </c>
      <c r="E165" s="48">
        <v>9</v>
      </c>
      <c r="F165" s="56" t="s">
        <v>793</v>
      </c>
      <c r="G165" s="25">
        <v>4.5380000000000003</v>
      </c>
      <c r="H165" s="25">
        <v>25.904</v>
      </c>
      <c r="I165" s="25">
        <v>2.1280000000000001</v>
      </c>
      <c r="J165" s="25">
        <v>0.37</v>
      </c>
      <c r="K165" s="10">
        <v>0</v>
      </c>
    </row>
    <row r="166" spans="1:11" x14ac:dyDescent="0.25">
      <c r="A166" s="3" t="s">
        <v>7</v>
      </c>
      <c r="B166" s="11" t="s">
        <v>143</v>
      </c>
      <c r="C166" s="157" t="s">
        <v>975</v>
      </c>
      <c r="D166" s="161" t="s">
        <v>980</v>
      </c>
      <c r="E166" s="48">
        <v>8</v>
      </c>
      <c r="F166" s="56" t="s">
        <v>793</v>
      </c>
      <c r="G166" s="25">
        <v>26.591000000000001</v>
      </c>
      <c r="H166" s="25">
        <v>0.28299999999999997</v>
      </c>
      <c r="I166" s="25">
        <v>1.0569999999999999</v>
      </c>
      <c r="J166" s="25">
        <v>0.504</v>
      </c>
      <c r="K166" s="10">
        <v>0.88200000000000001</v>
      </c>
    </row>
    <row r="167" spans="1:11" x14ac:dyDescent="0.25">
      <c r="A167" s="3" t="s">
        <v>7</v>
      </c>
      <c r="B167" s="11" t="s">
        <v>151</v>
      </c>
      <c r="C167" s="157" t="s">
        <v>975</v>
      </c>
      <c r="D167" s="161" t="s">
        <v>980</v>
      </c>
      <c r="E167" s="48">
        <v>42</v>
      </c>
      <c r="F167" s="53" t="s">
        <v>794</v>
      </c>
      <c r="G167" s="25">
        <v>0.24</v>
      </c>
      <c r="H167" s="25">
        <v>0.93300000000000005</v>
      </c>
      <c r="I167" s="25">
        <v>0.11700000000000001</v>
      </c>
      <c r="J167" s="25">
        <v>0</v>
      </c>
      <c r="K167" s="10">
        <v>0</v>
      </c>
    </row>
    <row r="168" spans="1:11" x14ac:dyDescent="0.25">
      <c r="A168" s="3" t="s">
        <v>7</v>
      </c>
      <c r="B168" s="11" t="s">
        <v>159</v>
      </c>
      <c r="C168" s="157" t="s">
        <v>975</v>
      </c>
      <c r="D168" s="161" t="s">
        <v>980</v>
      </c>
      <c r="E168" s="50">
        <v>44</v>
      </c>
      <c r="F168" s="54" t="s">
        <v>793</v>
      </c>
      <c r="G168" s="25">
        <v>0.04</v>
      </c>
      <c r="H168" s="25">
        <v>2.8000000000000001E-2</v>
      </c>
      <c r="I168" s="25">
        <v>2.242</v>
      </c>
      <c r="J168" s="25">
        <v>0.16200000000000001</v>
      </c>
      <c r="K168" s="10">
        <v>1E-3</v>
      </c>
    </row>
    <row r="169" spans="1:11" x14ac:dyDescent="0.25">
      <c r="A169" s="3" t="s">
        <v>7</v>
      </c>
      <c r="B169" s="11" t="s">
        <v>167</v>
      </c>
      <c r="C169" s="157" t="s">
        <v>975</v>
      </c>
      <c r="D169" s="161" t="s">
        <v>980</v>
      </c>
      <c r="E169" s="48">
        <v>56</v>
      </c>
      <c r="F169" s="53" t="s">
        <v>793</v>
      </c>
      <c r="G169" s="25">
        <v>7.0999999999999994E-2</v>
      </c>
      <c r="H169" s="25">
        <v>7.0000000000000007E-2</v>
      </c>
      <c r="I169" s="25">
        <v>8.1000000000000003E-2</v>
      </c>
      <c r="J169" s="25">
        <v>6.7000000000000004E-2</v>
      </c>
      <c r="K169" s="10">
        <v>4.7E-2</v>
      </c>
    </row>
    <row r="170" spans="1:11" x14ac:dyDescent="0.25">
      <c r="A170" s="3" t="s">
        <v>7</v>
      </c>
      <c r="B170" s="11" t="s">
        <v>175</v>
      </c>
      <c r="C170" s="157" t="s">
        <v>977</v>
      </c>
      <c r="D170" s="161" t="s">
        <v>979</v>
      </c>
      <c r="E170" s="50">
        <v>28</v>
      </c>
      <c r="F170" s="54" t="s">
        <v>794</v>
      </c>
      <c r="G170" s="25">
        <v>0.54800000000000004</v>
      </c>
      <c r="H170" s="25">
        <v>9.5000000000000001E-2</v>
      </c>
      <c r="I170" s="25">
        <v>0.47799999999999998</v>
      </c>
      <c r="J170" s="25">
        <v>0.35699999999999998</v>
      </c>
      <c r="K170" s="10">
        <v>0.52700000000000002</v>
      </c>
    </row>
    <row r="171" spans="1:11" x14ac:dyDescent="0.25">
      <c r="A171" s="3" t="s">
        <v>7</v>
      </c>
      <c r="B171" s="11" t="s">
        <v>183</v>
      </c>
      <c r="C171" s="157" t="s">
        <v>977</v>
      </c>
      <c r="D171" s="161" t="s">
        <v>979</v>
      </c>
      <c r="E171" s="50">
        <v>27</v>
      </c>
      <c r="F171" s="54" t="s">
        <v>794</v>
      </c>
      <c r="G171" s="25">
        <v>9.548</v>
      </c>
      <c r="H171" s="25">
        <v>8.5000000000000006E-2</v>
      </c>
      <c r="I171" s="25">
        <v>0.435</v>
      </c>
      <c r="J171" s="25">
        <v>0.51900000000000002</v>
      </c>
      <c r="K171" s="10">
        <v>0.186</v>
      </c>
    </row>
    <row r="172" spans="1:11" x14ac:dyDescent="0.25">
      <c r="A172" s="3" t="s">
        <v>7</v>
      </c>
      <c r="B172" s="11" t="s">
        <v>191</v>
      </c>
      <c r="C172" s="157" t="s">
        <v>977</v>
      </c>
      <c r="D172" s="161" t="s">
        <v>979</v>
      </c>
      <c r="E172" s="50">
        <v>28</v>
      </c>
      <c r="F172" s="54" t="s">
        <v>793</v>
      </c>
      <c r="G172" s="25">
        <v>29.271000000000001</v>
      </c>
      <c r="H172" s="25">
        <v>0.32700000000000001</v>
      </c>
      <c r="I172" s="25">
        <v>0</v>
      </c>
      <c r="J172" s="25">
        <v>0</v>
      </c>
      <c r="K172" s="10">
        <v>0</v>
      </c>
    </row>
    <row r="173" spans="1:11" x14ac:dyDescent="0.25">
      <c r="A173" s="3" t="s">
        <v>7</v>
      </c>
      <c r="B173" s="11" t="s">
        <v>199</v>
      </c>
      <c r="C173" s="157" t="s">
        <v>977</v>
      </c>
      <c r="D173" s="161" t="s">
        <v>979</v>
      </c>
      <c r="E173" s="50">
        <v>19</v>
      </c>
      <c r="F173" s="54" t="s">
        <v>794</v>
      </c>
      <c r="G173" s="25">
        <v>0.20699999999999999</v>
      </c>
      <c r="H173" s="25">
        <v>4.8000000000000001E-2</v>
      </c>
      <c r="I173" s="25">
        <v>0.97299999999999998</v>
      </c>
      <c r="J173" s="25">
        <v>3.5999999999999997E-2</v>
      </c>
      <c r="K173" s="10">
        <v>0.104</v>
      </c>
    </row>
    <row r="174" spans="1:11" x14ac:dyDescent="0.25">
      <c r="A174" s="3" t="s">
        <v>7</v>
      </c>
      <c r="B174" s="11" t="s">
        <v>112</v>
      </c>
      <c r="C174" s="157" t="s">
        <v>975</v>
      </c>
      <c r="D174" s="161" t="s">
        <v>980</v>
      </c>
      <c r="E174" s="48">
        <v>11</v>
      </c>
      <c r="F174" s="56" t="s">
        <v>794</v>
      </c>
      <c r="G174" s="25">
        <v>1.5029999999999999</v>
      </c>
      <c r="H174" s="25">
        <v>0.249</v>
      </c>
      <c r="I174" s="25">
        <v>0.95199999999999996</v>
      </c>
      <c r="J174" s="25">
        <v>0.23899999999999999</v>
      </c>
      <c r="K174" s="10">
        <v>0.38200000000000001</v>
      </c>
    </row>
    <row r="175" spans="1:11" x14ac:dyDescent="0.25">
      <c r="A175" s="3" t="s">
        <v>7</v>
      </c>
      <c r="B175" s="11" t="s">
        <v>120</v>
      </c>
      <c r="C175" s="157" t="s">
        <v>976</v>
      </c>
      <c r="D175" s="161" t="s">
        <v>984</v>
      </c>
      <c r="E175" s="48">
        <v>11</v>
      </c>
      <c r="F175" s="56" t="s">
        <v>793</v>
      </c>
      <c r="G175" s="25">
        <v>2.1840000000000002</v>
      </c>
      <c r="H175" s="25">
        <v>1.4239999999999999</v>
      </c>
      <c r="I175" s="25">
        <v>4.3559999999999999</v>
      </c>
      <c r="J175" s="25">
        <v>0.13300000000000001</v>
      </c>
      <c r="K175" s="10">
        <v>5.2999999999999999E-2</v>
      </c>
    </row>
    <row r="176" spans="1:11" x14ac:dyDescent="0.25">
      <c r="A176" s="3" t="s">
        <v>7</v>
      </c>
      <c r="B176" s="11" t="s">
        <v>128</v>
      </c>
      <c r="C176" s="157" t="s">
        <v>975</v>
      </c>
      <c r="D176" s="161" t="s">
        <v>980</v>
      </c>
      <c r="E176" s="48">
        <v>11</v>
      </c>
      <c r="F176" s="56" t="s">
        <v>794</v>
      </c>
      <c r="G176" s="25">
        <v>7.327</v>
      </c>
      <c r="H176" s="25">
        <v>0.128</v>
      </c>
      <c r="I176" s="25">
        <v>1.752</v>
      </c>
      <c r="J176" s="25">
        <v>6.2E-2</v>
      </c>
      <c r="K176" s="10">
        <v>0.36399999999999999</v>
      </c>
    </row>
    <row r="177" spans="1:11" x14ac:dyDescent="0.25">
      <c r="A177" s="3" t="s">
        <v>7</v>
      </c>
      <c r="B177" s="11" t="s">
        <v>136</v>
      </c>
      <c r="C177" s="157" t="s">
        <v>975</v>
      </c>
      <c r="D177" s="161" t="s">
        <v>980</v>
      </c>
      <c r="E177" s="48">
        <v>14</v>
      </c>
      <c r="F177" s="56" t="s">
        <v>794</v>
      </c>
      <c r="G177" s="25">
        <v>0.11899999999999999</v>
      </c>
      <c r="H177" s="25">
        <v>6.5000000000000002E-2</v>
      </c>
      <c r="I177" s="25">
        <v>5.7779999999999996</v>
      </c>
      <c r="J177" s="25">
        <v>4.8000000000000001E-2</v>
      </c>
      <c r="K177" s="10">
        <v>0.41799999999999998</v>
      </c>
    </row>
    <row r="178" spans="1:11" x14ac:dyDescent="0.25">
      <c r="A178" s="3" t="s">
        <v>7</v>
      </c>
      <c r="B178" s="11" t="s">
        <v>144</v>
      </c>
      <c r="C178" s="157" t="s">
        <v>975</v>
      </c>
      <c r="D178" s="161" t="s">
        <v>980</v>
      </c>
      <c r="E178" s="48">
        <v>8</v>
      </c>
      <c r="F178" s="56" t="s">
        <v>794</v>
      </c>
      <c r="G178" s="25">
        <v>0.11899999999999999</v>
      </c>
      <c r="H178" s="25">
        <v>0.151</v>
      </c>
      <c r="I178" s="25">
        <v>0.16700000000000001</v>
      </c>
      <c r="J178" s="25">
        <v>9.9000000000000005E-2</v>
      </c>
      <c r="K178" s="10">
        <v>1.4999999999999999E-2</v>
      </c>
    </row>
    <row r="179" spans="1:11" x14ac:dyDescent="0.25">
      <c r="A179" s="3" t="s">
        <v>7</v>
      </c>
      <c r="B179" s="11" t="s">
        <v>152</v>
      </c>
      <c r="C179" s="157" t="s">
        <v>975</v>
      </c>
      <c r="D179" s="161" t="s">
        <v>980</v>
      </c>
      <c r="E179" s="50">
        <v>27</v>
      </c>
      <c r="F179" s="57" t="s">
        <v>794</v>
      </c>
      <c r="G179" s="25">
        <v>0.371</v>
      </c>
      <c r="H179" s="25">
        <v>0.11700000000000001</v>
      </c>
      <c r="I179" s="25">
        <v>0.60799999999999998</v>
      </c>
      <c r="J179" s="25">
        <v>0</v>
      </c>
      <c r="K179" s="10">
        <v>0.18</v>
      </c>
    </row>
    <row r="180" spans="1:11" x14ac:dyDescent="0.25">
      <c r="A180" s="3" t="s">
        <v>7</v>
      </c>
      <c r="B180" s="11" t="s">
        <v>160</v>
      </c>
      <c r="C180" s="157" t="s">
        <v>975</v>
      </c>
      <c r="D180" s="161" t="s">
        <v>980</v>
      </c>
      <c r="E180" s="50">
        <v>50</v>
      </c>
      <c r="F180" s="54" t="s">
        <v>794</v>
      </c>
      <c r="G180" s="25">
        <v>7.4999999999999997E-2</v>
      </c>
      <c r="H180" s="25">
        <v>0.25</v>
      </c>
      <c r="I180" s="25">
        <v>0.16200000000000001</v>
      </c>
      <c r="J180" s="25">
        <v>0</v>
      </c>
      <c r="K180" s="10">
        <v>4.7E-2</v>
      </c>
    </row>
    <row r="181" spans="1:11" x14ac:dyDescent="0.25">
      <c r="A181" s="3" t="s">
        <v>7</v>
      </c>
      <c r="B181" s="11" t="s">
        <v>168</v>
      </c>
      <c r="C181" s="157" t="s">
        <v>975</v>
      </c>
      <c r="D181" s="161" t="s">
        <v>980</v>
      </c>
      <c r="E181" s="50">
        <v>30</v>
      </c>
      <c r="F181" s="54" t="s">
        <v>793</v>
      </c>
      <c r="G181" s="25">
        <v>0.32100000000000001</v>
      </c>
      <c r="H181" s="25">
        <v>0.13800000000000001</v>
      </c>
      <c r="I181" s="25">
        <v>25.045999999999999</v>
      </c>
      <c r="J181" s="25">
        <v>0.14399999999999999</v>
      </c>
      <c r="K181" s="10">
        <v>3.68</v>
      </c>
    </row>
    <row r="182" spans="1:11" x14ac:dyDescent="0.25">
      <c r="A182" s="3" t="s">
        <v>7</v>
      </c>
      <c r="B182" s="11" t="s">
        <v>176</v>
      </c>
      <c r="C182" s="157" t="s">
        <v>977</v>
      </c>
      <c r="D182" s="161" t="s">
        <v>979</v>
      </c>
      <c r="E182" s="50">
        <v>23</v>
      </c>
      <c r="F182" s="54" t="s">
        <v>793</v>
      </c>
      <c r="G182" s="25">
        <v>0.314</v>
      </c>
      <c r="H182" s="25">
        <v>1.9E-2</v>
      </c>
      <c r="I182" s="25">
        <v>4.2999999999999997E-2</v>
      </c>
      <c r="J182" s="25">
        <v>0.13</v>
      </c>
      <c r="K182" s="10">
        <v>0.251</v>
      </c>
    </row>
    <row r="183" spans="1:11" x14ac:dyDescent="0.25">
      <c r="A183" s="3" t="s">
        <v>7</v>
      </c>
      <c r="B183" s="11" t="s">
        <v>184</v>
      </c>
      <c r="C183" s="157" t="s">
        <v>977</v>
      </c>
      <c r="D183" s="161" t="s">
        <v>979</v>
      </c>
      <c r="E183" s="50">
        <v>28</v>
      </c>
      <c r="F183" s="54" t="s">
        <v>793</v>
      </c>
      <c r="G183" s="25">
        <v>0.128</v>
      </c>
      <c r="H183" s="25">
        <v>0.155</v>
      </c>
      <c r="I183" s="25">
        <v>0.33700000000000002</v>
      </c>
      <c r="J183" s="25">
        <v>5.8999999999999997E-2</v>
      </c>
      <c r="K183" s="10">
        <v>4.7E-2</v>
      </c>
    </row>
    <row r="184" spans="1:11" x14ac:dyDescent="0.25">
      <c r="A184" s="3" t="s">
        <v>7</v>
      </c>
      <c r="B184" s="11" t="s">
        <v>192</v>
      </c>
      <c r="C184" s="157" t="s">
        <v>977</v>
      </c>
      <c r="D184" s="161" t="s">
        <v>979</v>
      </c>
      <c r="E184" s="50">
        <v>25</v>
      </c>
      <c r="F184" s="54" t="s">
        <v>794</v>
      </c>
      <c r="G184" s="25">
        <v>0.21299999999999999</v>
      </c>
      <c r="H184" s="25">
        <v>0.11799999999999999</v>
      </c>
      <c r="I184" s="25">
        <v>0.26200000000000001</v>
      </c>
      <c r="J184" s="25">
        <v>0</v>
      </c>
      <c r="K184" s="10">
        <v>0</v>
      </c>
    </row>
    <row r="185" spans="1:11" x14ac:dyDescent="0.25">
      <c r="A185" s="3" t="s">
        <v>7</v>
      </c>
      <c r="B185" s="11" t="s">
        <v>200</v>
      </c>
      <c r="C185" s="157" t="s">
        <v>975</v>
      </c>
      <c r="D185" s="161" t="s">
        <v>980</v>
      </c>
      <c r="E185" s="50">
        <v>26</v>
      </c>
      <c r="F185" s="55" t="s">
        <v>793</v>
      </c>
      <c r="G185" s="25">
        <v>3.5259999999999998</v>
      </c>
      <c r="H185" s="25">
        <v>1.198</v>
      </c>
      <c r="I185" s="25">
        <v>2.347</v>
      </c>
      <c r="J185" s="25">
        <v>8.5000000000000006E-2</v>
      </c>
      <c r="K185" s="10">
        <v>0</v>
      </c>
    </row>
    <row r="186" spans="1:11" x14ac:dyDescent="0.25">
      <c r="A186" s="3" t="s">
        <v>7</v>
      </c>
      <c r="B186" s="11" t="s">
        <v>201</v>
      </c>
      <c r="C186" s="157" t="s">
        <v>975</v>
      </c>
      <c r="D186" s="161" t="s">
        <v>980</v>
      </c>
      <c r="E186" s="50">
        <v>28</v>
      </c>
      <c r="F186" s="54" t="s">
        <v>794</v>
      </c>
      <c r="G186" s="25">
        <v>0.16200000000000001</v>
      </c>
      <c r="H186" s="25">
        <v>9.4E-2</v>
      </c>
      <c r="I186" s="25">
        <v>5.8999999999999997E-2</v>
      </c>
      <c r="J186" s="25">
        <v>2.8000000000000001E-2</v>
      </c>
      <c r="K186" s="10">
        <v>0</v>
      </c>
    </row>
    <row r="187" spans="1:11" x14ac:dyDescent="0.25">
      <c r="A187" s="3" t="s">
        <v>7</v>
      </c>
      <c r="B187" s="11" t="s">
        <v>202</v>
      </c>
      <c r="C187" s="157" t="s">
        <v>975</v>
      </c>
      <c r="D187" s="161" t="s">
        <v>980</v>
      </c>
      <c r="E187" s="50">
        <v>20</v>
      </c>
      <c r="F187" s="54" t="s">
        <v>793</v>
      </c>
      <c r="G187" s="25">
        <v>2.121</v>
      </c>
      <c r="H187" s="25">
        <v>0.10100000000000001</v>
      </c>
      <c r="I187" s="25">
        <v>2.3E-2</v>
      </c>
      <c r="J187" s="25">
        <v>0</v>
      </c>
      <c r="K187" s="10">
        <v>0</v>
      </c>
    </row>
    <row r="188" spans="1:11" x14ac:dyDescent="0.25">
      <c r="A188" s="3" t="s">
        <v>7</v>
      </c>
      <c r="B188" s="11" t="s">
        <v>203</v>
      </c>
      <c r="C188" s="157" t="s">
        <v>975</v>
      </c>
      <c r="D188" s="161" t="s">
        <v>980</v>
      </c>
      <c r="E188" s="50">
        <v>25</v>
      </c>
      <c r="F188" s="54" t="s">
        <v>793</v>
      </c>
      <c r="G188" s="25">
        <v>1.4999999999999999E-2</v>
      </c>
      <c r="H188" s="25">
        <v>8.7999999999999995E-2</v>
      </c>
      <c r="I188" s="25">
        <v>6.5000000000000002E-2</v>
      </c>
      <c r="J188" s="25">
        <v>0.13400000000000001</v>
      </c>
      <c r="K188" s="10">
        <v>0</v>
      </c>
    </row>
    <row r="189" spans="1:11" x14ac:dyDescent="0.25">
      <c r="A189" s="3" t="s">
        <v>7</v>
      </c>
      <c r="B189" s="11" t="s">
        <v>204</v>
      </c>
      <c r="C189" s="157" t="s">
        <v>975</v>
      </c>
      <c r="D189" s="161" t="s">
        <v>980</v>
      </c>
      <c r="E189" s="50">
        <v>23</v>
      </c>
      <c r="F189" s="54" t="s">
        <v>793</v>
      </c>
      <c r="G189" s="25">
        <v>49.581000000000003</v>
      </c>
      <c r="H189" s="25">
        <v>8.2000000000000003E-2</v>
      </c>
      <c r="I189" s="25">
        <v>0.55000000000000004</v>
      </c>
      <c r="J189" s="25">
        <v>3.5000000000000003E-2</v>
      </c>
      <c r="K189" s="10">
        <v>7.1999999999999995E-2</v>
      </c>
    </row>
    <row r="190" spans="1:11" x14ac:dyDescent="0.25">
      <c r="A190" s="3" t="s">
        <v>7</v>
      </c>
      <c r="B190" s="11" t="s">
        <v>205</v>
      </c>
      <c r="C190" s="157" t="s">
        <v>975</v>
      </c>
      <c r="D190" s="161" t="s">
        <v>980</v>
      </c>
      <c r="E190" s="50">
        <v>20</v>
      </c>
      <c r="F190" s="54" t="s">
        <v>794</v>
      </c>
      <c r="G190" s="25">
        <v>5.8079999999999998</v>
      </c>
      <c r="H190" s="25">
        <v>0.127</v>
      </c>
      <c r="I190" s="25">
        <v>1E-3</v>
      </c>
      <c r="J190" s="25">
        <v>0.11799999999999999</v>
      </c>
      <c r="K190" s="10">
        <v>0.17</v>
      </c>
    </row>
    <row r="191" spans="1:11" ht="15.75" thickBot="1" x14ac:dyDescent="0.3">
      <c r="A191" s="14" t="s">
        <v>7</v>
      </c>
      <c r="B191" s="16" t="s">
        <v>206</v>
      </c>
      <c r="C191" s="157" t="s">
        <v>975</v>
      </c>
      <c r="D191" s="161" t="s">
        <v>980</v>
      </c>
      <c r="E191" s="51">
        <v>19</v>
      </c>
      <c r="F191" s="58" t="s">
        <v>794</v>
      </c>
      <c r="G191" s="44">
        <v>0.13500000000000001</v>
      </c>
      <c r="H191" s="44">
        <v>0.8</v>
      </c>
      <c r="I191" s="44">
        <v>0.39400000000000002</v>
      </c>
      <c r="J191" s="44">
        <v>0.221</v>
      </c>
      <c r="K191" s="17">
        <v>0</v>
      </c>
    </row>
    <row r="192" spans="1:11" x14ac:dyDescent="0.25">
      <c r="A192" s="3" t="s">
        <v>8</v>
      </c>
      <c r="B192" s="11" t="s">
        <v>401</v>
      </c>
      <c r="C192" s="153">
        <v>41781</v>
      </c>
      <c r="D192" s="161" t="s">
        <v>985</v>
      </c>
      <c r="E192" s="76">
        <v>64</v>
      </c>
      <c r="F192" s="77" t="s">
        <v>793</v>
      </c>
      <c r="G192" s="8">
        <v>2.9369999999999998</v>
      </c>
      <c r="H192" s="8">
        <v>0.317</v>
      </c>
      <c r="I192" s="8">
        <v>1.107</v>
      </c>
      <c r="J192" s="8">
        <v>4.9000000000000002E-2</v>
      </c>
      <c r="K192" s="23">
        <v>0.23799999999999999</v>
      </c>
    </row>
    <row r="193" spans="1:11" x14ac:dyDescent="0.25">
      <c r="A193" s="3" t="s">
        <v>8</v>
      </c>
      <c r="B193" s="11" t="s">
        <v>409</v>
      </c>
      <c r="C193" s="158">
        <v>41806</v>
      </c>
      <c r="D193" s="161" t="s">
        <v>985</v>
      </c>
      <c r="E193" s="60">
        <v>41</v>
      </c>
      <c r="F193" s="6" t="s">
        <v>794</v>
      </c>
      <c r="G193" s="8">
        <v>0.36799999999999999</v>
      </c>
      <c r="H193" s="8">
        <v>0.24099999999999999</v>
      </c>
      <c r="I193" s="8">
        <v>0.34399999999999997</v>
      </c>
      <c r="J193" s="8">
        <v>3.0000000000000001E-3</v>
      </c>
      <c r="K193" s="23">
        <v>0.115</v>
      </c>
    </row>
    <row r="194" spans="1:11" x14ac:dyDescent="0.25">
      <c r="A194" s="3" t="s">
        <v>8</v>
      </c>
      <c r="B194" s="11" t="s">
        <v>417</v>
      </c>
      <c r="C194" s="154">
        <v>41788</v>
      </c>
      <c r="D194" s="161" t="s">
        <v>985</v>
      </c>
      <c r="E194" s="60">
        <v>66</v>
      </c>
      <c r="F194" s="6" t="s">
        <v>794</v>
      </c>
      <c r="G194" s="8">
        <v>1.7230000000000001</v>
      </c>
      <c r="H194" s="8">
        <v>0.34399999999999997</v>
      </c>
      <c r="I194" s="8">
        <v>0</v>
      </c>
      <c r="J194" s="8">
        <v>0.30499999999999999</v>
      </c>
      <c r="K194" s="23">
        <v>0.41799999999999998</v>
      </c>
    </row>
    <row r="195" spans="1:11" x14ac:dyDescent="0.25">
      <c r="A195" s="3" t="s">
        <v>8</v>
      </c>
      <c r="B195" s="11" t="s">
        <v>425</v>
      </c>
      <c r="C195" s="154">
        <v>41802</v>
      </c>
      <c r="D195" s="161" t="s">
        <v>985</v>
      </c>
      <c r="E195" s="60">
        <v>56</v>
      </c>
      <c r="F195" s="6" t="s">
        <v>793</v>
      </c>
      <c r="G195" s="8">
        <v>6.9269999999999996</v>
      </c>
      <c r="H195" s="8">
        <v>0.71699999999999997</v>
      </c>
      <c r="I195" s="8">
        <v>0</v>
      </c>
      <c r="J195" s="8">
        <v>3.4000000000000002E-2</v>
      </c>
      <c r="K195" s="23">
        <v>0</v>
      </c>
    </row>
    <row r="196" spans="1:11" x14ac:dyDescent="0.25">
      <c r="A196" s="3" t="s">
        <v>8</v>
      </c>
      <c r="B196" s="11" t="s">
        <v>433</v>
      </c>
      <c r="C196" s="154">
        <v>41808</v>
      </c>
      <c r="D196" s="161" t="s">
        <v>985</v>
      </c>
      <c r="E196" s="60">
        <v>57</v>
      </c>
      <c r="F196" s="6" t="s">
        <v>793</v>
      </c>
      <c r="G196" s="8">
        <v>8.6999999999999993</v>
      </c>
      <c r="H196" s="8">
        <v>6.7000000000000004E-2</v>
      </c>
      <c r="I196" s="8">
        <v>2.8000000000000001E-2</v>
      </c>
      <c r="J196" s="8">
        <v>0.376</v>
      </c>
      <c r="K196" s="23">
        <v>0.44500000000000001</v>
      </c>
    </row>
    <row r="197" spans="1:11" x14ac:dyDescent="0.25">
      <c r="A197" s="3" t="s">
        <v>8</v>
      </c>
      <c r="B197" s="11" t="s">
        <v>441</v>
      </c>
      <c r="C197" s="154">
        <v>41709</v>
      </c>
      <c r="D197" s="161" t="s">
        <v>985</v>
      </c>
      <c r="E197" s="60">
        <v>66</v>
      </c>
      <c r="F197" s="6" t="s">
        <v>793</v>
      </c>
      <c r="G197" s="8">
        <v>2.6840000000000002</v>
      </c>
      <c r="H197" s="8">
        <v>0.34499999999999997</v>
      </c>
      <c r="I197" s="8">
        <v>0.14399999999999999</v>
      </c>
      <c r="J197" s="8">
        <v>6.5000000000000002E-2</v>
      </c>
      <c r="K197" s="23">
        <v>0.17899999999999999</v>
      </c>
    </row>
    <row r="198" spans="1:11" x14ac:dyDescent="0.25">
      <c r="A198" s="3" t="s">
        <v>8</v>
      </c>
      <c r="B198" s="11" t="s">
        <v>449</v>
      </c>
      <c r="C198" s="154">
        <v>41717</v>
      </c>
      <c r="D198" s="161" t="s">
        <v>985</v>
      </c>
      <c r="E198" s="60">
        <v>57</v>
      </c>
      <c r="F198" s="6" t="s">
        <v>794</v>
      </c>
      <c r="G198" s="8">
        <v>1.673</v>
      </c>
      <c r="H198" s="8">
        <v>0.14899999999999999</v>
      </c>
      <c r="I198" s="8">
        <v>39.098999999999997</v>
      </c>
      <c r="J198" s="8">
        <v>0</v>
      </c>
      <c r="K198" s="23">
        <v>0.61499999999999999</v>
      </c>
    </row>
    <row r="199" spans="1:11" x14ac:dyDescent="0.25">
      <c r="A199" s="3" t="s">
        <v>8</v>
      </c>
      <c r="B199" s="11" t="s">
        <v>457</v>
      </c>
      <c r="C199" s="154">
        <v>41709</v>
      </c>
      <c r="D199" s="161" t="s">
        <v>985</v>
      </c>
      <c r="E199" s="60">
        <v>40</v>
      </c>
      <c r="F199" s="6" t="s">
        <v>793</v>
      </c>
      <c r="G199" s="8">
        <v>9.7000000000000003E-2</v>
      </c>
      <c r="H199" s="8">
        <v>7.4999999999999997E-2</v>
      </c>
      <c r="I199" s="8">
        <v>5.1509999999999998</v>
      </c>
      <c r="J199" s="8">
        <v>1E-3</v>
      </c>
      <c r="K199" s="23">
        <v>9.8000000000000004E-2</v>
      </c>
    </row>
    <row r="200" spans="1:11" x14ac:dyDescent="0.25">
      <c r="A200" s="3" t="s">
        <v>8</v>
      </c>
      <c r="B200" s="11" t="s">
        <v>465</v>
      </c>
      <c r="C200" s="154">
        <v>41718</v>
      </c>
      <c r="D200" s="161" t="s">
        <v>985</v>
      </c>
      <c r="E200" s="60">
        <v>35</v>
      </c>
      <c r="F200" s="6" t="s">
        <v>793</v>
      </c>
      <c r="G200" s="8">
        <v>2.7650000000000001</v>
      </c>
      <c r="H200" s="8">
        <v>0.123</v>
      </c>
      <c r="I200" s="8">
        <v>0.16800000000000001</v>
      </c>
      <c r="J200" s="8">
        <v>0.14799999999999999</v>
      </c>
      <c r="K200" s="23">
        <v>2.9000000000000001E-2</v>
      </c>
    </row>
    <row r="201" spans="1:11" x14ac:dyDescent="0.25">
      <c r="A201" s="3" t="s">
        <v>8</v>
      </c>
      <c r="B201" s="11" t="s">
        <v>473</v>
      </c>
      <c r="C201" s="154">
        <v>41871</v>
      </c>
      <c r="D201" s="161" t="s">
        <v>985</v>
      </c>
      <c r="E201" s="60">
        <v>9</v>
      </c>
      <c r="F201" s="6" t="s">
        <v>793</v>
      </c>
      <c r="G201" s="8">
        <v>1.113</v>
      </c>
      <c r="H201" s="8">
        <v>0.67900000000000005</v>
      </c>
      <c r="I201" s="8">
        <v>0.121</v>
      </c>
      <c r="J201" s="8">
        <v>0.96799999999999997</v>
      </c>
      <c r="K201" s="23">
        <v>0.31</v>
      </c>
    </row>
    <row r="202" spans="1:11" x14ac:dyDescent="0.25">
      <c r="A202" s="3" t="s">
        <v>8</v>
      </c>
      <c r="B202" s="11" t="s">
        <v>481</v>
      </c>
      <c r="C202" s="154">
        <v>41886</v>
      </c>
      <c r="D202" s="161" t="s">
        <v>985</v>
      </c>
      <c r="E202" s="60">
        <v>54</v>
      </c>
      <c r="F202" s="6" t="s">
        <v>794</v>
      </c>
      <c r="G202" s="8">
        <v>0.97099999999999997</v>
      </c>
      <c r="H202" s="8">
        <v>9.2999999999999999E-2</v>
      </c>
      <c r="I202" s="8">
        <v>7.9000000000000001E-2</v>
      </c>
      <c r="J202" s="8">
        <v>0.03</v>
      </c>
      <c r="K202" s="23">
        <v>3.2000000000000001E-2</v>
      </c>
    </row>
    <row r="203" spans="1:11" x14ac:dyDescent="0.25">
      <c r="A203" s="3" t="s">
        <v>8</v>
      </c>
      <c r="B203" s="11" t="s">
        <v>489</v>
      </c>
      <c r="C203" s="154">
        <v>41877</v>
      </c>
      <c r="D203" s="161" t="s">
        <v>985</v>
      </c>
      <c r="E203" s="60">
        <v>58</v>
      </c>
      <c r="F203" s="6" t="s">
        <v>794</v>
      </c>
      <c r="G203" s="8">
        <v>0.61299999999999999</v>
      </c>
      <c r="H203" s="8">
        <v>7.6999999999999999E-2</v>
      </c>
      <c r="I203" s="8">
        <v>4.09</v>
      </c>
      <c r="J203" s="8">
        <v>0</v>
      </c>
      <c r="K203" s="23">
        <v>2.4E-2</v>
      </c>
    </row>
    <row r="204" spans="1:11" x14ac:dyDescent="0.25">
      <c r="A204" s="3" t="s">
        <v>8</v>
      </c>
      <c r="B204" s="11" t="s">
        <v>402</v>
      </c>
      <c r="C204" s="154">
        <v>41783</v>
      </c>
      <c r="D204" s="161" t="s">
        <v>985</v>
      </c>
      <c r="E204" s="60">
        <v>49</v>
      </c>
      <c r="F204" s="6" t="s">
        <v>794</v>
      </c>
      <c r="G204" s="8">
        <v>4.7220000000000004</v>
      </c>
      <c r="H204" s="8">
        <v>0.128</v>
      </c>
      <c r="I204" s="8">
        <v>0.11</v>
      </c>
      <c r="J204" s="8">
        <v>7.1999999999999995E-2</v>
      </c>
      <c r="K204" s="23">
        <v>0.111</v>
      </c>
    </row>
    <row r="205" spans="1:11" x14ac:dyDescent="0.25">
      <c r="A205" s="3" t="s">
        <v>8</v>
      </c>
      <c r="B205" s="11" t="s">
        <v>410</v>
      </c>
      <c r="C205" s="154">
        <v>41810</v>
      </c>
      <c r="D205" s="161" t="s">
        <v>985</v>
      </c>
      <c r="E205" s="60">
        <v>39</v>
      </c>
      <c r="F205" s="6" t="s">
        <v>793</v>
      </c>
      <c r="G205" s="8">
        <v>1.1759999999999999</v>
      </c>
      <c r="H205" s="8">
        <v>0.23100000000000001</v>
      </c>
      <c r="I205" s="8">
        <v>0.14599999999999999</v>
      </c>
      <c r="J205" s="8">
        <v>5.8000000000000003E-2</v>
      </c>
      <c r="K205" s="23">
        <v>0.61899999999999999</v>
      </c>
    </row>
    <row r="206" spans="1:11" x14ac:dyDescent="0.25">
      <c r="A206" s="3" t="s">
        <v>8</v>
      </c>
      <c r="B206" s="11" t="s">
        <v>418</v>
      </c>
      <c r="C206" s="154">
        <v>41789</v>
      </c>
      <c r="D206" s="161" t="s">
        <v>985</v>
      </c>
      <c r="E206" s="60">
        <v>62</v>
      </c>
      <c r="F206" s="6" t="s">
        <v>793</v>
      </c>
      <c r="G206" s="8">
        <v>0.128</v>
      </c>
      <c r="H206" s="8">
        <v>0.20699999999999999</v>
      </c>
      <c r="I206" s="8">
        <v>0</v>
      </c>
      <c r="J206" s="8">
        <v>9.2999999999999999E-2</v>
      </c>
      <c r="K206" s="23">
        <v>9.5000000000000001E-2</v>
      </c>
    </row>
    <row r="207" spans="1:11" x14ac:dyDescent="0.25">
      <c r="A207" s="3" t="s">
        <v>8</v>
      </c>
      <c r="B207" s="11" t="s">
        <v>426</v>
      </c>
      <c r="C207" s="154">
        <v>41786</v>
      </c>
      <c r="D207" s="161" t="s">
        <v>985</v>
      </c>
      <c r="E207" s="60">
        <v>39</v>
      </c>
      <c r="F207" s="6" t="s">
        <v>793</v>
      </c>
      <c r="G207" s="8">
        <v>5.867</v>
      </c>
      <c r="H207" s="8">
        <v>0.22600000000000001</v>
      </c>
      <c r="I207" s="8">
        <v>0</v>
      </c>
      <c r="J207" s="8">
        <v>0.05</v>
      </c>
      <c r="K207" s="23">
        <v>6.4000000000000001E-2</v>
      </c>
    </row>
    <row r="208" spans="1:11" x14ac:dyDescent="0.25">
      <c r="A208" s="3" t="s">
        <v>8</v>
      </c>
      <c r="B208" s="11" t="s">
        <v>434</v>
      </c>
      <c r="C208" s="154">
        <v>41810</v>
      </c>
      <c r="D208" s="161" t="s">
        <v>985</v>
      </c>
      <c r="E208" s="60">
        <v>36</v>
      </c>
      <c r="F208" s="6" t="s">
        <v>794</v>
      </c>
      <c r="G208" s="8">
        <v>0.86599999999999999</v>
      </c>
      <c r="H208" s="8">
        <v>9.0999999999999998E-2</v>
      </c>
      <c r="I208" s="8">
        <v>0.19400000000000001</v>
      </c>
      <c r="J208" s="8">
        <v>4.0000000000000001E-3</v>
      </c>
      <c r="K208" s="23">
        <v>0.33100000000000002</v>
      </c>
    </row>
    <row r="209" spans="1:11" x14ac:dyDescent="0.25">
      <c r="A209" s="3" t="s">
        <v>8</v>
      </c>
      <c r="B209" s="11" t="s">
        <v>442</v>
      </c>
      <c r="C209" s="154">
        <v>41711</v>
      </c>
      <c r="D209" s="161" t="s">
        <v>985</v>
      </c>
      <c r="E209" s="60">
        <v>54</v>
      </c>
      <c r="F209" s="6" t="s">
        <v>794</v>
      </c>
      <c r="G209" s="8">
        <v>0.28100000000000003</v>
      </c>
      <c r="H209" s="8">
        <v>6.4000000000000001E-2</v>
      </c>
      <c r="I209" s="8">
        <v>4.8319999999999999</v>
      </c>
      <c r="J209" s="8">
        <v>7.3999999999999996E-2</v>
      </c>
      <c r="K209" s="23">
        <v>0</v>
      </c>
    </row>
    <row r="210" spans="1:11" x14ac:dyDescent="0.25">
      <c r="A210" s="3" t="s">
        <v>8</v>
      </c>
      <c r="B210" s="11" t="s">
        <v>450</v>
      </c>
      <c r="C210" s="154">
        <v>41719</v>
      </c>
      <c r="D210" s="161" t="s">
        <v>985</v>
      </c>
      <c r="E210" s="60">
        <v>69</v>
      </c>
      <c r="F210" s="6" t="s">
        <v>794</v>
      </c>
      <c r="G210" s="8">
        <v>2.3460000000000001</v>
      </c>
      <c r="H210" s="8">
        <v>0.38200000000000001</v>
      </c>
      <c r="I210" s="8">
        <v>0.28100000000000003</v>
      </c>
      <c r="J210" s="8">
        <v>0.56399999999999995</v>
      </c>
      <c r="K210" s="23">
        <v>0.25800000000000001</v>
      </c>
    </row>
    <row r="211" spans="1:11" x14ac:dyDescent="0.25">
      <c r="A211" s="3" t="s">
        <v>8</v>
      </c>
      <c r="B211" s="11" t="s">
        <v>458</v>
      </c>
      <c r="C211" s="154">
        <v>41709</v>
      </c>
      <c r="D211" s="161" t="s">
        <v>985</v>
      </c>
      <c r="E211" s="60">
        <v>49</v>
      </c>
      <c r="F211" s="6" t="s">
        <v>794</v>
      </c>
      <c r="G211" s="8">
        <v>4.7300000000000004</v>
      </c>
      <c r="H211" s="8">
        <v>0.54400000000000004</v>
      </c>
      <c r="I211" s="8">
        <v>2.0819999999999999</v>
      </c>
      <c r="J211" s="8">
        <v>0.27300000000000002</v>
      </c>
      <c r="K211" s="23">
        <v>0.41699999999999998</v>
      </c>
    </row>
    <row r="212" spans="1:11" x14ac:dyDescent="0.25">
      <c r="A212" s="3" t="s">
        <v>8</v>
      </c>
      <c r="B212" s="11" t="s">
        <v>466</v>
      </c>
      <c r="C212" s="154">
        <v>41718</v>
      </c>
      <c r="D212" s="161" t="s">
        <v>985</v>
      </c>
      <c r="E212" s="60">
        <v>36</v>
      </c>
      <c r="F212" s="6" t="s">
        <v>794</v>
      </c>
      <c r="G212" s="8">
        <v>1.6479999999999999</v>
      </c>
      <c r="H212" s="8">
        <v>0.27300000000000002</v>
      </c>
      <c r="I212" s="8">
        <v>0.311</v>
      </c>
      <c r="J212" s="8">
        <v>9.8000000000000004E-2</v>
      </c>
      <c r="K212" s="23">
        <v>0.13300000000000001</v>
      </c>
    </row>
    <row r="213" spans="1:11" x14ac:dyDescent="0.25">
      <c r="A213" s="3" t="s">
        <v>8</v>
      </c>
      <c r="B213" s="11" t="s">
        <v>474</v>
      </c>
      <c r="C213" s="154">
        <v>41871</v>
      </c>
      <c r="D213" s="161" t="s">
        <v>985</v>
      </c>
      <c r="E213" s="60">
        <v>40</v>
      </c>
      <c r="F213" s="6" t="s">
        <v>794</v>
      </c>
      <c r="G213" s="8">
        <v>0.26400000000000001</v>
      </c>
      <c r="H213" s="8">
        <v>4.8000000000000001E-2</v>
      </c>
      <c r="I213" s="8">
        <v>0.14199999999999999</v>
      </c>
      <c r="J213" s="8">
        <v>0</v>
      </c>
      <c r="K213" s="23">
        <v>6.8000000000000005E-2</v>
      </c>
    </row>
    <row r="214" spans="1:11" x14ac:dyDescent="0.25">
      <c r="A214" s="3" t="s">
        <v>8</v>
      </c>
      <c r="B214" s="11" t="s">
        <v>482</v>
      </c>
      <c r="C214" s="154">
        <v>41893</v>
      </c>
      <c r="D214" s="161" t="s">
        <v>985</v>
      </c>
      <c r="E214" s="60">
        <v>38</v>
      </c>
      <c r="F214" s="6" t="s">
        <v>793</v>
      </c>
      <c r="G214" s="8">
        <v>2.0590000000000002</v>
      </c>
      <c r="H214" s="8">
        <v>0.61499999999999999</v>
      </c>
      <c r="I214" s="8">
        <v>0.17299999999999999</v>
      </c>
      <c r="J214" s="8">
        <v>0</v>
      </c>
      <c r="K214" s="23">
        <v>0.115</v>
      </c>
    </row>
    <row r="215" spans="1:11" x14ac:dyDescent="0.25">
      <c r="A215" s="3" t="s">
        <v>8</v>
      </c>
      <c r="B215" s="11" t="s">
        <v>490</v>
      </c>
      <c r="C215" s="154">
        <v>41910</v>
      </c>
      <c r="D215" s="161" t="s">
        <v>985</v>
      </c>
      <c r="E215" s="60">
        <v>37</v>
      </c>
      <c r="F215" s="6" t="s">
        <v>793</v>
      </c>
      <c r="G215" s="8">
        <v>0.88100000000000001</v>
      </c>
      <c r="H215" s="8">
        <v>0.11799999999999999</v>
      </c>
      <c r="I215" s="8">
        <v>21.245000000000001</v>
      </c>
      <c r="J215" s="8">
        <v>2.5999999999999999E-2</v>
      </c>
      <c r="K215" s="23">
        <v>19.087</v>
      </c>
    </row>
    <row r="216" spans="1:11" x14ac:dyDescent="0.25">
      <c r="A216" s="3" t="s">
        <v>8</v>
      </c>
      <c r="B216" s="11" t="s">
        <v>403</v>
      </c>
      <c r="C216" s="154">
        <v>41789</v>
      </c>
      <c r="D216" s="161" t="s">
        <v>985</v>
      </c>
      <c r="E216" s="60">
        <v>59</v>
      </c>
      <c r="F216" s="6" t="s">
        <v>793</v>
      </c>
      <c r="G216" s="8">
        <v>0.29099999999999998</v>
      </c>
      <c r="H216" s="8">
        <v>7.6999999999999999E-2</v>
      </c>
      <c r="I216" s="8">
        <v>16.18</v>
      </c>
      <c r="J216" s="8">
        <v>0</v>
      </c>
      <c r="K216" s="23">
        <v>13.715</v>
      </c>
    </row>
    <row r="217" spans="1:11" x14ac:dyDescent="0.25">
      <c r="A217" s="3" t="s">
        <v>8</v>
      </c>
      <c r="B217" s="11" t="s">
        <v>411</v>
      </c>
      <c r="C217" s="154">
        <v>41811</v>
      </c>
      <c r="D217" s="161" t="s">
        <v>985</v>
      </c>
      <c r="E217" s="60">
        <v>36</v>
      </c>
      <c r="F217" s="6" t="s">
        <v>794</v>
      </c>
      <c r="G217" s="8">
        <v>1.29</v>
      </c>
      <c r="H217" s="8">
        <v>0.16600000000000001</v>
      </c>
      <c r="I217" s="8">
        <v>0.216</v>
      </c>
      <c r="J217" s="8">
        <v>1.4999999999999999E-2</v>
      </c>
      <c r="K217" s="23">
        <v>0.3</v>
      </c>
    </row>
    <row r="218" spans="1:11" x14ac:dyDescent="0.25">
      <c r="A218" s="3" t="s">
        <v>8</v>
      </c>
      <c r="B218" s="11" t="s">
        <v>419</v>
      </c>
      <c r="C218" s="154">
        <v>41792</v>
      </c>
      <c r="D218" s="161" t="s">
        <v>985</v>
      </c>
      <c r="E218" s="60">
        <v>75</v>
      </c>
      <c r="F218" s="6" t="s">
        <v>794</v>
      </c>
      <c r="G218" s="8">
        <v>2.806</v>
      </c>
      <c r="H218" s="8">
        <v>0.52</v>
      </c>
      <c r="I218" s="8">
        <v>1.6E-2</v>
      </c>
      <c r="J218" s="8">
        <v>4.4999999999999998E-2</v>
      </c>
      <c r="K218" s="23">
        <v>1.048</v>
      </c>
    </row>
    <row r="219" spans="1:11" x14ac:dyDescent="0.25">
      <c r="A219" s="3" t="s">
        <v>8</v>
      </c>
      <c r="B219" s="11" t="s">
        <v>427</v>
      </c>
      <c r="C219" s="154">
        <v>41792</v>
      </c>
      <c r="D219" s="161" t="s">
        <v>985</v>
      </c>
      <c r="E219" s="60">
        <v>41</v>
      </c>
      <c r="F219" s="6" t="s">
        <v>794</v>
      </c>
      <c r="G219" s="8">
        <v>1.7549999999999999</v>
      </c>
      <c r="H219" s="8">
        <v>0.61299999999999999</v>
      </c>
      <c r="I219" s="8">
        <v>0</v>
      </c>
      <c r="J219" s="8">
        <v>0</v>
      </c>
      <c r="K219" s="23">
        <v>0</v>
      </c>
    </row>
    <row r="220" spans="1:11" x14ac:dyDescent="0.25">
      <c r="A220" s="3" t="s">
        <v>8</v>
      </c>
      <c r="B220" s="11" t="s">
        <v>435</v>
      </c>
      <c r="C220" s="154">
        <v>41734</v>
      </c>
      <c r="D220" s="161" t="s">
        <v>985</v>
      </c>
      <c r="E220" s="60">
        <v>53</v>
      </c>
      <c r="F220" s="6" t="s">
        <v>793</v>
      </c>
      <c r="G220" s="8">
        <v>0.626</v>
      </c>
      <c r="H220" s="8">
        <v>0.17899999999999999</v>
      </c>
      <c r="I220" s="8">
        <v>0</v>
      </c>
      <c r="J220" s="8">
        <v>8.3000000000000004E-2</v>
      </c>
      <c r="K220" s="23">
        <v>0.14699999999999999</v>
      </c>
    </row>
    <row r="221" spans="1:11" x14ac:dyDescent="0.25">
      <c r="A221" s="3" t="s">
        <v>8</v>
      </c>
      <c r="B221" s="11" t="s">
        <v>443</v>
      </c>
      <c r="C221" s="154">
        <v>41716</v>
      </c>
      <c r="D221" s="161" t="s">
        <v>985</v>
      </c>
      <c r="E221" s="60">
        <v>48</v>
      </c>
      <c r="F221" s="6" t="s">
        <v>793</v>
      </c>
      <c r="G221" s="8">
        <v>46.709000000000003</v>
      </c>
      <c r="H221" s="8">
        <v>0.55800000000000005</v>
      </c>
      <c r="I221" s="8">
        <v>6.4000000000000001E-2</v>
      </c>
      <c r="J221" s="8">
        <v>0.14299999999999999</v>
      </c>
      <c r="K221" s="23">
        <v>9.4E-2</v>
      </c>
    </row>
    <row r="222" spans="1:11" x14ac:dyDescent="0.25">
      <c r="A222" s="3" t="s">
        <v>8</v>
      </c>
      <c r="B222" s="11" t="s">
        <v>451</v>
      </c>
      <c r="C222" s="154">
        <v>41719</v>
      </c>
      <c r="D222" s="161" t="s">
        <v>985</v>
      </c>
      <c r="E222" s="60">
        <v>37</v>
      </c>
      <c r="F222" s="6" t="s">
        <v>793</v>
      </c>
      <c r="G222" s="8">
        <v>18.681000000000001</v>
      </c>
      <c r="H222" s="8">
        <v>7.9000000000000001E-2</v>
      </c>
      <c r="I222" s="8">
        <v>10.904999999999999</v>
      </c>
      <c r="J222" s="8">
        <v>0</v>
      </c>
      <c r="K222" s="23">
        <v>3.22</v>
      </c>
    </row>
    <row r="223" spans="1:11" x14ac:dyDescent="0.25">
      <c r="A223" s="3" t="s">
        <v>8</v>
      </c>
      <c r="B223" s="11" t="s">
        <v>459</v>
      </c>
      <c r="C223" s="154">
        <v>41710</v>
      </c>
      <c r="D223" s="161" t="s">
        <v>985</v>
      </c>
      <c r="E223" s="60">
        <v>35</v>
      </c>
      <c r="F223" s="6" t="s">
        <v>794</v>
      </c>
      <c r="G223" s="8">
        <v>4.2110000000000003</v>
      </c>
      <c r="H223" s="8">
        <v>0.70499999999999996</v>
      </c>
      <c r="I223" s="8">
        <v>2.54</v>
      </c>
      <c r="J223" s="8">
        <v>3.7999999999999999E-2</v>
      </c>
      <c r="K223" s="23">
        <v>0.108</v>
      </c>
    </row>
    <row r="224" spans="1:11" x14ac:dyDescent="0.25">
      <c r="A224" s="3" t="s">
        <v>8</v>
      </c>
      <c r="B224" s="11" t="s">
        <v>467</v>
      </c>
      <c r="C224" s="154">
        <v>41722</v>
      </c>
      <c r="D224" s="161" t="s">
        <v>985</v>
      </c>
      <c r="E224" s="60">
        <v>62</v>
      </c>
      <c r="F224" s="6" t="s">
        <v>794</v>
      </c>
      <c r="G224" s="8">
        <v>0.06</v>
      </c>
      <c r="H224" s="8">
        <v>0.11600000000000001</v>
      </c>
      <c r="I224" s="8">
        <v>0.17199999999999999</v>
      </c>
      <c r="J224" s="8">
        <v>0.16300000000000001</v>
      </c>
      <c r="K224" s="23">
        <v>0</v>
      </c>
    </row>
    <row r="225" spans="1:11" x14ac:dyDescent="0.25">
      <c r="A225" s="3" t="s">
        <v>8</v>
      </c>
      <c r="B225" s="11" t="s">
        <v>475</v>
      </c>
      <c r="C225" s="154">
        <v>41872</v>
      </c>
      <c r="D225" s="161" t="s">
        <v>985</v>
      </c>
      <c r="E225" s="60">
        <v>58</v>
      </c>
      <c r="F225" s="6" t="s">
        <v>793</v>
      </c>
      <c r="G225" s="8">
        <v>0.432</v>
      </c>
      <c r="H225" s="8">
        <v>2.1000000000000001E-2</v>
      </c>
      <c r="I225" s="8">
        <v>0.23599999999999999</v>
      </c>
      <c r="J225" s="8">
        <v>0.45100000000000001</v>
      </c>
      <c r="K225" s="23">
        <v>0</v>
      </c>
    </row>
    <row r="226" spans="1:11" x14ac:dyDescent="0.25">
      <c r="A226" s="3" t="s">
        <v>8</v>
      </c>
      <c r="B226" s="11" t="s">
        <v>483</v>
      </c>
      <c r="C226" s="154">
        <v>41898</v>
      </c>
      <c r="D226" s="161" t="s">
        <v>985</v>
      </c>
      <c r="E226" s="60">
        <v>60</v>
      </c>
      <c r="F226" s="6" t="s">
        <v>794</v>
      </c>
      <c r="G226" s="8">
        <v>1.099</v>
      </c>
      <c r="H226" s="8">
        <v>0.193</v>
      </c>
      <c r="I226" s="8">
        <v>7.4999999999999997E-2</v>
      </c>
      <c r="J226" s="8">
        <v>0</v>
      </c>
      <c r="K226" s="23">
        <v>8.5999999999999993E-2</v>
      </c>
    </row>
    <row r="227" spans="1:11" x14ac:dyDescent="0.25">
      <c r="A227" s="3" t="s">
        <v>8</v>
      </c>
      <c r="B227" s="11" t="s">
        <v>491</v>
      </c>
      <c r="C227" s="154">
        <v>41883</v>
      </c>
      <c r="D227" s="161" t="s">
        <v>985</v>
      </c>
      <c r="E227" s="60">
        <v>56</v>
      </c>
      <c r="F227" s="6" t="s">
        <v>793</v>
      </c>
      <c r="G227" s="8">
        <v>0.112</v>
      </c>
      <c r="H227" s="8">
        <v>8.1000000000000003E-2</v>
      </c>
      <c r="I227" s="8">
        <v>0.16200000000000001</v>
      </c>
      <c r="J227" s="8">
        <v>3.4000000000000002E-2</v>
      </c>
      <c r="K227" s="23">
        <v>4.8000000000000001E-2</v>
      </c>
    </row>
    <row r="228" spans="1:11" x14ac:dyDescent="0.25">
      <c r="A228" s="3" t="s">
        <v>8</v>
      </c>
      <c r="B228" s="11" t="s">
        <v>404</v>
      </c>
      <c r="C228" s="154">
        <v>41796</v>
      </c>
      <c r="D228" s="161" t="s">
        <v>985</v>
      </c>
      <c r="E228" s="60">
        <v>41</v>
      </c>
      <c r="F228" s="6" t="s">
        <v>793</v>
      </c>
      <c r="G228" s="8">
        <v>1.095</v>
      </c>
      <c r="H228" s="8">
        <v>0.38400000000000001</v>
      </c>
      <c r="I228" s="8">
        <v>11.706</v>
      </c>
      <c r="J228" s="8">
        <v>9.9000000000000005E-2</v>
      </c>
      <c r="K228" s="23">
        <v>1.641</v>
      </c>
    </row>
    <row r="229" spans="1:11" x14ac:dyDescent="0.25">
      <c r="A229" s="3" t="s">
        <v>8</v>
      </c>
      <c r="B229" s="11" t="s">
        <v>412</v>
      </c>
      <c r="C229" s="154">
        <v>41801</v>
      </c>
      <c r="D229" s="161" t="s">
        <v>985</v>
      </c>
      <c r="E229" s="60">
        <v>40</v>
      </c>
      <c r="F229" s="6" t="s">
        <v>793</v>
      </c>
      <c r="G229" s="8">
        <v>1.329</v>
      </c>
      <c r="H229" s="8">
        <v>0.26</v>
      </c>
      <c r="I229" s="8">
        <v>1.2969999999999999</v>
      </c>
      <c r="J229" s="8">
        <v>0</v>
      </c>
      <c r="K229" s="23">
        <v>0.14499999999999999</v>
      </c>
    </row>
    <row r="230" spans="1:11" x14ac:dyDescent="0.25">
      <c r="A230" s="3" t="s">
        <v>8</v>
      </c>
      <c r="B230" s="11" t="s">
        <v>420</v>
      </c>
      <c r="C230" s="154">
        <v>41793</v>
      </c>
      <c r="D230" s="161" t="s">
        <v>985</v>
      </c>
      <c r="E230" s="60">
        <v>50</v>
      </c>
      <c r="F230" s="6" t="s">
        <v>794</v>
      </c>
      <c r="G230" s="8">
        <v>2.3159999999999998</v>
      </c>
      <c r="H230" s="8">
        <v>0.81699999999999995</v>
      </c>
      <c r="I230" s="8">
        <v>1.0999999999999999E-2</v>
      </c>
      <c r="J230" s="8">
        <v>0</v>
      </c>
      <c r="K230" s="23">
        <v>0.25</v>
      </c>
    </row>
    <row r="231" spans="1:11" x14ac:dyDescent="0.25">
      <c r="A231" s="3" t="s">
        <v>8</v>
      </c>
      <c r="B231" s="11" t="s">
        <v>428</v>
      </c>
      <c r="C231" s="154">
        <v>41794</v>
      </c>
      <c r="D231" s="161" t="s">
        <v>985</v>
      </c>
      <c r="E231" s="60">
        <v>45</v>
      </c>
      <c r="F231" s="6" t="s">
        <v>793</v>
      </c>
      <c r="G231" s="8">
        <v>0.72799999999999998</v>
      </c>
      <c r="H231" s="8">
        <v>0.629</v>
      </c>
      <c r="I231" s="8">
        <v>2.5000000000000001E-2</v>
      </c>
      <c r="J231" s="8">
        <v>1.1639999999999999</v>
      </c>
      <c r="K231" s="23">
        <v>0.42399999999999999</v>
      </c>
    </row>
    <row r="232" spans="1:11" x14ac:dyDescent="0.25">
      <c r="A232" s="3" t="s">
        <v>8</v>
      </c>
      <c r="B232" s="11" t="s">
        <v>436</v>
      </c>
      <c r="C232" s="154">
        <v>41710</v>
      </c>
      <c r="D232" s="161" t="s">
        <v>985</v>
      </c>
      <c r="E232" s="60">
        <v>74</v>
      </c>
      <c r="F232" s="6" t="s">
        <v>793</v>
      </c>
      <c r="G232" s="8">
        <v>6.7809999999999997</v>
      </c>
      <c r="H232" s="8">
        <v>0.14199999999999999</v>
      </c>
      <c r="I232" s="8">
        <v>0.255</v>
      </c>
      <c r="J232" s="8">
        <v>0.249</v>
      </c>
      <c r="K232" s="23">
        <v>0.53400000000000003</v>
      </c>
    </row>
    <row r="233" spans="1:11" x14ac:dyDescent="0.25">
      <c r="A233" s="3" t="s">
        <v>8</v>
      </c>
      <c r="B233" s="11" t="s">
        <v>444</v>
      </c>
      <c r="C233" s="154">
        <v>41717</v>
      </c>
      <c r="D233" s="161" t="s">
        <v>985</v>
      </c>
      <c r="E233" s="60">
        <v>62</v>
      </c>
      <c r="F233" s="6" t="s">
        <v>793</v>
      </c>
      <c r="G233" s="8">
        <v>0.254</v>
      </c>
      <c r="H233" s="8">
        <v>0.13500000000000001</v>
      </c>
      <c r="I233" s="8">
        <v>3.5999999999999997E-2</v>
      </c>
      <c r="J233" s="8">
        <v>0</v>
      </c>
      <c r="K233" s="23">
        <v>1.0999999999999999E-2</v>
      </c>
    </row>
    <row r="234" spans="1:11" x14ac:dyDescent="0.25">
      <c r="A234" s="3" t="s">
        <v>8</v>
      </c>
      <c r="B234" s="11" t="s">
        <v>452</v>
      </c>
      <c r="C234" s="154">
        <v>41722</v>
      </c>
      <c r="D234" s="161" t="s">
        <v>985</v>
      </c>
      <c r="E234" s="60">
        <v>46</v>
      </c>
      <c r="F234" s="6" t="s">
        <v>794</v>
      </c>
      <c r="G234" s="8">
        <v>18.904</v>
      </c>
      <c r="H234" s="8">
        <v>0.28299999999999997</v>
      </c>
      <c r="I234" s="8">
        <v>1.544</v>
      </c>
      <c r="J234" s="8">
        <v>0</v>
      </c>
      <c r="K234" s="23">
        <v>2.1930000000000001</v>
      </c>
    </row>
    <row r="235" spans="1:11" x14ac:dyDescent="0.25">
      <c r="A235" s="3" t="s">
        <v>8</v>
      </c>
      <c r="B235" s="11" t="s">
        <v>460</v>
      </c>
      <c r="C235" s="154">
        <v>41732</v>
      </c>
      <c r="D235" s="161" t="s">
        <v>985</v>
      </c>
      <c r="E235" s="60">
        <v>5</v>
      </c>
      <c r="F235" s="6" t="s">
        <v>793</v>
      </c>
      <c r="G235" s="8">
        <v>0.121</v>
      </c>
      <c r="H235" s="8">
        <v>2.7690000000000001</v>
      </c>
      <c r="I235" s="8">
        <v>4.0030000000000001</v>
      </c>
      <c r="J235" s="8">
        <v>0</v>
      </c>
      <c r="K235" s="23">
        <v>0</v>
      </c>
    </row>
    <row r="236" spans="1:11" x14ac:dyDescent="0.25">
      <c r="A236" s="3" t="s">
        <v>8</v>
      </c>
      <c r="B236" s="11" t="s">
        <v>468</v>
      </c>
      <c r="C236" s="154">
        <v>41723</v>
      </c>
      <c r="D236" s="161" t="s">
        <v>985</v>
      </c>
      <c r="E236" s="60">
        <v>48</v>
      </c>
      <c r="F236" s="6" t="s">
        <v>794</v>
      </c>
      <c r="G236" s="8">
        <v>0.66600000000000004</v>
      </c>
      <c r="H236" s="8">
        <v>0.16200000000000001</v>
      </c>
      <c r="I236" s="8">
        <v>0.69299999999999995</v>
      </c>
      <c r="J236" s="8">
        <v>0.13600000000000001</v>
      </c>
      <c r="K236" s="23">
        <v>0.252</v>
      </c>
    </row>
    <row r="237" spans="1:11" x14ac:dyDescent="0.25">
      <c r="A237" s="3" t="s">
        <v>8</v>
      </c>
      <c r="B237" s="11" t="s">
        <v>476</v>
      </c>
      <c r="C237" s="154">
        <v>41877</v>
      </c>
      <c r="D237" s="161" t="s">
        <v>985</v>
      </c>
      <c r="E237" s="60">
        <v>51</v>
      </c>
      <c r="F237" s="6" t="s">
        <v>793</v>
      </c>
      <c r="G237" s="8">
        <v>7.0000000000000001E-3</v>
      </c>
      <c r="H237" s="8">
        <v>0</v>
      </c>
      <c r="I237" s="8">
        <v>25.439</v>
      </c>
      <c r="J237" s="8">
        <v>0</v>
      </c>
      <c r="K237" s="23">
        <v>0</v>
      </c>
    </row>
    <row r="238" spans="1:11" x14ac:dyDescent="0.25">
      <c r="A238" s="3" t="s">
        <v>8</v>
      </c>
      <c r="B238" s="11" t="s">
        <v>484</v>
      </c>
      <c r="C238" s="154">
        <v>41898</v>
      </c>
      <c r="D238" s="161" t="s">
        <v>985</v>
      </c>
      <c r="E238" s="60">
        <v>40</v>
      </c>
      <c r="F238" s="6" t="s">
        <v>793</v>
      </c>
      <c r="G238" s="8">
        <v>1.0189999999999999</v>
      </c>
      <c r="H238" s="8">
        <v>1.022</v>
      </c>
      <c r="I238" s="8">
        <v>0.16900000000000001</v>
      </c>
      <c r="J238" s="8">
        <v>0.19500000000000001</v>
      </c>
      <c r="K238" s="23">
        <v>0</v>
      </c>
    </row>
    <row r="239" spans="1:11" x14ac:dyDescent="0.25">
      <c r="A239" s="3" t="s">
        <v>8</v>
      </c>
      <c r="B239" s="11" t="s">
        <v>492</v>
      </c>
      <c r="C239" s="154">
        <v>41901</v>
      </c>
      <c r="D239" s="161" t="s">
        <v>985</v>
      </c>
      <c r="E239" s="60">
        <v>55</v>
      </c>
      <c r="F239" s="6" t="s">
        <v>794</v>
      </c>
      <c r="G239" s="8">
        <v>0.97</v>
      </c>
      <c r="H239" s="8">
        <v>0.16900000000000001</v>
      </c>
      <c r="I239" s="8">
        <v>1.0209999999999999</v>
      </c>
      <c r="J239" s="8">
        <v>0</v>
      </c>
      <c r="K239" s="23">
        <v>4.0000000000000001E-3</v>
      </c>
    </row>
    <row r="240" spans="1:11" x14ac:dyDescent="0.25">
      <c r="A240" s="3" t="s">
        <v>8</v>
      </c>
      <c r="B240" s="11" t="s">
        <v>405</v>
      </c>
      <c r="C240" s="154">
        <v>41797</v>
      </c>
      <c r="D240" s="161" t="s">
        <v>985</v>
      </c>
      <c r="E240" s="60">
        <v>35</v>
      </c>
      <c r="F240" s="6" t="s">
        <v>793</v>
      </c>
      <c r="G240" s="8">
        <v>0.83299999999999996</v>
      </c>
      <c r="H240" s="8">
        <v>0.27500000000000002</v>
      </c>
      <c r="I240" s="8">
        <v>2.7719999999999998</v>
      </c>
      <c r="J240" s="8">
        <v>0</v>
      </c>
      <c r="K240" s="23">
        <v>1.129</v>
      </c>
    </row>
    <row r="241" spans="1:11" x14ac:dyDescent="0.25">
      <c r="A241" s="3" t="s">
        <v>8</v>
      </c>
      <c r="B241" s="11" t="s">
        <v>413</v>
      </c>
      <c r="C241" s="154">
        <v>41809</v>
      </c>
      <c r="D241" s="161" t="s">
        <v>985</v>
      </c>
      <c r="E241" s="60">
        <v>34</v>
      </c>
      <c r="F241" s="6" t="s">
        <v>793</v>
      </c>
      <c r="G241" s="8">
        <v>0.61099999999999999</v>
      </c>
      <c r="H241" s="8">
        <v>0.19700000000000001</v>
      </c>
      <c r="I241" s="8">
        <v>2.5999999999999999E-2</v>
      </c>
      <c r="J241" s="8">
        <v>0.113</v>
      </c>
      <c r="K241" s="23">
        <v>0.32300000000000001</v>
      </c>
    </row>
    <row r="242" spans="1:11" x14ac:dyDescent="0.25">
      <c r="A242" s="3" t="s">
        <v>8</v>
      </c>
      <c r="B242" s="11" t="s">
        <v>421</v>
      </c>
      <c r="C242" s="154">
        <v>41807</v>
      </c>
      <c r="D242" s="161" t="s">
        <v>985</v>
      </c>
      <c r="E242" s="60">
        <v>43</v>
      </c>
      <c r="F242" s="6" t="s">
        <v>794</v>
      </c>
      <c r="G242" s="8">
        <v>0.504</v>
      </c>
      <c r="H242" s="8">
        <v>0.23699999999999999</v>
      </c>
      <c r="I242" s="8">
        <v>9.1999999999999998E-2</v>
      </c>
      <c r="J242" s="8">
        <v>9.6000000000000002E-2</v>
      </c>
      <c r="K242" s="23">
        <v>0.16800000000000001</v>
      </c>
    </row>
    <row r="243" spans="1:11" x14ac:dyDescent="0.25">
      <c r="A243" s="3" t="s">
        <v>8</v>
      </c>
      <c r="B243" s="11" t="s">
        <v>429</v>
      </c>
      <c r="C243" s="154">
        <v>41808</v>
      </c>
      <c r="D243" s="161" t="s">
        <v>985</v>
      </c>
      <c r="E243" s="60">
        <v>39</v>
      </c>
      <c r="F243" s="6" t="s">
        <v>793</v>
      </c>
      <c r="G243" s="8">
        <v>0.33700000000000002</v>
      </c>
      <c r="H243" s="8">
        <v>0.72</v>
      </c>
      <c r="I243" s="8">
        <v>0</v>
      </c>
      <c r="J243" s="8">
        <v>0.21099999999999999</v>
      </c>
      <c r="K243" s="23">
        <v>3.0609999999999999</v>
      </c>
    </row>
    <row r="244" spans="1:11" x14ac:dyDescent="0.25">
      <c r="A244" s="3" t="s">
        <v>8</v>
      </c>
      <c r="B244" s="11" t="s">
        <v>437</v>
      </c>
      <c r="C244" s="154">
        <v>41725</v>
      </c>
      <c r="D244" s="161" t="s">
        <v>985</v>
      </c>
      <c r="E244" s="60">
        <v>37</v>
      </c>
      <c r="F244" s="6" t="s">
        <v>794</v>
      </c>
      <c r="G244" s="8">
        <v>0.151</v>
      </c>
      <c r="H244" s="8">
        <v>0.26500000000000001</v>
      </c>
      <c r="I244" s="8">
        <v>0.48099999999999998</v>
      </c>
      <c r="J244" s="8">
        <v>2.1999999999999999E-2</v>
      </c>
      <c r="K244" s="23">
        <v>0.55100000000000005</v>
      </c>
    </row>
    <row r="245" spans="1:11" x14ac:dyDescent="0.25">
      <c r="A245" s="3" t="s">
        <v>8</v>
      </c>
      <c r="B245" s="11" t="s">
        <v>445</v>
      </c>
      <c r="C245" s="154">
        <v>41718</v>
      </c>
      <c r="D245" s="161" t="s">
        <v>985</v>
      </c>
      <c r="E245" s="60">
        <v>58</v>
      </c>
      <c r="F245" s="6" t="s">
        <v>793</v>
      </c>
      <c r="G245" s="8">
        <v>0.16400000000000001</v>
      </c>
      <c r="H245" s="8">
        <v>7.2999999999999995E-2</v>
      </c>
      <c r="I245" s="8">
        <v>0</v>
      </c>
      <c r="J245" s="8">
        <v>0</v>
      </c>
      <c r="K245" s="23">
        <v>0.373</v>
      </c>
    </row>
    <row r="246" spans="1:11" x14ac:dyDescent="0.25">
      <c r="A246" s="3" t="s">
        <v>8</v>
      </c>
      <c r="B246" s="11" t="s">
        <v>453</v>
      </c>
      <c r="C246" s="154">
        <v>41726</v>
      </c>
      <c r="D246" s="161" t="s">
        <v>985</v>
      </c>
      <c r="E246" s="60">
        <v>58</v>
      </c>
      <c r="F246" s="6" t="s">
        <v>793</v>
      </c>
      <c r="G246" s="8">
        <v>4.0460000000000003</v>
      </c>
      <c r="H246" s="8">
        <v>2.4470000000000001</v>
      </c>
      <c r="I246" s="8">
        <v>2.2240000000000002</v>
      </c>
      <c r="J246" s="8">
        <v>5.8000000000000003E-2</v>
      </c>
      <c r="K246" s="23">
        <v>0.113</v>
      </c>
    </row>
    <row r="247" spans="1:11" x14ac:dyDescent="0.25">
      <c r="A247" s="3" t="s">
        <v>8</v>
      </c>
      <c r="B247" s="11" t="s">
        <v>461</v>
      </c>
      <c r="C247" s="154">
        <v>41733</v>
      </c>
      <c r="D247" s="161" t="s">
        <v>985</v>
      </c>
      <c r="E247" s="60">
        <v>4</v>
      </c>
      <c r="F247" s="6" t="s">
        <v>794</v>
      </c>
      <c r="G247" s="8">
        <v>0.53700000000000003</v>
      </c>
      <c r="H247" s="8">
        <v>0.126</v>
      </c>
      <c r="I247" s="8">
        <v>0.52700000000000002</v>
      </c>
      <c r="J247" s="8">
        <v>8.6999999999999994E-2</v>
      </c>
      <c r="K247" s="23">
        <v>0</v>
      </c>
    </row>
    <row r="248" spans="1:11" x14ac:dyDescent="0.25">
      <c r="A248" s="3" t="s">
        <v>8</v>
      </c>
      <c r="B248" s="11" t="s">
        <v>469</v>
      </c>
      <c r="C248" s="154">
        <v>41723</v>
      </c>
      <c r="D248" s="161" t="s">
        <v>985</v>
      </c>
      <c r="E248" s="60">
        <v>55</v>
      </c>
      <c r="F248" s="6" t="s">
        <v>794</v>
      </c>
      <c r="G248" s="8">
        <v>6.1929999999999996</v>
      </c>
      <c r="H248" s="8">
        <v>0.22500000000000001</v>
      </c>
      <c r="I248" s="8">
        <v>5.2809999999999997</v>
      </c>
      <c r="J248" s="8">
        <v>0.15</v>
      </c>
      <c r="K248" s="23">
        <v>0</v>
      </c>
    </row>
    <row r="249" spans="1:11" x14ac:dyDescent="0.25">
      <c r="A249" s="3" t="s">
        <v>8</v>
      </c>
      <c r="B249" s="11" t="s">
        <v>477</v>
      </c>
      <c r="C249" s="154">
        <v>41879</v>
      </c>
      <c r="D249" s="161" t="s">
        <v>985</v>
      </c>
      <c r="E249" s="60">
        <v>40</v>
      </c>
      <c r="F249" s="6" t="s">
        <v>794</v>
      </c>
      <c r="G249" s="8">
        <v>0.28100000000000003</v>
      </c>
      <c r="H249" s="8">
        <v>0.122</v>
      </c>
      <c r="I249" s="8">
        <v>0.18099999999999999</v>
      </c>
      <c r="J249" s="8">
        <v>6.8000000000000005E-2</v>
      </c>
      <c r="K249" s="23">
        <v>8.5000000000000006E-2</v>
      </c>
    </row>
    <row r="250" spans="1:11" x14ac:dyDescent="0.25">
      <c r="A250" s="3" t="s">
        <v>8</v>
      </c>
      <c r="B250" s="11" t="s">
        <v>485</v>
      </c>
      <c r="C250" s="154">
        <v>41902</v>
      </c>
      <c r="D250" s="161" t="s">
        <v>985</v>
      </c>
      <c r="E250" s="60">
        <v>37</v>
      </c>
      <c r="F250" s="6" t="s">
        <v>794</v>
      </c>
      <c r="G250" s="8">
        <v>0.127</v>
      </c>
      <c r="H250" s="8">
        <v>4.9000000000000002E-2</v>
      </c>
      <c r="I250" s="8">
        <v>6.0000000000000001E-3</v>
      </c>
      <c r="J250" s="8">
        <v>2.4E-2</v>
      </c>
      <c r="K250" s="23">
        <v>8.5999999999999993E-2</v>
      </c>
    </row>
    <row r="251" spans="1:11" x14ac:dyDescent="0.25">
      <c r="A251" s="3" t="s">
        <v>8</v>
      </c>
      <c r="B251" s="11" t="s">
        <v>493</v>
      </c>
      <c r="C251" s="154">
        <v>41901</v>
      </c>
      <c r="D251" s="161" t="s">
        <v>985</v>
      </c>
      <c r="E251" s="60">
        <v>40</v>
      </c>
      <c r="F251" s="6" t="s">
        <v>793</v>
      </c>
      <c r="G251" s="8">
        <v>18.600999999999999</v>
      </c>
      <c r="H251" s="8">
        <v>0.108</v>
      </c>
      <c r="I251" s="8">
        <v>1.956</v>
      </c>
      <c r="J251" s="8">
        <v>0</v>
      </c>
      <c r="K251" s="23">
        <v>1.5649999999999999</v>
      </c>
    </row>
    <row r="252" spans="1:11" x14ac:dyDescent="0.25">
      <c r="A252" s="3" t="s">
        <v>8</v>
      </c>
      <c r="B252" s="11" t="s">
        <v>406</v>
      </c>
      <c r="C252" s="154">
        <v>41797</v>
      </c>
      <c r="D252" s="161" t="s">
        <v>985</v>
      </c>
      <c r="E252" s="60">
        <v>45</v>
      </c>
      <c r="F252" s="6" t="s">
        <v>794</v>
      </c>
      <c r="G252" s="8">
        <v>37.47</v>
      </c>
      <c r="H252" s="8">
        <v>0.27100000000000002</v>
      </c>
      <c r="I252" s="8">
        <v>1.5920000000000001</v>
      </c>
      <c r="J252" s="8">
        <v>0.106</v>
      </c>
      <c r="K252" s="23">
        <v>0.215</v>
      </c>
    </row>
    <row r="253" spans="1:11" x14ac:dyDescent="0.25">
      <c r="A253" s="3" t="s">
        <v>8</v>
      </c>
      <c r="B253" s="11" t="s">
        <v>414</v>
      </c>
      <c r="C253" s="154">
        <v>41810</v>
      </c>
      <c r="D253" s="161" t="s">
        <v>985</v>
      </c>
      <c r="E253" s="60">
        <v>50</v>
      </c>
      <c r="F253" s="6" t="s">
        <v>794</v>
      </c>
      <c r="G253" s="8">
        <v>0.91900000000000004</v>
      </c>
      <c r="H253" s="8">
        <v>0.54500000000000004</v>
      </c>
      <c r="I253" s="8">
        <v>2E-3</v>
      </c>
      <c r="J253" s="8">
        <v>0.13300000000000001</v>
      </c>
      <c r="K253" s="23">
        <v>0</v>
      </c>
    </row>
    <row r="254" spans="1:11" x14ac:dyDescent="0.25">
      <c r="A254" s="3" t="s">
        <v>8</v>
      </c>
      <c r="B254" s="11" t="s">
        <v>422</v>
      </c>
      <c r="C254" s="154">
        <v>41792</v>
      </c>
      <c r="D254" s="161" t="s">
        <v>985</v>
      </c>
      <c r="E254" s="60">
        <v>56</v>
      </c>
      <c r="F254" s="6" t="s">
        <v>794</v>
      </c>
      <c r="G254" s="8">
        <v>1.6879999999999999</v>
      </c>
      <c r="H254" s="8">
        <v>3.2000000000000001E-2</v>
      </c>
      <c r="I254" s="8">
        <v>1.2050000000000001</v>
      </c>
      <c r="J254" s="8">
        <v>1.76</v>
      </c>
      <c r="K254" s="23">
        <v>0</v>
      </c>
    </row>
    <row r="255" spans="1:11" x14ac:dyDescent="0.25">
      <c r="A255" s="3" t="s">
        <v>8</v>
      </c>
      <c r="B255" s="11" t="s">
        <v>430</v>
      </c>
      <c r="C255" s="154">
        <v>41806</v>
      </c>
      <c r="D255" s="161" t="s">
        <v>985</v>
      </c>
      <c r="E255" s="60">
        <v>36</v>
      </c>
      <c r="F255" s="6" t="s">
        <v>794</v>
      </c>
      <c r="G255" s="8">
        <v>3.105</v>
      </c>
      <c r="H255" s="8">
        <v>0.57499999999999996</v>
      </c>
      <c r="I255" s="8">
        <v>0.15</v>
      </c>
      <c r="J255" s="8">
        <v>8.3000000000000004E-2</v>
      </c>
      <c r="K255" s="23">
        <v>5.1999999999999998E-2</v>
      </c>
    </row>
    <row r="256" spans="1:11" x14ac:dyDescent="0.25">
      <c r="A256" s="3" t="s">
        <v>8</v>
      </c>
      <c r="B256" s="11" t="s">
        <v>438</v>
      </c>
      <c r="C256" s="154">
        <v>41729</v>
      </c>
      <c r="D256" s="161" t="s">
        <v>985</v>
      </c>
      <c r="E256" s="60">
        <v>74</v>
      </c>
      <c r="F256" s="6" t="s">
        <v>794</v>
      </c>
      <c r="G256" s="8">
        <v>8.6999999999999994E-2</v>
      </c>
      <c r="H256" s="8">
        <v>0.14299999999999999</v>
      </c>
      <c r="I256" s="8">
        <v>0.39200000000000002</v>
      </c>
      <c r="J256" s="8">
        <v>0</v>
      </c>
      <c r="K256" s="23">
        <v>0.17599999999999999</v>
      </c>
    </row>
    <row r="257" spans="1:11" x14ac:dyDescent="0.25">
      <c r="A257" s="3" t="s">
        <v>8</v>
      </c>
      <c r="B257" s="11" t="s">
        <v>446</v>
      </c>
      <c r="C257" s="154">
        <v>41724</v>
      </c>
      <c r="D257" s="161" t="s">
        <v>985</v>
      </c>
      <c r="E257" s="60">
        <v>40</v>
      </c>
      <c r="F257" s="6" t="s">
        <v>793</v>
      </c>
      <c r="G257" s="8">
        <v>2.226</v>
      </c>
      <c r="H257" s="8">
        <v>0.218</v>
      </c>
      <c r="I257" s="8">
        <v>0</v>
      </c>
      <c r="J257" s="8">
        <v>0.19900000000000001</v>
      </c>
      <c r="K257" s="23">
        <v>0</v>
      </c>
    </row>
    <row r="258" spans="1:11" x14ac:dyDescent="0.25">
      <c r="A258" s="3" t="s">
        <v>8</v>
      </c>
      <c r="B258" s="11" t="s">
        <v>454</v>
      </c>
      <c r="C258" s="154">
        <v>41725</v>
      </c>
      <c r="D258" s="161" t="s">
        <v>985</v>
      </c>
      <c r="E258" s="60">
        <v>38</v>
      </c>
      <c r="F258" s="6" t="s">
        <v>793</v>
      </c>
      <c r="G258" s="8">
        <v>1.7430000000000001</v>
      </c>
      <c r="H258" s="8">
        <v>0.27600000000000002</v>
      </c>
      <c r="I258" s="8">
        <v>1.726</v>
      </c>
      <c r="J258" s="8">
        <v>5.2999999999999999E-2</v>
      </c>
      <c r="K258" s="23">
        <v>0.45200000000000001</v>
      </c>
    </row>
    <row r="259" spans="1:11" x14ac:dyDescent="0.25">
      <c r="A259" s="3" t="s">
        <v>8</v>
      </c>
      <c r="B259" s="11" t="s">
        <v>462</v>
      </c>
      <c r="C259" s="154">
        <v>41710</v>
      </c>
      <c r="D259" s="161" t="s">
        <v>985</v>
      </c>
      <c r="E259" s="60">
        <v>38</v>
      </c>
      <c r="F259" s="6" t="s">
        <v>794</v>
      </c>
      <c r="G259" s="8">
        <v>1.44</v>
      </c>
      <c r="H259" s="8">
        <v>0.249</v>
      </c>
      <c r="I259" s="8">
        <v>8.8970000000000002</v>
      </c>
      <c r="J259" s="8">
        <v>0.24199999999999999</v>
      </c>
      <c r="K259" s="23">
        <v>1.1779999999999999</v>
      </c>
    </row>
    <row r="260" spans="1:11" x14ac:dyDescent="0.25">
      <c r="A260" s="3" t="s">
        <v>8</v>
      </c>
      <c r="B260" s="11" t="s">
        <v>470</v>
      </c>
      <c r="C260" s="154">
        <v>41723</v>
      </c>
      <c r="D260" s="161" t="s">
        <v>985</v>
      </c>
      <c r="E260" s="60">
        <v>60</v>
      </c>
      <c r="F260" s="6" t="s">
        <v>794</v>
      </c>
      <c r="G260" s="8">
        <v>0.82299999999999995</v>
      </c>
      <c r="H260" s="8">
        <v>0.77700000000000002</v>
      </c>
      <c r="I260" s="8">
        <v>22.989000000000001</v>
      </c>
      <c r="J260" s="8">
        <v>0</v>
      </c>
      <c r="K260" s="23">
        <v>0</v>
      </c>
    </row>
    <row r="261" spans="1:11" x14ac:dyDescent="0.25">
      <c r="A261" s="3" t="s">
        <v>8</v>
      </c>
      <c r="B261" s="11" t="s">
        <v>478</v>
      </c>
      <c r="C261" s="154">
        <v>41879</v>
      </c>
      <c r="D261" s="161" t="s">
        <v>985</v>
      </c>
      <c r="E261" s="60">
        <v>42</v>
      </c>
      <c r="F261" s="6" t="s">
        <v>794</v>
      </c>
      <c r="G261" s="8">
        <v>7.9219999999999997</v>
      </c>
      <c r="H261" s="8">
        <v>8.6999999999999994E-2</v>
      </c>
      <c r="I261" s="8">
        <v>0.223</v>
      </c>
      <c r="J261" s="8">
        <v>7.2999999999999995E-2</v>
      </c>
      <c r="K261" s="23">
        <v>0.113</v>
      </c>
    </row>
    <row r="262" spans="1:11" x14ac:dyDescent="0.25">
      <c r="A262" s="3" t="s">
        <v>8</v>
      </c>
      <c r="B262" s="11" t="s">
        <v>486</v>
      </c>
      <c r="C262" s="154">
        <v>41857</v>
      </c>
      <c r="D262" s="161" t="s">
        <v>985</v>
      </c>
      <c r="E262" s="60">
        <v>96</v>
      </c>
      <c r="F262" s="6" t="s">
        <v>794</v>
      </c>
      <c r="G262" s="8">
        <v>1.5960000000000001</v>
      </c>
      <c r="H262" s="8">
        <v>6.2590000000000003</v>
      </c>
      <c r="I262" s="8">
        <v>7.5999999999999998E-2</v>
      </c>
      <c r="J262" s="8">
        <v>2E-3</v>
      </c>
      <c r="K262" s="23">
        <v>8.3000000000000004E-2</v>
      </c>
    </row>
    <row r="263" spans="1:11" x14ac:dyDescent="0.25">
      <c r="A263" s="3" t="s">
        <v>8</v>
      </c>
      <c r="B263" s="11" t="s">
        <v>494</v>
      </c>
      <c r="C263" s="154">
        <v>41859</v>
      </c>
      <c r="D263" s="161" t="s">
        <v>985</v>
      </c>
      <c r="E263" s="60">
        <v>46</v>
      </c>
      <c r="F263" s="6" t="s">
        <v>794</v>
      </c>
      <c r="G263" s="8">
        <v>0.81100000000000005</v>
      </c>
      <c r="H263" s="8">
        <v>0.127</v>
      </c>
      <c r="I263" s="8">
        <v>0.64100000000000001</v>
      </c>
      <c r="J263" s="8">
        <v>2.5000000000000001E-2</v>
      </c>
      <c r="K263" s="23">
        <v>0.503</v>
      </c>
    </row>
    <row r="264" spans="1:11" x14ac:dyDescent="0.25">
      <c r="A264" s="3" t="s">
        <v>8</v>
      </c>
      <c r="B264" s="11" t="s">
        <v>407</v>
      </c>
      <c r="C264" s="154">
        <v>41799</v>
      </c>
      <c r="D264" s="161" t="s">
        <v>985</v>
      </c>
      <c r="E264" s="60">
        <v>39</v>
      </c>
      <c r="F264" s="6" t="s">
        <v>793</v>
      </c>
      <c r="G264" s="8">
        <v>2.6680000000000001</v>
      </c>
      <c r="H264" s="8">
        <v>0.56200000000000006</v>
      </c>
      <c r="I264" s="8">
        <v>2.206</v>
      </c>
      <c r="J264" s="8">
        <v>0.27</v>
      </c>
      <c r="K264" s="23">
        <v>0.61899999999999999</v>
      </c>
    </row>
    <row r="265" spans="1:11" x14ac:dyDescent="0.25">
      <c r="A265" s="3" t="s">
        <v>8</v>
      </c>
      <c r="B265" s="11" t="s">
        <v>415</v>
      </c>
      <c r="C265" s="154">
        <v>41783</v>
      </c>
      <c r="D265" s="161" t="s">
        <v>985</v>
      </c>
      <c r="E265" s="60">
        <v>42</v>
      </c>
      <c r="F265" s="6" t="s">
        <v>794</v>
      </c>
      <c r="G265" s="8">
        <v>0.81599999999999995</v>
      </c>
      <c r="H265" s="8">
        <v>9.1999999999999998E-2</v>
      </c>
      <c r="I265" s="8">
        <v>1.2190000000000001</v>
      </c>
      <c r="J265" s="8">
        <v>7.0000000000000001E-3</v>
      </c>
      <c r="K265" s="23">
        <v>0.13300000000000001</v>
      </c>
    </row>
    <row r="266" spans="1:11" x14ac:dyDescent="0.25">
      <c r="A266" s="3" t="s">
        <v>8</v>
      </c>
      <c r="B266" s="11" t="s">
        <v>423</v>
      </c>
      <c r="C266" s="154">
        <v>41801</v>
      </c>
      <c r="D266" s="161" t="s">
        <v>985</v>
      </c>
      <c r="E266" s="60">
        <v>37</v>
      </c>
      <c r="F266" s="6" t="s">
        <v>793</v>
      </c>
      <c r="G266" s="8">
        <v>1.218</v>
      </c>
      <c r="H266" s="8">
        <v>0.52500000000000002</v>
      </c>
      <c r="I266" s="8">
        <v>6.3E-2</v>
      </c>
      <c r="J266" s="8">
        <v>0.06</v>
      </c>
      <c r="K266" s="23">
        <v>9.6000000000000002E-2</v>
      </c>
    </row>
    <row r="267" spans="1:11" x14ac:dyDescent="0.25">
      <c r="A267" s="3" t="s">
        <v>8</v>
      </c>
      <c r="B267" s="11" t="s">
        <v>431</v>
      </c>
      <c r="C267" s="154">
        <v>41806</v>
      </c>
      <c r="D267" s="161" t="s">
        <v>985</v>
      </c>
      <c r="E267" s="60">
        <v>49</v>
      </c>
      <c r="F267" s="6" t="s">
        <v>793</v>
      </c>
      <c r="G267" s="8">
        <v>19.475999999999999</v>
      </c>
      <c r="H267" s="8">
        <v>3.6999999999999998E-2</v>
      </c>
      <c r="I267" s="8">
        <v>0.26</v>
      </c>
      <c r="J267" s="8">
        <v>0</v>
      </c>
      <c r="K267" s="23">
        <v>0.121</v>
      </c>
    </row>
    <row r="268" spans="1:11" x14ac:dyDescent="0.25">
      <c r="A268" s="3" t="s">
        <v>8</v>
      </c>
      <c r="B268" s="11" t="s">
        <v>439</v>
      </c>
      <c r="C268" s="154">
        <v>41716</v>
      </c>
      <c r="D268" s="161" t="s">
        <v>985</v>
      </c>
      <c r="E268" s="60">
        <v>52</v>
      </c>
      <c r="F268" s="6" t="s">
        <v>794</v>
      </c>
      <c r="G268" s="8">
        <v>1.905</v>
      </c>
      <c r="H268" s="8">
        <v>0.25600000000000001</v>
      </c>
      <c r="I268" s="8">
        <v>0.83199999999999996</v>
      </c>
      <c r="J268" s="8">
        <v>5.7000000000000002E-2</v>
      </c>
      <c r="K268" s="23">
        <v>0</v>
      </c>
    </row>
    <row r="269" spans="1:11" x14ac:dyDescent="0.25">
      <c r="A269" s="3" t="s">
        <v>8</v>
      </c>
      <c r="B269" s="11" t="s">
        <v>447</v>
      </c>
      <c r="C269" s="154">
        <v>41711</v>
      </c>
      <c r="D269" s="161" t="s">
        <v>985</v>
      </c>
      <c r="E269" s="60">
        <v>48</v>
      </c>
      <c r="F269" s="6" t="s">
        <v>793</v>
      </c>
      <c r="G269" s="8">
        <v>0.30199999999999999</v>
      </c>
      <c r="H269" s="8">
        <v>0.19900000000000001</v>
      </c>
      <c r="I269" s="8">
        <v>8.4000000000000005E-2</v>
      </c>
      <c r="J269" s="8">
        <v>3.5999999999999997E-2</v>
      </c>
      <c r="K269" s="23">
        <v>0.10299999999999999</v>
      </c>
    </row>
    <row r="270" spans="1:11" x14ac:dyDescent="0.25">
      <c r="A270" s="3" t="s">
        <v>8</v>
      </c>
      <c r="B270" s="11" t="s">
        <v>455</v>
      </c>
      <c r="C270" s="154">
        <v>41731</v>
      </c>
      <c r="D270" s="161" t="s">
        <v>985</v>
      </c>
      <c r="E270" s="60">
        <v>9</v>
      </c>
      <c r="F270" s="6" t="s">
        <v>794</v>
      </c>
      <c r="G270" s="8">
        <v>0.378</v>
      </c>
      <c r="H270" s="8">
        <v>0.126</v>
      </c>
      <c r="I270" s="8">
        <v>0.35799999999999998</v>
      </c>
      <c r="J270" s="8">
        <v>5.0999999999999997E-2</v>
      </c>
      <c r="K270" s="23">
        <v>0.251</v>
      </c>
    </row>
    <row r="271" spans="1:11" x14ac:dyDescent="0.25">
      <c r="A271" s="3" t="s">
        <v>8</v>
      </c>
      <c r="B271" s="11" t="s">
        <v>463</v>
      </c>
      <c r="C271" s="154">
        <v>41710</v>
      </c>
      <c r="D271" s="161" t="s">
        <v>985</v>
      </c>
      <c r="E271" s="60">
        <v>39</v>
      </c>
      <c r="F271" s="6" t="s">
        <v>794</v>
      </c>
      <c r="G271" s="8">
        <v>7.1999999999999995E-2</v>
      </c>
      <c r="H271" s="8">
        <v>7.1999999999999995E-2</v>
      </c>
      <c r="I271" s="8">
        <v>3.1480000000000001</v>
      </c>
      <c r="J271" s="8">
        <v>0.104</v>
      </c>
      <c r="K271" s="23">
        <v>0.01</v>
      </c>
    </row>
    <row r="272" spans="1:11" x14ac:dyDescent="0.25">
      <c r="A272" s="3" t="s">
        <v>8</v>
      </c>
      <c r="B272" s="11" t="s">
        <v>471</v>
      </c>
      <c r="C272" s="154">
        <v>41724</v>
      </c>
      <c r="D272" s="161" t="s">
        <v>985</v>
      </c>
      <c r="E272" s="60">
        <v>41</v>
      </c>
      <c r="F272" s="6" t="s">
        <v>794</v>
      </c>
      <c r="G272" s="8">
        <v>0.69799999999999995</v>
      </c>
      <c r="H272" s="8">
        <v>0.247</v>
      </c>
      <c r="I272" s="8">
        <v>0.14399999999999999</v>
      </c>
      <c r="J272" s="8">
        <v>0.42499999999999999</v>
      </c>
      <c r="K272" s="23">
        <v>9.9000000000000005E-2</v>
      </c>
    </row>
    <row r="273" spans="1:11" x14ac:dyDescent="0.25">
      <c r="A273" s="3" t="s">
        <v>8</v>
      </c>
      <c r="B273" s="11" t="s">
        <v>479</v>
      </c>
      <c r="C273" s="154">
        <v>41879</v>
      </c>
      <c r="D273" s="161" t="s">
        <v>985</v>
      </c>
      <c r="E273" s="60">
        <v>38</v>
      </c>
      <c r="F273" s="6" t="s">
        <v>793</v>
      </c>
      <c r="G273" s="8">
        <v>4.1280000000000001</v>
      </c>
      <c r="H273" s="8">
        <v>0.625</v>
      </c>
      <c r="I273" s="8">
        <v>0.76200000000000001</v>
      </c>
      <c r="J273" s="8">
        <v>2.7450000000000001</v>
      </c>
      <c r="K273" s="23">
        <v>0.186</v>
      </c>
    </row>
    <row r="274" spans="1:11" x14ac:dyDescent="0.25">
      <c r="A274" s="3" t="s">
        <v>8</v>
      </c>
      <c r="B274" s="11" t="s">
        <v>487</v>
      </c>
      <c r="C274" s="154">
        <v>41863</v>
      </c>
      <c r="D274" s="161" t="s">
        <v>985</v>
      </c>
      <c r="E274" s="60">
        <v>58</v>
      </c>
      <c r="F274" s="6" t="s">
        <v>794</v>
      </c>
      <c r="G274" s="8">
        <v>0.26300000000000001</v>
      </c>
      <c r="H274" s="8">
        <v>1.794</v>
      </c>
      <c r="I274" s="8">
        <v>7.2999999999999995E-2</v>
      </c>
      <c r="J274" s="8">
        <v>0</v>
      </c>
      <c r="K274" s="23">
        <v>4.4999999999999998E-2</v>
      </c>
    </row>
    <row r="275" spans="1:11" x14ac:dyDescent="0.25">
      <c r="A275" s="3" t="s">
        <v>8</v>
      </c>
      <c r="B275" s="11" t="s">
        <v>495</v>
      </c>
      <c r="C275" s="154">
        <v>41862</v>
      </c>
      <c r="D275" s="161" t="s">
        <v>985</v>
      </c>
      <c r="E275" s="60">
        <v>54</v>
      </c>
      <c r="F275" s="6" t="s">
        <v>793</v>
      </c>
      <c r="G275" s="8">
        <v>0.375</v>
      </c>
      <c r="H275" s="8">
        <v>1.0620000000000001</v>
      </c>
      <c r="I275" s="8">
        <v>2.9609999999999999</v>
      </c>
      <c r="J275" s="8">
        <v>0.16200000000000001</v>
      </c>
      <c r="K275" s="23">
        <v>0.57599999999999996</v>
      </c>
    </row>
    <row r="276" spans="1:11" x14ac:dyDescent="0.25">
      <c r="A276" s="3" t="s">
        <v>8</v>
      </c>
      <c r="B276" s="11" t="s">
        <v>408</v>
      </c>
      <c r="C276" s="154">
        <v>41806</v>
      </c>
      <c r="D276" s="161" t="s">
        <v>985</v>
      </c>
      <c r="E276" s="60">
        <v>51</v>
      </c>
      <c r="F276" s="6" t="s">
        <v>794</v>
      </c>
      <c r="G276" s="8">
        <v>15.114000000000001</v>
      </c>
      <c r="H276" s="8">
        <v>0.13500000000000001</v>
      </c>
      <c r="I276" s="8">
        <v>0.55300000000000005</v>
      </c>
      <c r="J276" s="8">
        <v>0.129</v>
      </c>
      <c r="K276" s="23">
        <v>0.23799999999999999</v>
      </c>
    </row>
    <row r="277" spans="1:11" x14ac:dyDescent="0.25">
      <c r="A277" s="3" t="s">
        <v>8</v>
      </c>
      <c r="B277" s="11" t="s">
        <v>416</v>
      </c>
      <c r="C277" s="154">
        <v>41786</v>
      </c>
      <c r="D277" s="161" t="s">
        <v>985</v>
      </c>
      <c r="E277" s="60">
        <v>53</v>
      </c>
      <c r="F277" s="6" t="s">
        <v>793</v>
      </c>
      <c r="G277" s="8">
        <v>0.99199999999999999</v>
      </c>
      <c r="H277" s="8">
        <v>0.22900000000000001</v>
      </c>
      <c r="I277" s="8">
        <v>0.23599999999999999</v>
      </c>
      <c r="J277" s="8">
        <v>6.5000000000000002E-2</v>
      </c>
      <c r="K277" s="23">
        <v>0</v>
      </c>
    </row>
    <row r="278" spans="1:11" x14ac:dyDescent="0.25">
      <c r="A278" s="3" t="s">
        <v>8</v>
      </c>
      <c r="B278" s="11" t="s">
        <v>424</v>
      </c>
      <c r="C278" s="154">
        <v>41801</v>
      </c>
      <c r="D278" s="161" t="s">
        <v>985</v>
      </c>
      <c r="E278" s="60">
        <v>42</v>
      </c>
      <c r="F278" s="6" t="s">
        <v>793</v>
      </c>
      <c r="G278" s="8">
        <v>0.65500000000000003</v>
      </c>
      <c r="H278" s="8">
        <v>0.11600000000000001</v>
      </c>
      <c r="I278" s="8">
        <v>6.9000000000000006E-2</v>
      </c>
      <c r="J278" s="8">
        <v>1.2999999999999999E-2</v>
      </c>
      <c r="K278" s="23">
        <v>9.1999999999999998E-2</v>
      </c>
    </row>
    <row r="279" spans="1:11" x14ac:dyDescent="0.25">
      <c r="A279" s="3" t="s">
        <v>8</v>
      </c>
      <c r="B279" s="11" t="s">
        <v>432</v>
      </c>
      <c r="C279" s="154">
        <v>41807</v>
      </c>
      <c r="D279" s="161" t="s">
        <v>985</v>
      </c>
      <c r="E279" s="60">
        <v>43</v>
      </c>
      <c r="F279" s="6" t="s">
        <v>794</v>
      </c>
      <c r="G279" s="8">
        <v>1.8220000000000001</v>
      </c>
      <c r="H279" s="8">
        <v>0.38700000000000001</v>
      </c>
      <c r="I279" s="8">
        <v>0.28999999999999998</v>
      </c>
      <c r="J279" s="8">
        <v>0</v>
      </c>
      <c r="K279" s="23">
        <v>2.5350000000000001</v>
      </c>
    </row>
    <row r="280" spans="1:11" x14ac:dyDescent="0.25">
      <c r="A280" s="3" t="s">
        <v>8</v>
      </c>
      <c r="B280" s="11" t="s">
        <v>440</v>
      </c>
      <c r="C280" s="154">
        <v>41723</v>
      </c>
      <c r="D280" s="161" t="s">
        <v>985</v>
      </c>
      <c r="E280" s="60">
        <v>40</v>
      </c>
      <c r="F280" s="6" t="s">
        <v>794</v>
      </c>
      <c r="G280" s="8">
        <v>0.48199999999999998</v>
      </c>
      <c r="H280" s="8">
        <v>0.161</v>
      </c>
      <c r="I280" s="8">
        <v>0.14099999999999999</v>
      </c>
      <c r="J280" s="8">
        <v>1.6E-2</v>
      </c>
      <c r="K280" s="23">
        <v>4.3999999999999997E-2</v>
      </c>
    </row>
    <row r="281" spans="1:11" x14ac:dyDescent="0.25">
      <c r="A281" s="3" t="s">
        <v>8</v>
      </c>
      <c r="B281" s="11" t="s">
        <v>448</v>
      </c>
      <c r="C281" s="154">
        <v>41716</v>
      </c>
      <c r="D281" s="161" t="s">
        <v>985</v>
      </c>
      <c r="E281" s="60">
        <v>56</v>
      </c>
      <c r="F281" s="6" t="s">
        <v>794</v>
      </c>
      <c r="G281" s="8">
        <v>6.9000000000000006E-2</v>
      </c>
      <c r="H281" s="8">
        <v>6.4000000000000001E-2</v>
      </c>
      <c r="I281" s="8">
        <v>0.14199999999999999</v>
      </c>
      <c r="J281" s="8">
        <v>8.8999999999999996E-2</v>
      </c>
      <c r="K281" s="23">
        <v>0</v>
      </c>
    </row>
    <row r="282" spans="1:11" x14ac:dyDescent="0.25">
      <c r="A282" s="3" t="s">
        <v>8</v>
      </c>
      <c r="B282" s="11" t="s">
        <v>456</v>
      </c>
      <c r="C282" s="154">
        <v>41732</v>
      </c>
      <c r="D282" s="161" t="s">
        <v>985</v>
      </c>
      <c r="E282" s="60">
        <v>68</v>
      </c>
      <c r="F282" s="6" t="s">
        <v>793</v>
      </c>
      <c r="G282" s="8">
        <v>0.72699999999999998</v>
      </c>
      <c r="H282" s="8">
        <v>0.318</v>
      </c>
      <c r="I282" s="8">
        <v>1.8640000000000001</v>
      </c>
      <c r="J282" s="8">
        <v>0</v>
      </c>
      <c r="K282" s="23">
        <v>2.1999999999999999E-2</v>
      </c>
    </row>
    <row r="283" spans="1:11" x14ac:dyDescent="0.25">
      <c r="A283" s="3" t="s">
        <v>8</v>
      </c>
      <c r="B283" s="11" t="s">
        <v>464</v>
      </c>
      <c r="C283" s="154">
        <v>41716</v>
      </c>
      <c r="D283" s="161" t="s">
        <v>985</v>
      </c>
      <c r="E283" s="60">
        <v>49</v>
      </c>
      <c r="F283" s="6" t="s">
        <v>794</v>
      </c>
      <c r="G283" s="8">
        <v>7.6999999999999999E-2</v>
      </c>
      <c r="H283" s="8">
        <v>5.8999999999999997E-2</v>
      </c>
      <c r="I283" s="8">
        <v>0</v>
      </c>
      <c r="J283" s="8">
        <v>1.7999999999999999E-2</v>
      </c>
      <c r="K283" s="23">
        <v>0</v>
      </c>
    </row>
    <row r="284" spans="1:11" x14ac:dyDescent="0.25">
      <c r="A284" s="3" t="s">
        <v>8</v>
      </c>
      <c r="B284" s="11" t="s">
        <v>472</v>
      </c>
      <c r="C284" s="154">
        <v>41726</v>
      </c>
      <c r="D284" s="161" t="s">
        <v>985</v>
      </c>
      <c r="E284" s="60">
        <v>44</v>
      </c>
      <c r="F284" s="6" t="s">
        <v>794</v>
      </c>
      <c r="G284" s="8">
        <v>0.18099999999999999</v>
      </c>
      <c r="H284" s="8">
        <v>0.108</v>
      </c>
      <c r="I284" s="8">
        <v>0.53500000000000003</v>
      </c>
      <c r="J284" s="8">
        <v>0.23799999999999999</v>
      </c>
      <c r="K284" s="23">
        <v>5.1999999999999998E-2</v>
      </c>
    </row>
    <row r="285" spans="1:11" x14ac:dyDescent="0.25">
      <c r="A285" s="3" t="s">
        <v>8</v>
      </c>
      <c r="B285" s="11" t="s">
        <v>480</v>
      </c>
      <c r="C285" s="154">
        <v>41886</v>
      </c>
      <c r="D285" s="161" t="s">
        <v>985</v>
      </c>
      <c r="E285" s="60">
        <v>38</v>
      </c>
      <c r="F285" s="6" t="s">
        <v>793</v>
      </c>
      <c r="G285" s="8">
        <v>1.208</v>
      </c>
      <c r="H285" s="8">
        <v>0.27200000000000002</v>
      </c>
      <c r="I285" s="8">
        <v>9.9659999999999993</v>
      </c>
      <c r="J285" s="8">
        <v>0.17399999999999999</v>
      </c>
      <c r="K285" s="23">
        <v>0.95499999999999996</v>
      </c>
    </row>
    <row r="286" spans="1:11" x14ac:dyDescent="0.25">
      <c r="A286" s="3" t="s">
        <v>8</v>
      </c>
      <c r="B286" s="11" t="s">
        <v>488</v>
      </c>
      <c r="C286" s="154">
        <v>41866</v>
      </c>
      <c r="D286" s="161" t="s">
        <v>985</v>
      </c>
      <c r="E286" s="60">
        <v>64</v>
      </c>
      <c r="F286" s="6" t="s">
        <v>794</v>
      </c>
      <c r="G286" s="8">
        <v>1.333</v>
      </c>
      <c r="H286" s="8">
        <v>0.29599999999999999</v>
      </c>
      <c r="I286" s="8">
        <v>5.569</v>
      </c>
      <c r="J286" s="8">
        <v>0.183</v>
      </c>
      <c r="K286" s="23">
        <v>2.5999999999999999E-2</v>
      </c>
    </row>
    <row r="287" spans="1:11" x14ac:dyDescent="0.25">
      <c r="A287" s="3" t="s">
        <v>8</v>
      </c>
      <c r="B287" s="11" t="s">
        <v>496</v>
      </c>
      <c r="C287" s="155">
        <v>41863</v>
      </c>
      <c r="D287" s="161" t="s">
        <v>985</v>
      </c>
      <c r="E287" s="60">
        <v>25</v>
      </c>
      <c r="F287" s="6" t="s">
        <v>794</v>
      </c>
      <c r="G287" s="8">
        <v>4.585</v>
      </c>
      <c r="H287" s="8">
        <v>17.782</v>
      </c>
      <c r="I287" s="8">
        <v>3.5920000000000001</v>
      </c>
      <c r="J287" s="8">
        <v>3.7090000000000001</v>
      </c>
      <c r="K287" s="23">
        <v>5.3999999999999999E-2</v>
      </c>
    </row>
    <row r="288" spans="1:11" x14ac:dyDescent="0.25">
      <c r="A288" s="3" t="s">
        <v>8</v>
      </c>
      <c r="B288" s="11" t="s">
        <v>497</v>
      </c>
      <c r="C288" s="154">
        <v>41869</v>
      </c>
      <c r="D288" s="161" t="s">
        <v>985</v>
      </c>
      <c r="E288" s="60">
        <v>49</v>
      </c>
      <c r="F288" s="6" t="s">
        <v>794</v>
      </c>
      <c r="G288" s="8">
        <v>1.026</v>
      </c>
      <c r="H288" s="8">
        <v>0.21</v>
      </c>
      <c r="I288" s="8">
        <v>2.11</v>
      </c>
      <c r="J288" s="8">
        <v>5.2999999999999999E-2</v>
      </c>
      <c r="K288" s="23">
        <v>0.153</v>
      </c>
    </row>
    <row r="289" spans="1:11" x14ac:dyDescent="0.25">
      <c r="A289" s="3" t="s">
        <v>8</v>
      </c>
      <c r="B289" s="11" t="s">
        <v>505</v>
      </c>
      <c r="C289" s="154">
        <v>41893</v>
      </c>
      <c r="D289" s="161" t="s">
        <v>985</v>
      </c>
      <c r="E289" s="60">
        <v>39</v>
      </c>
      <c r="F289" s="6" t="s">
        <v>794</v>
      </c>
      <c r="G289" s="8">
        <v>7.4999999999999997E-2</v>
      </c>
      <c r="H289" s="8">
        <v>6.9000000000000006E-2</v>
      </c>
      <c r="I289" s="8">
        <v>0</v>
      </c>
      <c r="J289" s="8">
        <v>0</v>
      </c>
      <c r="K289" s="23">
        <v>8.0000000000000002E-3</v>
      </c>
    </row>
    <row r="290" spans="1:11" x14ac:dyDescent="0.25">
      <c r="A290" s="3" t="s">
        <v>8</v>
      </c>
      <c r="B290" s="11" t="s">
        <v>513</v>
      </c>
      <c r="C290" s="154">
        <v>41865</v>
      </c>
      <c r="D290" s="161" t="s">
        <v>985</v>
      </c>
      <c r="E290" s="60">
        <v>38</v>
      </c>
      <c r="F290" s="6" t="s">
        <v>793</v>
      </c>
      <c r="G290" s="8">
        <v>0.112</v>
      </c>
      <c r="H290" s="8">
        <v>0.23499999999999999</v>
      </c>
      <c r="I290" s="8">
        <v>2.907</v>
      </c>
      <c r="J290" s="8">
        <v>6.4000000000000001E-2</v>
      </c>
      <c r="K290" s="23">
        <v>0</v>
      </c>
    </row>
    <row r="291" spans="1:11" x14ac:dyDescent="0.25">
      <c r="A291" s="3" t="s">
        <v>8</v>
      </c>
      <c r="B291" s="11" t="s">
        <v>521</v>
      </c>
      <c r="C291" s="154">
        <v>41898</v>
      </c>
      <c r="D291" s="161" t="s">
        <v>985</v>
      </c>
      <c r="E291" s="60">
        <v>36</v>
      </c>
      <c r="F291" s="6" t="s">
        <v>793</v>
      </c>
      <c r="G291" s="8">
        <v>0.25600000000000001</v>
      </c>
      <c r="H291" s="8">
        <v>3.5999999999999997E-2</v>
      </c>
      <c r="I291" s="8">
        <v>1.0549999999999999</v>
      </c>
      <c r="J291" s="8">
        <v>0</v>
      </c>
      <c r="K291" s="23">
        <v>0.113</v>
      </c>
    </row>
    <row r="292" spans="1:11" x14ac:dyDescent="0.25">
      <c r="A292" s="3" t="s">
        <v>8</v>
      </c>
      <c r="B292" s="11" t="s">
        <v>529</v>
      </c>
      <c r="C292" s="154">
        <v>41883</v>
      </c>
      <c r="D292" s="161" t="s">
        <v>985</v>
      </c>
      <c r="E292" s="60">
        <v>39</v>
      </c>
      <c r="F292" s="6" t="s">
        <v>793</v>
      </c>
      <c r="G292" s="8">
        <v>3.0630000000000002</v>
      </c>
      <c r="H292" s="8">
        <v>0.30199999999999999</v>
      </c>
      <c r="I292" s="8">
        <v>0.88700000000000001</v>
      </c>
      <c r="J292" s="8">
        <v>0.158</v>
      </c>
      <c r="K292" s="23">
        <v>0</v>
      </c>
    </row>
    <row r="293" spans="1:11" x14ac:dyDescent="0.25">
      <c r="A293" s="3" t="s">
        <v>8</v>
      </c>
      <c r="B293" s="11" t="s">
        <v>537</v>
      </c>
      <c r="C293" s="154">
        <v>41961</v>
      </c>
      <c r="D293" s="161" t="s">
        <v>985</v>
      </c>
      <c r="E293" s="60">
        <v>31</v>
      </c>
      <c r="F293" s="6" t="s">
        <v>794</v>
      </c>
      <c r="G293" s="8">
        <v>0.23300000000000001</v>
      </c>
      <c r="H293" s="8">
        <v>0.191</v>
      </c>
      <c r="I293" s="8">
        <v>0.67</v>
      </c>
      <c r="J293" s="8">
        <v>1E-3</v>
      </c>
      <c r="K293" s="23">
        <v>3.0000000000000001E-3</v>
      </c>
    </row>
    <row r="294" spans="1:11" x14ac:dyDescent="0.25">
      <c r="A294" s="3" t="s">
        <v>8</v>
      </c>
      <c r="B294" s="11" t="s">
        <v>545</v>
      </c>
      <c r="C294" s="154">
        <v>41995</v>
      </c>
      <c r="D294" s="161" t="s">
        <v>985</v>
      </c>
      <c r="E294" s="48">
        <v>52</v>
      </c>
      <c r="F294" s="6" t="s">
        <v>794</v>
      </c>
      <c r="G294" s="8">
        <v>0.61699999999999999</v>
      </c>
      <c r="H294" s="8">
        <v>0.33300000000000002</v>
      </c>
      <c r="I294" s="8">
        <v>0.54800000000000004</v>
      </c>
      <c r="J294" s="8">
        <v>0.15</v>
      </c>
      <c r="K294" s="23">
        <v>0.14199999999999999</v>
      </c>
    </row>
    <row r="295" spans="1:11" x14ac:dyDescent="0.25">
      <c r="A295" s="3" t="s">
        <v>8</v>
      </c>
      <c r="B295" s="11" t="s">
        <v>553</v>
      </c>
      <c r="C295" s="154">
        <v>41957</v>
      </c>
      <c r="D295" s="161" t="s">
        <v>985</v>
      </c>
      <c r="E295" s="48">
        <v>49</v>
      </c>
      <c r="F295" s="6" t="s">
        <v>794</v>
      </c>
      <c r="G295" s="8">
        <v>0.61799999999999999</v>
      </c>
      <c r="H295" s="8">
        <v>9.8000000000000004E-2</v>
      </c>
      <c r="I295" s="8">
        <v>16.831</v>
      </c>
      <c r="J295" s="8">
        <v>0.45800000000000002</v>
      </c>
      <c r="K295" s="23">
        <v>0.109</v>
      </c>
    </row>
    <row r="296" spans="1:11" x14ac:dyDescent="0.25">
      <c r="A296" s="3" t="s">
        <v>8</v>
      </c>
      <c r="B296" s="11" t="s">
        <v>561</v>
      </c>
      <c r="C296" s="154">
        <v>41977</v>
      </c>
      <c r="D296" s="161" t="s">
        <v>985</v>
      </c>
      <c r="E296" s="48">
        <v>65</v>
      </c>
      <c r="F296" s="6" t="s">
        <v>794</v>
      </c>
      <c r="G296" s="8">
        <v>0.56399999999999995</v>
      </c>
      <c r="H296" s="8">
        <v>0.872</v>
      </c>
      <c r="I296" s="8">
        <v>0.44</v>
      </c>
      <c r="J296" s="8">
        <v>0</v>
      </c>
      <c r="K296" s="23">
        <v>0.13300000000000001</v>
      </c>
    </row>
    <row r="297" spans="1:11" x14ac:dyDescent="0.25">
      <c r="A297" s="3" t="s">
        <v>8</v>
      </c>
      <c r="B297" s="11" t="s">
        <v>569</v>
      </c>
      <c r="C297" s="154">
        <v>41979</v>
      </c>
      <c r="D297" s="161" t="s">
        <v>985</v>
      </c>
      <c r="E297" s="48">
        <v>35</v>
      </c>
      <c r="F297" s="6" t="s">
        <v>793</v>
      </c>
      <c r="G297" s="8">
        <v>0.92100000000000004</v>
      </c>
      <c r="H297" s="8">
        <v>0.59699999999999998</v>
      </c>
      <c r="I297" s="8">
        <v>0.32200000000000001</v>
      </c>
      <c r="J297" s="8">
        <v>0.372</v>
      </c>
      <c r="K297" s="23">
        <v>0.28999999999999998</v>
      </c>
    </row>
    <row r="298" spans="1:11" x14ac:dyDescent="0.25">
      <c r="A298" s="3" t="s">
        <v>8</v>
      </c>
      <c r="B298" s="11" t="s">
        <v>577</v>
      </c>
      <c r="C298" s="154">
        <v>41963</v>
      </c>
      <c r="D298" s="161" t="s">
        <v>985</v>
      </c>
      <c r="E298" s="48">
        <v>62</v>
      </c>
      <c r="F298" s="6" t="s">
        <v>794</v>
      </c>
      <c r="G298" s="8">
        <v>8.7999999999999995E-2</v>
      </c>
      <c r="H298" s="8">
        <v>4.7E-2</v>
      </c>
      <c r="I298" s="8">
        <v>0.161</v>
      </c>
      <c r="J298" s="8">
        <v>0.123</v>
      </c>
      <c r="K298" s="23">
        <v>0.13400000000000001</v>
      </c>
    </row>
    <row r="299" spans="1:11" x14ac:dyDescent="0.25">
      <c r="A299" s="3" t="s">
        <v>8</v>
      </c>
      <c r="B299" s="11" t="s">
        <v>585</v>
      </c>
      <c r="C299" s="154">
        <v>41981</v>
      </c>
      <c r="D299" s="161" t="s">
        <v>985</v>
      </c>
      <c r="E299" s="48">
        <v>42</v>
      </c>
      <c r="F299" s="6" t="s">
        <v>793</v>
      </c>
      <c r="G299" s="8">
        <v>3.137</v>
      </c>
      <c r="H299" s="8">
        <v>0.24399999999999999</v>
      </c>
      <c r="I299" s="8">
        <v>0.23899999999999999</v>
      </c>
      <c r="J299" s="8">
        <v>0.39500000000000002</v>
      </c>
      <c r="K299" s="23">
        <v>0</v>
      </c>
    </row>
    <row r="300" spans="1:11" x14ac:dyDescent="0.25">
      <c r="A300" s="3" t="s">
        <v>8</v>
      </c>
      <c r="B300" s="11" t="s">
        <v>498</v>
      </c>
      <c r="C300" s="154">
        <v>41869</v>
      </c>
      <c r="D300" s="161" t="s">
        <v>985</v>
      </c>
      <c r="E300" s="60">
        <v>46</v>
      </c>
      <c r="F300" s="6" t="s">
        <v>793</v>
      </c>
      <c r="G300" s="8">
        <v>0.04</v>
      </c>
      <c r="H300" s="8">
        <v>0.29199999999999998</v>
      </c>
      <c r="I300" s="8">
        <v>1.2150000000000001</v>
      </c>
      <c r="J300" s="8">
        <v>0</v>
      </c>
      <c r="K300" s="23">
        <v>5.0999999999999997E-2</v>
      </c>
    </row>
    <row r="301" spans="1:11" x14ac:dyDescent="0.25">
      <c r="A301" s="3" t="s">
        <v>8</v>
      </c>
      <c r="B301" s="11" t="s">
        <v>506</v>
      </c>
      <c r="C301" s="154">
        <v>41897</v>
      </c>
      <c r="D301" s="161" t="s">
        <v>985</v>
      </c>
      <c r="E301" s="60">
        <v>39</v>
      </c>
      <c r="F301" s="6" t="s">
        <v>793</v>
      </c>
      <c r="G301" s="8">
        <v>0.83299999999999996</v>
      </c>
      <c r="H301" s="8">
        <v>9.5000000000000001E-2</v>
      </c>
      <c r="I301" s="8">
        <v>3.2389999999999999</v>
      </c>
      <c r="J301" s="8">
        <v>0</v>
      </c>
      <c r="K301" s="23">
        <v>0.78800000000000003</v>
      </c>
    </row>
    <row r="302" spans="1:11" x14ac:dyDescent="0.25">
      <c r="A302" s="3" t="s">
        <v>8</v>
      </c>
      <c r="B302" s="11" t="s">
        <v>514</v>
      </c>
      <c r="C302" s="154">
        <v>41872</v>
      </c>
      <c r="D302" s="161" t="s">
        <v>985</v>
      </c>
      <c r="E302" s="60">
        <v>32</v>
      </c>
      <c r="F302" s="6" t="s">
        <v>794</v>
      </c>
      <c r="G302" s="8">
        <v>0.66100000000000003</v>
      </c>
      <c r="H302" s="8">
        <v>0.99299999999999999</v>
      </c>
      <c r="I302" s="8">
        <v>0.81299999999999994</v>
      </c>
      <c r="J302" s="8">
        <v>0</v>
      </c>
      <c r="K302" s="23">
        <v>0</v>
      </c>
    </row>
    <row r="303" spans="1:11" x14ac:dyDescent="0.25">
      <c r="A303" s="3" t="s">
        <v>8</v>
      </c>
      <c r="B303" s="11" t="s">
        <v>522</v>
      </c>
      <c r="C303" s="154">
        <v>41870</v>
      </c>
      <c r="D303" s="161" t="s">
        <v>985</v>
      </c>
      <c r="E303" s="60">
        <v>46</v>
      </c>
      <c r="F303" s="6" t="s">
        <v>794</v>
      </c>
      <c r="G303" s="8">
        <v>1.7350000000000001</v>
      </c>
      <c r="H303" s="8">
        <v>0</v>
      </c>
      <c r="I303" s="8">
        <v>26.971</v>
      </c>
      <c r="J303" s="8">
        <v>1.3520000000000001</v>
      </c>
      <c r="K303" s="23">
        <v>22.59</v>
      </c>
    </row>
    <row r="304" spans="1:11" x14ac:dyDescent="0.25">
      <c r="A304" s="3" t="s">
        <v>8</v>
      </c>
      <c r="B304" s="11" t="s">
        <v>530</v>
      </c>
      <c r="C304" s="154">
        <v>41894</v>
      </c>
      <c r="D304" s="161" t="s">
        <v>985</v>
      </c>
      <c r="E304" s="60">
        <v>31</v>
      </c>
      <c r="F304" s="6" t="s">
        <v>793</v>
      </c>
      <c r="G304" s="8">
        <v>0.55700000000000005</v>
      </c>
      <c r="H304" s="8">
        <v>0</v>
      </c>
      <c r="I304" s="8">
        <v>2.4049999999999998</v>
      </c>
      <c r="J304" s="8">
        <v>0</v>
      </c>
      <c r="K304" s="23">
        <v>1.8320000000000001</v>
      </c>
    </row>
    <row r="305" spans="1:11" x14ac:dyDescent="0.25">
      <c r="A305" s="3" t="s">
        <v>8</v>
      </c>
      <c r="B305" s="11" t="s">
        <v>538</v>
      </c>
      <c r="C305" s="154">
        <v>41962</v>
      </c>
      <c r="D305" s="161" t="s">
        <v>985</v>
      </c>
      <c r="E305" s="60">
        <v>26</v>
      </c>
      <c r="F305" s="6" t="s">
        <v>794</v>
      </c>
      <c r="G305" s="8">
        <v>6.0999999999999999E-2</v>
      </c>
      <c r="H305" s="8">
        <v>8.1000000000000003E-2</v>
      </c>
      <c r="I305" s="8">
        <v>1.7000000000000001E-2</v>
      </c>
      <c r="J305" s="8">
        <v>8.2000000000000003E-2</v>
      </c>
      <c r="K305" s="23">
        <v>0.109</v>
      </c>
    </row>
    <row r="306" spans="1:11" x14ac:dyDescent="0.25">
      <c r="A306" s="3" t="s">
        <v>8</v>
      </c>
      <c r="B306" s="11" t="s">
        <v>546</v>
      </c>
      <c r="C306" s="154">
        <v>41955</v>
      </c>
      <c r="D306" s="161" t="s">
        <v>985</v>
      </c>
      <c r="E306" s="48">
        <v>46</v>
      </c>
      <c r="F306" s="6" t="s">
        <v>794</v>
      </c>
      <c r="G306" s="8">
        <v>2.0859999999999999</v>
      </c>
      <c r="H306" s="8">
        <v>22.207000000000001</v>
      </c>
      <c r="I306" s="8">
        <v>20.193999999999999</v>
      </c>
      <c r="J306" s="8">
        <v>4.327</v>
      </c>
      <c r="K306" s="23">
        <v>0.153</v>
      </c>
    </row>
    <row r="307" spans="1:11" x14ac:dyDescent="0.25">
      <c r="A307" s="3" t="s">
        <v>8</v>
      </c>
      <c r="B307" s="11" t="s">
        <v>554</v>
      </c>
      <c r="C307" s="154">
        <v>41959</v>
      </c>
      <c r="D307" s="161" t="s">
        <v>985</v>
      </c>
      <c r="E307" s="48">
        <v>43</v>
      </c>
      <c r="F307" s="6" t="s">
        <v>794</v>
      </c>
      <c r="G307" s="8">
        <v>0.91200000000000003</v>
      </c>
      <c r="H307" s="8">
        <v>0.153</v>
      </c>
      <c r="I307" s="8">
        <v>0.53</v>
      </c>
      <c r="J307" s="8">
        <v>0</v>
      </c>
      <c r="K307" s="23">
        <v>0.10299999999999999</v>
      </c>
    </row>
    <row r="308" spans="1:11" x14ac:dyDescent="0.25">
      <c r="A308" s="3" t="s">
        <v>8</v>
      </c>
      <c r="B308" s="11" t="s">
        <v>562</v>
      </c>
      <c r="C308" s="154">
        <v>41953</v>
      </c>
      <c r="D308" s="161" t="s">
        <v>985</v>
      </c>
      <c r="E308" s="48">
        <v>45</v>
      </c>
      <c r="F308" s="6" t="s">
        <v>793</v>
      </c>
      <c r="G308" s="8">
        <v>0.92300000000000004</v>
      </c>
      <c r="H308" s="8">
        <v>2.2080000000000002</v>
      </c>
      <c r="I308" s="8">
        <v>0.67700000000000005</v>
      </c>
      <c r="J308" s="8">
        <v>0.19800000000000001</v>
      </c>
      <c r="K308" s="23">
        <v>0.29799999999999999</v>
      </c>
    </row>
    <row r="309" spans="1:11" x14ac:dyDescent="0.25">
      <c r="A309" s="3" t="s">
        <v>8</v>
      </c>
      <c r="B309" s="11" t="s">
        <v>570</v>
      </c>
      <c r="C309" s="154">
        <v>41958</v>
      </c>
      <c r="D309" s="161" t="s">
        <v>985</v>
      </c>
      <c r="E309" s="48">
        <v>78</v>
      </c>
      <c r="F309" s="6" t="s">
        <v>794</v>
      </c>
      <c r="G309" s="8">
        <v>0.434</v>
      </c>
      <c r="H309" s="8">
        <v>0.38</v>
      </c>
      <c r="I309" s="8">
        <v>1.3919999999999999</v>
      </c>
      <c r="J309" s="8">
        <v>0.63100000000000001</v>
      </c>
      <c r="K309" s="23">
        <v>0</v>
      </c>
    </row>
    <row r="310" spans="1:11" x14ac:dyDescent="0.25">
      <c r="A310" s="3" t="s">
        <v>8</v>
      </c>
      <c r="B310" s="11" t="s">
        <v>578</v>
      </c>
      <c r="C310" s="154">
        <v>41969</v>
      </c>
      <c r="D310" s="161" t="s">
        <v>985</v>
      </c>
      <c r="E310" s="48">
        <v>45</v>
      </c>
      <c r="F310" s="6" t="s">
        <v>794</v>
      </c>
      <c r="G310" s="8">
        <v>1.536</v>
      </c>
      <c r="H310" s="8">
        <v>0.91</v>
      </c>
      <c r="I310" s="8">
        <v>1.44</v>
      </c>
      <c r="J310" s="8">
        <v>0.495</v>
      </c>
      <c r="K310" s="23">
        <v>1E-3</v>
      </c>
    </row>
    <row r="311" spans="1:11" x14ac:dyDescent="0.25">
      <c r="A311" s="3" t="s">
        <v>8</v>
      </c>
      <c r="B311" s="11" t="s">
        <v>586</v>
      </c>
      <c r="C311" s="154">
        <v>41981</v>
      </c>
      <c r="D311" s="161" t="s">
        <v>985</v>
      </c>
      <c r="E311" s="48">
        <v>24</v>
      </c>
      <c r="F311" s="6" t="s">
        <v>793</v>
      </c>
      <c r="G311" s="8">
        <v>0.79600000000000004</v>
      </c>
      <c r="H311" s="8">
        <v>7.4999999999999997E-2</v>
      </c>
      <c r="I311" s="8">
        <v>0.33300000000000002</v>
      </c>
      <c r="J311" s="8">
        <v>2.1999999999999999E-2</v>
      </c>
      <c r="K311" s="23">
        <v>7.8E-2</v>
      </c>
    </row>
    <row r="312" spans="1:11" x14ac:dyDescent="0.25">
      <c r="A312" s="3" t="s">
        <v>8</v>
      </c>
      <c r="B312" s="11" t="s">
        <v>499</v>
      </c>
      <c r="C312" s="154">
        <v>41876</v>
      </c>
      <c r="D312" s="161" t="s">
        <v>985</v>
      </c>
      <c r="E312" s="60">
        <v>27</v>
      </c>
      <c r="F312" s="6" t="s">
        <v>794</v>
      </c>
      <c r="G312" s="8">
        <v>0.14599999999999999</v>
      </c>
      <c r="H312" s="8">
        <v>0.93500000000000005</v>
      </c>
      <c r="I312" s="8">
        <v>0.16600000000000001</v>
      </c>
      <c r="J312" s="8">
        <v>1.3280000000000001</v>
      </c>
      <c r="K312" s="23">
        <v>1.6819999999999999</v>
      </c>
    </row>
    <row r="313" spans="1:11" x14ac:dyDescent="0.25">
      <c r="A313" s="3" t="s">
        <v>8</v>
      </c>
      <c r="B313" s="11" t="s">
        <v>507</v>
      </c>
      <c r="C313" s="154">
        <v>41898</v>
      </c>
      <c r="D313" s="161" t="s">
        <v>985</v>
      </c>
      <c r="E313" s="60">
        <v>26</v>
      </c>
      <c r="F313" s="6" t="s">
        <v>794</v>
      </c>
      <c r="G313" s="8">
        <v>0.13100000000000001</v>
      </c>
      <c r="H313" s="8">
        <v>3.4000000000000002E-2</v>
      </c>
      <c r="I313" s="8">
        <v>2.4039999999999999</v>
      </c>
      <c r="J313" s="8">
        <v>0.185</v>
      </c>
      <c r="K313" s="23">
        <v>0</v>
      </c>
    </row>
    <row r="314" spans="1:11" x14ac:dyDescent="0.25">
      <c r="A314" s="3" t="s">
        <v>8</v>
      </c>
      <c r="B314" s="11" t="s">
        <v>515</v>
      </c>
      <c r="C314" s="154">
        <v>41876</v>
      </c>
      <c r="D314" s="161" t="s">
        <v>985</v>
      </c>
      <c r="E314" s="60">
        <v>31</v>
      </c>
      <c r="F314" s="6" t="s">
        <v>794</v>
      </c>
      <c r="G314" s="8">
        <v>0.10299999999999999</v>
      </c>
      <c r="H314" s="8">
        <v>1.4999999999999999E-2</v>
      </c>
      <c r="I314" s="8">
        <v>5.0940000000000003</v>
      </c>
      <c r="J314" s="8">
        <v>2.8000000000000001E-2</v>
      </c>
      <c r="K314" s="23">
        <v>0</v>
      </c>
    </row>
    <row r="315" spans="1:11" x14ac:dyDescent="0.25">
      <c r="A315" s="3" t="s">
        <v>8</v>
      </c>
      <c r="B315" s="11" t="s">
        <v>523</v>
      </c>
      <c r="C315" s="154">
        <v>41876</v>
      </c>
      <c r="D315" s="161" t="s">
        <v>985</v>
      </c>
      <c r="E315" s="60">
        <v>34</v>
      </c>
      <c r="F315" s="6" t="s">
        <v>794</v>
      </c>
      <c r="G315" s="8">
        <v>2.1930000000000001</v>
      </c>
      <c r="H315" s="8">
        <v>0.16900000000000001</v>
      </c>
      <c r="I315" s="8">
        <v>0.82799999999999996</v>
      </c>
      <c r="J315" s="8">
        <v>4.4999999999999998E-2</v>
      </c>
      <c r="K315" s="23">
        <v>8.8999999999999996E-2</v>
      </c>
    </row>
    <row r="316" spans="1:11" x14ac:dyDescent="0.25">
      <c r="A316" s="3" t="s">
        <v>8</v>
      </c>
      <c r="B316" s="11" t="s">
        <v>531</v>
      </c>
      <c r="C316" s="154">
        <v>41958</v>
      </c>
      <c r="D316" s="161" t="s">
        <v>985</v>
      </c>
      <c r="E316" s="60">
        <v>38</v>
      </c>
      <c r="F316" s="6" t="s">
        <v>793</v>
      </c>
      <c r="G316" s="8">
        <v>5.5E-2</v>
      </c>
      <c r="H316" s="8">
        <v>0.12</v>
      </c>
      <c r="I316" s="8">
        <v>0.35</v>
      </c>
      <c r="J316" s="8">
        <v>0.20799999999999999</v>
      </c>
      <c r="K316" s="23">
        <v>7.0999999999999994E-2</v>
      </c>
    </row>
    <row r="317" spans="1:11" x14ac:dyDescent="0.25">
      <c r="A317" s="3" t="s">
        <v>8</v>
      </c>
      <c r="B317" s="11" t="s">
        <v>539</v>
      </c>
      <c r="C317" s="154">
        <v>41963</v>
      </c>
      <c r="D317" s="161" t="s">
        <v>985</v>
      </c>
      <c r="E317" s="60">
        <v>35</v>
      </c>
      <c r="F317" s="6" t="s">
        <v>794</v>
      </c>
      <c r="G317" s="8">
        <v>48.984000000000002</v>
      </c>
      <c r="H317" s="8">
        <v>0.25800000000000001</v>
      </c>
      <c r="I317" s="8">
        <v>5.6870000000000003</v>
      </c>
      <c r="J317" s="8">
        <v>3.3000000000000002E-2</v>
      </c>
      <c r="K317" s="23">
        <v>0</v>
      </c>
    </row>
    <row r="318" spans="1:11" x14ac:dyDescent="0.25">
      <c r="A318" s="3" t="s">
        <v>8</v>
      </c>
      <c r="B318" s="11" t="s">
        <v>547</v>
      </c>
      <c r="C318" s="154">
        <v>41958</v>
      </c>
      <c r="D318" s="161" t="s">
        <v>985</v>
      </c>
      <c r="E318" s="48">
        <v>47</v>
      </c>
      <c r="F318" s="6" t="s">
        <v>794</v>
      </c>
      <c r="G318" s="8">
        <v>2.0819999999999999</v>
      </c>
      <c r="H318" s="8">
        <v>0.82599999999999996</v>
      </c>
      <c r="I318" s="8">
        <v>1.288</v>
      </c>
      <c r="J318" s="8">
        <v>4.9000000000000002E-2</v>
      </c>
      <c r="K318" s="23">
        <v>1.728</v>
      </c>
    </row>
    <row r="319" spans="1:11" x14ac:dyDescent="0.25">
      <c r="A319" s="3" t="s">
        <v>8</v>
      </c>
      <c r="B319" s="11" t="s">
        <v>555</v>
      </c>
      <c r="C319" s="154">
        <v>41959</v>
      </c>
      <c r="D319" s="161" t="s">
        <v>985</v>
      </c>
      <c r="E319" s="48">
        <v>41</v>
      </c>
      <c r="F319" s="6" t="s">
        <v>794</v>
      </c>
      <c r="G319" s="8">
        <v>1.2789999999999999</v>
      </c>
      <c r="H319" s="8">
        <v>0.38400000000000001</v>
      </c>
      <c r="I319" s="8">
        <v>2.7530000000000001</v>
      </c>
      <c r="J319" s="8">
        <v>8.5000000000000006E-2</v>
      </c>
      <c r="K319" s="23">
        <v>0.61299999999999999</v>
      </c>
    </row>
    <row r="320" spans="1:11" x14ac:dyDescent="0.25">
      <c r="A320" s="3" t="s">
        <v>8</v>
      </c>
      <c r="B320" s="11" t="s">
        <v>563</v>
      </c>
      <c r="C320" s="154">
        <v>41974</v>
      </c>
      <c r="D320" s="161" t="s">
        <v>985</v>
      </c>
      <c r="E320" s="48">
        <v>48</v>
      </c>
      <c r="F320" s="6" t="s">
        <v>793</v>
      </c>
      <c r="G320" s="8">
        <v>0.17799999999999999</v>
      </c>
      <c r="H320" s="8">
        <v>9.7000000000000003E-2</v>
      </c>
      <c r="I320" s="8">
        <v>0.44800000000000001</v>
      </c>
      <c r="J320" s="8">
        <v>5.5E-2</v>
      </c>
      <c r="K320" s="23">
        <v>0</v>
      </c>
    </row>
    <row r="321" spans="1:11" x14ac:dyDescent="0.25">
      <c r="A321" s="3" t="s">
        <v>8</v>
      </c>
      <c r="B321" s="11" t="s">
        <v>571</v>
      </c>
      <c r="C321" s="154">
        <v>41961</v>
      </c>
      <c r="D321" s="161" t="s">
        <v>985</v>
      </c>
      <c r="E321" s="48">
        <v>39</v>
      </c>
      <c r="F321" s="6" t="s">
        <v>794</v>
      </c>
      <c r="G321" s="8">
        <v>1.647</v>
      </c>
      <c r="H321" s="8">
        <v>0.53300000000000003</v>
      </c>
      <c r="I321" s="8">
        <v>0.88800000000000001</v>
      </c>
      <c r="J321" s="8">
        <v>0.374</v>
      </c>
      <c r="K321" s="23">
        <v>0.08</v>
      </c>
    </row>
    <row r="322" spans="1:11" x14ac:dyDescent="0.25">
      <c r="A322" s="3" t="s">
        <v>8</v>
      </c>
      <c r="B322" s="11" t="s">
        <v>579</v>
      </c>
      <c r="C322" s="154">
        <v>41970</v>
      </c>
      <c r="D322" s="161" t="s">
        <v>985</v>
      </c>
      <c r="E322" s="48">
        <v>50</v>
      </c>
      <c r="F322" s="6" t="s">
        <v>794</v>
      </c>
      <c r="G322" s="8">
        <v>0.13100000000000001</v>
      </c>
      <c r="H322" s="8">
        <v>0.17100000000000001</v>
      </c>
      <c r="I322" s="8">
        <v>0.61299999999999999</v>
      </c>
      <c r="J322" s="8">
        <v>0.19800000000000001</v>
      </c>
      <c r="K322" s="23">
        <v>8.8999999999999996E-2</v>
      </c>
    </row>
    <row r="323" spans="1:11" x14ac:dyDescent="0.25">
      <c r="A323" s="3" t="s">
        <v>8</v>
      </c>
      <c r="B323" s="11" t="s">
        <v>587</v>
      </c>
      <c r="C323" s="154">
        <v>41978</v>
      </c>
      <c r="D323" s="161" t="s">
        <v>985</v>
      </c>
      <c r="E323" s="48">
        <v>21</v>
      </c>
      <c r="F323" s="6" t="s">
        <v>794</v>
      </c>
      <c r="G323" s="8">
        <v>1.196</v>
      </c>
      <c r="H323" s="8">
        <v>0.11700000000000001</v>
      </c>
      <c r="I323" s="8">
        <v>5.0369999999999999</v>
      </c>
      <c r="J323" s="8">
        <v>0.13100000000000001</v>
      </c>
      <c r="K323" s="23">
        <v>0.26700000000000002</v>
      </c>
    </row>
    <row r="324" spans="1:11" x14ac:dyDescent="0.25">
      <c r="A324" s="3" t="s">
        <v>8</v>
      </c>
      <c r="B324" s="11" t="s">
        <v>500</v>
      </c>
      <c r="C324" s="154">
        <v>41879</v>
      </c>
      <c r="D324" s="161" t="s">
        <v>985</v>
      </c>
      <c r="E324" s="60">
        <v>52</v>
      </c>
      <c r="F324" s="6" t="s">
        <v>793</v>
      </c>
      <c r="G324" s="8">
        <v>0.67200000000000004</v>
      </c>
      <c r="H324" s="8">
        <v>1.0549999999999999</v>
      </c>
      <c r="I324" s="8">
        <v>0.40400000000000003</v>
      </c>
      <c r="J324" s="8">
        <v>0</v>
      </c>
      <c r="K324" s="23">
        <v>0.23799999999999999</v>
      </c>
    </row>
    <row r="325" spans="1:11" x14ac:dyDescent="0.25">
      <c r="A325" s="3" t="s">
        <v>8</v>
      </c>
      <c r="B325" s="11" t="s">
        <v>508</v>
      </c>
      <c r="C325" s="154">
        <v>41899</v>
      </c>
      <c r="D325" s="161" t="s">
        <v>985</v>
      </c>
      <c r="E325" s="60">
        <v>30</v>
      </c>
      <c r="F325" s="6" t="s">
        <v>794</v>
      </c>
      <c r="G325" s="8">
        <v>1.712</v>
      </c>
      <c r="H325" s="8">
        <v>0.121</v>
      </c>
      <c r="I325" s="8">
        <v>0</v>
      </c>
      <c r="J325" s="8">
        <v>0.222</v>
      </c>
      <c r="K325" s="23">
        <v>3.2000000000000001E-2</v>
      </c>
    </row>
    <row r="326" spans="1:11" x14ac:dyDescent="0.25">
      <c r="A326" s="3" t="s">
        <v>8</v>
      </c>
      <c r="B326" s="11" t="s">
        <v>516</v>
      </c>
      <c r="C326" s="154">
        <v>41881</v>
      </c>
      <c r="D326" s="161" t="s">
        <v>985</v>
      </c>
      <c r="E326" s="60">
        <v>32</v>
      </c>
      <c r="F326" s="6" t="s">
        <v>793</v>
      </c>
      <c r="G326" s="8">
        <v>1.5580000000000001</v>
      </c>
      <c r="H326" s="8">
        <v>1.7869999999999999</v>
      </c>
      <c r="I326" s="8">
        <v>3.9820000000000002</v>
      </c>
      <c r="J326" s="8">
        <v>7.0999999999999994E-2</v>
      </c>
      <c r="K326" s="23">
        <v>31.29</v>
      </c>
    </row>
    <row r="327" spans="1:11" x14ac:dyDescent="0.25">
      <c r="A327" s="3" t="s">
        <v>8</v>
      </c>
      <c r="B327" s="11" t="s">
        <v>524</v>
      </c>
      <c r="C327" s="154">
        <v>41876</v>
      </c>
      <c r="D327" s="161" t="s">
        <v>985</v>
      </c>
      <c r="E327" s="60">
        <v>29</v>
      </c>
      <c r="F327" s="6" t="s">
        <v>794</v>
      </c>
      <c r="G327" s="8">
        <v>0.92</v>
      </c>
      <c r="H327" s="8">
        <v>0.16600000000000001</v>
      </c>
      <c r="I327" s="8">
        <v>4.6040000000000001</v>
      </c>
      <c r="J327" s="8">
        <v>0.26</v>
      </c>
      <c r="K327" s="23">
        <v>0.20899999999999999</v>
      </c>
    </row>
    <row r="328" spans="1:11" x14ac:dyDescent="0.25">
      <c r="A328" s="3" t="s">
        <v>8</v>
      </c>
      <c r="B328" s="11" t="s">
        <v>532</v>
      </c>
      <c r="C328" s="154">
        <v>41961</v>
      </c>
      <c r="D328" s="161" t="s">
        <v>985</v>
      </c>
      <c r="E328" s="60">
        <v>45</v>
      </c>
      <c r="F328" s="6" t="s">
        <v>793</v>
      </c>
      <c r="G328" s="8">
        <v>0.123</v>
      </c>
      <c r="H328" s="8">
        <v>1.9450000000000001</v>
      </c>
      <c r="I328" s="8">
        <v>22.446999999999999</v>
      </c>
      <c r="J328" s="8">
        <v>0.26500000000000001</v>
      </c>
      <c r="K328" s="23">
        <v>2.0539999999999998</v>
      </c>
    </row>
    <row r="329" spans="1:11" x14ac:dyDescent="0.25">
      <c r="A329" s="3" t="s">
        <v>8</v>
      </c>
      <c r="B329" s="11" t="s">
        <v>540</v>
      </c>
      <c r="C329" s="154">
        <v>41963</v>
      </c>
      <c r="D329" s="161" t="s">
        <v>985</v>
      </c>
      <c r="E329" s="60">
        <v>37</v>
      </c>
      <c r="F329" s="6" t="s">
        <v>794</v>
      </c>
      <c r="G329" s="8">
        <v>0.65</v>
      </c>
      <c r="H329" s="8">
        <v>7.1999999999999995E-2</v>
      </c>
      <c r="I329" s="8">
        <v>5.2130000000000001</v>
      </c>
      <c r="J329" s="8">
        <v>0</v>
      </c>
      <c r="K329" s="23">
        <v>0</v>
      </c>
    </row>
    <row r="330" spans="1:11" x14ac:dyDescent="0.25">
      <c r="A330" s="3" t="s">
        <v>8</v>
      </c>
      <c r="B330" s="11" t="s">
        <v>548</v>
      </c>
      <c r="C330" s="154">
        <v>41959</v>
      </c>
      <c r="D330" s="161" t="s">
        <v>985</v>
      </c>
      <c r="E330" s="48">
        <v>50</v>
      </c>
      <c r="F330" s="6" t="s">
        <v>794</v>
      </c>
      <c r="G330" s="8">
        <v>0.75800000000000001</v>
      </c>
      <c r="H330" s="8">
        <v>1.9E-2</v>
      </c>
      <c r="I330" s="8">
        <v>23.834</v>
      </c>
      <c r="J330" s="8">
        <v>2.3E-2</v>
      </c>
      <c r="K330" s="23">
        <v>0</v>
      </c>
    </row>
    <row r="331" spans="1:11" x14ac:dyDescent="0.25">
      <c r="A331" s="3" t="s">
        <v>8</v>
      </c>
      <c r="B331" s="11" t="s">
        <v>556</v>
      </c>
      <c r="C331" s="154">
        <v>41961</v>
      </c>
      <c r="D331" s="161" t="s">
        <v>985</v>
      </c>
      <c r="E331" s="48">
        <v>56</v>
      </c>
      <c r="F331" s="6" t="s">
        <v>794</v>
      </c>
      <c r="G331" s="8">
        <v>1.625</v>
      </c>
      <c r="H331" s="8">
        <v>0.19700000000000001</v>
      </c>
      <c r="I331" s="8">
        <v>0.39100000000000001</v>
      </c>
      <c r="J331" s="8">
        <v>0</v>
      </c>
      <c r="K331" s="23">
        <v>6.0000000000000001E-3</v>
      </c>
    </row>
    <row r="332" spans="1:11" x14ac:dyDescent="0.25">
      <c r="A332" s="3" t="s">
        <v>8</v>
      </c>
      <c r="B332" s="11" t="s">
        <v>564</v>
      </c>
      <c r="C332" s="154">
        <v>41980</v>
      </c>
      <c r="D332" s="161" t="s">
        <v>985</v>
      </c>
      <c r="E332" s="48">
        <v>37</v>
      </c>
      <c r="F332" s="6" t="s">
        <v>793</v>
      </c>
      <c r="G332" s="8">
        <v>2.1640000000000001</v>
      </c>
      <c r="H332" s="8">
        <v>6.9000000000000006E-2</v>
      </c>
      <c r="I332" s="8">
        <v>0.68200000000000005</v>
      </c>
      <c r="J332" s="8">
        <v>0</v>
      </c>
      <c r="K332" s="23">
        <v>0.191</v>
      </c>
    </row>
    <row r="333" spans="1:11" x14ac:dyDescent="0.25">
      <c r="A333" s="3" t="s">
        <v>8</v>
      </c>
      <c r="B333" s="11" t="s">
        <v>572</v>
      </c>
      <c r="C333" s="154">
        <v>41959</v>
      </c>
      <c r="D333" s="161" t="s">
        <v>985</v>
      </c>
      <c r="E333" s="48">
        <v>40</v>
      </c>
      <c r="F333" s="6" t="s">
        <v>794</v>
      </c>
      <c r="G333" s="8">
        <v>0.223</v>
      </c>
      <c r="H333" s="8">
        <v>0.28899999999999998</v>
      </c>
      <c r="I333" s="8">
        <v>2.1880000000000002</v>
      </c>
      <c r="J333" s="8">
        <v>1.3169999999999999</v>
      </c>
      <c r="K333" s="23">
        <v>0.183</v>
      </c>
    </row>
    <row r="334" spans="1:11" x14ac:dyDescent="0.25">
      <c r="A334" s="3" t="s">
        <v>8</v>
      </c>
      <c r="B334" s="11" t="s">
        <v>580</v>
      </c>
      <c r="C334" s="154">
        <v>41969</v>
      </c>
      <c r="D334" s="161" t="s">
        <v>985</v>
      </c>
      <c r="E334" s="48">
        <v>45</v>
      </c>
      <c r="F334" s="6" t="s">
        <v>794</v>
      </c>
      <c r="G334" s="8">
        <v>3.5859999999999999</v>
      </c>
      <c r="H334" s="8">
        <v>0.17599999999999999</v>
      </c>
      <c r="I334" s="8">
        <v>0.22500000000000001</v>
      </c>
      <c r="J334" s="8">
        <v>0.58299999999999996</v>
      </c>
      <c r="K334" s="23">
        <v>0.44600000000000001</v>
      </c>
    </row>
    <row r="335" spans="1:11" x14ac:dyDescent="0.25">
      <c r="A335" s="3" t="s">
        <v>8</v>
      </c>
      <c r="B335" s="11" t="s">
        <v>588</v>
      </c>
      <c r="C335" s="154">
        <v>41975</v>
      </c>
      <c r="D335" s="161" t="s">
        <v>985</v>
      </c>
      <c r="E335" s="48">
        <v>30</v>
      </c>
      <c r="F335" s="6" t="s">
        <v>793</v>
      </c>
      <c r="G335" s="8">
        <v>4.9000000000000002E-2</v>
      </c>
      <c r="H335" s="8">
        <v>3.9E-2</v>
      </c>
      <c r="I335" s="8">
        <v>8.875</v>
      </c>
      <c r="J335" s="8">
        <v>0</v>
      </c>
      <c r="K335" s="23">
        <v>0.308</v>
      </c>
    </row>
    <row r="336" spans="1:11" x14ac:dyDescent="0.25">
      <c r="A336" s="3" t="s">
        <v>8</v>
      </c>
      <c r="B336" s="11" t="s">
        <v>501</v>
      </c>
      <c r="C336" s="154">
        <v>41883</v>
      </c>
      <c r="D336" s="161" t="s">
        <v>985</v>
      </c>
      <c r="E336" s="60">
        <v>39</v>
      </c>
      <c r="F336" s="6" t="s">
        <v>794</v>
      </c>
      <c r="G336" s="8">
        <v>0.14399999999999999</v>
      </c>
      <c r="H336" s="8">
        <v>5.2999999999999999E-2</v>
      </c>
      <c r="I336" s="8">
        <v>0</v>
      </c>
      <c r="J336" s="8">
        <v>2.5000000000000001E-2</v>
      </c>
      <c r="K336" s="23">
        <v>0</v>
      </c>
    </row>
    <row r="337" spans="1:11" x14ac:dyDescent="0.25">
      <c r="A337" s="3" t="s">
        <v>8</v>
      </c>
      <c r="B337" s="11" t="s">
        <v>509</v>
      </c>
      <c r="C337" s="154">
        <v>41900</v>
      </c>
      <c r="D337" s="161" t="s">
        <v>985</v>
      </c>
      <c r="E337" s="60">
        <v>48</v>
      </c>
      <c r="F337" s="6" t="s">
        <v>793</v>
      </c>
      <c r="G337" s="8">
        <v>0.14799999999999999</v>
      </c>
      <c r="H337" s="8">
        <v>0.108</v>
      </c>
      <c r="I337" s="8">
        <v>0.73099999999999998</v>
      </c>
      <c r="J337" s="8">
        <v>4.0000000000000001E-3</v>
      </c>
      <c r="K337" s="23">
        <v>0.96</v>
      </c>
    </row>
    <row r="338" spans="1:11" x14ac:dyDescent="0.25">
      <c r="A338" s="3" t="s">
        <v>8</v>
      </c>
      <c r="B338" s="11" t="s">
        <v>517</v>
      </c>
      <c r="C338" s="154">
        <v>41886</v>
      </c>
      <c r="D338" s="161" t="s">
        <v>985</v>
      </c>
      <c r="E338" s="60">
        <v>59</v>
      </c>
      <c r="F338" s="6" t="s">
        <v>793</v>
      </c>
      <c r="G338" s="8">
        <v>0.74199999999999999</v>
      </c>
      <c r="H338" s="8">
        <v>0.107</v>
      </c>
      <c r="I338" s="8">
        <v>0.88800000000000001</v>
      </c>
      <c r="J338" s="8">
        <v>8.6999999999999994E-2</v>
      </c>
      <c r="K338" s="23">
        <v>0.13900000000000001</v>
      </c>
    </row>
    <row r="339" spans="1:11" x14ac:dyDescent="0.25">
      <c r="A339" s="3" t="s">
        <v>8</v>
      </c>
      <c r="B339" s="11" t="s">
        <v>525</v>
      </c>
      <c r="C339" s="154">
        <v>41883</v>
      </c>
      <c r="D339" s="161" t="s">
        <v>985</v>
      </c>
      <c r="E339" s="60">
        <v>30</v>
      </c>
      <c r="F339" s="6" t="s">
        <v>794</v>
      </c>
      <c r="G339" s="8">
        <v>3.7010000000000001</v>
      </c>
      <c r="H339" s="8">
        <v>6.2E-2</v>
      </c>
      <c r="I339" s="8">
        <v>1.0999999999999999E-2</v>
      </c>
      <c r="J339" s="8">
        <v>0.24099999999999999</v>
      </c>
      <c r="K339" s="23">
        <v>0.23499999999999999</v>
      </c>
    </row>
    <row r="340" spans="1:11" x14ac:dyDescent="0.25">
      <c r="A340" s="3" t="s">
        <v>8</v>
      </c>
      <c r="B340" s="11" t="s">
        <v>533</v>
      </c>
      <c r="C340" s="154">
        <v>41957</v>
      </c>
      <c r="D340" s="161" t="s">
        <v>985</v>
      </c>
      <c r="E340" s="60">
        <v>31</v>
      </c>
      <c r="F340" s="6" t="s">
        <v>794</v>
      </c>
      <c r="G340" s="8">
        <v>0.21199999999999999</v>
      </c>
      <c r="H340" s="8">
        <v>0.72099999999999997</v>
      </c>
      <c r="I340" s="8">
        <v>0.54400000000000004</v>
      </c>
      <c r="J340" s="8">
        <v>7.0000000000000001E-3</v>
      </c>
      <c r="K340" s="23">
        <v>0.04</v>
      </c>
    </row>
    <row r="341" spans="1:11" x14ac:dyDescent="0.25">
      <c r="A341" s="3" t="s">
        <v>8</v>
      </c>
      <c r="B341" s="11" t="s">
        <v>541</v>
      </c>
      <c r="C341" s="154">
        <v>41971</v>
      </c>
      <c r="D341" s="161" t="s">
        <v>985</v>
      </c>
      <c r="E341" s="60">
        <v>35</v>
      </c>
      <c r="F341" s="6" t="s">
        <v>794</v>
      </c>
      <c r="G341" s="8">
        <v>0.746</v>
      </c>
      <c r="H341" s="8">
        <v>9.7000000000000003E-2</v>
      </c>
      <c r="I341" s="8">
        <v>30.297000000000001</v>
      </c>
      <c r="J341" s="8">
        <v>1.6E-2</v>
      </c>
      <c r="K341" s="23">
        <v>0.20300000000000001</v>
      </c>
    </row>
    <row r="342" spans="1:11" x14ac:dyDescent="0.25">
      <c r="A342" s="3" t="s">
        <v>8</v>
      </c>
      <c r="B342" s="11" t="s">
        <v>549</v>
      </c>
      <c r="C342" s="154">
        <v>41969</v>
      </c>
      <c r="D342" s="161" t="s">
        <v>985</v>
      </c>
      <c r="E342" s="48">
        <v>80</v>
      </c>
      <c r="F342" s="6" t="s">
        <v>794</v>
      </c>
      <c r="G342" s="8">
        <v>0.27900000000000003</v>
      </c>
      <c r="H342" s="8">
        <v>0.11700000000000001</v>
      </c>
      <c r="I342" s="8">
        <v>0.36599999999999999</v>
      </c>
      <c r="J342" s="8">
        <v>0.221</v>
      </c>
      <c r="K342" s="23">
        <v>8.2000000000000003E-2</v>
      </c>
    </row>
    <row r="343" spans="1:11" x14ac:dyDescent="0.25">
      <c r="A343" s="3" t="s">
        <v>8</v>
      </c>
      <c r="B343" s="11" t="s">
        <v>557</v>
      </c>
      <c r="C343" s="154">
        <v>41959</v>
      </c>
      <c r="D343" s="161" t="s">
        <v>985</v>
      </c>
      <c r="E343" s="48">
        <v>64</v>
      </c>
      <c r="F343" s="6" t="s">
        <v>794</v>
      </c>
      <c r="G343" s="8">
        <v>3.246</v>
      </c>
      <c r="H343" s="8">
        <v>0.34899999999999998</v>
      </c>
      <c r="I343" s="8">
        <v>0.20699999999999999</v>
      </c>
      <c r="J343" s="8">
        <v>5.2999999999999999E-2</v>
      </c>
      <c r="K343" s="23">
        <v>7.9000000000000001E-2</v>
      </c>
    </row>
    <row r="344" spans="1:11" x14ac:dyDescent="0.25">
      <c r="A344" s="3" t="s">
        <v>8</v>
      </c>
      <c r="B344" s="11" t="s">
        <v>565</v>
      </c>
      <c r="C344" s="154">
        <v>41977</v>
      </c>
      <c r="D344" s="161" t="s">
        <v>985</v>
      </c>
      <c r="E344" s="48">
        <v>40</v>
      </c>
      <c r="F344" s="6" t="s">
        <v>793</v>
      </c>
      <c r="G344" s="8">
        <v>10.288</v>
      </c>
      <c r="H344" s="8">
        <v>0.96599999999999997</v>
      </c>
      <c r="I344" s="8">
        <v>0.36299999999999999</v>
      </c>
      <c r="J344" s="8">
        <v>0.10100000000000001</v>
      </c>
      <c r="K344" s="23">
        <v>0.218</v>
      </c>
    </row>
    <row r="345" spans="1:11" x14ac:dyDescent="0.25">
      <c r="A345" s="3" t="s">
        <v>8</v>
      </c>
      <c r="B345" s="11" t="s">
        <v>573</v>
      </c>
      <c r="C345" s="154">
        <v>41962</v>
      </c>
      <c r="D345" s="161" t="s">
        <v>985</v>
      </c>
      <c r="E345" s="48">
        <v>86</v>
      </c>
      <c r="F345" s="6" t="s">
        <v>794</v>
      </c>
      <c r="G345" s="8">
        <v>2.431</v>
      </c>
      <c r="H345" s="8">
        <v>8.5999999999999993E-2</v>
      </c>
      <c r="I345" s="8">
        <v>0.38900000000000001</v>
      </c>
      <c r="J345" s="8">
        <v>0.193</v>
      </c>
      <c r="K345" s="23">
        <v>6.7000000000000004E-2</v>
      </c>
    </row>
    <row r="346" spans="1:11" x14ac:dyDescent="0.25">
      <c r="A346" s="3" t="s">
        <v>8</v>
      </c>
      <c r="B346" s="11" t="s">
        <v>581</v>
      </c>
      <c r="C346" s="154">
        <v>41972</v>
      </c>
      <c r="D346" s="161" t="s">
        <v>985</v>
      </c>
      <c r="E346" s="48">
        <v>39</v>
      </c>
      <c r="F346" s="6" t="s">
        <v>793</v>
      </c>
      <c r="G346" s="8">
        <v>2.391</v>
      </c>
      <c r="H346" s="8">
        <v>0.373</v>
      </c>
      <c r="I346" s="8">
        <v>5.194</v>
      </c>
      <c r="J346" s="8">
        <v>0.20799999999999999</v>
      </c>
      <c r="K346" s="23">
        <v>0.78600000000000003</v>
      </c>
    </row>
    <row r="347" spans="1:11" x14ac:dyDescent="0.25">
      <c r="A347" s="3" t="s">
        <v>8</v>
      </c>
      <c r="B347" s="11" t="s">
        <v>589</v>
      </c>
      <c r="C347" s="154">
        <v>41975</v>
      </c>
      <c r="D347" s="161" t="s">
        <v>985</v>
      </c>
      <c r="E347" s="48">
        <v>24</v>
      </c>
      <c r="F347" s="6" t="s">
        <v>793</v>
      </c>
      <c r="G347" s="8">
        <v>6.7510000000000003</v>
      </c>
      <c r="H347" s="8">
        <v>0.75800000000000001</v>
      </c>
      <c r="I347" s="8">
        <v>0.51100000000000001</v>
      </c>
      <c r="J347" s="8">
        <v>2.2360000000000002</v>
      </c>
      <c r="K347" s="23">
        <v>9.8000000000000004E-2</v>
      </c>
    </row>
    <row r="348" spans="1:11" x14ac:dyDescent="0.25">
      <c r="A348" s="3" t="s">
        <v>8</v>
      </c>
      <c r="B348" s="11" t="s">
        <v>502</v>
      </c>
      <c r="C348" s="154">
        <v>41886</v>
      </c>
      <c r="D348" s="161" t="s">
        <v>985</v>
      </c>
      <c r="E348" s="60">
        <v>36</v>
      </c>
      <c r="F348" s="6" t="s">
        <v>793</v>
      </c>
      <c r="G348" s="8">
        <v>0.36299999999999999</v>
      </c>
      <c r="H348" s="8">
        <v>0.38700000000000001</v>
      </c>
      <c r="I348" s="8">
        <v>0</v>
      </c>
      <c r="J348" s="8">
        <v>0.46200000000000002</v>
      </c>
      <c r="K348" s="23">
        <v>0</v>
      </c>
    </row>
    <row r="349" spans="1:11" x14ac:dyDescent="0.25">
      <c r="A349" s="3" t="s">
        <v>8</v>
      </c>
      <c r="B349" s="11" t="s">
        <v>510</v>
      </c>
      <c r="C349" s="154">
        <v>41904</v>
      </c>
      <c r="D349" s="161" t="s">
        <v>985</v>
      </c>
      <c r="E349" s="60">
        <v>30</v>
      </c>
      <c r="F349" s="6" t="s">
        <v>794</v>
      </c>
      <c r="G349" s="8">
        <v>0.35699999999999998</v>
      </c>
      <c r="H349" s="8">
        <v>0.38800000000000001</v>
      </c>
      <c r="I349" s="8">
        <v>2.8170000000000002</v>
      </c>
      <c r="J349" s="8">
        <v>4.8000000000000001E-2</v>
      </c>
      <c r="K349" s="23">
        <v>7.0000000000000007E-2</v>
      </c>
    </row>
    <row r="350" spans="1:11" x14ac:dyDescent="0.25">
      <c r="A350" s="3" t="s">
        <v>8</v>
      </c>
      <c r="B350" s="11" t="s">
        <v>518</v>
      </c>
      <c r="C350" s="154">
        <v>41891</v>
      </c>
      <c r="D350" s="161" t="s">
        <v>985</v>
      </c>
      <c r="E350" s="60">
        <v>39</v>
      </c>
      <c r="F350" s="6" t="s">
        <v>794</v>
      </c>
      <c r="G350" s="8">
        <v>1.2150000000000001</v>
      </c>
      <c r="H350" s="8">
        <v>0.16700000000000001</v>
      </c>
      <c r="I350" s="8">
        <v>4.1150000000000002</v>
      </c>
      <c r="J350" s="8">
        <v>0</v>
      </c>
      <c r="K350" s="23">
        <v>0</v>
      </c>
    </row>
    <row r="351" spans="1:11" x14ac:dyDescent="0.25">
      <c r="A351" s="3" t="s">
        <v>8</v>
      </c>
      <c r="B351" s="11" t="s">
        <v>526</v>
      </c>
      <c r="C351" s="154">
        <v>41890</v>
      </c>
      <c r="D351" s="161" t="s">
        <v>985</v>
      </c>
      <c r="E351" s="60">
        <v>28</v>
      </c>
      <c r="F351" s="6" t="s">
        <v>794</v>
      </c>
      <c r="G351" s="8">
        <v>0.17399999999999999</v>
      </c>
      <c r="H351" s="8">
        <v>0.753</v>
      </c>
      <c r="I351" s="8">
        <v>8.8999999999999996E-2</v>
      </c>
      <c r="J351" s="8">
        <v>0.16500000000000001</v>
      </c>
      <c r="K351" s="23">
        <v>0.27200000000000002</v>
      </c>
    </row>
    <row r="352" spans="1:11" x14ac:dyDescent="0.25">
      <c r="A352" s="3" t="s">
        <v>8</v>
      </c>
      <c r="B352" s="11" t="s">
        <v>534</v>
      </c>
      <c r="C352" s="154">
        <v>41960</v>
      </c>
      <c r="D352" s="161" t="s">
        <v>985</v>
      </c>
      <c r="E352" s="60">
        <v>52</v>
      </c>
      <c r="F352" s="6" t="s">
        <v>794</v>
      </c>
      <c r="G352" s="8">
        <v>0.65200000000000002</v>
      </c>
      <c r="H352" s="8">
        <v>0.34300000000000003</v>
      </c>
      <c r="I352" s="8">
        <v>3.1659999999999999</v>
      </c>
      <c r="J352" s="8">
        <v>0.28499999999999998</v>
      </c>
      <c r="K352" s="23">
        <v>1.829</v>
      </c>
    </row>
    <row r="353" spans="1:11" x14ac:dyDescent="0.25">
      <c r="A353" s="3" t="s">
        <v>8</v>
      </c>
      <c r="B353" s="11" t="s">
        <v>542</v>
      </c>
      <c r="C353" s="154">
        <v>41974</v>
      </c>
      <c r="D353" s="161" t="s">
        <v>985</v>
      </c>
      <c r="E353" s="60">
        <v>45</v>
      </c>
      <c r="F353" s="6" t="s">
        <v>793</v>
      </c>
      <c r="G353" s="8">
        <v>0.249</v>
      </c>
      <c r="H353" s="8">
        <v>0.12</v>
      </c>
      <c r="I353" s="8">
        <v>4.2930000000000001</v>
      </c>
      <c r="J353" s="8">
        <v>0</v>
      </c>
      <c r="K353" s="23">
        <v>0.38</v>
      </c>
    </row>
    <row r="354" spans="1:11" x14ac:dyDescent="0.25">
      <c r="A354" s="3" t="s">
        <v>8</v>
      </c>
      <c r="B354" s="11" t="s">
        <v>550</v>
      </c>
      <c r="C354" s="154">
        <v>41972</v>
      </c>
      <c r="D354" s="161" t="s">
        <v>985</v>
      </c>
      <c r="E354" s="48">
        <v>82</v>
      </c>
      <c r="F354" s="6" t="s">
        <v>794</v>
      </c>
      <c r="G354" s="8">
        <v>0.23400000000000001</v>
      </c>
      <c r="H354" s="8">
        <v>7.6999999999999999E-2</v>
      </c>
      <c r="I354" s="8">
        <v>4.5330000000000004</v>
      </c>
      <c r="J354" s="8">
        <v>0.39</v>
      </c>
      <c r="K354" s="23">
        <v>6.0000000000000001E-3</v>
      </c>
    </row>
    <row r="355" spans="1:11" x14ac:dyDescent="0.25">
      <c r="A355" s="3" t="s">
        <v>8</v>
      </c>
      <c r="B355" s="11" t="s">
        <v>558</v>
      </c>
      <c r="C355" s="154">
        <v>41969</v>
      </c>
      <c r="D355" s="161" t="s">
        <v>985</v>
      </c>
      <c r="E355" s="48">
        <v>47</v>
      </c>
      <c r="F355" s="6" t="s">
        <v>794</v>
      </c>
      <c r="G355" s="8">
        <v>8.5000000000000006E-2</v>
      </c>
      <c r="H355" s="8">
        <v>8.6999999999999994E-2</v>
      </c>
      <c r="I355" s="8">
        <v>9.8000000000000004E-2</v>
      </c>
      <c r="J355" s="8">
        <v>7.8E-2</v>
      </c>
      <c r="K355" s="23">
        <v>3.6999999999999998E-2</v>
      </c>
    </row>
    <row r="356" spans="1:11" x14ac:dyDescent="0.25">
      <c r="A356" s="3" t="s">
        <v>8</v>
      </c>
      <c r="B356" s="11" t="s">
        <v>566</v>
      </c>
      <c r="C356" s="154">
        <v>41982</v>
      </c>
      <c r="D356" s="161" t="s">
        <v>985</v>
      </c>
      <c r="E356" s="48">
        <v>50</v>
      </c>
      <c r="F356" s="6" t="s">
        <v>793</v>
      </c>
      <c r="G356" s="8">
        <v>6.6050000000000004</v>
      </c>
      <c r="H356" s="8">
        <v>9.58</v>
      </c>
      <c r="I356" s="8">
        <v>0.57099999999999995</v>
      </c>
      <c r="J356" s="8">
        <v>0.25900000000000001</v>
      </c>
      <c r="K356" s="23">
        <v>4.2999999999999997E-2</v>
      </c>
    </row>
    <row r="357" spans="1:11" x14ac:dyDescent="0.25">
      <c r="A357" s="3" t="s">
        <v>8</v>
      </c>
      <c r="B357" s="11" t="s">
        <v>574</v>
      </c>
      <c r="C357" s="154">
        <v>41963</v>
      </c>
      <c r="D357" s="161" t="s">
        <v>985</v>
      </c>
      <c r="E357" s="48">
        <v>62</v>
      </c>
      <c r="F357" s="6" t="s">
        <v>793</v>
      </c>
      <c r="G357" s="8">
        <v>0.26600000000000001</v>
      </c>
      <c r="H357" s="8">
        <v>0.104</v>
      </c>
      <c r="I357" s="8">
        <v>0.19900000000000001</v>
      </c>
      <c r="J357" s="8">
        <v>2.1000000000000001E-2</v>
      </c>
      <c r="K357" s="23">
        <v>5.7000000000000002E-2</v>
      </c>
    </row>
    <row r="358" spans="1:11" x14ac:dyDescent="0.25">
      <c r="A358" s="3" t="s">
        <v>8</v>
      </c>
      <c r="B358" s="11" t="s">
        <v>582</v>
      </c>
      <c r="C358" s="154">
        <v>41972</v>
      </c>
      <c r="D358" s="161" t="s">
        <v>985</v>
      </c>
      <c r="E358" s="48">
        <v>39</v>
      </c>
      <c r="F358" s="6" t="s">
        <v>793</v>
      </c>
      <c r="G358" s="8">
        <v>1.464</v>
      </c>
      <c r="H358" s="8">
        <v>0.79500000000000004</v>
      </c>
      <c r="I358" s="8">
        <v>1.585</v>
      </c>
      <c r="J358" s="8">
        <v>5.0999999999999997E-2</v>
      </c>
      <c r="K358" s="23">
        <v>9.1999999999999998E-2</v>
      </c>
    </row>
    <row r="359" spans="1:11" x14ac:dyDescent="0.25">
      <c r="A359" s="3" t="s">
        <v>8</v>
      </c>
      <c r="B359" s="11" t="s">
        <v>590</v>
      </c>
      <c r="C359" s="154">
        <v>41976</v>
      </c>
      <c r="D359" s="161" t="s">
        <v>985</v>
      </c>
      <c r="E359" s="48">
        <v>39</v>
      </c>
      <c r="F359" s="6" t="s">
        <v>794</v>
      </c>
      <c r="G359" s="8">
        <v>9.4E-2</v>
      </c>
      <c r="H359" s="8">
        <v>4.7E-2</v>
      </c>
      <c r="I359" s="8">
        <v>1.44</v>
      </c>
      <c r="J359" s="8">
        <v>0.29799999999999999</v>
      </c>
      <c r="K359" s="23">
        <v>0.78600000000000003</v>
      </c>
    </row>
    <row r="360" spans="1:11" x14ac:dyDescent="0.25">
      <c r="A360" s="3" t="s">
        <v>8</v>
      </c>
      <c r="B360" s="11" t="s">
        <v>503</v>
      </c>
      <c r="C360" s="154">
        <v>41890</v>
      </c>
      <c r="D360" s="161" t="s">
        <v>985</v>
      </c>
      <c r="E360" s="60">
        <v>29</v>
      </c>
      <c r="F360" s="6" t="s">
        <v>793</v>
      </c>
      <c r="G360" s="8">
        <v>0.83599999999999997</v>
      </c>
      <c r="H360" s="8">
        <v>0.105</v>
      </c>
      <c r="I360" s="8">
        <v>4.6130000000000004</v>
      </c>
      <c r="J360" s="8">
        <v>0.185</v>
      </c>
      <c r="K360" s="23">
        <v>0</v>
      </c>
    </row>
    <row r="361" spans="1:11" x14ac:dyDescent="0.25">
      <c r="A361" s="3" t="s">
        <v>8</v>
      </c>
      <c r="B361" s="11" t="s">
        <v>511</v>
      </c>
      <c r="C361" s="154">
        <v>41856</v>
      </c>
      <c r="D361" s="161" t="s">
        <v>985</v>
      </c>
      <c r="E361" s="60">
        <v>32</v>
      </c>
      <c r="F361" s="6" t="s">
        <v>794</v>
      </c>
      <c r="G361" s="8">
        <v>2.3149999999999999</v>
      </c>
      <c r="H361" s="8">
        <v>0.214</v>
      </c>
      <c r="I361" s="8">
        <v>1.871</v>
      </c>
      <c r="J361" s="8">
        <v>0.85399999999999998</v>
      </c>
      <c r="K361" s="23">
        <v>0.92800000000000005</v>
      </c>
    </row>
    <row r="362" spans="1:11" x14ac:dyDescent="0.25">
      <c r="A362" s="3" t="s">
        <v>8</v>
      </c>
      <c r="B362" s="11" t="s">
        <v>519</v>
      </c>
      <c r="C362" s="154">
        <v>41892</v>
      </c>
      <c r="D362" s="161" t="s">
        <v>985</v>
      </c>
      <c r="E362" s="60">
        <v>54</v>
      </c>
      <c r="F362" s="6" t="s">
        <v>794</v>
      </c>
      <c r="G362" s="8">
        <v>4.6280000000000001</v>
      </c>
      <c r="H362" s="8">
        <v>0.43099999999999999</v>
      </c>
      <c r="I362" s="8">
        <v>13.112</v>
      </c>
      <c r="J362" s="8">
        <v>3.1E-2</v>
      </c>
      <c r="K362" s="23">
        <v>6.6000000000000003E-2</v>
      </c>
    </row>
    <row r="363" spans="1:11" x14ac:dyDescent="0.25">
      <c r="A363" s="3" t="s">
        <v>8</v>
      </c>
      <c r="B363" s="11" t="s">
        <v>527</v>
      </c>
      <c r="C363" s="154">
        <v>41897</v>
      </c>
      <c r="D363" s="161" t="s">
        <v>985</v>
      </c>
      <c r="E363" s="60">
        <v>41</v>
      </c>
      <c r="F363" s="6" t="s">
        <v>794</v>
      </c>
      <c r="G363" s="8">
        <v>0.40899999999999997</v>
      </c>
      <c r="H363" s="8">
        <v>0.26500000000000001</v>
      </c>
      <c r="I363" s="8">
        <v>13.593999999999999</v>
      </c>
      <c r="J363" s="8">
        <v>0</v>
      </c>
      <c r="K363" s="23">
        <v>6.3E-2</v>
      </c>
    </row>
    <row r="364" spans="1:11" x14ac:dyDescent="0.25">
      <c r="A364" s="3" t="s">
        <v>8</v>
      </c>
      <c r="B364" s="11" t="s">
        <v>535</v>
      </c>
      <c r="C364" s="154">
        <v>41960</v>
      </c>
      <c r="D364" s="161" t="s">
        <v>985</v>
      </c>
      <c r="E364" s="60">
        <v>36</v>
      </c>
      <c r="F364" s="6" t="s">
        <v>794</v>
      </c>
      <c r="G364" s="8">
        <v>6.0999999999999999E-2</v>
      </c>
      <c r="H364" s="8">
        <v>0.108</v>
      </c>
      <c r="I364" s="8">
        <v>0.89300000000000002</v>
      </c>
      <c r="J364" s="8">
        <v>0</v>
      </c>
      <c r="K364" s="23">
        <v>0</v>
      </c>
    </row>
    <row r="365" spans="1:11" x14ac:dyDescent="0.25">
      <c r="A365" s="3" t="s">
        <v>8</v>
      </c>
      <c r="B365" s="11" t="s">
        <v>543</v>
      </c>
      <c r="C365" s="154">
        <v>41977</v>
      </c>
      <c r="D365" s="161" t="s">
        <v>985</v>
      </c>
      <c r="E365" s="60">
        <v>32</v>
      </c>
      <c r="F365" s="6" t="s">
        <v>794</v>
      </c>
      <c r="G365" s="8">
        <v>0.41899999999999998</v>
      </c>
      <c r="H365" s="8">
        <v>0.10199999999999999</v>
      </c>
      <c r="I365" s="8">
        <v>5.8410000000000002</v>
      </c>
      <c r="J365" s="8">
        <v>0</v>
      </c>
      <c r="K365" s="23">
        <v>5.5E-2</v>
      </c>
    </row>
    <row r="366" spans="1:11" x14ac:dyDescent="0.25">
      <c r="A366" s="3" t="s">
        <v>8</v>
      </c>
      <c r="B366" s="11" t="s">
        <v>551</v>
      </c>
      <c r="C366" s="154">
        <v>41980</v>
      </c>
      <c r="D366" s="161" t="s">
        <v>985</v>
      </c>
      <c r="E366" s="48">
        <v>40</v>
      </c>
      <c r="F366" s="6" t="s">
        <v>793</v>
      </c>
      <c r="G366" s="8">
        <v>7.2110000000000003</v>
      </c>
      <c r="H366" s="8">
        <v>9.5719999999999992</v>
      </c>
      <c r="I366" s="8">
        <v>0.84499999999999997</v>
      </c>
      <c r="J366" s="8">
        <v>0.37</v>
      </c>
      <c r="K366" s="23">
        <v>1.1739999999999999</v>
      </c>
    </row>
    <row r="367" spans="1:11" x14ac:dyDescent="0.25">
      <c r="A367" s="3" t="s">
        <v>8</v>
      </c>
      <c r="B367" s="11" t="s">
        <v>559</v>
      </c>
      <c r="C367" s="154">
        <v>41970</v>
      </c>
      <c r="D367" s="161" t="s">
        <v>985</v>
      </c>
      <c r="E367" s="48">
        <v>60</v>
      </c>
      <c r="F367" s="6" t="s">
        <v>794</v>
      </c>
      <c r="G367" s="8">
        <v>6.827</v>
      </c>
      <c r="H367" s="8">
        <v>0.1</v>
      </c>
      <c r="I367" s="8">
        <v>0.60799999999999998</v>
      </c>
      <c r="J367" s="8">
        <v>0.13900000000000001</v>
      </c>
      <c r="K367" s="23">
        <v>5.7000000000000002E-2</v>
      </c>
    </row>
    <row r="368" spans="1:11" x14ac:dyDescent="0.25">
      <c r="A368" s="3" t="s">
        <v>8</v>
      </c>
      <c r="B368" s="11" t="s">
        <v>567</v>
      </c>
      <c r="C368" s="154">
        <v>41981</v>
      </c>
      <c r="D368" s="161" t="s">
        <v>985</v>
      </c>
      <c r="E368" s="48">
        <v>35</v>
      </c>
      <c r="F368" s="6" t="s">
        <v>794</v>
      </c>
      <c r="G368" s="8">
        <v>23.699000000000002</v>
      </c>
      <c r="H368" s="8">
        <v>7.8E-2</v>
      </c>
      <c r="I368" s="8">
        <v>0.55200000000000005</v>
      </c>
      <c r="J368" s="8">
        <v>3.5999999999999997E-2</v>
      </c>
      <c r="K368" s="23">
        <v>1.2190000000000001</v>
      </c>
    </row>
    <row r="369" spans="1:11" x14ac:dyDescent="0.25">
      <c r="A369" s="3" t="s">
        <v>8</v>
      </c>
      <c r="B369" s="11" t="s">
        <v>575</v>
      </c>
      <c r="C369" s="154">
        <v>41962</v>
      </c>
      <c r="D369" s="161" t="s">
        <v>985</v>
      </c>
      <c r="E369" s="48">
        <v>35</v>
      </c>
      <c r="F369" s="6" t="s">
        <v>794</v>
      </c>
      <c r="G369" s="8">
        <v>1.0720000000000001</v>
      </c>
      <c r="H369" s="8">
        <v>0.108</v>
      </c>
      <c r="I369" s="8">
        <v>0.125</v>
      </c>
      <c r="J369" s="8">
        <v>9.4E-2</v>
      </c>
      <c r="K369" s="23">
        <v>0.14499999999999999</v>
      </c>
    </row>
    <row r="370" spans="1:11" x14ac:dyDescent="0.25">
      <c r="A370" s="3" t="s">
        <v>8</v>
      </c>
      <c r="B370" s="11" t="s">
        <v>583</v>
      </c>
      <c r="C370" s="154">
        <v>41977</v>
      </c>
      <c r="D370" s="161" t="s">
        <v>985</v>
      </c>
      <c r="E370" s="48">
        <v>61</v>
      </c>
      <c r="F370" s="6" t="s">
        <v>794</v>
      </c>
      <c r="G370" s="8">
        <v>4.2999999999999997E-2</v>
      </c>
      <c r="H370" s="8">
        <v>0.155</v>
      </c>
      <c r="I370" s="8">
        <v>8.7999999999999995E-2</v>
      </c>
      <c r="J370" s="8">
        <v>0</v>
      </c>
      <c r="K370" s="23">
        <v>1.7999999999999999E-2</v>
      </c>
    </row>
    <row r="371" spans="1:11" x14ac:dyDescent="0.25">
      <c r="A371" s="3" t="s">
        <v>8</v>
      </c>
      <c r="B371" s="11" t="s">
        <v>591</v>
      </c>
      <c r="C371" s="154">
        <v>41975</v>
      </c>
      <c r="D371" s="161" t="s">
        <v>985</v>
      </c>
      <c r="E371" s="48">
        <v>30</v>
      </c>
      <c r="F371" s="6" t="s">
        <v>794</v>
      </c>
      <c r="G371" s="8">
        <v>0.60799999999999998</v>
      </c>
      <c r="H371" s="8">
        <v>0.27300000000000002</v>
      </c>
      <c r="I371" s="8">
        <v>0.34</v>
      </c>
      <c r="J371" s="8">
        <v>0</v>
      </c>
      <c r="K371" s="23">
        <v>0.247</v>
      </c>
    </row>
    <row r="372" spans="1:11" x14ac:dyDescent="0.25">
      <c r="A372" s="3" t="s">
        <v>8</v>
      </c>
      <c r="B372" s="11" t="s">
        <v>504</v>
      </c>
      <c r="C372" s="154">
        <v>41892</v>
      </c>
      <c r="D372" s="161" t="s">
        <v>985</v>
      </c>
      <c r="E372" s="60">
        <v>30</v>
      </c>
      <c r="F372" s="6" t="s">
        <v>794</v>
      </c>
      <c r="G372" s="8">
        <v>2.1850000000000001</v>
      </c>
      <c r="H372" s="8">
        <v>6.4000000000000001E-2</v>
      </c>
      <c r="I372" s="8">
        <v>0.33</v>
      </c>
      <c r="J372" s="8">
        <v>0.184</v>
      </c>
      <c r="K372" s="23">
        <v>1.0999999999999999E-2</v>
      </c>
    </row>
    <row r="373" spans="1:11" x14ac:dyDescent="0.25">
      <c r="A373" s="3" t="s">
        <v>8</v>
      </c>
      <c r="B373" s="11" t="s">
        <v>512</v>
      </c>
      <c r="C373" s="154">
        <v>41860</v>
      </c>
      <c r="D373" s="161" t="s">
        <v>985</v>
      </c>
      <c r="E373" s="60">
        <v>30</v>
      </c>
      <c r="F373" s="6" t="s">
        <v>794</v>
      </c>
      <c r="G373" s="8">
        <v>2.9119999999999999</v>
      </c>
      <c r="H373" s="8">
        <v>0.14799999999999999</v>
      </c>
      <c r="I373" s="8">
        <v>0</v>
      </c>
      <c r="J373" s="8">
        <v>8.5999999999999993E-2</v>
      </c>
      <c r="K373" s="23">
        <v>9.0999999999999998E-2</v>
      </c>
    </row>
    <row r="374" spans="1:11" x14ac:dyDescent="0.25">
      <c r="A374" s="3" t="s">
        <v>8</v>
      </c>
      <c r="B374" s="11" t="s">
        <v>520</v>
      </c>
      <c r="C374" s="154">
        <v>41892</v>
      </c>
      <c r="D374" s="161" t="s">
        <v>985</v>
      </c>
      <c r="E374" s="60">
        <v>35</v>
      </c>
      <c r="F374" s="6" t="s">
        <v>794</v>
      </c>
      <c r="G374" s="8">
        <v>0.53900000000000003</v>
      </c>
      <c r="H374" s="8">
        <v>0.35099999999999998</v>
      </c>
      <c r="I374" s="8">
        <v>1.0569999999999999</v>
      </c>
      <c r="J374" s="8">
        <v>0</v>
      </c>
      <c r="K374" s="23">
        <v>0.83499999999999996</v>
      </c>
    </row>
    <row r="375" spans="1:11" x14ac:dyDescent="0.25">
      <c r="A375" s="3" t="s">
        <v>8</v>
      </c>
      <c r="B375" s="11" t="s">
        <v>528</v>
      </c>
      <c r="C375" s="154">
        <v>41898</v>
      </c>
      <c r="D375" s="161" t="s">
        <v>985</v>
      </c>
      <c r="E375" s="60">
        <v>32</v>
      </c>
      <c r="F375" s="6" t="s">
        <v>794</v>
      </c>
      <c r="G375" s="8">
        <v>2.4510000000000001</v>
      </c>
      <c r="H375" s="8">
        <v>0.39800000000000002</v>
      </c>
      <c r="I375" s="8">
        <v>4.601</v>
      </c>
      <c r="J375" s="8">
        <v>0.20899999999999999</v>
      </c>
      <c r="K375" s="23">
        <v>3.669</v>
      </c>
    </row>
    <row r="376" spans="1:11" x14ac:dyDescent="0.25">
      <c r="A376" s="3" t="s">
        <v>8</v>
      </c>
      <c r="B376" s="11" t="s">
        <v>536</v>
      </c>
      <c r="C376" s="154">
        <v>41960</v>
      </c>
      <c r="D376" s="161" t="s">
        <v>985</v>
      </c>
      <c r="E376" s="60">
        <v>71</v>
      </c>
      <c r="F376" s="6" t="s">
        <v>794</v>
      </c>
      <c r="G376" s="8">
        <v>0.29099999999999998</v>
      </c>
      <c r="H376" s="8">
        <v>0.28199999999999997</v>
      </c>
      <c r="I376" s="8">
        <v>0.73699999999999999</v>
      </c>
      <c r="J376" s="8">
        <v>7.0000000000000007E-2</v>
      </c>
      <c r="K376" s="23">
        <v>6.7000000000000004E-2</v>
      </c>
    </row>
    <row r="377" spans="1:11" x14ac:dyDescent="0.25">
      <c r="A377" s="3" t="s">
        <v>8</v>
      </c>
      <c r="B377" s="11" t="s">
        <v>544</v>
      </c>
      <c r="C377" s="154">
        <v>41977</v>
      </c>
      <c r="D377" s="161" t="s">
        <v>985</v>
      </c>
      <c r="E377" s="60">
        <v>38</v>
      </c>
      <c r="F377" s="6" t="s">
        <v>794</v>
      </c>
      <c r="G377" s="8">
        <v>0.20200000000000001</v>
      </c>
      <c r="H377" s="8">
        <v>1.0289999999999999</v>
      </c>
      <c r="I377" s="8">
        <v>10.545999999999999</v>
      </c>
      <c r="J377" s="8">
        <v>0.23799999999999999</v>
      </c>
      <c r="K377" s="23">
        <v>0.28999999999999998</v>
      </c>
    </row>
    <row r="378" spans="1:11" x14ac:dyDescent="0.25">
      <c r="A378" s="3" t="s">
        <v>8</v>
      </c>
      <c r="B378" s="11" t="s">
        <v>552</v>
      </c>
      <c r="C378" s="154">
        <v>41980</v>
      </c>
      <c r="D378" s="161" t="s">
        <v>985</v>
      </c>
      <c r="E378" s="48">
        <v>46</v>
      </c>
      <c r="F378" s="6" t="s">
        <v>794</v>
      </c>
      <c r="G378" s="8">
        <v>5.48</v>
      </c>
      <c r="H378" s="8">
        <v>0.20899999999999999</v>
      </c>
      <c r="I378" s="8">
        <v>26.911000000000001</v>
      </c>
      <c r="J378" s="8">
        <v>7.3999999999999996E-2</v>
      </c>
      <c r="K378" s="23">
        <v>0.26</v>
      </c>
    </row>
    <row r="379" spans="1:11" x14ac:dyDescent="0.25">
      <c r="A379" s="3" t="s">
        <v>8</v>
      </c>
      <c r="B379" s="11" t="s">
        <v>560</v>
      </c>
      <c r="C379" s="154">
        <v>41974</v>
      </c>
      <c r="D379" s="161" t="s">
        <v>985</v>
      </c>
      <c r="E379" s="48">
        <v>45</v>
      </c>
      <c r="F379" s="6" t="s">
        <v>794</v>
      </c>
      <c r="G379" s="8">
        <v>1.23</v>
      </c>
      <c r="H379" s="8">
        <v>2.21</v>
      </c>
      <c r="I379" s="8">
        <v>0.42799999999999999</v>
      </c>
      <c r="J379" s="8">
        <v>0</v>
      </c>
      <c r="K379" s="23">
        <v>0</v>
      </c>
    </row>
    <row r="380" spans="1:11" x14ac:dyDescent="0.25">
      <c r="A380" s="3" t="s">
        <v>8</v>
      </c>
      <c r="B380" s="11" t="s">
        <v>568</v>
      </c>
      <c r="C380" s="154">
        <v>41984</v>
      </c>
      <c r="D380" s="161" t="s">
        <v>985</v>
      </c>
      <c r="E380" s="48">
        <v>54</v>
      </c>
      <c r="F380" s="6" t="s">
        <v>794</v>
      </c>
      <c r="G380" s="8">
        <v>1.2310000000000001</v>
      </c>
      <c r="H380" s="8">
        <v>0.14599999999999999</v>
      </c>
      <c r="I380" s="8">
        <v>0.129</v>
      </c>
      <c r="J380" s="8">
        <v>0.28199999999999997</v>
      </c>
      <c r="K380" s="23">
        <v>0.28699999999999998</v>
      </c>
    </row>
    <row r="381" spans="1:11" x14ac:dyDescent="0.25">
      <c r="A381" s="3" t="s">
        <v>8</v>
      </c>
      <c r="B381" s="11" t="s">
        <v>576</v>
      </c>
      <c r="C381" s="154">
        <v>41963</v>
      </c>
      <c r="D381" s="161" t="s">
        <v>985</v>
      </c>
      <c r="E381" s="48">
        <v>52</v>
      </c>
      <c r="F381" s="6" t="s">
        <v>793</v>
      </c>
      <c r="G381" s="8">
        <v>0.90400000000000003</v>
      </c>
      <c r="H381" s="8">
        <v>6.9020000000000001</v>
      </c>
      <c r="I381" s="8">
        <v>2.04</v>
      </c>
      <c r="J381" s="8">
        <v>0.91300000000000003</v>
      </c>
      <c r="K381" s="23">
        <v>0.221</v>
      </c>
    </row>
    <row r="382" spans="1:11" x14ac:dyDescent="0.25">
      <c r="A382" s="3" t="s">
        <v>8</v>
      </c>
      <c r="B382" s="11" t="s">
        <v>584</v>
      </c>
      <c r="C382" s="154">
        <v>41977</v>
      </c>
      <c r="D382" s="161" t="s">
        <v>985</v>
      </c>
      <c r="E382" s="48">
        <v>28</v>
      </c>
      <c r="F382" s="6" t="s">
        <v>794</v>
      </c>
      <c r="G382" s="8">
        <v>10.144</v>
      </c>
      <c r="H382" s="8">
        <v>0.161</v>
      </c>
      <c r="I382" s="8">
        <v>0.24099999999999999</v>
      </c>
      <c r="J382" s="8">
        <v>5.1999999999999998E-2</v>
      </c>
      <c r="K382" s="23">
        <v>0</v>
      </c>
    </row>
    <row r="383" spans="1:11" x14ac:dyDescent="0.25">
      <c r="A383" s="3" t="s">
        <v>8</v>
      </c>
      <c r="B383" s="11" t="s">
        <v>592</v>
      </c>
      <c r="C383" s="155">
        <v>41982</v>
      </c>
      <c r="D383" s="161" t="s">
        <v>985</v>
      </c>
      <c r="E383" s="48">
        <v>27</v>
      </c>
      <c r="F383" s="6" t="s">
        <v>794</v>
      </c>
      <c r="G383" s="8">
        <v>2.5000000000000001E-2</v>
      </c>
      <c r="H383" s="8">
        <v>8.4000000000000005E-2</v>
      </c>
      <c r="I383" s="8">
        <v>0.161</v>
      </c>
      <c r="J383" s="8">
        <v>1.2E-2</v>
      </c>
      <c r="K383" s="23">
        <v>1.4999999999999999E-2</v>
      </c>
    </row>
    <row r="384" spans="1:11" x14ac:dyDescent="0.25">
      <c r="A384" s="3" t="s">
        <v>8</v>
      </c>
      <c r="B384" s="11" t="s">
        <v>593</v>
      </c>
      <c r="C384" s="154">
        <v>42199</v>
      </c>
      <c r="D384" s="161" t="s">
        <v>986</v>
      </c>
      <c r="E384" s="60">
        <v>36</v>
      </c>
      <c r="F384" s="6" t="s">
        <v>793</v>
      </c>
      <c r="G384" s="8">
        <v>0.151</v>
      </c>
      <c r="H384" s="8">
        <v>4.0000000000000001E-3</v>
      </c>
      <c r="I384" s="8">
        <v>0.46100000000000002</v>
      </c>
      <c r="J384" s="8">
        <v>3.7999999999999999E-2</v>
      </c>
      <c r="K384" s="23">
        <v>0.18</v>
      </c>
    </row>
    <row r="385" spans="1:11" x14ac:dyDescent="0.25">
      <c r="A385" s="3" t="s">
        <v>8</v>
      </c>
      <c r="B385" s="11" t="s">
        <v>601</v>
      </c>
      <c r="C385" s="154">
        <v>42174</v>
      </c>
      <c r="D385" s="161" t="s">
        <v>986</v>
      </c>
      <c r="E385" s="60">
        <v>59</v>
      </c>
      <c r="F385" s="6" t="s">
        <v>794</v>
      </c>
      <c r="G385" s="8">
        <v>1.89</v>
      </c>
      <c r="H385" s="8">
        <v>0.35799999999999998</v>
      </c>
      <c r="I385" s="8">
        <v>0.70699999999999996</v>
      </c>
      <c r="J385" s="8">
        <v>0.34100000000000003</v>
      </c>
      <c r="K385" s="23">
        <v>0.54500000000000004</v>
      </c>
    </row>
    <row r="386" spans="1:11" x14ac:dyDescent="0.25">
      <c r="A386" s="3" t="s">
        <v>8</v>
      </c>
      <c r="B386" s="11" t="s">
        <v>609</v>
      </c>
      <c r="C386" s="154">
        <v>42199</v>
      </c>
      <c r="D386" s="161" t="s">
        <v>986</v>
      </c>
      <c r="E386" s="60">
        <v>33</v>
      </c>
      <c r="F386" s="6" t="s">
        <v>794</v>
      </c>
      <c r="G386" s="8">
        <v>0.46</v>
      </c>
      <c r="H386" s="8">
        <v>0.318</v>
      </c>
      <c r="I386" s="8">
        <v>0.93</v>
      </c>
      <c r="J386" s="8">
        <v>0.221</v>
      </c>
      <c r="K386" s="23">
        <v>0.78</v>
      </c>
    </row>
    <row r="387" spans="1:11" x14ac:dyDescent="0.25">
      <c r="A387" s="3" t="s">
        <v>8</v>
      </c>
      <c r="B387" s="11" t="s">
        <v>617</v>
      </c>
      <c r="C387" s="154">
        <v>42180</v>
      </c>
      <c r="D387" s="161" t="s">
        <v>986</v>
      </c>
      <c r="E387" s="60">
        <v>48</v>
      </c>
      <c r="F387" s="6" t="s">
        <v>794</v>
      </c>
      <c r="G387" s="8">
        <v>44.28</v>
      </c>
      <c r="H387" s="8">
        <v>0.21</v>
      </c>
      <c r="I387" s="8">
        <v>2.6240000000000001</v>
      </c>
      <c r="J387" s="8">
        <v>0</v>
      </c>
      <c r="K387" s="23">
        <v>2.6619999999999999</v>
      </c>
    </row>
    <row r="388" spans="1:11" x14ac:dyDescent="0.25">
      <c r="A388" s="3" t="s">
        <v>8</v>
      </c>
      <c r="B388" s="11" t="s">
        <v>625</v>
      </c>
      <c r="C388" s="154">
        <v>42202</v>
      </c>
      <c r="D388" s="161" t="s">
        <v>986</v>
      </c>
      <c r="E388" s="60">
        <v>55</v>
      </c>
      <c r="F388" s="6" t="s">
        <v>794</v>
      </c>
      <c r="G388" s="8">
        <v>1.6830000000000001</v>
      </c>
      <c r="H388" s="8">
        <v>8.26</v>
      </c>
      <c r="I388" s="8">
        <v>2.1749999999999998</v>
      </c>
      <c r="J388" s="8">
        <v>0.437</v>
      </c>
      <c r="K388" s="23">
        <v>1.0920000000000001</v>
      </c>
    </row>
    <row r="389" spans="1:11" x14ac:dyDescent="0.25">
      <c r="A389" s="3" t="s">
        <v>8</v>
      </c>
      <c r="B389" s="11" t="s">
        <v>633</v>
      </c>
      <c r="C389" s="154">
        <v>42331</v>
      </c>
      <c r="D389" s="161" t="s">
        <v>986</v>
      </c>
      <c r="E389" s="60">
        <v>53</v>
      </c>
      <c r="F389" s="6" t="s">
        <v>794</v>
      </c>
      <c r="G389" s="8">
        <v>0.31</v>
      </c>
      <c r="H389" s="8">
        <v>0.108</v>
      </c>
      <c r="I389" s="8">
        <v>1.38</v>
      </c>
      <c r="J389" s="8">
        <v>0.47499999999999998</v>
      </c>
      <c r="K389" s="23">
        <v>0.109</v>
      </c>
    </row>
    <row r="390" spans="1:11" x14ac:dyDescent="0.25">
      <c r="A390" s="3" t="s">
        <v>8</v>
      </c>
      <c r="B390" s="11" t="s">
        <v>641</v>
      </c>
      <c r="C390" s="154">
        <v>42177</v>
      </c>
      <c r="D390" s="161" t="s">
        <v>986</v>
      </c>
      <c r="E390" s="60">
        <v>33</v>
      </c>
      <c r="F390" s="6" t="s">
        <v>793</v>
      </c>
      <c r="G390" s="8">
        <v>4.2</v>
      </c>
      <c r="H390" s="8">
        <v>0.23499999999999999</v>
      </c>
      <c r="I390" s="8">
        <v>1.7310000000000001</v>
      </c>
      <c r="J390" s="8">
        <v>7.1999999999999995E-2</v>
      </c>
      <c r="K390" s="23">
        <v>0.159</v>
      </c>
    </row>
    <row r="391" spans="1:11" x14ac:dyDescent="0.25">
      <c r="A391" s="3" t="s">
        <v>8</v>
      </c>
      <c r="B391" s="11" t="s">
        <v>649</v>
      </c>
      <c r="C391" s="154">
        <v>42179</v>
      </c>
      <c r="D391" s="161" t="s">
        <v>986</v>
      </c>
      <c r="E391" s="60">
        <v>35</v>
      </c>
      <c r="F391" s="6" t="s">
        <v>794</v>
      </c>
      <c r="G391" s="8">
        <v>0.13100000000000001</v>
      </c>
      <c r="H391" s="8">
        <v>7.5999999999999998E-2</v>
      </c>
      <c r="I391" s="8">
        <v>1.9770000000000001</v>
      </c>
      <c r="J391" s="8">
        <v>7.4999999999999997E-2</v>
      </c>
      <c r="K391" s="23">
        <v>7.0000000000000007E-2</v>
      </c>
    </row>
    <row r="392" spans="1:11" x14ac:dyDescent="0.25">
      <c r="A392" s="3" t="s">
        <v>8</v>
      </c>
      <c r="B392" s="11" t="s">
        <v>657</v>
      </c>
      <c r="C392" s="154">
        <v>42328</v>
      </c>
      <c r="D392" s="161" t="s">
        <v>986</v>
      </c>
      <c r="E392" s="60">
        <v>36</v>
      </c>
      <c r="F392" s="6" t="s">
        <v>793</v>
      </c>
      <c r="G392" s="8">
        <v>1.361</v>
      </c>
      <c r="H392" s="8">
        <v>0.33400000000000002</v>
      </c>
      <c r="I392" s="8">
        <v>1.018</v>
      </c>
      <c r="J392" s="8">
        <v>6.0999999999999999E-2</v>
      </c>
      <c r="K392" s="23">
        <v>0.127</v>
      </c>
    </row>
    <row r="393" spans="1:11" x14ac:dyDescent="0.25">
      <c r="A393" s="3" t="s">
        <v>8</v>
      </c>
      <c r="B393" s="11" t="s">
        <v>665</v>
      </c>
      <c r="C393" s="154">
        <v>42353</v>
      </c>
      <c r="D393" s="161" t="s">
        <v>986</v>
      </c>
      <c r="E393" s="60">
        <v>37</v>
      </c>
      <c r="F393" s="6" t="s">
        <v>794</v>
      </c>
      <c r="G393" s="8">
        <v>0.59899999999999998</v>
      </c>
      <c r="H393" s="8">
        <v>0.16900000000000001</v>
      </c>
      <c r="I393" s="8">
        <v>3.0470000000000002</v>
      </c>
      <c r="J393" s="8">
        <v>0</v>
      </c>
      <c r="K393" s="23">
        <v>1.071</v>
      </c>
    </row>
    <row r="394" spans="1:11" x14ac:dyDescent="0.25">
      <c r="A394" s="3" t="s">
        <v>8</v>
      </c>
      <c r="B394" s="11" t="s">
        <v>673</v>
      </c>
      <c r="C394" s="154">
        <v>42326</v>
      </c>
      <c r="D394" s="161" t="s">
        <v>986</v>
      </c>
      <c r="E394" s="60">
        <v>71</v>
      </c>
      <c r="F394" s="6" t="s">
        <v>794</v>
      </c>
      <c r="G394" s="8">
        <v>30.882000000000001</v>
      </c>
      <c r="H394" s="8">
        <v>0.83399999999999996</v>
      </c>
      <c r="I394" s="8">
        <v>4.7949999999999999</v>
      </c>
      <c r="J394" s="8">
        <v>0</v>
      </c>
      <c r="K394" s="23">
        <v>3.2000000000000001E-2</v>
      </c>
    </row>
    <row r="395" spans="1:11" x14ac:dyDescent="0.25">
      <c r="A395" s="3" t="s">
        <v>8</v>
      </c>
      <c r="B395" s="11" t="s">
        <v>681</v>
      </c>
      <c r="C395" s="154">
        <v>42332</v>
      </c>
      <c r="D395" s="161" t="s">
        <v>986</v>
      </c>
      <c r="E395" s="60">
        <v>35</v>
      </c>
      <c r="F395" s="6" t="s">
        <v>794</v>
      </c>
      <c r="G395" s="8">
        <v>0.107</v>
      </c>
      <c r="H395" s="8">
        <v>7.3999999999999996E-2</v>
      </c>
      <c r="I395" s="8">
        <v>5.5940000000000003</v>
      </c>
      <c r="J395" s="8">
        <v>4.9000000000000002E-2</v>
      </c>
      <c r="K395" s="23">
        <v>1.4999999999999999E-2</v>
      </c>
    </row>
    <row r="396" spans="1:11" x14ac:dyDescent="0.25">
      <c r="A396" s="3" t="s">
        <v>8</v>
      </c>
      <c r="B396" s="11" t="s">
        <v>594</v>
      </c>
      <c r="C396" s="154">
        <v>42201</v>
      </c>
      <c r="D396" s="161" t="s">
        <v>986</v>
      </c>
      <c r="E396" s="60">
        <v>38</v>
      </c>
      <c r="F396" s="6" t="s">
        <v>794</v>
      </c>
      <c r="G396" s="8">
        <v>0.81399999999999995</v>
      </c>
      <c r="H396" s="8">
        <v>1.974</v>
      </c>
      <c r="I396" s="8">
        <v>2.5760000000000001</v>
      </c>
      <c r="J396" s="8">
        <v>1.716</v>
      </c>
      <c r="K396" s="23">
        <v>9.4E-2</v>
      </c>
    </row>
    <row r="397" spans="1:11" x14ac:dyDescent="0.25">
      <c r="A397" s="3" t="s">
        <v>8</v>
      </c>
      <c r="B397" s="11" t="s">
        <v>602</v>
      </c>
      <c r="C397" s="154">
        <v>42204</v>
      </c>
      <c r="D397" s="161" t="s">
        <v>986</v>
      </c>
      <c r="E397" s="60">
        <v>72</v>
      </c>
      <c r="F397" s="6" t="s">
        <v>793</v>
      </c>
      <c r="G397" s="8">
        <v>0.221</v>
      </c>
      <c r="H397" s="8">
        <v>0.36399999999999999</v>
      </c>
      <c r="I397" s="8">
        <v>18.754000000000001</v>
      </c>
      <c r="J397" s="8">
        <v>0.246</v>
      </c>
      <c r="K397" s="23">
        <v>7.2809999999999997</v>
      </c>
    </row>
    <row r="398" spans="1:11" x14ac:dyDescent="0.25">
      <c r="A398" s="3" t="s">
        <v>8</v>
      </c>
      <c r="B398" s="11" t="s">
        <v>610</v>
      </c>
      <c r="C398" s="154">
        <v>42204</v>
      </c>
      <c r="D398" s="161" t="s">
        <v>986</v>
      </c>
      <c r="E398" s="60">
        <v>73</v>
      </c>
      <c r="F398" s="6" t="s">
        <v>794</v>
      </c>
      <c r="G398" s="8">
        <v>0.36099999999999999</v>
      </c>
      <c r="H398" s="8">
        <v>0.4</v>
      </c>
      <c r="I398" s="8">
        <v>0.126</v>
      </c>
      <c r="J398" s="8">
        <v>0.33100000000000002</v>
      </c>
      <c r="K398" s="23">
        <v>0.10299999999999999</v>
      </c>
    </row>
    <row r="399" spans="1:11" x14ac:dyDescent="0.25">
      <c r="A399" s="3" t="s">
        <v>8</v>
      </c>
      <c r="B399" s="11" t="s">
        <v>618</v>
      </c>
      <c r="C399" s="154">
        <v>42180</v>
      </c>
      <c r="D399" s="161" t="s">
        <v>986</v>
      </c>
      <c r="E399" s="60">
        <v>45</v>
      </c>
      <c r="F399" s="6" t="s">
        <v>793</v>
      </c>
      <c r="G399" s="8">
        <v>17.962</v>
      </c>
      <c r="H399" s="8">
        <v>3.68</v>
      </c>
      <c r="I399" s="8">
        <v>3.169</v>
      </c>
      <c r="J399" s="8">
        <v>0.44700000000000001</v>
      </c>
      <c r="K399" s="23">
        <v>0.25700000000000001</v>
      </c>
    </row>
    <row r="400" spans="1:11" x14ac:dyDescent="0.25">
      <c r="A400" s="3" t="s">
        <v>8</v>
      </c>
      <c r="B400" s="11" t="s">
        <v>626</v>
      </c>
      <c r="C400" s="154">
        <v>42204</v>
      </c>
      <c r="D400" s="161" t="s">
        <v>986</v>
      </c>
      <c r="E400" s="60">
        <v>30</v>
      </c>
      <c r="F400" s="6" t="s">
        <v>794</v>
      </c>
      <c r="G400" s="8">
        <v>0.105</v>
      </c>
      <c r="H400" s="8">
        <v>6.0999999999999999E-2</v>
      </c>
      <c r="I400" s="8">
        <v>6.9000000000000006E-2</v>
      </c>
      <c r="J400" s="8">
        <v>0.11700000000000001</v>
      </c>
      <c r="K400" s="23">
        <v>0</v>
      </c>
    </row>
    <row r="401" spans="1:11" x14ac:dyDescent="0.25">
      <c r="A401" s="3" t="s">
        <v>8</v>
      </c>
      <c r="B401" s="11" t="s">
        <v>634</v>
      </c>
      <c r="C401" s="154">
        <v>42329</v>
      </c>
      <c r="D401" s="161" t="s">
        <v>986</v>
      </c>
      <c r="E401" s="60">
        <v>55</v>
      </c>
      <c r="F401" s="6" t="s">
        <v>794</v>
      </c>
      <c r="G401" s="8">
        <v>0.37</v>
      </c>
      <c r="H401" s="8">
        <v>4.2000000000000003E-2</v>
      </c>
      <c r="I401" s="8">
        <v>0.20300000000000001</v>
      </c>
      <c r="J401" s="8">
        <v>0.25700000000000001</v>
      </c>
      <c r="K401" s="23">
        <v>0</v>
      </c>
    </row>
    <row r="402" spans="1:11" x14ac:dyDescent="0.25">
      <c r="A402" s="3" t="s">
        <v>8</v>
      </c>
      <c r="B402" s="11" t="s">
        <v>642</v>
      </c>
      <c r="C402" s="154">
        <v>42187</v>
      </c>
      <c r="D402" s="161" t="s">
        <v>986</v>
      </c>
      <c r="E402" s="60">
        <v>36</v>
      </c>
      <c r="F402" s="6" t="s">
        <v>794</v>
      </c>
      <c r="G402" s="8">
        <v>36.661999999999999</v>
      </c>
      <c r="H402" s="8">
        <v>0.29299999999999998</v>
      </c>
      <c r="I402" s="8">
        <v>2.1030000000000002</v>
      </c>
      <c r="J402" s="8">
        <v>0</v>
      </c>
      <c r="K402" s="23">
        <v>2.5790000000000002</v>
      </c>
    </row>
    <row r="403" spans="1:11" x14ac:dyDescent="0.25">
      <c r="A403" s="3" t="s">
        <v>8</v>
      </c>
      <c r="B403" s="11" t="s">
        <v>650</v>
      </c>
      <c r="C403" s="154">
        <v>42198</v>
      </c>
      <c r="D403" s="161" t="s">
        <v>986</v>
      </c>
      <c r="E403" s="60">
        <v>40</v>
      </c>
      <c r="F403" s="6" t="s">
        <v>794</v>
      </c>
      <c r="G403" s="8">
        <v>4.8000000000000001E-2</v>
      </c>
      <c r="H403" s="8">
        <v>2.5000000000000001E-2</v>
      </c>
      <c r="I403" s="8">
        <v>0.57499999999999996</v>
      </c>
      <c r="J403" s="8">
        <v>0</v>
      </c>
      <c r="K403" s="23">
        <v>0.13500000000000001</v>
      </c>
    </row>
    <row r="404" spans="1:11" x14ac:dyDescent="0.25">
      <c r="A404" s="3" t="s">
        <v>8</v>
      </c>
      <c r="B404" s="11" t="s">
        <v>658</v>
      </c>
      <c r="C404" s="154">
        <v>42331</v>
      </c>
      <c r="D404" s="161" t="s">
        <v>986</v>
      </c>
      <c r="E404" s="60">
        <v>33</v>
      </c>
      <c r="F404" s="6" t="s">
        <v>793</v>
      </c>
      <c r="G404" s="8">
        <v>0.89300000000000002</v>
      </c>
      <c r="H404" s="8">
        <v>1.0329999999999999</v>
      </c>
      <c r="I404" s="8">
        <v>0.81799999999999995</v>
      </c>
      <c r="J404" s="8">
        <v>0.04</v>
      </c>
      <c r="K404" s="23">
        <v>0.28199999999999997</v>
      </c>
    </row>
    <row r="405" spans="1:11" x14ac:dyDescent="0.25">
      <c r="A405" s="3" t="s">
        <v>8</v>
      </c>
      <c r="B405" s="11" t="s">
        <v>666</v>
      </c>
      <c r="C405" s="154">
        <v>42326</v>
      </c>
      <c r="D405" s="161" t="s">
        <v>986</v>
      </c>
      <c r="E405" s="60">
        <v>51</v>
      </c>
      <c r="F405" s="6" t="s">
        <v>794</v>
      </c>
      <c r="G405" s="8">
        <v>1.502</v>
      </c>
      <c r="H405" s="8">
        <v>0.126</v>
      </c>
      <c r="I405" s="8">
        <v>9.1</v>
      </c>
      <c r="J405" s="8">
        <v>0.21099999999999999</v>
      </c>
      <c r="K405" s="23">
        <v>6.7000000000000004E-2</v>
      </c>
    </row>
    <row r="406" spans="1:11" x14ac:dyDescent="0.25">
      <c r="A406" s="3" t="s">
        <v>8</v>
      </c>
      <c r="B406" s="11" t="s">
        <v>674</v>
      </c>
      <c r="C406" s="154">
        <v>42326</v>
      </c>
      <c r="D406" s="161" t="s">
        <v>986</v>
      </c>
      <c r="E406" s="60">
        <v>35</v>
      </c>
      <c r="F406" s="6" t="s">
        <v>794</v>
      </c>
      <c r="G406" s="8">
        <v>1.2290000000000001</v>
      </c>
      <c r="H406" s="8">
        <v>11.409000000000001</v>
      </c>
      <c r="I406" s="8">
        <v>1.984</v>
      </c>
      <c r="J406" s="8">
        <v>0.249</v>
      </c>
      <c r="K406" s="23">
        <v>1.1259999999999999</v>
      </c>
    </row>
    <row r="407" spans="1:11" x14ac:dyDescent="0.25">
      <c r="A407" s="3" t="s">
        <v>8</v>
      </c>
      <c r="B407" s="11" t="s">
        <v>682</v>
      </c>
      <c r="C407" s="154">
        <v>42338</v>
      </c>
      <c r="D407" s="161" t="s">
        <v>986</v>
      </c>
      <c r="E407" s="60">
        <v>59</v>
      </c>
      <c r="F407" s="6" t="s">
        <v>794</v>
      </c>
      <c r="G407" s="8">
        <v>7.1999999999999995E-2</v>
      </c>
      <c r="H407" s="8">
        <v>5.1999999999999998E-2</v>
      </c>
      <c r="I407" s="8">
        <v>0.127</v>
      </c>
      <c r="J407" s="8">
        <v>0.17199999999999999</v>
      </c>
      <c r="K407" s="23">
        <v>2.7E-2</v>
      </c>
    </row>
    <row r="408" spans="1:11" x14ac:dyDescent="0.25">
      <c r="A408" s="3" t="s">
        <v>8</v>
      </c>
      <c r="B408" s="11" t="s">
        <v>595</v>
      </c>
      <c r="C408" s="154">
        <v>42170</v>
      </c>
      <c r="D408" s="161" t="s">
        <v>986</v>
      </c>
      <c r="E408" s="60">
        <v>36</v>
      </c>
      <c r="F408" s="6" t="s">
        <v>793</v>
      </c>
      <c r="G408" s="8">
        <v>1.391</v>
      </c>
      <c r="H408" s="8">
        <v>0.42699999999999999</v>
      </c>
      <c r="I408" s="8">
        <v>2.298</v>
      </c>
      <c r="J408" s="8">
        <v>2.1000000000000001E-2</v>
      </c>
      <c r="K408" s="23">
        <v>0.94499999999999995</v>
      </c>
    </row>
    <row r="409" spans="1:11" x14ac:dyDescent="0.25">
      <c r="A409" s="3" t="s">
        <v>8</v>
      </c>
      <c r="B409" s="11" t="s">
        <v>603</v>
      </c>
      <c r="C409" s="154">
        <v>42200</v>
      </c>
      <c r="D409" s="161" t="s">
        <v>986</v>
      </c>
      <c r="E409" s="60">
        <v>38</v>
      </c>
      <c r="F409" s="6" t="s">
        <v>794</v>
      </c>
      <c r="G409" s="8">
        <v>1.381</v>
      </c>
      <c r="H409" s="8">
        <v>3.9E-2</v>
      </c>
      <c r="I409" s="8">
        <v>2.173</v>
      </c>
      <c r="J409" s="8">
        <v>0.151</v>
      </c>
      <c r="K409" s="23">
        <v>1.8360000000000001</v>
      </c>
    </row>
    <row r="410" spans="1:11" x14ac:dyDescent="0.25">
      <c r="A410" s="3" t="s">
        <v>8</v>
      </c>
      <c r="B410" s="11" t="s">
        <v>611</v>
      </c>
      <c r="C410" s="154">
        <v>42206</v>
      </c>
      <c r="D410" s="161" t="s">
        <v>986</v>
      </c>
      <c r="E410" s="60">
        <v>82</v>
      </c>
      <c r="F410" s="6" t="s">
        <v>793</v>
      </c>
      <c r="G410" s="8">
        <v>17.036000000000001</v>
      </c>
      <c r="H410" s="8">
        <v>0.191</v>
      </c>
      <c r="I410" s="8">
        <v>3.07</v>
      </c>
      <c r="J410" s="8">
        <v>1.6E-2</v>
      </c>
      <c r="K410" s="23">
        <v>0</v>
      </c>
    </row>
    <row r="411" spans="1:11" x14ac:dyDescent="0.25">
      <c r="A411" s="3" t="s">
        <v>8</v>
      </c>
      <c r="B411" s="11" t="s">
        <v>619</v>
      </c>
      <c r="C411" s="154">
        <v>42186</v>
      </c>
      <c r="D411" s="161" t="s">
        <v>986</v>
      </c>
      <c r="E411" s="60">
        <v>39</v>
      </c>
      <c r="F411" s="6" t="s">
        <v>794</v>
      </c>
      <c r="G411" s="8">
        <v>0.26</v>
      </c>
      <c r="H411" s="8">
        <v>0.27800000000000002</v>
      </c>
      <c r="I411" s="8">
        <v>61.511000000000003</v>
      </c>
      <c r="J411" s="8">
        <v>0.02</v>
      </c>
      <c r="K411" s="23">
        <v>0</v>
      </c>
    </row>
    <row r="412" spans="1:11" x14ac:dyDescent="0.25">
      <c r="A412" s="3" t="s">
        <v>8</v>
      </c>
      <c r="B412" s="11" t="s">
        <v>627</v>
      </c>
      <c r="C412" s="154">
        <v>42210</v>
      </c>
      <c r="D412" s="161" t="s">
        <v>986</v>
      </c>
      <c r="E412" s="60">
        <v>31</v>
      </c>
      <c r="F412" s="6" t="s">
        <v>793</v>
      </c>
      <c r="G412" s="8">
        <v>0.20100000000000001</v>
      </c>
      <c r="H412" s="8">
        <v>5.8000000000000003E-2</v>
      </c>
      <c r="I412" s="8">
        <v>52.033999999999999</v>
      </c>
      <c r="J412" s="8">
        <v>2.7E-2</v>
      </c>
      <c r="K412" s="23">
        <v>6.6000000000000003E-2</v>
      </c>
    </row>
    <row r="413" spans="1:11" x14ac:dyDescent="0.25">
      <c r="A413" s="3" t="s">
        <v>8</v>
      </c>
      <c r="B413" s="11" t="s">
        <v>635</v>
      </c>
      <c r="C413" s="154">
        <v>42335</v>
      </c>
      <c r="D413" s="161" t="s">
        <v>986</v>
      </c>
      <c r="E413" s="60">
        <v>33</v>
      </c>
      <c r="F413" s="6" t="s">
        <v>794</v>
      </c>
      <c r="G413" s="8">
        <v>9.1999999999999998E-2</v>
      </c>
      <c r="H413" s="8">
        <v>0.09</v>
      </c>
      <c r="I413" s="8">
        <v>1.3959999999999999</v>
      </c>
      <c r="J413" s="8">
        <v>0.14499999999999999</v>
      </c>
      <c r="K413" s="23">
        <v>0.498</v>
      </c>
    </row>
    <row r="414" spans="1:11" x14ac:dyDescent="0.25">
      <c r="A414" s="3" t="s">
        <v>8</v>
      </c>
      <c r="B414" s="11" t="s">
        <v>643</v>
      </c>
      <c r="C414" s="154">
        <v>42188</v>
      </c>
      <c r="D414" s="161" t="s">
        <v>986</v>
      </c>
      <c r="E414" s="60">
        <v>73</v>
      </c>
      <c r="F414" s="6" t="s">
        <v>793</v>
      </c>
      <c r="G414" s="8">
        <v>0.27900000000000003</v>
      </c>
      <c r="H414" s="8">
        <v>0.318</v>
      </c>
      <c r="I414" s="8">
        <v>1.5269999999999999</v>
      </c>
      <c r="J414" s="8">
        <v>0</v>
      </c>
      <c r="K414" s="23">
        <v>7.8369999999999997</v>
      </c>
    </row>
    <row r="415" spans="1:11" x14ac:dyDescent="0.25">
      <c r="A415" s="3" t="s">
        <v>8</v>
      </c>
      <c r="B415" s="11" t="s">
        <v>651</v>
      </c>
      <c r="C415" s="154">
        <v>42202</v>
      </c>
      <c r="D415" s="161" t="s">
        <v>986</v>
      </c>
      <c r="E415" s="60">
        <v>36</v>
      </c>
      <c r="F415" s="6" t="s">
        <v>794</v>
      </c>
      <c r="G415" s="8">
        <v>3.5920000000000001</v>
      </c>
      <c r="H415" s="8">
        <v>0.13700000000000001</v>
      </c>
      <c r="I415" s="8">
        <v>0.22800000000000001</v>
      </c>
      <c r="J415" s="8">
        <v>4.5999999999999999E-2</v>
      </c>
      <c r="K415" s="23">
        <v>0.157</v>
      </c>
    </row>
    <row r="416" spans="1:11" x14ac:dyDescent="0.25">
      <c r="A416" s="3" t="s">
        <v>8</v>
      </c>
      <c r="B416" s="11" t="s">
        <v>659</v>
      </c>
      <c r="C416" s="154">
        <v>42331</v>
      </c>
      <c r="D416" s="161" t="s">
        <v>986</v>
      </c>
      <c r="E416" s="60">
        <v>40</v>
      </c>
      <c r="F416" s="6" t="s">
        <v>793</v>
      </c>
      <c r="G416" s="8">
        <v>1.865</v>
      </c>
      <c r="H416" s="8">
        <v>0.109</v>
      </c>
      <c r="I416" s="8">
        <v>2.085</v>
      </c>
      <c r="J416" s="8">
        <v>0</v>
      </c>
      <c r="K416" s="23">
        <v>7.3999999999999996E-2</v>
      </c>
    </row>
    <row r="417" spans="1:11" x14ac:dyDescent="0.25">
      <c r="A417" s="3" t="s">
        <v>8</v>
      </c>
      <c r="B417" s="11" t="s">
        <v>667</v>
      </c>
      <c r="C417" s="154">
        <v>42328</v>
      </c>
      <c r="D417" s="161" t="s">
        <v>986</v>
      </c>
      <c r="E417" s="60">
        <v>57</v>
      </c>
      <c r="F417" s="6" t="s">
        <v>794</v>
      </c>
      <c r="G417" s="8">
        <v>14.321</v>
      </c>
      <c r="H417" s="8">
        <v>5.0999999999999997E-2</v>
      </c>
      <c r="I417" s="8">
        <v>65.582999999999998</v>
      </c>
      <c r="J417" s="8">
        <v>0.17</v>
      </c>
      <c r="K417" s="23">
        <v>0.03</v>
      </c>
    </row>
    <row r="418" spans="1:11" x14ac:dyDescent="0.25">
      <c r="A418" s="3" t="s">
        <v>8</v>
      </c>
      <c r="B418" s="11" t="s">
        <v>675</v>
      </c>
      <c r="C418" s="154">
        <v>42346</v>
      </c>
      <c r="D418" s="161" t="s">
        <v>986</v>
      </c>
      <c r="E418" s="60">
        <v>35</v>
      </c>
      <c r="F418" s="6" t="s">
        <v>793</v>
      </c>
      <c r="G418" s="8">
        <v>4.0170000000000003</v>
      </c>
      <c r="H418" s="8">
        <v>0.14099999999999999</v>
      </c>
      <c r="I418" s="8">
        <v>0.63800000000000001</v>
      </c>
      <c r="J418" s="8">
        <v>4.9000000000000002E-2</v>
      </c>
      <c r="K418" s="23">
        <v>0.39900000000000002</v>
      </c>
    </row>
    <row r="419" spans="1:11" x14ac:dyDescent="0.25">
      <c r="A419" s="3" t="s">
        <v>8</v>
      </c>
      <c r="B419" s="11" t="s">
        <v>683</v>
      </c>
      <c r="C419" s="154">
        <v>42338</v>
      </c>
      <c r="D419" s="161" t="s">
        <v>986</v>
      </c>
      <c r="E419" s="60">
        <v>80</v>
      </c>
      <c r="F419" s="6" t="s">
        <v>793</v>
      </c>
      <c r="G419" s="8">
        <v>0.23300000000000001</v>
      </c>
      <c r="H419" s="8">
        <v>0.38500000000000001</v>
      </c>
      <c r="I419" s="8">
        <v>3.8980000000000001</v>
      </c>
      <c r="J419" s="8">
        <v>0.217</v>
      </c>
      <c r="K419" s="23">
        <v>2.2109999999999999</v>
      </c>
    </row>
    <row r="420" spans="1:11" x14ac:dyDescent="0.25">
      <c r="A420" s="3" t="s">
        <v>8</v>
      </c>
      <c r="B420" s="11" t="s">
        <v>596</v>
      </c>
      <c r="C420" s="154">
        <v>42176</v>
      </c>
      <c r="D420" s="161" t="s">
        <v>986</v>
      </c>
      <c r="E420" s="60">
        <v>38</v>
      </c>
      <c r="F420" s="6" t="s">
        <v>794</v>
      </c>
      <c r="G420" s="8">
        <v>0.45800000000000002</v>
      </c>
      <c r="H420" s="8">
        <v>8.1000000000000003E-2</v>
      </c>
      <c r="I420" s="8">
        <v>3.3340000000000001</v>
      </c>
      <c r="J420" s="8">
        <v>0</v>
      </c>
      <c r="K420" s="23">
        <v>0</v>
      </c>
    </row>
    <row r="421" spans="1:11" x14ac:dyDescent="0.25">
      <c r="A421" s="3" t="s">
        <v>8</v>
      </c>
      <c r="B421" s="11" t="s">
        <v>604</v>
      </c>
      <c r="C421" s="154">
        <v>42191</v>
      </c>
      <c r="D421" s="161" t="s">
        <v>986</v>
      </c>
      <c r="E421" s="60">
        <v>46</v>
      </c>
      <c r="F421" s="6" t="s">
        <v>794</v>
      </c>
      <c r="G421" s="8">
        <v>0.53300000000000003</v>
      </c>
      <c r="H421" s="8">
        <v>0.126</v>
      </c>
      <c r="I421" s="8">
        <v>0</v>
      </c>
      <c r="J421" s="8">
        <v>8.3000000000000004E-2</v>
      </c>
      <c r="K421" s="23">
        <v>0.18099999999999999</v>
      </c>
    </row>
    <row r="422" spans="1:11" x14ac:dyDescent="0.25">
      <c r="A422" s="3" t="s">
        <v>8</v>
      </c>
      <c r="B422" s="11" t="s">
        <v>612</v>
      </c>
      <c r="C422" s="154">
        <v>42207</v>
      </c>
      <c r="D422" s="161" t="s">
        <v>986</v>
      </c>
      <c r="E422" s="60">
        <v>42</v>
      </c>
      <c r="F422" s="6" t="s">
        <v>794</v>
      </c>
      <c r="G422" s="8">
        <v>2.2690000000000001</v>
      </c>
      <c r="H422" s="8">
        <v>0.17699999999999999</v>
      </c>
      <c r="I422" s="8">
        <v>0.30599999999999999</v>
      </c>
      <c r="J422" s="8">
        <v>0.112</v>
      </c>
      <c r="K422" s="23">
        <v>0.438</v>
      </c>
    </row>
    <row r="423" spans="1:11" x14ac:dyDescent="0.25">
      <c r="A423" s="3" t="s">
        <v>8</v>
      </c>
      <c r="B423" s="11" t="s">
        <v>620</v>
      </c>
      <c r="C423" s="154">
        <v>42189</v>
      </c>
      <c r="D423" s="161" t="s">
        <v>986</v>
      </c>
      <c r="E423" s="60">
        <v>46</v>
      </c>
      <c r="F423" s="6" t="s">
        <v>794</v>
      </c>
      <c r="G423" s="8">
        <v>1.909</v>
      </c>
      <c r="H423" s="8">
        <v>0.69099999999999995</v>
      </c>
      <c r="I423" s="8">
        <v>1.907</v>
      </c>
      <c r="J423" s="8">
        <v>8.9999999999999993E-3</v>
      </c>
      <c r="K423" s="23">
        <v>0.55000000000000004</v>
      </c>
    </row>
    <row r="424" spans="1:11" x14ac:dyDescent="0.25">
      <c r="A424" s="3" t="s">
        <v>8</v>
      </c>
      <c r="B424" s="11" t="s">
        <v>628</v>
      </c>
      <c r="C424" s="154">
        <v>42324</v>
      </c>
      <c r="D424" s="161" t="s">
        <v>986</v>
      </c>
      <c r="E424" s="60">
        <v>51</v>
      </c>
      <c r="F424" s="6" t="s">
        <v>794</v>
      </c>
      <c r="G424" s="8">
        <v>0.51300000000000001</v>
      </c>
      <c r="H424" s="8">
        <v>0.222</v>
      </c>
      <c r="I424" s="8">
        <v>0</v>
      </c>
      <c r="J424" s="8">
        <v>0.68300000000000005</v>
      </c>
      <c r="K424" s="23">
        <v>0.54800000000000004</v>
      </c>
    </row>
    <row r="425" spans="1:11" x14ac:dyDescent="0.25">
      <c r="A425" s="3" t="s">
        <v>8</v>
      </c>
      <c r="B425" s="11" t="s">
        <v>636</v>
      </c>
      <c r="C425" s="154">
        <v>42336</v>
      </c>
      <c r="D425" s="161" t="s">
        <v>986</v>
      </c>
      <c r="E425" s="60">
        <v>33</v>
      </c>
      <c r="F425" s="6" t="s">
        <v>793</v>
      </c>
      <c r="G425" s="8">
        <v>0.1</v>
      </c>
      <c r="H425" s="8">
        <v>6.3E-2</v>
      </c>
      <c r="I425" s="8">
        <v>1.149</v>
      </c>
      <c r="J425" s="8">
        <v>0.114</v>
      </c>
      <c r="K425" s="23">
        <v>0.33700000000000002</v>
      </c>
    </row>
    <row r="426" spans="1:11" x14ac:dyDescent="0.25">
      <c r="A426" s="3" t="s">
        <v>8</v>
      </c>
      <c r="B426" s="11" t="s">
        <v>644</v>
      </c>
      <c r="C426" s="154">
        <v>42193</v>
      </c>
      <c r="D426" s="161" t="s">
        <v>986</v>
      </c>
      <c r="E426" s="60">
        <v>72</v>
      </c>
      <c r="F426" s="6" t="s">
        <v>793</v>
      </c>
      <c r="G426" s="8">
        <v>2.21</v>
      </c>
      <c r="H426" s="8">
        <v>8.9250000000000007</v>
      </c>
      <c r="I426" s="8">
        <v>0</v>
      </c>
      <c r="J426" s="8">
        <v>0</v>
      </c>
      <c r="K426" s="23">
        <v>0</v>
      </c>
    </row>
    <row r="427" spans="1:11" x14ac:dyDescent="0.25">
      <c r="A427" s="3" t="s">
        <v>8</v>
      </c>
      <c r="B427" s="11" t="s">
        <v>652</v>
      </c>
      <c r="C427" s="154">
        <v>42202</v>
      </c>
      <c r="D427" s="161" t="s">
        <v>986</v>
      </c>
      <c r="E427" s="60">
        <v>31</v>
      </c>
      <c r="F427" s="6" t="s">
        <v>794</v>
      </c>
      <c r="G427" s="8">
        <v>0.63300000000000001</v>
      </c>
      <c r="H427" s="8">
        <v>0.13200000000000001</v>
      </c>
      <c r="I427" s="8">
        <v>0.29099999999999998</v>
      </c>
      <c r="J427" s="8">
        <v>6.4000000000000001E-2</v>
      </c>
      <c r="K427" s="23">
        <v>0</v>
      </c>
    </row>
    <row r="428" spans="1:11" x14ac:dyDescent="0.25">
      <c r="A428" s="3" t="s">
        <v>8</v>
      </c>
      <c r="B428" s="11" t="s">
        <v>660</v>
      </c>
      <c r="C428" s="154">
        <v>42331</v>
      </c>
      <c r="D428" s="161" t="s">
        <v>986</v>
      </c>
      <c r="E428" s="60">
        <v>47</v>
      </c>
      <c r="F428" s="6" t="s">
        <v>793</v>
      </c>
      <c r="G428" s="8">
        <v>2.6669999999999998</v>
      </c>
      <c r="H428" s="8">
        <v>0.311</v>
      </c>
      <c r="I428" s="8">
        <v>1.88</v>
      </c>
      <c r="J428" s="8">
        <v>0.14199999999999999</v>
      </c>
      <c r="K428" s="23">
        <v>0.40500000000000003</v>
      </c>
    </row>
    <row r="429" spans="1:11" x14ac:dyDescent="0.25">
      <c r="A429" s="3" t="s">
        <v>8</v>
      </c>
      <c r="B429" s="11" t="s">
        <v>668</v>
      </c>
      <c r="C429" s="154">
        <v>42346</v>
      </c>
      <c r="D429" s="161" t="s">
        <v>986</v>
      </c>
      <c r="E429" s="60">
        <v>33</v>
      </c>
      <c r="F429" s="6" t="s">
        <v>794</v>
      </c>
      <c r="G429" s="8">
        <v>14.494999999999999</v>
      </c>
      <c r="H429" s="8">
        <v>0.48</v>
      </c>
      <c r="I429" s="8">
        <v>0.32900000000000001</v>
      </c>
      <c r="J429" s="8">
        <v>0</v>
      </c>
      <c r="K429" s="23">
        <v>0</v>
      </c>
    </row>
    <row r="430" spans="1:11" x14ac:dyDescent="0.25">
      <c r="A430" s="3" t="s">
        <v>8</v>
      </c>
      <c r="B430" s="11" t="s">
        <v>676</v>
      </c>
      <c r="C430" s="154">
        <v>42346</v>
      </c>
      <c r="D430" s="161" t="s">
        <v>986</v>
      </c>
      <c r="E430" s="60">
        <v>35</v>
      </c>
      <c r="F430" s="6" t="s">
        <v>794</v>
      </c>
      <c r="G430" s="8">
        <v>0.159</v>
      </c>
      <c r="H430" s="8">
        <v>0.70599999999999996</v>
      </c>
      <c r="I430" s="8">
        <v>0.69099999999999995</v>
      </c>
      <c r="J430" s="8">
        <v>0.24099999999999999</v>
      </c>
      <c r="K430" s="23">
        <v>0</v>
      </c>
    </row>
    <row r="431" spans="1:11" x14ac:dyDescent="0.25">
      <c r="A431" s="3" t="s">
        <v>8</v>
      </c>
      <c r="B431" s="11" t="s">
        <v>684</v>
      </c>
      <c r="C431" s="154">
        <v>42338</v>
      </c>
      <c r="D431" s="161" t="s">
        <v>986</v>
      </c>
      <c r="E431" s="60">
        <v>70</v>
      </c>
      <c r="F431" s="6" t="s">
        <v>793</v>
      </c>
      <c r="G431" s="8">
        <v>2.0409999999999999</v>
      </c>
      <c r="H431" s="8">
        <v>0.127</v>
      </c>
      <c r="I431" s="8">
        <v>1.1060000000000001</v>
      </c>
      <c r="J431" s="8">
        <v>0.25800000000000001</v>
      </c>
      <c r="K431" s="23">
        <v>0</v>
      </c>
    </row>
    <row r="432" spans="1:11" x14ac:dyDescent="0.25">
      <c r="A432" s="3" t="s">
        <v>8</v>
      </c>
      <c r="B432" s="11" t="s">
        <v>597</v>
      </c>
      <c r="C432" s="154">
        <v>42181</v>
      </c>
      <c r="D432" s="161" t="s">
        <v>986</v>
      </c>
      <c r="E432" s="60">
        <v>35</v>
      </c>
      <c r="F432" s="6" t="s">
        <v>793</v>
      </c>
      <c r="G432" s="8">
        <v>0.42199999999999999</v>
      </c>
      <c r="H432" s="8">
        <v>0.17699999999999999</v>
      </c>
      <c r="I432" s="8">
        <v>0.79100000000000004</v>
      </c>
      <c r="J432" s="8">
        <v>0.36199999999999999</v>
      </c>
      <c r="K432" s="23">
        <v>0.14799999999999999</v>
      </c>
    </row>
    <row r="433" spans="1:11" x14ac:dyDescent="0.25">
      <c r="A433" s="3" t="s">
        <v>8</v>
      </c>
      <c r="B433" s="11" t="s">
        <v>605</v>
      </c>
      <c r="C433" s="154">
        <v>42196</v>
      </c>
      <c r="D433" s="161" t="s">
        <v>986</v>
      </c>
      <c r="E433" s="60">
        <v>36</v>
      </c>
      <c r="F433" s="6" t="s">
        <v>794</v>
      </c>
      <c r="G433" s="8">
        <v>0.1</v>
      </c>
      <c r="H433" s="8">
        <v>0.154</v>
      </c>
      <c r="I433" s="8">
        <v>6.9000000000000006E-2</v>
      </c>
      <c r="J433" s="8">
        <v>0</v>
      </c>
      <c r="K433" s="23">
        <v>0.20300000000000001</v>
      </c>
    </row>
    <row r="434" spans="1:11" x14ac:dyDescent="0.25">
      <c r="A434" s="3" t="s">
        <v>8</v>
      </c>
      <c r="B434" s="11" t="s">
        <v>613</v>
      </c>
      <c r="C434" s="154">
        <v>42210</v>
      </c>
      <c r="D434" s="161" t="s">
        <v>986</v>
      </c>
      <c r="E434" s="60">
        <v>57</v>
      </c>
      <c r="F434" s="6" t="s">
        <v>794</v>
      </c>
      <c r="G434" s="8">
        <v>0.23300000000000001</v>
      </c>
      <c r="H434" s="8">
        <v>0.114</v>
      </c>
      <c r="I434" s="8">
        <v>9.7000000000000003E-2</v>
      </c>
      <c r="J434" s="8">
        <v>1E-3</v>
      </c>
      <c r="K434" s="23">
        <v>0.127</v>
      </c>
    </row>
    <row r="435" spans="1:11" x14ac:dyDescent="0.25">
      <c r="A435" s="3" t="s">
        <v>8</v>
      </c>
      <c r="B435" s="11" t="s">
        <v>621</v>
      </c>
      <c r="C435" s="154">
        <v>42191</v>
      </c>
      <c r="D435" s="161" t="s">
        <v>986</v>
      </c>
      <c r="E435" s="60">
        <v>35</v>
      </c>
      <c r="F435" s="6" t="s">
        <v>793</v>
      </c>
      <c r="G435" s="8">
        <v>1.56</v>
      </c>
      <c r="H435" s="8">
        <v>0.63</v>
      </c>
      <c r="I435" s="8">
        <v>8.7889999999999997</v>
      </c>
      <c r="J435" s="8">
        <v>0</v>
      </c>
      <c r="K435" s="23">
        <v>0.39400000000000002</v>
      </c>
    </row>
    <row r="436" spans="1:11" x14ac:dyDescent="0.25">
      <c r="A436" s="3" t="s">
        <v>8</v>
      </c>
      <c r="B436" s="11" t="s">
        <v>629</v>
      </c>
      <c r="C436" s="154">
        <v>42325</v>
      </c>
      <c r="D436" s="161" t="s">
        <v>986</v>
      </c>
      <c r="E436" s="60">
        <v>46</v>
      </c>
      <c r="F436" s="6" t="s">
        <v>794</v>
      </c>
      <c r="G436" s="8">
        <v>0.60699999999999998</v>
      </c>
      <c r="H436" s="8">
        <v>0.64300000000000002</v>
      </c>
      <c r="I436" s="8">
        <v>0.48899999999999999</v>
      </c>
      <c r="J436" s="8">
        <v>0</v>
      </c>
      <c r="K436" s="23">
        <v>0.254</v>
      </c>
    </row>
    <row r="437" spans="1:11" x14ac:dyDescent="0.25">
      <c r="A437" s="3" t="s">
        <v>8</v>
      </c>
      <c r="B437" s="11" t="s">
        <v>637</v>
      </c>
      <c r="C437" s="154">
        <v>42329</v>
      </c>
      <c r="D437" s="161" t="s">
        <v>986</v>
      </c>
      <c r="E437" s="60">
        <v>49</v>
      </c>
      <c r="F437" s="6" t="s">
        <v>794</v>
      </c>
      <c r="G437" s="8">
        <v>0.51</v>
      </c>
      <c r="H437" s="8">
        <v>0.14099999999999999</v>
      </c>
      <c r="I437" s="8">
        <v>7.1920000000000002</v>
      </c>
      <c r="J437" s="8">
        <v>7.9000000000000001E-2</v>
      </c>
      <c r="K437" s="23">
        <v>19.821999999999999</v>
      </c>
    </row>
    <row r="438" spans="1:11" x14ac:dyDescent="0.25">
      <c r="A438" s="3" t="s">
        <v>8</v>
      </c>
      <c r="B438" s="11" t="s">
        <v>645</v>
      </c>
      <c r="C438" s="154">
        <v>42194</v>
      </c>
      <c r="D438" s="161" t="s">
        <v>986</v>
      </c>
      <c r="E438" s="60">
        <v>34</v>
      </c>
      <c r="F438" s="6" t="s">
        <v>794</v>
      </c>
      <c r="G438" s="8">
        <v>1.425</v>
      </c>
      <c r="H438" s="8">
        <v>9.4E-2</v>
      </c>
      <c r="I438" s="8">
        <v>5.6269999999999998</v>
      </c>
      <c r="J438" s="8">
        <v>0.26200000000000001</v>
      </c>
      <c r="K438" s="23">
        <v>0.25900000000000001</v>
      </c>
    </row>
    <row r="439" spans="1:11" x14ac:dyDescent="0.25">
      <c r="A439" s="3" t="s">
        <v>8</v>
      </c>
      <c r="B439" s="11" t="s">
        <v>653</v>
      </c>
      <c r="C439" s="154">
        <v>42352</v>
      </c>
      <c r="D439" s="161" t="s">
        <v>986</v>
      </c>
      <c r="E439" s="60">
        <v>48</v>
      </c>
      <c r="F439" s="6" t="s">
        <v>793</v>
      </c>
      <c r="G439" s="8">
        <v>1.3120000000000001</v>
      </c>
      <c r="H439" s="8">
        <v>0.11700000000000001</v>
      </c>
      <c r="I439" s="8">
        <v>0.66300000000000003</v>
      </c>
      <c r="J439" s="8">
        <v>0</v>
      </c>
      <c r="K439" s="23">
        <v>7.0000000000000007E-2</v>
      </c>
    </row>
    <row r="440" spans="1:11" x14ac:dyDescent="0.25">
      <c r="A440" s="3" t="s">
        <v>8</v>
      </c>
      <c r="B440" s="11" t="s">
        <v>661</v>
      </c>
      <c r="C440" s="154">
        <v>42345</v>
      </c>
      <c r="D440" s="161" t="s">
        <v>986</v>
      </c>
      <c r="E440" s="60">
        <v>42</v>
      </c>
      <c r="F440" s="6" t="s">
        <v>793</v>
      </c>
      <c r="G440" s="8">
        <v>8.7759999999999998</v>
      </c>
      <c r="H440" s="8">
        <v>5.3999999999999999E-2</v>
      </c>
      <c r="I440" s="8">
        <v>14.507</v>
      </c>
      <c r="J440" s="8">
        <v>1.7000000000000001E-2</v>
      </c>
      <c r="K440" s="23">
        <v>4.9980000000000002</v>
      </c>
    </row>
    <row r="441" spans="1:11" x14ac:dyDescent="0.25">
      <c r="A441" s="3" t="s">
        <v>8</v>
      </c>
      <c r="B441" s="11" t="s">
        <v>669</v>
      </c>
      <c r="C441" s="154">
        <v>42348</v>
      </c>
      <c r="D441" s="161" t="s">
        <v>986</v>
      </c>
      <c r="E441" s="60">
        <v>62</v>
      </c>
      <c r="F441" s="6" t="s">
        <v>794</v>
      </c>
      <c r="G441" s="8">
        <v>0.182</v>
      </c>
      <c r="H441" s="8">
        <v>0.18</v>
      </c>
      <c r="I441" s="8">
        <v>3.3860000000000001</v>
      </c>
      <c r="J441" s="8">
        <v>3.5000000000000003E-2</v>
      </c>
      <c r="K441" s="23">
        <v>0.13800000000000001</v>
      </c>
    </row>
    <row r="442" spans="1:11" x14ac:dyDescent="0.25">
      <c r="A442" s="3" t="s">
        <v>8</v>
      </c>
      <c r="B442" s="11" t="s">
        <v>677</v>
      </c>
      <c r="C442" s="154">
        <v>42352</v>
      </c>
      <c r="D442" s="161" t="s">
        <v>986</v>
      </c>
      <c r="E442" s="60">
        <v>36</v>
      </c>
      <c r="F442" s="6" t="s">
        <v>794</v>
      </c>
      <c r="G442" s="8">
        <v>0.73899999999999999</v>
      </c>
      <c r="H442" s="8">
        <v>1.57</v>
      </c>
      <c r="I442" s="8">
        <v>0.436</v>
      </c>
      <c r="J442" s="8">
        <v>0.16800000000000001</v>
      </c>
      <c r="K442" s="23">
        <v>0</v>
      </c>
    </row>
    <row r="443" spans="1:11" x14ac:dyDescent="0.25">
      <c r="A443" s="3" t="s">
        <v>8</v>
      </c>
      <c r="B443" s="11" t="s">
        <v>685</v>
      </c>
      <c r="C443" s="154">
        <v>42338</v>
      </c>
      <c r="D443" s="161" t="s">
        <v>986</v>
      </c>
      <c r="E443" s="60">
        <v>34</v>
      </c>
      <c r="F443" s="6" t="s">
        <v>794</v>
      </c>
      <c r="G443" s="8">
        <v>1.26</v>
      </c>
      <c r="H443" s="8">
        <v>0.17</v>
      </c>
      <c r="I443" s="8">
        <v>3.2290000000000001</v>
      </c>
      <c r="J443" s="8">
        <v>0.39700000000000002</v>
      </c>
      <c r="K443" s="23">
        <v>0.438</v>
      </c>
    </row>
    <row r="444" spans="1:11" x14ac:dyDescent="0.25">
      <c r="A444" s="3" t="s">
        <v>8</v>
      </c>
      <c r="B444" s="11" t="s">
        <v>598</v>
      </c>
      <c r="C444" s="154">
        <v>42198</v>
      </c>
      <c r="D444" s="161" t="s">
        <v>986</v>
      </c>
      <c r="E444" s="60">
        <v>46</v>
      </c>
      <c r="F444" s="6" t="s">
        <v>794</v>
      </c>
      <c r="G444" s="8">
        <v>0.65400000000000003</v>
      </c>
      <c r="H444" s="8">
        <v>7.9000000000000001E-2</v>
      </c>
      <c r="I444" s="8">
        <v>1.22</v>
      </c>
      <c r="J444" s="8">
        <v>2.8000000000000001E-2</v>
      </c>
      <c r="K444" s="23">
        <v>0.114</v>
      </c>
    </row>
    <row r="445" spans="1:11" x14ac:dyDescent="0.25">
      <c r="A445" s="3" t="s">
        <v>8</v>
      </c>
      <c r="B445" s="11" t="s">
        <v>606</v>
      </c>
      <c r="C445" s="154">
        <v>42180</v>
      </c>
      <c r="D445" s="161" t="s">
        <v>986</v>
      </c>
      <c r="E445" s="60">
        <v>39</v>
      </c>
      <c r="F445" s="6" t="s">
        <v>793</v>
      </c>
      <c r="G445" s="8">
        <v>3.5579999999999998</v>
      </c>
      <c r="H445" s="8">
        <v>14.688000000000001</v>
      </c>
      <c r="I445" s="8">
        <v>0.23599999999999999</v>
      </c>
      <c r="J445" s="8">
        <v>3.3000000000000002E-2</v>
      </c>
      <c r="K445" s="23">
        <v>0</v>
      </c>
    </row>
    <row r="446" spans="1:11" x14ac:dyDescent="0.25">
      <c r="A446" s="3" t="s">
        <v>8</v>
      </c>
      <c r="B446" s="11" t="s">
        <v>614</v>
      </c>
      <c r="C446" s="154">
        <v>42169</v>
      </c>
      <c r="D446" s="161" t="s">
        <v>986</v>
      </c>
      <c r="E446" s="60">
        <v>85</v>
      </c>
      <c r="F446" s="6" t="s">
        <v>794</v>
      </c>
      <c r="G446" s="8">
        <v>0.64100000000000001</v>
      </c>
      <c r="H446" s="8">
        <v>1.2270000000000001</v>
      </c>
      <c r="I446" s="8">
        <v>0.76300000000000001</v>
      </c>
      <c r="J446" s="8">
        <v>0</v>
      </c>
      <c r="K446" s="23">
        <v>0.13100000000000001</v>
      </c>
    </row>
    <row r="447" spans="1:11" x14ac:dyDescent="0.25">
      <c r="A447" s="3" t="s">
        <v>8</v>
      </c>
      <c r="B447" s="11" t="s">
        <v>622</v>
      </c>
      <c r="C447" s="154">
        <v>42184</v>
      </c>
      <c r="D447" s="161" t="s">
        <v>986</v>
      </c>
      <c r="E447" s="60">
        <v>61</v>
      </c>
      <c r="F447" s="6" t="s">
        <v>793</v>
      </c>
      <c r="G447" s="8">
        <v>31.026</v>
      </c>
      <c r="H447" s="8">
        <v>0.27100000000000002</v>
      </c>
      <c r="I447" s="8">
        <v>0.93700000000000006</v>
      </c>
      <c r="J447" s="8">
        <v>5.5E-2</v>
      </c>
      <c r="K447" s="23">
        <v>0.188</v>
      </c>
    </row>
    <row r="448" spans="1:11" x14ac:dyDescent="0.25">
      <c r="A448" s="3" t="s">
        <v>8</v>
      </c>
      <c r="B448" s="11" t="s">
        <v>630</v>
      </c>
      <c r="C448" s="154">
        <v>42326</v>
      </c>
      <c r="D448" s="161" t="s">
        <v>986</v>
      </c>
      <c r="E448" s="60">
        <v>38</v>
      </c>
      <c r="F448" s="6" t="s">
        <v>794</v>
      </c>
      <c r="G448" s="8">
        <v>0.248</v>
      </c>
      <c r="H448" s="8">
        <v>2.4E-2</v>
      </c>
      <c r="I448" s="8">
        <v>0.94699999999999995</v>
      </c>
      <c r="J448" s="8">
        <v>9.0999999999999998E-2</v>
      </c>
      <c r="K448" s="23">
        <v>0.42899999999999999</v>
      </c>
    </row>
    <row r="449" spans="1:11" x14ac:dyDescent="0.25">
      <c r="A449" s="3" t="s">
        <v>8</v>
      </c>
      <c r="B449" s="11" t="s">
        <v>638</v>
      </c>
      <c r="C449" s="154">
        <v>42341</v>
      </c>
      <c r="D449" s="161" t="s">
        <v>986</v>
      </c>
      <c r="E449" s="60">
        <v>33</v>
      </c>
      <c r="F449" s="6" t="s">
        <v>794</v>
      </c>
      <c r="G449" s="8">
        <v>0.70299999999999996</v>
      </c>
      <c r="H449" s="8">
        <v>6.2119999999999997</v>
      </c>
      <c r="I449" s="8">
        <v>0.60899999999999999</v>
      </c>
      <c r="J449" s="8">
        <v>9.9000000000000005E-2</v>
      </c>
      <c r="K449" s="23">
        <v>2.0230000000000001</v>
      </c>
    </row>
    <row r="450" spans="1:11" x14ac:dyDescent="0.25">
      <c r="A450" s="3" t="s">
        <v>8</v>
      </c>
      <c r="B450" s="11" t="s">
        <v>646</v>
      </c>
      <c r="C450" s="154">
        <v>42194</v>
      </c>
      <c r="D450" s="161" t="s">
        <v>986</v>
      </c>
      <c r="E450" s="60">
        <v>47</v>
      </c>
      <c r="F450" s="6" t="s">
        <v>794</v>
      </c>
      <c r="G450" s="8">
        <v>3.7549999999999999</v>
      </c>
      <c r="H450" s="8">
        <v>4.5869999999999997</v>
      </c>
      <c r="I450" s="8">
        <v>0.58499999999999996</v>
      </c>
      <c r="J450" s="8">
        <v>0</v>
      </c>
      <c r="K450" s="23">
        <v>0</v>
      </c>
    </row>
    <row r="451" spans="1:11" x14ac:dyDescent="0.25">
      <c r="A451" s="3" t="s">
        <v>8</v>
      </c>
      <c r="B451" s="11" t="s">
        <v>654</v>
      </c>
      <c r="C451" s="154">
        <v>42353</v>
      </c>
      <c r="D451" s="161" t="s">
        <v>986</v>
      </c>
      <c r="E451" s="60">
        <v>45</v>
      </c>
      <c r="F451" s="6" t="s">
        <v>794</v>
      </c>
      <c r="G451" s="8">
        <v>0.27</v>
      </c>
      <c r="H451" s="8">
        <v>0.11600000000000001</v>
      </c>
      <c r="I451" s="8">
        <v>8.3000000000000007</v>
      </c>
      <c r="J451" s="8">
        <v>0</v>
      </c>
      <c r="K451" s="23">
        <v>0.27600000000000002</v>
      </c>
    </row>
    <row r="452" spans="1:11" x14ac:dyDescent="0.25">
      <c r="A452" s="3" t="s">
        <v>8</v>
      </c>
      <c r="B452" s="11" t="s">
        <v>662</v>
      </c>
      <c r="C452" s="154">
        <v>42346</v>
      </c>
      <c r="D452" s="161" t="s">
        <v>986</v>
      </c>
      <c r="E452" s="60">
        <v>58</v>
      </c>
      <c r="F452" s="6" t="s">
        <v>794</v>
      </c>
      <c r="G452" s="8">
        <v>3.7069999999999999</v>
      </c>
      <c r="H452" s="8">
        <v>3.2000000000000001E-2</v>
      </c>
      <c r="I452" s="8">
        <v>0.02</v>
      </c>
      <c r="J452" s="8">
        <v>0.11</v>
      </c>
      <c r="K452" s="23">
        <v>7.2999999999999995E-2</v>
      </c>
    </row>
    <row r="453" spans="1:11" x14ac:dyDescent="0.25">
      <c r="A453" s="3" t="s">
        <v>8</v>
      </c>
      <c r="B453" s="11" t="s">
        <v>670</v>
      </c>
      <c r="C453" s="154">
        <v>42348</v>
      </c>
      <c r="D453" s="161" t="s">
        <v>986</v>
      </c>
      <c r="E453" s="60">
        <v>35</v>
      </c>
      <c r="F453" s="6" t="s">
        <v>794</v>
      </c>
      <c r="G453" s="8">
        <v>0.41699999999999998</v>
      </c>
      <c r="H453" s="8">
        <v>0.214</v>
      </c>
      <c r="I453" s="8">
        <v>0.34699999999999998</v>
      </c>
      <c r="J453" s="8">
        <v>0</v>
      </c>
      <c r="K453" s="23">
        <v>0.26600000000000001</v>
      </c>
    </row>
    <row r="454" spans="1:11" x14ac:dyDescent="0.25">
      <c r="A454" s="3" t="s">
        <v>8</v>
      </c>
      <c r="B454" s="11" t="s">
        <v>678</v>
      </c>
      <c r="C454" s="154">
        <v>42353</v>
      </c>
      <c r="D454" s="161" t="s">
        <v>986</v>
      </c>
      <c r="E454" s="60">
        <v>52</v>
      </c>
      <c r="F454" s="6" t="s">
        <v>794</v>
      </c>
      <c r="G454" s="8">
        <v>7.1390000000000002</v>
      </c>
      <c r="H454" s="8">
        <v>0.50700000000000001</v>
      </c>
      <c r="I454" s="8">
        <v>0.245</v>
      </c>
      <c r="J454" s="8">
        <v>0</v>
      </c>
      <c r="K454" s="23">
        <v>0.123</v>
      </c>
    </row>
    <row r="455" spans="1:11" x14ac:dyDescent="0.25">
      <c r="A455" s="3" t="s">
        <v>8</v>
      </c>
      <c r="B455" s="11" t="s">
        <v>686</v>
      </c>
      <c r="C455" s="154">
        <v>42345</v>
      </c>
      <c r="D455" s="161" t="s">
        <v>986</v>
      </c>
      <c r="E455" s="60">
        <v>33</v>
      </c>
      <c r="F455" s="6" t="s">
        <v>794</v>
      </c>
      <c r="G455" s="8">
        <v>0.124</v>
      </c>
      <c r="H455" s="8">
        <v>8.8999999999999996E-2</v>
      </c>
      <c r="I455" s="8">
        <v>0.67900000000000005</v>
      </c>
      <c r="J455" s="8">
        <v>0</v>
      </c>
      <c r="K455" s="23">
        <v>0.22700000000000001</v>
      </c>
    </row>
    <row r="456" spans="1:11" x14ac:dyDescent="0.25">
      <c r="A456" s="3" t="s">
        <v>8</v>
      </c>
      <c r="B456" s="11" t="s">
        <v>599</v>
      </c>
      <c r="C456" s="154">
        <v>42199</v>
      </c>
      <c r="D456" s="161" t="s">
        <v>986</v>
      </c>
      <c r="E456" s="60">
        <v>50</v>
      </c>
      <c r="F456" s="6" t="s">
        <v>794</v>
      </c>
      <c r="G456" s="8">
        <v>8.3000000000000004E-2</v>
      </c>
      <c r="H456" s="8">
        <v>2.1000000000000001E-2</v>
      </c>
      <c r="I456" s="8">
        <v>0.157</v>
      </c>
      <c r="J456" s="8">
        <v>0.17699999999999999</v>
      </c>
      <c r="K456" s="23">
        <v>0.39200000000000002</v>
      </c>
    </row>
    <row r="457" spans="1:11" x14ac:dyDescent="0.25">
      <c r="A457" s="3" t="s">
        <v>8</v>
      </c>
      <c r="B457" s="11" t="s">
        <v>607</v>
      </c>
      <c r="C457" s="154">
        <v>42178</v>
      </c>
      <c r="D457" s="161" t="s">
        <v>986</v>
      </c>
      <c r="E457" s="60">
        <v>47</v>
      </c>
      <c r="F457" s="6" t="s">
        <v>793</v>
      </c>
      <c r="G457" s="8">
        <v>0.66800000000000004</v>
      </c>
      <c r="H457" s="8">
        <v>0.13500000000000001</v>
      </c>
      <c r="I457" s="8">
        <v>0.95299999999999996</v>
      </c>
      <c r="J457" s="8">
        <v>0.215</v>
      </c>
      <c r="K457" s="23">
        <v>2.5999999999999999E-2</v>
      </c>
    </row>
    <row r="458" spans="1:11" x14ac:dyDescent="0.25">
      <c r="A458" s="3" t="s">
        <v>8</v>
      </c>
      <c r="B458" s="11" t="s">
        <v>615</v>
      </c>
      <c r="C458" s="154">
        <v>42170</v>
      </c>
      <c r="D458" s="161" t="s">
        <v>986</v>
      </c>
      <c r="E458" s="60">
        <v>59</v>
      </c>
      <c r="F458" s="6" t="s">
        <v>794</v>
      </c>
      <c r="G458" s="8">
        <v>0.34499999999999997</v>
      </c>
      <c r="H458" s="8">
        <v>0.107</v>
      </c>
      <c r="I458" s="8">
        <v>1.66</v>
      </c>
      <c r="J458" s="8">
        <v>0.17199999999999999</v>
      </c>
      <c r="K458" s="23">
        <v>0.24299999999999999</v>
      </c>
    </row>
    <row r="459" spans="1:11" x14ac:dyDescent="0.25">
      <c r="A459" s="3" t="s">
        <v>8</v>
      </c>
      <c r="B459" s="11" t="s">
        <v>623</v>
      </c>
      <c r="C459" s="154">
        <v>42202</v>
      </c>
      <c r="D459" s="161" t="s">
        <v>986</v>
      </c>
      <c r="E459" s="60">
        <v>35</v>
      </c>
      <c r="F459" s="6" t="s">
        <v>793</v>
      </c>
      <c r="G459" s="8">
        <v>4.8769999999999998</v>
      </c>
      <c r="H459" s="8">
        <v>0.624</v>
      </c>
      <c r="I459" s="8">
        <v>1.4179999999999999</v>
      </c>
      <c r="J459" s="8">
        <v>0.35599999999999998</v>
      </c>
      <c r="K459" s="23">
        <v>0.45600000000000002</v>
      </c>
    </row>
    <row r="460" spans="1:11" x14ac:dyDescent="0.25">
      <c r="A460" s="3" t="s">
        <v>8</v>
      </c>
      <c r="B460" s="11" t="s">
        <v>631</v>
      </c>
      <c r="C460" s="154">
        <v>42327</v>
      </c>
      <c r="D460" s="161" t="s">
        <v>986</v>
      </c>
      <c r="E460" s="60">
        <v>56</v>
      </c>
      <c r="F460" s="6" t="s">
        <v>793</v>
      </c>
      <c r="G460" s="8">
        <v>0.28199999999999997</v>
      </c>
      <c r="H460" s="8">
        <v>7.2999999999999995E-2</v>
      </c>
      <c r="I460" s="8">
        <v>8.3529999999999998</v>
      </c>
      <c r="J460" s="8">
        <v>0.13100000000000001</v>
      </c>
      <c r="K460" s="23">
        <v>2.0750000000000002</v>
      </c>
    </row>
    <row r="461" spans="1:11" x14ac:dyDescent="0.25">
      <c r="A461" s="3" t="s">
        <v>8</v>
      </c>
      <c r="B461" s="11" t="s">
        <v>639</v>
      </c>
      <c r="C461" s="154">
        <v>42342</v>
      </c>
      <c r="D461" s="161" t="s">
        <v>986</v>
      </c>
      <c r="E461" s="60">
        <v>53</v>
      </c>
      <c r="F461" s="6" t="s">
        <v>794</v>
      </c>
      <c r="G461" s="8">
        <v>0.189</v>
      </c>
      <c r="H461" s="8">
        <v>0.183</v>
      </c>
      <c r="I461" s="8">
        <v>15.144</v>
      </c>
      <c r="J461" s="8">
        <v>0.377</v>
      </c>
      <c r="K461" s="23">
        <v>6.4029999999999996</v>
      </c>
    </row>
    <row r="462" spans="1:11" x14ac:dyDescent="0.25">
      <c r="A462" s="3" t="s">
        <v>8</v>
      </c>
      <c r="B462" s="11" t="s">
        <v>647</v>
      </c>
      <c r="C462" s="154">
        <v>42194</v>
      </c>
      <c r="D462" s="161" t="s">
        <v>986</v>
      </c>
      <c r="E462" s="60">
        <v>67</v>
      </c>
      <c r="F462" s="6" t="s">
        <v>793</v>
      </c>
      <c r="G462" s="8">
        <v>9.6539999999999999</v>
      </c>
      <c r="H462" s="8">
        <v>0</v>
      </c>
      <c r="I462" s="8">
        <v>0</v>
      </c>
      <c r="J462" s="8">
        <v>0.58199999999999996</v>
      </c>
      <c r="K462" s="23">
        <v>0</v>
      </c>
    </row>
    <row r="463" spans="1:11" x14ac:dyDescent="0.25">
      <c r="A463" s="3" t="s">
        <v>8</v>
      </c>
      <c r="B463" s="11" t="s">
        <v>655</v>
      </c>
      <c r="C463" s="154">
        <v>42326</v>
      </c>
      <c r="D463" s="161" t="s">
        <v>986</v>
      </c>
      <c r="E463" s="60">
        <v>71</v>
      </c>
      <c r="F463" s="6" t="s">
        <v>793</v>
      </c>
      <c r="G463" s="8">
        <v>0.56200000000000006</v>
      </c>
      <c r="H463" s="8">
        <v>0.46800000000000003</v>
      </c>
      <c r="I463" s="8">
        <v>3.2890000000000001</v>
      </c>
      <c r="J463" s="8">
        <v>1.1619999999999999</v>
      </c>
      <c r="K463" s="23">
        <v>1.2849999999999999</v>
      </c>
    </row>
    <row r="464" spans="1:11" x14ac:dyDescent="0.25">
      <c r="A464" s="3" t="s">
        <v>8</v>
      </c>
      <c r="B464" s="11" t="s">
        <v>663</v>
      </c>
      <c r="C464" s="154">
        <v>42349</v>
      </c>
      <c r="D464" s="161" t="s">
        <v>986</v>
      </c>
      <c r="E464" s="60">
        <v>53</v>
      </c>
      <c r="F464" s="6" t="s">
        <v>793</v>
      </c>
      <c r="G464" s="8">
        <v>8.1000000000000003E-2</v>
      </c>
      <c r="H464" s="8">
        <v>0.32600000000000001</v>
      </c>
      <c r="I464" s="8">
        <v>3.569</v>
      </c>
      <c r="J464" s="8">
        <v>9.6000000000000002E-2</v>
      </c>
      <c r="K464" s="23">
        <v>1.4E-2</v>
      </c>
    </row>
    <row r="465" spans="1:11" x14ac:dyDescent="0.25">
      <c r="A465" s="3" t="s">
        <v>8</v>
      </c>
      <c r="B465" s="11" t="s">
        <v>671</v>
      </c>
      <c r="C465" s="154">
        <v>42352</v>
      </c>
      <c r="D465" s="161" t="s">
        <v>986</v>
      </c>
      <c r="E465" s="60">
        <v>60</v>
      </c>
      <c r="F465" s="6" t="s">
        <v>794</v>
      </c>
      <c r="G465" s="8">
        <v>0.219</v>
      </c>
      <c r="H465" s="8">
        <v>0.16600000000000001</v>
      </c>
      <c r="I465" s="8">
        <v>0.248</v>
      </c>
      <c r="J465" s="8">
        <v>5.7000000000000002E-2</v>
      </c>
      <c r="K465" s="23">
        <v>0.105</v>
      </c>
    </row>
    <row r="466" spans="1:11" x14ac:dyDescent="0.25">
      <c r="A466" s="3" t="s">
        <v>8</v>
      </c>
      <c r="B466" s="11" t="s">
        <v>679</v>
      </c>
      <c r="C466" s="154">
        <v>42326</v>
      </c>
      <c r="D466" s="161" t="s">
        <v>986</v>
      </c>
      <c r="E466" s="60">
        <v>53</v>
      </c>
      <c r="F466" s="6" t="s">
        <v>794</v>
      </c>
      <c r="G466" s="8">
        <v>1.0840000000000001</v>
      </c>
      <c r="H466" s="8">
        <v>1.7000000000000001E-2</v>
      </c>
      <c r="I466" s="8">
        <v>0.438</v>
      </c>
      <c r="J466" s="8">
        <v>0.125</v>
      </c>
      <c r="K466" s="23">
        <v>0.371</v>
      </c>
    </row>
    <row r="467" spans="1:11" x14ac:dyDescent="0.25">
      <c r="A467" s="3" t="s">
        <v>8</v>
      </c>
      <c r="B467" s="11" t="s">
        <v>687</v>
      </c>
      <c r="C467" s="154">
        <v>42346</v>
      </c>
      <c r="D467" s="161" t="s">
        <v>986</v>
      </c>
      <c r="E467" s="60">
        <v>36</v>
      </c>
      <c r="F467" s="6" t="s">
        <v>794</v>
      </c>
      <c r="G467" s="8">
        <v>0.126</v>
      </c>
      <c r="H467" s="8">
        <v>0.5</v>
      </c>
      <c r="I467" s="8">
        <v>0.41099999999999998</v>
      </c>
      <c r="J467" s="8">
        <v>0</v>
      </c>
      <c r="K467" s="23">
        <v>0.05</v>
      </c>
    </row>
    <row r="468" spans="1:11" x14ac:dyDescent="0.25">
      <c r="A468" s="3" t="s">
        <v>8</v>
      </c>
      <c r="B468" s="11" t="s">
        <v>600</v>
      </c>
      <c r="C468" s="154">
        <v>42204</v>
      </c>
      <c r="D468" s="161" t="s">
        <v>986</v>
      </c>
      <c r="E468" s="60">
        <v>41</v>
      </c>
      <c r="F468" s="6" t="s">
        <v>793</v>
      </c>
      <c r="G468" s="8">
        <v>1.161</v>
      </c>
      <c r="H468" s="8">
        <v>0.26500000000000001</v>
      </c>
      <c r="I468" s="8">
        <v>1.5169999999999999</v>
      </c>
      <c r="J468" s="8">
        <v>6.5000000000000002E-2</v>
      </c>
      <c r="K468" s="23">
        <v>0.56100000000000005</v>
      </c>
    </row>
    <row r="469" spans="1:11" x14ac:dyDescent="0.25">
      <c r="A469" s="3" t="s">
        <v>8</v>
      </c>
      <c r="B469" s="11" t="s">
        <v>608</v>
      </c>
      <c r="C469" s="154">
        <v>42187</v>
      </c>
      <c r="D469" s="161" t="s">
        <v>986</v>
      </c>
      <c r="E469" s="60">
        <v>35</v>
      </c>
      <c r="F469" s="6" t="s">
        <v>793</v>
      </c>
      <c r="G469" s="8">
        <v>1.669</v>
      </c>
      <c r="H469" s="8">
        <v>0.105</v>
      </c>
      <c r="I469" s="8">
        <v>0.66200000000000003</v>
      </c>
      <c r="J469" s="8">
        <v>0.108</v>
      </c>
      <c r="K469" s="23">
        <v>0</v>
      </c>
    </row>
    <row r="470" spans="1:11" x14ac:dyDescent="0.25">
      <c r="A470" s="3" t="s">
        <v>8</v>
      </c>
      <c r="B470" s="11" t="s">
        <v>616</v>
      </c>
      <c r="C470" s="154">
        <v>42180</v>
      </c>
      <c r="D470" s="161" t="s">
        <v>986</v>
      </c>
      <c r="E470" s="60">
        <v>36</v>
      </c>
      <c r="F470" s="6" t="s">
        <v>794</v>
      </c>
      <c r="G470" s="8">
        <v>0.71199999999999997</v>
      </c>
      <c r="H470" s="8">
        <v>1.1539999999999999</v>
      </c>
      <c r="I470" s="8">
        <v>3.286</v>
      </c>
      <c r="J470" s="8">
        <v>5.7000000000000002E-2</v>
      </c>
      <c r="K470" s="23">
        <v>1.1879999999999999</v>
      </c>
    </row>
    <row r="471" spans="1:11" x14ac:dyDescent="0.25">
      <c r="A471" s="3" t="s">
        <v>8</v>
      </c>
      <c r="B471" s="11" t="s">
        <v>624</v>
      </c>
      <c r="C471" s="154">
        <v>42199</v>
      </c>
      <c r="D471" s="161" t="s">
        <v>986</v>
      </c>
      <c r="E471" s="60">
        <v>37</v>
      </c>
      <c r="F471" s="6" t="s">
        <v>793</v>
      </c>
      <c r="G471" s="8">
        <v>0.14199999999999999</v>
      </c>
      <c r="H471" s="8">
        <v>7.1999999999999995E-2</v>
      </c>
      <c r="I471" s="8">
        <v>2.3199999999999998</v>
      </c>
      <c r="J471" s="8">
        <v>2.5000000000000001E-2</v>
      </c>
      <c r="K471" s="23">
        <v>8.4000000000000005E-2</v>
      </c>
    </row>
    <row r="472" spans="1:11" x14ac:dyDescent="0.25">
      <c r="A472" s="3" t="s">
        <v>8</v>
      </c>
      <c r="B472" s="11" t="s">
        <v>632</v>
      </c>
      <c r="C472" s="154">
        <v>42330</v>
      </c>
      <c r="D472" s="161" t="s">
        <v>986</v>
      </c>
      <c r="E472" s="60">
        <v>48</v>
      </c>
      <c r="F472" s="6" t="s">
        <v>793</v>
      </c>
      <c r="G472" s="8">
        <v>0.157</v>
      </c>
      <c r="H472" s="8">
        <v>0.217</v>
      </c>
      <c r="I472" s="8">
        <v>0.40600000000000003</v>
      </c>
      <c r="J472" s="8">
        <v>0</v>
      </c>
      <c r="K472" s="23">
        <v>2.8000000000000001E-2</v>
      </c>
    </row>
    <row r="473" spans="1:11" x14ac:dyDescent="0.25">
      <c r="A473" s="3" t="s">
        <v>8</v>
      </c>
      <c r="B473" s="11" t="s">
        <v>640</v>
      </c>
      <c r="C473" s="154">
        <v>42347</v>
      </c>
      <c r="D473" s="161" t="s">
        <v>986</v>
      </c>
      <c r="E473" s="60">
        <v>48</v>
      </c>
      <c r="F473" s="6" t="s">
        <v>794</v>
      </c>
      <c r="G473" s="8">
        <v>5.8999999999999997E-2</v>
      </c>
      <c r="H473" s="8">
        <v>0.2</v>
      </c>
      <c r="I473" s="8">
        <v>0.98399999999999999</v>
      </c>
      <c r="J473" s="8">
        <v>1.44</v>
      </c>
      <c r="K473" s="23">
        <v>0.21</v>
      </c>
    </row>
    <row r="474" spans="1:11" x14ac:dyDescent="0.25">
      <c r="A474" s="3" t="s">
        <v>8</v>
      </c>
      <c r="B474" s="11" t="s">
        <v>648</v>
      </c>
      <c r="C474" s="154">
        <v>42195</v>
      </c>
      <c r="D474" s="161" t="s">
        <v>986</v>
      </c>
      <c r="E474" s="60">
        <v>43</v>
      </c>
      <c r="F474" s="6" t="s">
        <v>793</v>
      </c>
      <c r="G474" s="8">
        <v>1.5720000000000001</v>
      </c>
      <c r="H474" s="8">
        <v>1.3440000000000001</v>
      </c>
      <c r="I474" s="8">
        <v>0</v>
      </c>
      <c r="J474" s="8">
        <v>0.71899999999999997</v>
      </c>
      <c r="K474" s="23">
        <v>0</v>
      </c>
    </row>
    <row r="475" spans="1:11" x14ac:dyDescent="0.25">
      <c r="A475" s="3" t="s">
        <v>8</v>
      </c>
      <c r="B475" s="11" t="s">
        <v>656</v>
      </c>
      <c r="C475" s="154">
        <v>42326</v>
      </c>
      <c r="D475" s="161" t="s">
        <v>986</v>
      </c>
      <c r="E475" s="60">
        <v>56</v>
      </c>
      <c r="F475" s="6" t="s">
        <v>794</v>
      </c>
      <c r="G475" s="8">
        <v>13.920999999999999</v>
      </c>
      <c r="H475" s="8">
        <v>0.16300000000000001</v>
      </c>
      <c r="I475" s="8">
        <v>3.181</v>
      </c>
      <c r="J475" s="8">
        <v>0.01</v>
      </c>
      <c r="K475" s="23">
        <v>5.0000000000000001E-3</v>
      </c>
    </row>
    <row r="476" spans="1:11" x14ac:dyDescent="0.25">
      <c r="A476" s="3" t="s">
        <v>8</v>
      </c>
      <c r="B476" s="11" t="s">
        <v>664</v>
      </c>
      <c r="C476" s="154">
        <v>42349</v>
      </c>
      <c r="D476" s="161" t="s">
        <v>986</v>
      </c>
      <c r="E476" s="60">
        <v>56</v>
      </c>
      <c r="F476" s="6" t="s">
        <v>794</v>
      </c>
      <c r="G476" s="8">
        <v>0.59</v>
      </c>
      <c r="H476" s="8">
        <v>0.65900000000000003</v>
      </c>
      <c r="I476" s="8">
        <v>0</v>
      </c>
      <c r="J476" s="8">
        <v>0</v>
      </c>
      <c r="K476" s="23">
        <v>8.2000000000000003E-2</v>
      </c>
    </row>
    <row r="477" spans="1:11" x14ac:dyDescent="0.25">
      <c r="A477" s="3" t="s">
        <v>8</v>
      </c>
      <c r="B477" s="11" t="s">
        <v>672</v>
      </c>
      <c r="C477" s="154">
        <v>42353</v>
      </c>
      <c r="D477" s="161" t="s">
        <v>986</v>
      </c>
      <c r="E477" s="60">
        <v>78</v>
      </c>
      <c r="F477" s="6" t="s">
        <v>793</v>
      </c>
      <c r="G477" s="8">
        <v>1.748</v>
      </c>
      <c r="H477" s="8">
        <v>0.249</v>
      </c>
      <c r="I477" s="8">
        <v>1.28</v>
      </c>
      <c r="J477" s="8">
        <v>0</v>
      </c>
      <c r="K477" s="23">
        <v>7.2999999999999995E-2</v>
      </c>
    </row>
    <row r="478" spans="1:11" x14ac:dyDescent="0.25">
      <c r="A478" s="3" t="s">
        <v>8</v>
      </c>
      <c r="B478" s="11" t="s">
        <v>680</v>
      </c>
      <c r="C478" s="154">
        <v>42331</v>
      </c>
      <c r="D478" s="161" t="s">
        <v>986</v>
      </c>
      <c r="E478" s="60">
        <v>35</v>
      </c>
      <c r="F478" s="6" t="s">
        <v>793</v>
      </c>
      <c r="G478" s="8">
        <v>0.14399999999999999</v>
      </c>
      <c r="H478" s="8">
        <v>8.6999999999999994E-2</v>
      </c>
      <c r="I478" s="8">
        <v>3.4420000000000002</v>
      </c>
      <c r="J478" s="8">
        <v>3.2000000000000001E-2</v>
      </c>
      <c r="K478" s="23">
        <v>0</v>
      </c>
    </row>
    <row r="479" spans="1:11" x14ac:dyDescent="0.25">
      <c r="A479" s="3" t="s">
        <v>8</v>
      </c>
      <c r="B479" s="11" t="s">
        <v>688</v>
      </c>
      <c r="C479" s="155">
        <v>42352</v>
      </c>
      <c r="D479" s="161" t="s">
        <v>986</v>
      </c>
      <c r="E479" s="60">
        <v>42</v>
      </c>
      <c r="F479" s="6" t="s">
        <v>794</v>
      </c>
      <c r="G479" s="8">
        <v>1.038</v>
      </c>
      <c r="H479" s="8">
        <v>0.53</v>
      </c>
      <c r="I479" s="8">
        <v>4.1520000000000001</v>
      </c>
      <c r="J479" s="8">
        <v>4.4999999999999998E-2</v>
      </c>
      <c r="K479" s="23">
        <v>0.111</v>
      </c>
    </row>
    <row r="480" spans="1:11" x14ac:dyDescent="0.25">
      <c r="A480" s="3" t="s">
        <v>8</v>
      </c>
      <c r="B480" s="11" t="s">
        <v>689</v>
      </c>
      <c r="C480" s="154">
        <v>42277</v>
      </c>
      <c r="D480" s="161" t="s">
        <v>986</v>
      </c>
      <c r="E480" s="60">
        <v>48</v>
      </c>
      <c r="F480" s="6" t="s">
        <v>793</v>
      </c>
      <c r="G480" s="8">
        <v>1.0529999999999999</v>
      </c>
      <c r="H480" s="8">
        <v>1.639</v>
      </c>
      <c r="I480" s="8">
        <v>2.4319999999999999</v>
      </c>
      <c r="J480" s="8">
        <v>0.191</v>
      </c>
      <c r="K480" s="23">
        <v>6.7560000000000002</v>
      </c>
    </row>
    <row r="481" spans="1:11" x14ac:dyDescent="0.25">
      <c r="A481" s="3" t="s">
        <v>8</v>
      </c>
      <c r="B481" s="11" t="s">
        <v>697</v>
      </c>
      <c r="C481" s="154">
        <v>42291</v>
      </c>
      <c r="D481" s="161" t="s">
        <v>986</v>
      </c>
      <c r="E481" s="60">
        <v>40</v>
      </c>
      <c r="F481" s="6" t="s">
        <v>793</v>
      </c>
      <c r="G481" s="8">
        <v>2.2440000000000002</v>
      </c>
      <c r="H481" s="8">
        <v>0.66400000000000003</v>
      </c>
      <c r="I481" s="8">
        <v>5.8380000000000001</v>
      </c>
      <c r="J481" s="8">
        <v>0</v>
      </c>
      <c r="K481" s="23">
        <v>0.14799999999999999</v>
      </c>
    </row>
    <row r="482" spans="1:11" x14ac:dyDescent="0.25">
      <c r="A482" s="3" t="s">
        <v>8</v>
      </c>
      <c r="B482" s="11" t="s">
        <v>705</v>
      </c>
      <c r="C482" s="154">
        <v>42301</v>
      </c>
      <c r="D482" s="161" t="s">
        <v>986</v>
      </c>
      <c r="E482" s="60">
        <v>38</v>
      </c>
      <c r="F482" s="6" t="s">
        <v>794</v>
      </c>
      <c r="G482" s="8">
        <v>1.919</v>
      </c>
      <c r="H482" s="8">
        <v>0.2</v>
      </c>
      <c r="I482" s="8">
        <v>3.722</v>
      </c>
      <c r="J482" s="8">
        <v>0.121</v>
      </c>
      <c r="K482" s="23">
        <v>3.0059999999999998</v>
      </c>
    </row>
    <row r="483" spans="1:11" x14ac:dyDescent="0.25">
      <c r="A483" s="3" t="s">
        <v>8</v>
      </c>
      <c r="B483" s="11" t="s">
        <v>713</v>
      </c>
      <c r="C483" s="154">
        <v>42285</v>
      </c>
      <c r="D483" s="161" t="s">
        <v>986</v>
      </c>
      <c r="E483" s="60">
        <v>39</v>
      </c>
      <c r="F483" s="6" t="s">
        <v>794</v>
      </c>
      <c r="G483" s="8">
        <v>2.3639999999999999</v>
      </c>
      <c r="H483" s="8">
        <v>0.33800000000000002</v>
      </c>
      <c r="I483" s="8">
        <v>3.5790000000000002</v>
      </c>
      <c r="J483" s="8">
        <v>0.04</v>
      </c>
      <c r="K483" s="23">
        <v>1.472</v>
      </c>
    </row>
    <row r="484" spans="1:11" x14ac:dyDescent="0.25">
      <c r="A484" s="3" t="s">
        <v>8</v>
      </c>
      <c r="B484" s="11" t="s">
        <v>721</v>
      </c>
      <c r="C484" s="154">
        <v>42277</v>
      </c>
      <c r="D484" s="161" t="s">
        <v>986</v>
      </c>
      <c r="E484" s="60">
        <v>28</v>
      </c>
      <c r="F484" s="6" t="s">
        <v>794</v>
      </c>
      <c r="G484" s="8">
        <v>0.316</v>
      </c>
      <c r="H484" s="8">
        <v>0.156</v>
      </c>
      <c r="I484" s="8">
        <v>0.59199999999999997</v>
      </c>
      <c r="J484" s="8">
        <v>0.28499999999999998</v>
      </c>
      <c r="K484" s="23">
        <v>5.8000000000000003E-2</v>
      </c>
    </row>
    <row r="485" spans="1:11" x14ac:dyDescent="0.25">
      <c r="A485" s="3" t="s">
        <v>8</v>
      </c>
      <c r="B485" s="11" t="s">
        <v>729</v>
      </c>
      <c r="C485" s="154">
        <v>42277</v>
      </c>
      <c r="D485" s="161" t="s">
        <v>986</v>
      </c>
      <c r="E485" s="60">
        <v>26</v>
      </c>
      <c r="F485" s="6" t="s">
        <v>794</v>
      </c>
      <c r="G485" s="8">
        <v>1.3129999999999999</v>
      </c>
      <c r="H485" s="8">
        <v>3.5939999999999999</v>
      </c>
      <c r="I485" s="8">
        <v>3.7839999999999998</v>
      </c>
      <c r="J485" s="8">
        <v>0.157</v>
      </c>
      <c r="K485" s="23">
        <v>0.57799999999999996</v>
      </c>
    </row>
    <row r="486" spans="1:11" x14ac:dyDescent="0.25">
      <c r="A486" s="3" t="s">
        <v>8</v>
      </c>
      <c r="B486" s="11" t="s">
        <v>737</v>
      </c>
      <c r="C486" s="154">
        <v>42297</v>
      </c>
      <c r="D486" s="161" t="s">
        <v>986</v>
      </c>
      <c r="E486" s="60">
        <v>63</v>
      </c>
      <c r="F486" s="6" t="s">
        <v>794</v>
      </c>
      <c r="G486" s="8">
        <v>0.114</v>
      </c>
      <c r="H486" s="8">
        <v>0.20799999999999999</v>
      </c>
      <c r="I486" s="8">
        <v>2.9820000000000002</v>
      </c>
      <c r="J486" s="8">
        <v>0</v>
      </c>
      <c r="K486" s="23">
        <v>9.7000000000000003E-2</v>
      </c>
    </row>
    <row r="487" spans="1:11" x14ac:dyDescent="0.25">
      <c r="A487" s="3" t="s">
        <v>8</v>
      </c>
      <c r="B487" s="11" t="s">
        <v>745</v>
      </c>
      <c r="C487" s="154">
        <v>42304</v>
      </c>
      <c r="D487" s="161" t="s">
        <v>986</v>
      </c>
      <c r="E487" s="60">
        <v>30</v>
      </c>
      <c r="F487" s="6" t="s">
        <v>794</v>
      </c>
      <c r="G487" s="8">
        <v>5.1820000000000004</v>
      </c>
      <c r="H487" s="8">
        <v>0.33600000000000002</v>
      </c>
      <c r="I487" s="8">
        <v>0.66100000000000003</v>
      </c>
      <c r="J487" s="8">
        <v>0</v>
      </c>
      <c r="K487" s="23">
        <v>5.3999999999999999E-2</v>
      </c>
    </row>
    <row r="488" spans="1:11" x14ac:dyDescent="0.25">
      <c r="A488" s="3" t="s">
        <v>8</v>
      </c>
      <c r="B488" s="11" t="s">
        <v>753</v>
      </c>
      <c r="C488" s="154">
        <v>42286</v>
      </c>
      <c r="D488" s="161" t="s">
        <v>986</v>
      </c>
      <c r="E488" s="60">
        <v>30</v>
      </c>
      <c r="F488" s="6" t="s">
        <v>794</v>
      </c>
      <c r="G488" s="8">
        <v>0.314</v>
      </c>
      <c r="H488" s="8">
        <v>0.40500000000000003</v>
      </c>
      <c r="I488" s="8">
        <v>7.8280000000000003</v>
      </c>
      <c r="J488" s="8">
        <v>6.0000000000000001E-3</v>
      </c>
      <c r="K488" s="23">
        <v>0.06</v>
      </c>
    </row>
    <row r="489" spans="1:11" x14ac:dyDescent="0.25">
      <c r="A489" s="3" t="s">
        <v>8</v>
      </c>
      <c r="B489" s="11" t="s">
        <v>761</v>
      </c>
      <c r="C489" s="154">
        <v>42233</v>
      </c>
      <c r="D489" s="161" t="s">
        <v>986</v>
      </c>
      <c r="E489" s="60">
        <v>38</v>
      </c>
      <c r="F489" s="6" t="s">
        <v>793</v>
      </c>
      <c r="G489" s="8">
        <v>1.089</v>
      </c>
      <c r="H489" s="8">
        <v>0.111</v>
      </c>
      <c r="I489" s="8">
        <v>0.125</v>
      </c>
      <c r="J489" s="8">
        <v>8.9999999999999993E-3</v>
      </c>
      <c r="K489" s="23">
        <v>3.7999999999999999E-2</v>
      </c>
    </row>
    <row r="490" spans="1:11" x14ac:dyDescent="0.25">
      <c r="A490" s="3" t="s">
        <v>8</v>
      </c>
      <c r="B490" s="11" t="s">
        <v>769</v>
      </c>
      <c r="C490" s="154">
        <v>42075</v>
      </c>
      <c r="D490" s="161" t="s">
        <v>986</v>
      </c>
      <c r="E490" s="60">
        <v>38</v>
      </c>
      <c r="F490" s="6" t="s">
        <v>794</v>
      </c>
      <c r="G490" s="8">
        <v>2.2610000000000001</v>
      </c>
      <c r="H490" s="8">
        <v>0.32200000000000001</v>
      </c>
      <c r="I490" s="8">
        <v>0.47499999999999998</v>
      </c>
      <c r="J490" s="8">
        <v>0.56699999999999995</v>
      </c>
      <c r="K490" s="23">
        <v>9.5000000000000001E-2</v>
      </c>
    </row>
    <row r="491" spans="1:11" x14ac:dyDescent="0.25">
      <c r="A491" s="3" t="s">
        <v>8</v>
      </c>
      <c r="B491" s="11" t="s">
        <v>777</v>
      </c>
      <c r="C491" s="154">
        <v>42070</v>
      </c>
      <c r="D491" s="161" t="s">
        <v>986</v>
      </c>
      <c r="E491" s="60">
        <v>29</v>
      </c>
      <c r="F491" s="6" t="s">
        <v>794</v>
      </c>
      <c r="G491" s="8">
        <v>0.19700000000000001</v>
      </c>
      <c r="H491" s="8">
        <v>0.13300000000000001</v>
      </c>
      <c r="I491" s="8">
        <v>0.624</v>
      </c>
      <c r="J491" s="8">
        <v>2.7E-2</v>
      </c>
      <c r="K491" s="23">
        <v>0.126</v>
      </c>
    </row>
    <row r="492" spans="1:11" x14ac:dyDescent="0.25">
      <c r="A492" s="3" t="s">
        <v>8</v>
      </c>
      <c r="B492" s="11" t="s">
        <v>690</v>
      </c>
      <c r="C492" s="154">
        <v>42277</v>
      </c>
      <c r="D492" s="161" t="s">
        <v>986</v>
      </c>
      <c r="E492" s="60">
        <v>38</v>
      </c>
      <c r="F492" s="6" t="s">
        <v>793</v>
      </c>
      <c r="G492" s="8">
        <v>4.242</v>
      </c>
      <c r="H492" s="8">
        <v>0.34200000000000003</v>
      </c>
      <c r="I492" s="8">
        <v>0.53700000000000003</v>
      </c>
      <c r="J492" s="8">
        <v>0</v>
      </c>
      <c r="K492" s="23">
        <v>0.13600000000000001</v>
      </c>
    </row>
    <row r="493" spans="1:11" x14ac:dyDescent="0.25">
      <c r="A493" s="3" t="s">
        <v>8</v>
      </c>
      <c r="B493" s="11" t="s">
        <v>698</v>
      </c>
      <c r="C493" s="154">
        <v>42293</v>
      </c>
      <c r="D493" s="161" t="s">
        <v>986</v>
      </c>
      <c r="E493" s="60">
        <v>57</v>
      </c>
      <c r="F493" s="6" t="s">
        <v>794</v>
      </c>
      <c r="G493" s="8">
        <v>0.23599999999999999</v>
      </c>
      <c r="H493" s="8">
        <v>0.36599999999999999</v>
      </c>
      <c r="I493" s="8">
        <v>0</v>
      </c>
      <c r="J493" s="8">
        <v>0.56000000000000005</v>
      </c>
      <c r="K493" s="23">
        <v>0.14499999999999999</v>
      </c>
    </row>
    <row r="494" spans="1:11" x14ac:dyDescent="0.25">
      <c r="A494" s="3" t="s">
        <v>8</v>
      </c>
      <c r="B494" s="11" t="s">
        <v>706</v>
      </c>
      <c r="C494" s="154">
        <v>42303</v>
      </c>
      <c r="D494" s="161" t="s">
        <v>986</v>
      </c>
      <c r="E494" s="60">
        <v>42</v>
      </c>
      <c r="F494" s="6" t="s">
        <v>794</v>
      </c>
      <c r="G494" s="8">
        <v>0.14799999999999999</v>
      </c>
      <c r="H494" s="8">
        <v>6.6000000000000003E-2</v>
      </c>
      <c r="I494" s="8">
        <v>0.33800000000000002</v>
      </c>
      <c r="J494" s="8">
        <v>0.06</v>
      </c>
      <c r="K494" s="23">
        <v>5.0000000000000001E-3</v>
      </c>
    </row>
    <row r="495" spans="1:11" x14ac:dyDescent="0.25">
      <c r="A495" s="3" t="s">
        <v>8</v>
      </c>
      <c r="B495" s="11" t="s">
        <v>714</v>
      </c>
      <c r="C495" s="154">
        <v>42285</v>
      </c>
      <c r="D495" s="161" t="s">
        <v>986</v>
      </c>
      <c r="E495" s="60">
        <v>42</v>
      </c>
      <c r="F495" s="6" t="s">
        <v>794</v>
      </c>
      <c r="G495" s="8">
        <v>8.5470000000000006</v>
      </c>
      <c r="H495" s="8">
        <v>0.76800000000000002</v>
      </c>
      <c r="I495" s="8">
        <v>43.389000000000003</v>
      </c>
      <c r="J495" s="8">
        <v>0.161</v>
      </c>
      <c r="K495" s="23">
        <v>44.683999999999997</v>
      </c>
    </row>
    <row r="496" spans="1:11" x14ac:dyDescent="0.25">
      <c r="A496" s="3" t="s">
        <v>8</v>
      </c>
      <c r="B496" s="11" t="s">
        <v>722</v>
      </c>
      <c r="C496" s="154">
        <v>42297</v>
      </c>
      <c r="D496" s="161" t="s">
        <v>986</v>
      </c>
      <c r="E496" s="60">
        <v>27</v>
      </c>
      <c r="F496" s="6" t="s">
        <v>794</v>
      </c>
      <c r="G496" s="8">
        <v>1.23</v>
      </c>
      <c r="H496" s="8">
        <v>0.159</v>
      </c>
      <c r="I496" s="8">
        <v>2.3180000000000001</v>
      </c>
      <c r="J496" s="8">
        <v>4.0000000000000001E-3</v>
      </c>
      <c r="K496" s="23">
        <v>5.0999999999999997E-2</v>
      </c>
    </row>
    <row r="497" spans="1:11" x14ac:dyDescent="0.25">
      <c r="A497" s="3" t="s">
        <v>8</v>
      </c>
      <c r="B497" s="11" t="s">
        <v>730</v>
      </c>
      <c r="C497" s="154">
        <v>42278</v>
      </c>
      <c r="D497" s="161" t="s">
        <v>986</v>
      </c>
      <c r="E497" s="60">
        <v>33</v>
      </c>
      <c r="F497" s="6" t="s">
        <v>794</v>
      </c>
      <c r="G497" s="8">
        <v>0.83199999999999996</v>
      </c>
      <c r="H497" s="8">
        <v>0.12</v>
      </c>
      <c r="I497" s="8">
        <v>9.4019999999999992</v>
      </c>
      <c r="J497" s="8">
        <v>7.2999999999999995E-2</v>
      </c>
      <c r="K497" s="23">
        <v>0.14099999999999999</v>
      </c>
    </row>
    <row r="498" spans="1:11" x14ac:dyDescent="0.25">
      <c r="A498" s="3" t="s">
        <v>8</v>
      </c>
      <c r="B498" s="11" t="s">
        <v>738</v>
      </c>
      <c r="C498" s="154">
        <v>42297</v>
      </c>
      <c r="D498" s="161" t="s">
        <v>986</v>
      </c>
      <c r="E498" s="60">
        <v>26</v>
      </c>
      <c r="F498" s="6" t="s">
        <v>793</v>
      </c>
      <c r="G498" s="8">
        <v>1.6279999999999999</v>
      </c>
      <c r="H498" s="8">
        <v>0.21299999999999999</v>
      </c>
      <c r="I498" s="8">
        <v>1.462</v>
      </c>
      <c r="J498" s="8">
        <v>2.3E-2</v>
      </c>
      <c r="K498" s="23">
        <v>0.251</v>
      </c>
    </row>
    <row r="499" spans="1:11" x14ac:dyDescent="0.25">
      <c r="A499" s="3" t="s">
        <v>8</v>
      </c>
      <c r="B499" s="11" t="s">
        <v>746</v>
      </c>
      <c r="C499" s="154">
        <v>42304</v>
      </c>
      <c r="D499" s="161" t="s">
        <v>986</v>
      </c>
      <c r="E499" s="60">
        <v>31</v>
      </c>
      <c r="F499" s="6" t="s">
        <v>794</v>
      </c>
      <c r="G499" s="8">
        <v>0.6</v>
      </c>
      <c r="H499" s="8">
        <v>0.14299999999999999</v>
      </c>
      <c r="I499" s="8">
        <v>25.542999999999999</v>
      </c>
      <c r="J499" s="8">
        <v>1.0069999999999999</v>
      </c>
      <c r="K499" s="23">
        <v>0</v>
      </c>
    </row>
    <row r="500" spans="1:11" x14ac:dyDescent="0.25">
      <c r="A500" s="3" t="s">
        <v>8</v>
      </c>
      <c r="B500" s="11" t="s">
        <v>754</v>
      </c>
      <c r="C500" s="154">
        <v>42290</v>
      </c>
      <c r="D500" s="161" t="s">
        <v>986</v>
      </c>
      <c r="E500" s="60">
        <v>29</v>
      </c>
      <c r="F500" s="6" t="s">
        <v>793</v>
      </c>
      <c r="G500" s="8">
        <v>0.17699999999999999</v>
      </c>
      <c r="H500" s="8">
        <v>0.13700000000000001</v>
      </c>
      <c r="I500" s="8">
        <v>1.784</v>
      </c>
      <c r="J500" s="8">
        <v>0</v>
      </c>
      <c r="K500" s="23">
        <v>0</v>
      </c>
    </row>
    <row r="501" spans="1:11" x14ac:dyDescent="0.25">
      <c r="A501" s="3" t="s">
        <v>8</v>
      </c>
      <c r="B501" s="11" t="s">
        <v>762</v>
      </c>
      <c r="C501" s="154">
        <v>42234</v>
      </c>
      <c r="D501" s="161" t="s">
        <v>986</v>
      </c>
      <c r="E501" s="60">
        <v>32</v>
      </c>
      <c r="F501" s="6" t="s">
        <v>794</v>
      </c>
      <c r="G501" s="8">
        <v>9.8000000000000004E-2</v>
      </c>
      <c r="H501" s="8">
        <v>7.1999999999999995E-2</v>
      </c>
      <c r="I501" s="8">
        <v>0.26400000000000001</v>
      </c>
      <c r="J501" s="8">
        <v>4.4999999999999998E-2</v>
      </c>
      <c r="K501" s="23">
        <v>0.11</v>
      </c>
    </row>
    <row r="502" spans="1:11" x14ac:dyDescent="0.25">
      <c r="A502" s="3" t="s">
        <v>8</v>
      </c>
      <c r="B502" s="11" t="s">
        <v>770</v>
      </c>
      <c r="C502" s="154">
        <v>42239</v>
      </c>
      <c r="D502" s="161" t="s">
        <v>986</v>
      </c>
      <c r="E502" s="60">
        <v>23</v>
      </c>
      <c r="F502" s="6" t="s">
        <v>794</v>
      </c>
      <c r="G502" s="8">
        <v>0.52400000000000002</v>
      </c>
      <c r="H502" s="8">
        <v>0.373</v>
      </c>
      <c r="I502" s="8">
        <v>0.184</v>
      </c>
      <c r="J502" s="8">
        <v>0.14599999999999999</v>
      </c>
      <c r="K502" s="23">
        <v>0.20899999999999999</v>
      </c>
    </row>
    <row r="503" spans="1:11" x14ac:dyDescent="0.25">
      <c r="A503" s="3" t="s">
        <v>8</v>
      </c>
      <c r="B503" s="11" t="s">
        <v>778</v>
      </c>
      <c r="C503" s="154">
        <v>42072</v>
      </c>
      <c r="D503" s="161" t="s">
        <v>986</v>
      </c>
      <c r="E503" s="60">
        <v>57</v>
      </c>
      <c r="F503" s="6" t="s">
        <v>793</v>
      </c>
      <c r="G503" s="8">
        <v>1.2969999999999999</v>
      </c>
      <c r="H503" s="8">
        <v>0.3</v>
      </c>
      <c r="I503" s="8">
        <v>1.0940000000000001</v>
      </c>
      <c r="J503" s="8">
        <v>0</v>
      </c>
      <c r="K503" s="23">
        <v>8.6999999999999994E-2</v>
      </c>
    </row>
    <row r="504" spans="1:11" x14ac:dyDescent="0.25">
      <c r="A504" s="3" t="s">
        <v>8</v>
      </c>
      <c r="B504" s="11" t="s">
        <v>691</v>
      </c>
      <c r="C504" s="154">
        <v>42280</v>
      </c>
      <c r="D504" s="161" t="s">
        <v>986</v>
      </c>
      <c r="E504" s="60">
        <v>62</v>
      </c>
      <c r="F504" s="6" t="s">
        <v>794</v>
      </c>
      <c r="G504" s="8">
        <v>3.4830000000000001</v>
      </c>
      <c r="H504" s="8">
        <v>0.122</v>
      </c>
      <c r="I504" s="8">
        <v>0.71799999999999997</v>
      </c>
      <c r="J504" s="8">
        <v>0.41399999999999998</v>
      </c>
      <c r="K504" s="23">
        <v>0.77500000000000002</v>
      </c>
    </row>
    <row r="505" spans="1:11" x14ac:dyDescent="0.25">
      <c r="A505" s="3" t="s">
        <v>8</v>
      </c>
      <c r="B505" s="11" t="s">
        <v>699</v>
      </c>
      <c r="C505" s="154">
        <v>42294</v>
      </c>
      <c r="D505" s="161" t="s">
        <v>986</v>
      </c>
      <c r="E505" s="60">
        <v>55</v>
      </c>
      <c r="F505" s="6" t="s">
        <v>794</v>
      </c>
      <c r="G505" s="8">
        <v>9.952</v>
      </c>
      <c r="H505" s="8">
        <v>7.0999999999999994E-2</v>
      </c>
      <c r="I505" s="8">
        <v>4.8040000000000003</v>
      </c>
      <c r="J505" s="8">
        <v>0</v>
      </c>
      <c r="K505" s="23">
        <v>1.5249999999999999</v>
      </c>
    </row>
    <row r="506" spans="1:11" x14ac:dyDescent="0.25">
      <c r="A506" s="3" t="s">
        <v>8</v>
      </c>
      <c r="B506" s="11" t="s">
        <v>707</v>
      </c>
      <c r="C506" s="154">
        <v>42306</v>
      </c>
      <c r="D506" s="161" t="s">
        <v>986</v>
      </c>
      <c r="E506" s="60">
        <v>50</v>
      </c>
      <c r="F506" s="6" t="s">
        <v>794</v>
      </c>
      <c r="G506" s="8">
        <v>1.982</v>
      </c>
      <c r="H506" s="8">
        <v>0.193</v>
      </c>
      <c r="I506" s="8">
        <v>1.6859999999999999</v>
      </c>
      <c r="J506" s="8">
        <v>3.1E-2</v>
      </c>
      <c r="K506" s="23">
        <v>0.439</v>
      </c>
    </row>
    <row r="507" spans="1:11" x14ac:dyDescent="0.25">
      <c r="A507" s="3" t="s">
        <v>8</v>
      </c>
      <c r="B507" s="11" t="s">
        <v>715</v>
      </c>
      <c r="C507" s="154">
        <v>42289</v>
      </c>
      <c r="D507" s="161" t="s">
        <v>986</v>
      </c>
      <c r="E507" s="60">
        <v>38</v>
      </c>
      <c r="F507" s="6" t="s">
        <v>794</v>
      </c>
      <c r="G507" s="8">
        <v>1.601</v>
      </c>
      <c r="H507" s="8">
        <v>0.878</v>
      </c>
      <c r="I507" s="8">
        <v>4.9509999999999996</v>
      </c>
      <c r="J507" s="8">
        <v>0</v>
      </c>
      <c r="K507" s="23">
        <v>0.16600000000000001</v>
      </c>
    </row>
    <row r="508" spans="1:11" x14ac:dyDescent="0.25">
      <c r="A508" s="3" t="s">
        <v>8</v>
      </c>
      <c r="B508" s="11" t="s">
        <v>723</v>
      </c>
      <c r="C508" s="154">
        <v>42300</v>
      </c>
      <c r="D508" s="161" t="s">
        <v>986</v>
      </c>
      <c r="E508" s="60">
        <v>32</v>
      </c>
      <c r="F508" s="6" t="s">
        <v>794</v>
      </c>
      <c r="G508" s="8">
        <v>0.66400000000000003</v>
      </c>
      <c r="H508" s="8">
        <v>0</v>
      </c>
      <c r="I508" s="8">
        <v>0</v>
      </c>
      <c r="J508" s="8">
        <v>3.4420000000000002</v>
      </c>
      <c r="K508" s="23">
        <v>0</v>
      </c>
    </row>
    <row r="509" spans="1:11" x14ac:dyDescent="0.25">
      <c r="A509" s="3" t="s">
        <v>8</v>
      </c>
      <c r="B509" s="11" t="s">
        <v>731</v>
      </c>
      <c r="C509" s="154">
        <v>42278</v>
      </c>
      <c r="D509" s="161" t="s">
        <v>986</v>
      </c>
      <c r="E509" s="60">
        <v>27</v>
      </c>
      <c r="F509" s="6" t="s">
        <v>794</v>
      </c>
      <c r="G509" s="8">
        <v>1.2410000000000001</v>
      </c>
      <c r="H509" s="8">
        <v>0.45100000000000001</v>
      </c>
      <c r="I509" s="8">
        <v>2.117</v>
      </c>
      <c r="J509" s="8">
        <v>0.438</v>
      </c>
      <c r="K509" s="23">
        <v>0.56899999999999995</v>
      </c>
    </row>
    <row r="510" spans="1:11" x14ac:dyDescent="0.25">
      <c r="A510" s="3" t="s">
        <v>8</v>
      </c>
      <c r="B510" s="11" t="s">
        <v>739</v>
      </c>
      <c r="C510" s="154">
        <v>42299</v>
      </c>
      <c r="D510" s="161" t="s">
        <v>986</v>
      </c>
      <c r="E510" s="60">
        <v>29</v>
      </c>
      <c r="F510" s="6" t="s">
        <v>794</v>
      </c>
      <c r="G510" s="8">
        <v>0.14000000000000001</v>
      </c>
      <c r="H510" s="8">
        <v>0.11700000000000001</v>
      </c>
      <c r="I510" s="8">
        <v>2.569</v>
      </c>
      <c r="J510" s="8">
        <v>0</v>
      </c>
      <c r="K510" s="23">
        <v>0.152</v>
      </c>
    </row>
    <row r="511" spans="1:11" x14ac:dyDescent="0.25">
      <c r="A511" s="3" t="s">
        <v>8</v>
      </c>
      <c r="B511" s="11" t="s">
        <v>747</v>
      </c>
      <c r="C511" s="154">
        <v>42305</v>
      </c>
      <c r="D511" s="161" t="s">
        <v>986</v>
      </c>
      <c r="E511" s="60">
        <v>29</v>
      </c>
      <c r="F511" s="6" t="s">
        <v>794</v>
      </c>
      <c r="G511" s="8">
        <v>0.52400000000000002</v>
      </c>
      <c r="H511" s="8">
        <v>0.33700000000000002</v>
      </c>
      <c r="I511" s="8">
        <v>0.69799999999999995</v>
      </c>
      <c r="J511" s="8">
        <v>0.28100000000000003</v>
      </c>
      <c r="K511" s="23">
        <v>0.18099999999999999</v>
      </c>
    </row>
    <row r="512" spans="1:11" x14ac:dyDescent="0.25">
      <c r="A512" s="3" t="s">
        <v>8</v>
      </c>
      <c r="B512" s="11" t="s">
        <v>755</v>
      </c>
      <c r="C512" s="154">
        <v>42290</v>
      </c>
      <c r="D512" s="161" t="s">
        <v>986</v>
      </c>
      <c r="E512" s="60">
        <v>50</v>
      </c>
      <c r="F512" s="6" t="s">
        <v>793</v>
      </c>
      <c r="G512" s="8">
        <v>0.57099999999999995</v>
      </c>
      <c r="H512" s="8">
        <v>0.36199999999999999</v>
      </c>
      <c r="I512" s="8">
        <v>0.80600000000000005</v>
      </c>
      <c r="J512" s="8">
        <v>0.311</v>
      </c>
      <c r="K512" s="23">
        <v>6.7000000000000004E-2</v>
      </c>
    </row>
    <row r="513" spans="1:11" x14ac:dyDescent="0.25">
      <c r="A513" s="3" t="s">
        <v>8</v>
      </c>
      <c r="B513" s="11" t="s">
        <v>763</v>
      </c>
      <c r="C513" s="154">
        <v>42235</v>
      </c>
      <c r="D513" s="161" t="s">
        <v>986</v>
      </c>
      <c r="E513" s="60">
        <v>30</v>
      </c>
      <c r="F513" s="6" t="s">
        <v>793</v>
      </c>
      <c r="G513" s="8">
        <v>3.4129999999999998</v>
      </c>
      <c r="H513" s="8">
        <v>9.0999999999999998E-2</v>
      </c>
      <c r="I513" s="8">
        <v>0.1</v>
      </c>
      <c r="J513" s="8">
        <v>8.5000000000000006E-2</v>
      </c>
      <c r="K513" s="23">
        <v>1.6E-2</v>
      </c>
    </row>
    <row r="514" spans="1:11" x14ac:dyDescent="0.25">
      <c r="A514" s="3" t="s">
        <v>8</v>
      </c>
      <c r="B514" s="11" t="s">
        <v>771</v>
      </c>
      <c r="C514" s="154">
        <v>42065</v>
      </c>
      <c r="D514" s="161" t="s">
        <v>986</v>
      </c>
      <c r="E514" s="60">
        <v>52</v>
      </c>
      <c r="F514" s="6" t="s">
        <v>794</v>
      </c>
      <c r="G514" s="8">
        <v>4.76</v>
      </c>
      <c r="H514" s="8">
        <v>5.0000000000000001E-3</v>
      </c>
      <c r="I514" s="8">
        <v>9.2999999999999999E-2</v>
      </c>
      <c r="J514" s="8">
        <v>0</v>
      </c>
      <c r="K514" s="23">
        <v>0.156</v>
      </c>
    </row>
    <row r="515" spans="1:11" x14ac:dyDescent="0.25">
      <c r="A515" s="3" t="s">
        <v>8</v>
      </c>
      <c r="B515" s="11" t="s">
        <v>779</v>
      </c>
      <c r="C515" s="154">
        <v>42073</v>
      </c>
      <c r="D515" s="161" t="s">
        <v>986</v>
      </c>
      <c r="E515" s="60">
        <v>41</v>
      </c>
      <c r="F515" s="6" t="s">
        <v>794</v>
      </c>
      <c r="G515" s="8">
        <v>0.58599999999999997</v>
      </c>
      <c r="H515" s="8">
        <v>0.14699999999999999</v>
      </c>
      <c r="I515" s="8">
        <v>1.0580000000000001</v>
      </c>
      <c r="J515" s="8">
        <v>0.186</v>
      </c>
      <c r="K515" s="23">
        <v>0.14799999999999999</v>
      </c>
    </row>
    <row r="516" spans="1:11" x14ac:dyDescent="0.25">
      <c r="A516" s="3" t="s">
        <v>8</v>
      </c>
      <c r="B516" s="11" t="s">
        <v>692</v>
      </c>
      <c r="C516" s="154">
        <v>42285</v>
      </c>
      <c r="D516" s="161" t="s">
        <v>986</v>
      </c>
      <c r="E516" s="60">
        <v>27</v>
      </c>
      <c r="F516" s="6" t="s">
        <v>793</v>
      </c>
      <c r="G516" s="8">
        <v>1.1619999999999999</v>
      </c>
      <c r="H516" s="8">
        <v>0.27200000000000002</v>
      </c>
      <c r="I516" s="8">
        <v>0.04</v>
      </c>
      <c r="J516" s="8">
        <v>7.0000000000000007E-2</v>
      </c>
      <c r="K516" s="23">
        <v>0.26100000000000001</v>
      </c>
    </row>
    <row r="517" spans="1:11" x14ac:dyDescent="0.25">
      <c r="A517" s="3" t="s">
        <v>8</v>
      </c>
      <c r="B517" s="11" t="s">
        <v>700</v>
      </c>
      <c r="C517" s="154">
        <v>42294</v>
      </c>
      <c r="D517" s="161" t="s">
        <v>986</v>
      </c>
      <c r="E517" s="60">
        <v>34</v>
      </c>
      <c r="F517" s="6" t="s">
        <v>794</v>
      </c>
      <c r="G517" s="8">
        <v>0.59499999999999997</v>
      </c>
      <c r="H517" s="8">
        <v>1.5309999999999999</v>
      </c>
      <c r="I517" s="8">
        <v>6.0439999999999996</v>
      </c>
      <c r="J517" s="8">
        <v>0</v>
      </c>
      <c r="K517" s="23">
        <v>0.28000000000000003</v>
      </c>
    </row>
    <row r="518" spans="1:11" x14ac:dyDescent="0.25">
      <c r="A518" s="3" t="s">
        <v>8</v>
      </c>
      <c r="B518" s="11" t="s">
        <v>708</v>
      </c>
      <c r="C518" s="154">
        <v>42306</v>
      </c>
      <c r="D518" s="161" t="s">
        <v>986</v>
      </c>
      <c r="E518" s="60">
        <v>29</v>
      </c>
      <c r="F518" s="6" t="s">
        <v>794</v>
      </c>
      <c r="G518" s="8">
        <v>2.077</v>
      </c>
      <c r="H518" s="8">
        <v>0.17299999999999999</v>
      </c>
      <c r="I518" s="8">
        <v>21.986000000000001</v>
      </c>
      <c r="J518" s="8">
        <v>0.02</v>
      </c>
      <c r="K518" s="23">
        <v>0.26100000000000001</v>
      </c>
    </row>
    <row r="519" spans="1:11" x14ac:dyDescent="0.25">
      <c r="A519" s="3" t="s">
        <v>8</v>
      </c>
      <c r="B519" s="11" t="s">
        <v>716</v>
      </c>
      <c r="C519" s="154">
        <v>42289</v>
      </c>
      <c r="D519" s="161" t="s">
        <v>986</v>
      </c>
      <c r="E519" s="60">
        <v>34</v>
      </c>
      <c r="F519" s="6" t="s">
        <v>794</v>
      </c>
      <c r="G519" s="8">
        <v>0.33100000000000002</v>
      </c>
      <c r="H519" s="8">
        <v>7.5999999999999998E-2</v>
      </c>
      <c r="I519" s="8">
        <v>4.8710000000000004</v>
      </c>
      <c r="J519" s="8">
        <v>6.6000000000000003E-2</v>
      </c>
      <c r="K519" s="23">
        <v>0.19900000000000001</v>
      </c>
    </row>
    <row r="520" spans="1:11" x14ac:dyDescent="0.25">
      <c r="A520" s="3" t="s">
        <v>8</v>
      </c>
      <c r="B520" s="11" t="s">
        <v>724</v>
      </c>
      <c r="C520" s="154">
        <v>42303</v>
      </c>
      <c r="D520" s="161" t="s">
        <v>986</v>
      </c>
      <c r="E520" s="60">
        <v>82</v>
      </c>
      <c r="F520" s="6" t="s">
        <v>794</v>
      </c>
      <c r="G520" s="8">
        <v>0.747</v>
      </c>
      <c r="H520" s="8">
        <v>0.219</v>
      </c>
      <c r="I520" s="8">
        <v>5.415</v>
      </c>
      <c r="J520" s="8">
        <v>0</v>
      </c>
      <c r="K520" s="23">
        <v>0.72899999999999998</v>
      </c>
    </row>
    <row r="521" spans="1:11" x14ac:dyDescent="0.25">
      <c r="A521" s="3" t="s">
        <v>8</v>
      </c>
      <c r="B521" s="11" t="s">
        <v>732</v>
      </c>
      <c r="C521" s="154">
        <v>42279</v>
      </c>
      <c r="D521" s="161" t="s">
        <v>986</v>
      </c>
      <c r="E521" s="60">
        <v>32</v>
      </c>
      <c r="F521" s="6" t="s">
        <v>794</v>
      </c>
      <c r="G521" s="8">
        <v>1.298</v>
      </c>
      <c r="H521" s="8">
        <v>0.17699999999999999</v>
      </c>
      <c r="I521" s="8">
        <v>4.08</v>
      </c>
      <c r="J521" s="8">
        <v>0.17599999999999999</v>
      </c>
      <c r="K521" s="23">
        <v>8.4000000000000005E-2</v>
      </c>
    </row>
    <row r="522" spans="1:11" x14ac:dyDescent="0.25">
      <c r="A522" s="3" t="s">
        <v>8</v>
      </c>
      <c r="B522" s="11" t="s">
        <v>740</v>
      </c>
      <c r="C522" s="154">
        <v>42303</v>
      </c>
      <c r="D522" s="161" t="s">
        <v>986</v>
      </c>
      <c r="E522" s="60">
        <v>33</v>
      </c>
      <c r="F522" s="6" t="s">
        <v>794</v>
      </c>
      <c r="G522" s="8">
        <v>5.0250000000000004</v>
      </c>
      <c r="H522" s="8">
        <v>1.2629999999999999</v>
      </c>
      <c r="I522" s="8">
        <v>0.379</v>
      </c>
      <c r="J522" s="8">
        <v>0</v>
      </c>
      <c r="K522" s="23">
        <v>0.33200000000000002</v>
      </c>
    </row>
    <row r="523" spans="1:11" x14ac:dyDescent="0.25">
      <c r="A523" s="3" t="s">
        <v>8</v>
      </c>
      <c r="B523" s="11" t="s">
        <v>748</v>
      </c>
      <c r="C523" s="154">
        <v>42305</v>
      </c>
      <c r="D523" s="161" t="s">
        <v>986</v>
      </c>
      <c r="E523" s="60">
        <v>30</v>
      </c>
      <c r="F523" s="6" t="s">
        <v>794</v>
      </c>
      <c r="G523" s="8">
        <v>5.4939999999999998</v>
      </c>
      <c r="H523" s="8">
        <v>0.13400000000000001</v>
      </c>
      <c r="I523" s="8">
        <v>0.21299999999999999</v>
      </c>
      <c r="J523" s="8">
        <v>0.37</v>
      </c>
      <c r="K523" s="23">
        <v>0</v>
      </c>
    </row>
    <row r="524" spans="1:11" x14ac:dyDescent="0.25">
      <c r="A524" s="3" t="s">
        <v>8</v>
      </c>
      <c r="B524" s="11" t="s">
        <v>756</v>
      </c>
      <c r="C524" s="154">
        <v>42290</v>
      </c>
      <c r="D524" s="161" t="s">
        <v>986</v>
      </c>
      <c r="E524" s="60">
        <v>48</v>
      </c>
      <c r="F524" s="6" t="s">
        <v>793</v>
      </c>
      <c r="G524" s="8">
        <v>0.32700000000000001</v>
      </c>
      <c r="H524" s="8">
        <v>0.58199999999999996</v>
      </c>
      <c r="I524" s="8">
        <v>1.6950000000000001</v>
      </c>
      <c r="J524" s="8">
        <v>0</v>
      </c>
      <c r="K524" s="23">
        <v>0.11700000000000001</v>
      </c>
    </row>
    <row r="525" spans="1:11" x14ac:dyDescent="0.25">
      <c r="A525" s="3" t="s">
        <v>8</v>
      </c>
      <c r="B525" s="11" t="s">
        <v>764</v>
      </c>
      <c r="C525" s="154">
        <v>42249</v>
      </c>
      <c r="D525" s="161" t="s">
        <v>986</v>
      </c>
      <c r="E525" s="60">
        <v>27</v>
      </c>
      <c r="F525" s="6" t="s">
        <v>794</v>
      </c>
      <c r="G525" s="8">
        <v>0</v>
      </c>
      <c r="H525" s="8">
        <v>0</v>
      </c>
      <c r="I525" s="8">
        <v>0</v>
      </c>
      <c r="J525" s="8">
        <v>0</v>
      </c>
      <c r="K525" s="23">
        <v>0</v>
      </c>
    </row>
    <row r="526" spans="1:11" x14ac:dyDescent="0.25">
      <c r="A526" s="3" t="s">
        <v>8</v>
      </c>
      <c r="B526" s="11" t="s">
        <v>772</v>
      </c>
      <c r="C526" s="154">
        <v>42066</v>
      </c>
      <c r="D526" s="161" t="s">
        <v>986</v>
      </c>
      <c r="E526" s="60">
        <v>60</v>
      </c>
      <c r="F526" s="6" t="s">
        <v>793</v>
      </c>
      <c r="G526" s="8">
        <v>0.318</v>
      </c>
      <c r="H526" s="8">
        <v>0.376</v>
      </c>
      <c r="I526" s="8">
        <v>0.45700000000000002</v>
      </c>
      <c r="J526" s="8">
        <v>0</v>
      </c>
      <c r="K526" s="23">
        <v>0.58499999999999996</v>
      </c>
    </row>
    <row r="527" spans="1:11" x14ac:dyDescent="0.25">
      <c r="A527" s="3" t="s">
        <v>8</v>
      </c>
      <c r="B527" s="11" t="s">
        <v>780</v>
      </c>
      <c r="C527" s="154">
        <v>42236</v>
      </c>
      <c r="D527" s="161" t="s">
        <v>986</v>
      </c>
      <c r="E527" s="60">
        <v>29</v>
      </c>
      <c r="F527" s="6" t="s">
        <v>794</v>
      </c>
      <c r="G527" s="8">
        <v>42.088999999999999</v>
      </c>
      <c r="H527" s="8">
        <v>1.0069999999999999</v>
      </c>
      <c r="I527" s="8">
        <v>0.16500000000000001</v>
      </c>
      <c r="J527" s="8">
        <v>2.0409999999999999</v>
      </c>
      <c r="K527" s="23">
        <v>6.6000000000000003E-2</v>
      </c>
    </row>
    <row r="528" spans="1:11" x14ac:dyDescent="0.25">
      <c r="A528" s="3" t="s">
        <v>8</v>
      </c>
      <c r="B528" s="11" t="s">
        <v>693</v>
      </c>
      <c r="C528" s="154">
        <v>42287</v>
      </c>
      <c r="D528" s="161" t="s">
        <v>986</v>
      </c>
      <c r="E528" s="60">
        <v>54</v>
      </c>
      <c r="F528" s="6" t="s">
        <v>794</v>
      </c>
      <c r="G528" s="8">
        <v>0.41099999999999998</v>
      </c>
      <c r="H528" s="8">
        <v>0.25600000000000001</v>
      </c>
      <c r="I528" s="8">
        <v>0.19</v>
      </c>
      <c r="J528" s="8">
        <v>0.107</v>
      </c>
      <c r="K528" s="23">
        <v>0.183</v>
      </c>
    </row>
    <row r="529" spans="1:11" x14ac:dyDescent="0.25">
      <c r="A529" s="3" t="s">
        <v>8</v>
      </c>
      <c r="B529" s="11" t="s">
        <v>701</v>
      </c>
      <c r="C529" s="154">
        <v>42297</v>
      </c>
      <c r="D529" s="161" t="s">
        <v>986</v>
      </c>
      <c r="E529" s="60">
        <v>61</v>
      </c>
      <c r="F529" s="6" t="s">
        <v>793</v>
      </c>
      <c r="G529" s="8">
        <v>3.206</v>
      </c>
      <c r="H529" s="8">
        <v>0.83699999999999997</v>
      </c>
      <c r="I529" s="8">
        <v>1.2050000000000001</v>
      </c>
      <c r="J529" s="8">
        <v>0.106</v>
      </c>
      <c r="K529" s="23">
        <v>0.219</v>
      </c>
    </row>
    <row r="530" spans="1:11" x14ac:dyDescent="0.25">
      <c r="A530" s="3" t="s">
        <v>8</v>
      </c>
      <c r="B530" s="11" t="s">
        <v>709</v>
      </c>
      <c r="C530" s="154">
        <v>42307</v>
      </c>
      <c r="D530" s="161" t="s">
        <v>986</v>
      </c>
      <c r="E530" s="60">
        <v>34</v>
      </c>
      <c r="F530" s="6" t="s">
        <v>794</v>
      </c>
      <c r="G530" s="8">
        <v>2.9460000000000002</v>
      </c>
      <c r="H530" s="8">
        <v>0.13</v>
      </c>
      <c r="I530" s="8">
        <v>0.33800000000000002</v>
      </c>
      <c r="J530" s="8">
        <v>4.2999999999999997E-2</v>
      </c>
      <c r="K530" s="23">
        <v>4.2000000000000003E-2</v>
      </c>
    </row>
    <row r="531" spans="1:11" x14ac:dyDescent="0.25">
      <c r="A531" s="3" t="s">
        <v>8</v>
      </c>
      <c r="B531" s="11" t="s">
        <v>717</v>
      </c>
      <c r="C531" s="154">
        <v>42291</v>
      </c>
      <c r="D531" s="161" t="s">
        <v>986</v>
      </c>
      <c r="E531" s="60">
        <v>56</v>
      </c>
      <c r="F531" s="6" t="s">
        <v>794</v>
      </c>
      <c r="G531" s="8">
        <v>0.76800000000000002</v>
      </c>
      <c r="H531" s="8">
        <v>1.355</v>
      </c>
      <c r="I531" s="8">
        <v>2.004</v>
      </c>
      <c r="J531" s="8">
        <v>0.13400000000000001</v>
      </c>
      <c r="K531" s="23">
        <v>1.625</v>
      </c>
    </row>
    <row r="532" spans="1:11" x14ac:dyDescent="0.25">
      <c r="A532" s="3" t="s">
        <v>8</v>
      </c>
      <c r="B532" s="11" t="s">
        <v>725</v>
      </c>
      <c r="C532" s="154">
        <v>42305</v>
      </c>
      <c r="D532" s="161" t="s">
        <v>986</v>
      </c>
      <c r="E532" s="60">
        <v>58</v>
      </c>
      <c r="F532" s="6" t="s">
        <v>794</v>
      </c>
      <c r="G532" s="8">
        <v>0.97699999999999998</v>
      </c>
      <c r="H532" s="8">
        <v>0.16700000000000001</v>
      </c>
      <c r="I532" s="8">
        <v>1.353</v>
      </c>
      <c r="J532" s="8">
        <v>0</v>
      </c>
      <c r="K532" s="23">
        <v>0.108</v>
      </c>
    </row>
    <row r="533" spans="1:11" x14ac:dyDescent="0.25">
      <c r="A533" s="3" t="s">
        <v>8</v>
      </c>
      <c r="B533" s="11" t="s">
        <v>733</v>
      </c>
      <c r="C533" s="154">
        <v>42279</v>
      </c>
      <c r="D533" s="161" t="s">
        <v>986</v>
      </c>
      <c r="E533" s="60">
        <v>36</v>
      </c>
      <c r="F533" s="6" t="s">
        <v>793</v>
      </c>
      <c r="G533" s="8">
        <v>1.2969999999999999</v>
      </c>
      <c r="H533" s="8">
        <v>0.624</v>
      </c>
      <c r="I533" s="8">
        <v>24.103000000000002</v>
      </c>
      <c r="J533" s="8">
        <v>0.35599999999999998</v>
      </c>
      <c r="K533" s="23">
        <v>0.34100000000000003</v>
      </c>
    </row>
    <row r="534" spans="1:11" x14ac:dyDescent="0.25">
      <c r="A534" s="3" t="s">
        <v>8</v>
      </c>
      <c r="B534" s="11" t="s">
        <v>741</v>
      </c>
      <c r="C534" s="154">
        <v>42304</v>
      </c>
      <c r="D534" s="161" t="s">
        <v>986</v>
      </c>
      <c r="E534" s="60">
        <v>27</v>
      </c>
      <c r="F534" s="63" t="s">
        <v>793</v>
      </c>
      <c r="G534" s="8">
        <v>0.35599999999999998</v>
      </c>
      <c r="H534" s="8">
        <v>0.28000000000000003</v>
      </c>
      <c r="I534" s="8">
        <v>0</v>
      </c>
      <c r="J534" s="8">
        <v>2.9140000000000001</v>
      </c>
      <c r="K534" s="23">
        <v>0</v>
      </c>
    </row>
    <row r="535" spans="1:11" x14ac:dyDescent="0.25">
      <c r="A535" s="3" t="s">
        <v>8</v>
      </c>
      <c r="B535" s="11" t="s">
        <v>749</v>
      </c>
      <c r="C535" s="154">
        <v>42311</v>
      </c>
      <c r="D535" s="161" t="s">
        <v>986</v>
      </c>
      <c r="E535" s="60">
        <v>32</v>
      </c>
      <c r="F535" s="6" t="s">
        <v>794</v>
      </c>
      <c r="G535" s="8">
        <v>4.8289999999999997</v>
      </c>
      <c r="H535" s="8">
        <v>0.42699999999999999</v>
      </c>
      <c r="I535" s="8">
        <v>0.13700000000000001</v>
      </c>
      <c r="J535" s="8">
        <v>0.67300000000000004</v>
      </c>
      <c r="K535" s="23">
        <v>6.0000000000000001E-3</v>
      </c>
    </row>
    <row r="536" spans="1:11" x14ac:dyDescent="0.25">
      <c r="A536" s="3" t="s">
        <v>8</v>
      </c>
      <c r="B536" s="11" t="s">
        <v>757</v>
      </c>
      <c r="C536" s="154">
        <v>42297</v>
      </c>
      <c r="D536" s="161" t="s">
        <v>986</v>
      </c>
      <c r="E536" s="60">
        <v>38</v>
      </c>
      <c r="F536" s="6" t="s">
        <v>794</v>
      </c>
      <c r="G536" s="8">
        <v>0.23100000000000001</v>
      </c>
      <c r="H536" s="8">
        <v>0.18099999999999999</v>
      </c>
      <c r="I536" s="8">
        <v>0.88100000000000001</v>
      </c>
      <c r="J536" s="8">
        <v>4.5999999999999999E-2</v>
      </c>
      <c r="K536" s="23">
        <v>3.9E-2</v>
      </c>
    </row>
    <row r="537" spans="1:11" x14ac:dyDescent="0.25">
      <c r="A537" s="3" t="s">
        <v>8</v>
      </c>
      <c r="B537" s="11" t="s">
        <v>765</v>
      </c>
      <c r="C537" s="154">
        <v>42067</v>
      </c>
      <c r="D537" s="161" t="s">
        <v>986</v>
      </c>
      <c r="E537" s="60">
        <v>30</v>
      </c>
      <c r="F537" s="6" t="s">
        <v>794</v>
      </c>
      <c r="G537" s="8">
        <v>5.3010000000000002</v>
      </c>
      <c r="H537" s="8">
        <v>0.318</v>
      </c>
      <c r="I537" s="8">
        <v>1.4339999999999999</v>
      </c>
      <c r="J537" s="8">
        <v>0.17399999999999999</v>
      </c>
      <c r="K537" s="23">
        <v>0.22900000000000001</v>
      </c>
    </row>
    <row r="538" spans="1:11" x14ac:dyDescent="0.25">
      <c r="A538" s="3" t="s">
        <v>8</v>
      </c>
      <c r="B538" s="11" t="s">
        <v>773</v>
      </c>
      <c r="C538" s="154">
        <v>42068</v>
      </c>
      <c r="D538" s="161" t="s">
        <v>986</v>
      </c>
      <c r="E538" s="60">
        <v>52</v>
      </c>
      <c r="F538" s="6" t="s">
        <v>793</v>
      </c>
      <c r="G538" s="8">
        <v>0.13400000000000001</v>
      </c>
      <c r="H538" s="8">
        <v>0.248</v>
      </c>
      <c r="I538" s="8">
        <v>10.826000000000001</v>
      </c>
      <c r="J538" s="8">
        <v>5.7000000000000002E-2</v>
      </c>
      <c r="K538" s="23">
        <v>0.35099999999999998</v>
      </c>
    </row>
    <row r="539" spans="1:11" x14ac:dyDescent="0.25">
      <c r="A539" s="3" t="s">
        <v>8</v>
      </c>
      <c r="B539" s="11" t="s">
        <v>781</v>
      </c>
      <c r="C539" s="154">
        <v>42240</v>
      </c>
      <c r="D539" s="161" t="s">
        <v>986</v>
      </c>
      <c r="E539" s="60">
        <v>47</v>
      </c>
      <c r="F539" s="6" t="s">
        <v>793</v>
      </c>
      <c r="G539" s="8">
        <v>35.982999999999997</v>
      </c>
      <c r="H539" s="8">
        <v>0.191</v>
      </c>
      <c r="I539" s="8">
        <v>2.3620000000000001</v>
      </c>
      <c r="J539" s="8">
        <v>1.2E-2</v>
      </c>
      <c r="K539" s="23">
        <v>0.127</v>
      </c>
    </row>
    <row r="540" spans="1:11" x14ac:dyDescent="0.25">
      <c r="A540" s="3" t="s">
        <v>8</v>
      </c>
      <c r="B540" s="11" t="s">
        <v>694</v>
      </c>
      <c r="C540" s="154">
        <v>42289</v>
      </c>
      <c r="D540" s="161" t="s">
        <v>986</v>
      </c>
      <c r="E540" s="60">
        <v>30</v>
      </c>
      <c r="F540" s="6" t="s">
        <v>794</v>
      </c>
      <c r="G540" s="8">
        <v>0.77600000000000002</v>
      </c>
      <c r="H540" s="8">
        <v>0.30099999999999999</v>
      </c>
      <c r="I540" s="8">
        <v>9.2959999999999994</v>
      </c>
      <c r="J540" s="8">
        <v>6.3E-2</v>
      </c>
      <c r="K540" s="23">
        <v>1.048</v>
      </c>
    </row>
    <row r="541" spans="1:11" x14ac:dyDescent="0.25">
      <c r="A541" s="3" t="s">
        <v>8</v>
      </c>
      <c r="B541" s="11" t="s">
        <v>702</v>
      </c>
      <c r="C541" s="154">
        <v>42299</v>
      </c>
      <c r="D541" s="161" t="s">
        <v>986</v>
      </c>
      <c r="E541" s="60">
        <v>31</v>
      </c>
      <c r="F541" s="6" t="s">
        <v>794</v>
      </c>
      <c r="G541" s="8">
        <v>3.2000000000000001E-2</v>
      </c>
      <c r="H541" s="8">
        <v>0.16800000000000001</v>
      </c>
      <c r="I541" s="8">
        <v>2.2290000000000001</v>
      </c>
      <c r="J541" s="8">
        <v>2.1999999999999999E-2</v>
      </c>
      <c r="K541" s="23">
        <v>2.3E-2</v>
      </c>
    </row>
    <row r="542" spans="1:11" x14ac:dyDescent="0.25">
      <c r="A542" s="3" t="s">
        <v>8</v>
      </c>
      <c r="B542" s="11" t="s">
        <v>710</v>
      </c>
      <c r="C542" s="154">
        <v>42311</v>
      </c>
      <c r="D542" s="161" t="s">
        <v>986</v>
      </c>
      <c r="E542" s="60">
        <v>75</v>
      </c>
      <c r="F542" s="6" t="s">
        <v>794</v>
      </c>
      <c r="G542" s="8">
        <v>0.44500000000000001</v>
      </c>
      <c r="H542" s="8">
        <v>0.44800000000000001</v>
      </c>
      <c r="I542" s="8">
        <v>0.35299999999999998</v>
      </c>
      <c r="J542" s="8">
        <v>6.6000000000000003E-2</v>
      </c>
      <c r="K542" s="23">
        <v>1.4330000000000001</v>
      </c>
    </row>
    <row r="543" spans="1:11" x14ac:dyDescent="0.25">
      <c r="A543" s="3" t="s">
        <v>8</v>
      </c>
      <c r="B543" s="11" t="s">
        <v>718</v>
      </c>
      <c r="C543" s="154">
        <v>42291</v>
      </c>
      <c r="D543" s="161" t="s">
        <v>986</v>
      </c>
      <c r="E543" s="60">
        <v>56</v>
      </c>
      <c r="F543" s="6" t="s">
        <v>794</v>
      </c>
      <c r="G543" s="8">
        <v>0.53500000000000003</v>
      </c>
      <c r="H543" s="8">
        <v>0.13300000000000001</v>
      </c>
      <c r="I543" s="8">
        <v>3.4550000000000001</v>
      </c>
      <c r="J543" s="8">
        <v>0</v>
      </c>
      <c r="K543" s="23">
        <v>0.59299999999999997</v>
      </c>
    </row>
    <row r="544" spans="1:11" x14ac:dyDescent="0.25">
      <c r="A544" s="3" t="s">
        <v>8</v>
      </c>
      <c r="B544" s="11" t="s">
        <v>726</v>
      </c>
      <c r="C544" s="154">
        <v>42308</v>
      </c>
      <c r="D544" s="161" t="s">
        <v>986</v>
      </c>
      <c r="E544" s="60">
        <v>26</v>
      </c>
      <c r="F544" s="6" t="s">
        <v>793</v>
      </c>
      <c r="G544" s="8">
        <v>12.742000000000001</v>
      </c>
      <c r="H544" s="8">
        <v>0.16500000000000001</v>
      </c>
      <c r="I544" s="8">
        <v>0.61799999999999999</v>
      </c>
      <c r="J544" s="8">
        <v>4.3999999999999997E-2</v>
      </c>
      <c r="K544" s="23">
        <v>1.2230000000000001</v>
      </c>
    </row>
    <row r="545" spans="1:11" x14ac:dyDescent="0.25">
      <c r="A545" s="3" t="s">
        <v>8</v>
      </c>
      <c r="B545" s="11" t="s">
        <v>734</v>
      </c>
      <c r="C545" s="154">
        <v>42282</v>
      </c>
      <c r="D545" s="161" t="s">
        <v>986</v>
      </c>
      <c r="E545" s="60">
        <v>34</v>
      </c>
      <c r="F545" s="6" t="s">
        <v>794</v>
      </c>
      <c r="G545" s="8">
        <v>4.2409999999999997</v>
      </c>
      <c r="H545" s="8">
        <v>0.14199999999999999</v>
      </c>
      <c r="I545" s="8">
        <v>0.82</v>
      </c>
      <c r="J545" s="8">
        <v>0</v>
      </c>
      <c r="K545" s="23">
        <v>0.311</v>
      </c>
    </row>
    <row r="546" spans="1:11" x14ac:dyDescent="0.25">
      <c r="A546" s="3" t="s">
        <v>8</v>
      </c>
      <c r="B546" s="11" t="s">
        <v>742</v>
      </c>
      <c r="C546" s="154">
        <v>42289</v>
      </c>
      <c r="D546" s="161" t="s">
        <v>986</v>
      </c>
      <c r="E546" s="60">
        <v>35</v>
      </c>
      <c r="F546" s="6" t="s">
        <v>794</v>
      </c>
      <c r="G546" s="8">
        <v>0.11799999999999999</v>
      </c>
      <c r="H546" s="8">
        <v>0.09</v>
      </c>
      <c r="I546" s="8">
        <v>4.0119999999999996</v>
      </c>
      <c r="J546" s="8">
        <v>0.17599999999999999</v>
      </c>
      <c r="K546" s="23">
        <v>2.1880000000000002</v>
      </c>
    </row>
    <row r="547" spans="1:11" x14ac:dyDescent="0.25">
      <c r="A547" s="3" t="s">
        <v>8</v>
      </c>
      <c r="B547" s="11" t="s">
        <v>750</v>
      </c>
      <c r="C547" s="154">
        <v>42276</v>
      </c>
      <c r="D547" s="161" t="s">
        <v>986</v>
      </c>
      <c r="E547" s="60">
        <v>51</v>
      </c>
      <c r="F547" s="6" t="s">
        <v>793</v>
      </c>
      <c r="G547" s="8">
        <v>0.873</v>
      </c>
      <c r="H547" s="8">
        <v>0</v>
      </c>
      <c r="I547" s="8">
        <v>0</v>
      </c>
      <c r="J547" s="8">
        <v>0.34</v>
      </c>
      <c r="K547" s="23">
        <v>0</v>
      </c>
    </row>
    <row r="548" spans="1:11" x14ac:dyDescent="0.25">
      <c r="A548" s="3" t="s">
        <v>8</v>
      </c>
      <c r="B548" s="11" t="s">
        <v>758</v>
      </c>
      <c r="C548" s="154">
        <v>42072</v>
      </c>
      <c r="D548" s="161" t="s">
        <v>986</v>
      </c>
      <c r="E548" s="60">
        <v>47</v>
      </c>
      <c r="F548" s="6" t="s">
        <v>794</v>
      </c>
      <c r="G548" s="8">
        <v>1.266</v>
      </c>
      <c r="H548" s="8">
        <v>9.9000000000000005E-2</v>
      </c>
      <c r="I548" s="8">
        <v>0.247</v>
      </c>
      <c r="J548" s="8">
        <v>0.189</v>
      </c>
      <c r="K548" s="23">
        <v>0.17899999999999999</v>
      </c>
    </row>
    <row r="549" spans="1:11" x14ac:dyDescent="0.25">
      <c r="A549" s="3" t="s">
        <v>8</v>
      </c>
      <c r="B549" s="11" t="s">
        <v>766</v>
      </c>
      <c r="C549" s="154">
        <v>42072</v>
      </c>
      <c r="D549" s="161" t="s">
        <v>986</v>
      </c>
      <c r="E549" s="60">
        <v>48</v>
      </c>
      <c r="F549" s="6" t="s">
        <v>794</v>
      </c>
      <c r="G549" s="8">
        <v>0.27800000000000002</v>
      </c>
      <c r="H549" s="8">
        <v>0.122</v>
      </c>
      <c r="I549" s="8">
        <v>3.706</v>
      </c>
      <c r="J549" s="8">
        <v>1.9E-2</v>
      </c>
      <c r="K549" s="23">
        <v>8.2080000000000002</v>
      </c>
    </row>
    <row r="550" spans="1:11" x14ac:dyDescent="0.25">
      <c r="A550" s="3" t="s">
        <v>8</v>
      </c>
      <c r="B550" s="11" t="s">
        <v>774</v>
      </c>
      <c r="C550" s="154">
        <v>42072</v>
      </c>
      <c r="D550" s="161" t="s">
        <v>986</v>
      </c>
      <c r="E550" s="60">
        <v>47</v>
      </c>
      <c r="F550" s="6" t="s">
        <v>794</v>
      </c>
      <c r="G550" s="8">
        <v>1.2689999999999999</v>
      </c>
      <c r="H550" s="8">
        <v>0.11700000000000001</v>
      </c>
      <c r="I550" s="8">
        <v>0.81499999999999995</v>
      </c>
      <c r="J550" s="8">
        <v>0.152</v>
      </c>
      <c r="K550" s="23">
        <v>0</v>
      </c>
    </row>
    <row r="551" spans="1:11" x14ac:dyDescent="0.25">
      <c r="A551" s="3" t="s">
        <v>8</v>
      </c>
      <c r="B551" s="11" t="s">
        <v>782</v>
      </c>
      <c r="C551" s="154">
        <v>42242</v>
      </c>
      <c r="D551" s="161" t="s">
        <v>986</v>
      </c>
      <c r="E551" s="60">
        <v>65</v>
      </c>
      <c r="F551" s="6" t="s">
        <v>794</v>
      </c>
      <c r="G551" s="8">
        <v>0.84099999999999997</v>
      </c>
      <c r="H551" s="8">
        <v>0</v>
      </c>
      <c r="I551" s="8">
        <v>0</v>
      </c>
      <c r="J551" s="8">
        <v>0.47399999999999998</v>
      </c>
      <c r="K551" s="23">
        <v>0</v>
      </c>
    </row>
    <row r="552" spans="1:11" x14ac:dyDescent="0.25">
      <c r="A552" s="3" t="s">
        <v>8</v>
      </c>
      <c r="B552" s="11" t="s">
        <v>695</v>
      </c>
      <c r="C552" s="154">
        <v>42291</v>
      </c>
      <c r="D552" s="161" t="s">
        <v>986</v>
      </c>
      <c r="E552" s="60">
        <v>41</v>
      </c>
      <c r="F552" s="6" t="s">
        <v>794</v>
      </c>
      <c r="G552" s="8">
        <v>0.57399999999999995</v>
      </c>
      <c r="H552" s="8">
        <v>0.27300000000000002</v>
      </c>
      <c r="I552" s="8">
        <v>1.585</v>
      </c>
      <c r="J552" s="8">
        <v>9.1999999999999998E-2</v>
      </c>
      <c r="K552" s="23">
        <v>0.114</v>
      </c>
    </row>
    <row r="553" spans="1:11" x14ac:dyDescent="0.25">
      <c r="A553" s="3" t="s">
        <v>8</v>
      </c>
      <c r="B553" s="11" t="s">
        <v>703</v>
      </c>
      <c r="C553" s="154">
        <v>42301</v>
      </c>
      <c r="D553" s="161" t="s">
        <v>986</v>
      </c>
      <c r="E553" s="60">
        <v>33</v>
      </c>
      <c r="F553" s="6" t="s">
        <v>794</v>
      </c>
      <c r="G553" s="8">
        <v>0.52100000000000002</v>
      </c>
      <c r="H553" s="8">
        <v>0.372</v>
      </c>
      <c r="I553" s="8">
        <v>3.3650000000000002</v>
      </c>
      <c r="J553" s="8">
        <v>3.3000000000000002E-2</v>
      </c>
      <c r="K553" s="23">
        <v>0.13</v>
      </c>
    </row>
    <row r="554" spans="1:11" x14ac:dyDescent="0.25">
      <c r="A554" s="3" t="s">
        <v>8</v>
      </c>
      <c r="B554" s="11" t="s">
        <v>711</v>
      </c>
      <c r="C554" s="154">
        <v>42276</v>
      </c>
      <c r="D554" s="161" t="s">
        <v>986</v>
      </c>
      <c r="E554" s="60">
        <v>44</v>
      </c>
      <c r="F554" s="6" t="s">
        <v>794</v>
      </c>
      <c r="G554" s="8">
        <v>0.59899999999999998</v>
      </c>
      <c r="H554" s="8">
        <v>0.33400000000000002</v>
      </c>
      <c r="I554" s="8">
        <v>0.29199999999999998</v>
      </c>
      <c r="J554" s="8">
        <v>7.8E-2</v>
      </c>
      <c r="K554" s="23">
        <v>0.46100000000000002</v>
      </c>
    </row>
    <row r="555" spans="1:11" x14ac:dyDescent="0.25">
      <c r="A555" s="3" t="s">
        <v>8</v>
      </c>
      <c r="B555" s="11" t="s">
        <v>719</v>
      </c>
      <c r="C555" s="154">
        <v>42292</v>
      </c>
      <c r="D555" s="161" t="s">
        <v>986</v>
      </c>
      <c r="E555" s="60">
        <v>56</v>
      </c>
      <c r="F555" s="6" t="s">
        <v>794</v>
      </c>
      <c r="G555" s="8">
        <v>6.617</v>
      </c>
      <c r="H555" s="8">
        <v>1.421</v>
      </c>
      <c r="I555" s="8">
        <v>1.2450000000000001</v>
      </c>
      <c r="J555" s="8">
        <v>3.181</v>
      </c>
      <c r="K555" s="23">
        <v>0.60399999999999998</v>
      </c>
    </row>
    <row r="556" spans="1:11" x14ac:dyDescent="0.25">
      <c r="A556" s="3" t="s">
        <v>8</v>
      </c>
      <c r="B556" s="11" t="s">
        <v>727</v>
      </c>
      <c r="C556" s="154">
        <v>42275</v>
      </c>
      <c r="D556" s="161" t="s">
        <v>986</v>
      </c>
      <c r="E556" s="60">
        <v>27</v>
      </c>
      <c r="F556" s="6" t="s">
        <v>794</v>
      </c>
      <c r="G556" s="8">
        <v>0.26100000000000001</v>
      </c>
      <c r="H556" s="8">
        <v>0.251</v>
      </c>
      <c r="I556" s="8">
        <v>0.186</v>
      </c>
      <c r="J556" s="8">
        <v>6.0000000000000001E-3</v>
      </c>
      <c r="K556" s="23">
        <v>1.417</v>
      </c>
    </row>
    <row r="557" spans="1:11" x14ac:dyDescent="0.25">
      <c r="A557" s="3" t="s">
        <v>8</v>
      </c>
      <c r="B557" s="11" t="s">
        <v>735</v>
      </c>
      <c r="C557" s="154">
        <v>42289</v>
      </c>
      <c r="D557" s="161" t="s">
        <v>986</v>
      </c>
      <c r="E557" s="60">
        <v>69</v>
      </c>
      <c r="F557" s="6" t="s">
        <v>794</v>
      </c>
      <c r="G557" s="8">
        <v>0.34799999999999998</v>
      </c>
      <c r="H557" s="8">
        <v>1.0999999999999999E-2</v>
      </c>
      <c r="I557" s="8">
        <v>1.716</v>
      </c>
      <c r="J557" s="8">
        <v>4.2000000000000003E-2</v>
      </c>
      <c r="K557" s="23">
        <v>4.1000000000000002E-2</v>
      </c>
    </row>
    <row r="558" spans="1:11" x14ac:dyDescent="0.25">
      <c r="A558" s="3" t="s">
        <v>8</v>
      </c>
      <c r="B558" s="11" t="s">
        <v>743</v>
      </c>
      <c r="C558" s="154">
        <v>42296</v>
      </c>
      <c r="D558" s="161" t="s">
        <v>986</v>
      </c>
      <c r="E558" s="60">
        <v>33</v>
      </c>
      <c r="F558" s="6" t="s">
        <v>794</v>
      </c>
      <c r="G558" s="8">
        <v>0.23100000000000001</v>
      </c>
      <c r="H558" s="8">
        <v>9.0999999999999998E-2</v>
      </c>
      <c r="I558" s="8">
        <v>0.24099999999999999</v>
      </c>
      <c r="J558" s="8">
        <v>0</v>
      </c>
      <c r="K558" s="23">
        <v>0</v>
      </c>
    </row>
    <row r="559" spans="1:11" x14ac:dyDescent="0.25">
      <c r="A559" s="3" t="s">
        <v>8</v>
      </c>
      <c r="B559" s="11" t="s">
        <v>751</v>
      </c>
      <c r="C559" s="154">
        <v>42285</v>
      </c>
      <c r="D559" s="161" t="s">
        <v>986</v>
      </c>
      <c r="E559" s="60">
        <v>29</v>
      </c>
      <c r="F559" s="6" t="s">
        <v>793</v>
      </c>
      <c r="G559" s="8">
        <v>0.49399999999999999</v>
      </c>
      <c r="H559" s="8">
        <v>0.54900000000000004</v>
      </c>
      <c r="I559" s="8">
        <v>0.73099999999999998</v>
      </c>
      <c r="J559" s="8">
        <v>0.1</v>
      </c>
      <c r="K559" s="23">
        <v>0.58399999999999996</v>
      </c>
    </row>
    <row r="560" spans="1:11" x14ac:dyDescent="0.25">
      <c r="A560" s="3" t="s">
        <v>8</v>
      </c>
      <c r="B560" s="11" t="s">
        <v>759</v>
      </c>
      <c r="C560" s="154">
        <v>42075</v>
      </c>
      <c r="D560" s="161" t="s">
        <v>986</v>
      </c>
      <c r="E560" s="60">
        <v>33</v>
      </c>
      <c r="F560" s="6" t="s">
        <v>793</v>
      </c>
      <c r="G560" s="8">
        <v>0.78</v>
      </c>
      <c r="H560" s="8">
        <v>0.317</v>
      </c>
      <c r="I560" s="8">
        <v>3.6829999999999998</v>
      </c>
      <c r="J560" s="8">
        <v>0.23</v>
      </c>
      <c r="K560" s="23">
        <v>0.11700000000000001</v>
      </c>
    </row>
    <row r="561" spans="1:11" x14ac:dyDescent="0.25">
      <c r="A561" s="3" t="s">
        <v>8</v>
      </c>
      <c r="B561" s="11" t="s">
        <v>767</v>
      </c>
      <c r="C561" s="154">
        <v>42072</v>
      </c>
      <c r="D561" s="161" t="s">
        <v>986</v>
      </c>
      <c r="E561" s="60">
        <v>23</v>
      </c>
      <c r="F561" s="6" t="s">
        <v>793</v>
      </c>
      <c r="G561" s="8">
        <v>0.50600000000000001</v>
      </c>
      <c r="H561" s="8">
        <v>15.311</v>
      </c>
      <c r="I561" s="8">
        <v>1.659</v>
      </c>
      <c r="J561" s="8">
        <v>0</v>
      </c>
      <c r="K561" s="23">
        <v>11.047000000000001</v>
      </c>
    </row>
    <row r="562" spans="1:11" x14ac:dyDescent="0.25">
      <c r="A562" s="3" t="s">
        <v>8</v>
      </c>
      <c r="B562" s="11" t="s">
        <v>775</v>
      </c>
      <c r="C562" s="154">
        <v>42073</v>
      </c>
      <c r="D562" s="161" t="s">
        <v>986</v>
      </c>
      <c r="E562" s="60">
        <v>44</v>
      </c>
      <c r="F562" s="6" t="s">
        <v>793</v>
      </c>
      <c r="G562" s="8">
        <v>1.9530000000000001</v>
      </c>
      <c r="H562" s="8">
        <v>0.31</v>
      </c>
      <c r="I562" s="8">
        <v>3.8069999999999999</v>
      </c>
      <c r="J562" s="8">
        <v>0.12</v>
      </c>
      <c r="K562" s="23">
        <v>4.8250000000000002</v>
      </c>
    </row>
    <row r="563" spans="1:11" x14ac:dyDescent="0.25">
      <c r="A563" s="3" t="s">
        <v>8</v>
      </c>
      <c r="B563" s="11" t="s">
        <v>783</v>
      </c>
      <c r="C563" s="154">
        <v>42242</v>
      </c>
      <c r="D563" s="161" t="s">
        <v>986</v>
      </c>
      <c r="E563" s="60">
        <v>42</v>
      </c>
      <c r="F563" s="6" t="s">
        <v>793</v>
      </c>
      <c r="G563" s="8">
        <v>4.0759999999999996</v>
      </c>
      <c r="H563" s="8">
        <v>0.11700000000000001</v>
      </c>
      <c r="I563" s="8">
        <v>2.88</v>
      </c>
      <c r="J563" s="8">
        <v>0.58799999999999997</v>
      </c>
      <c r="K563" s="23">
        <v>1.4430000000000001</v>
      </c>
    </row>
    <row r="564" spans="1:11" x14ac:dyDescent="0.25">
      <c r="A564" s="3" t="s">
        <v>8</v>
      </c>
      <c r="B564" s="11" t="s">
        <v>696</v>
      </c>
      <c r="C564" s="154">
        <v>42291</v>
      </c>
      <c r="D564" s="161" t="s">
        <v>986</v>
      </c>
      <c r="E564" s="60">
        <v>64</v>
      </c>
      <c r="F564" s="6" t="s">
        <v>793</v>
      </c>
      <c r="G564" s="8">
        <v>1.5149999999999999</v>
      </c>
      <c r="H564" s="8">
        <v>11.146000000000001</v>
      </c>
      <c r="I564" s="8">
        <v>0.69099999999999995</v>
      </c>
      <c r="J564" s="8">
        <v>0.104</v>
      </c>
      <c r="K564" s="23">
        <v>0.13800000000000001</v>
      </c>
    </row>
    <row r="565" spans="1:11" x14ac:dyDescent="0.25">
      <c r="A565" s="3" t="s">
        <v>8</v>
      </c>
      <c r="B565" s="11" t="s">
        <v>704</v>
      </c>
      <c r="C565" s="154">
        <v>42301</v>
      </c>
      <c r="D565" s="161" t="s">
        <v>986</v>
      </c>
      <c r="E565" s="60">
        <v>56</v>
      </c>
      <c r="F565" s="6" t="s">
        <v>793</v>
      </c>
      <c r="G565" s="8">
        <v>0.28399999999999997</v>
      </c>
      <c r="H565" s="8">
        <v>0.69099999999999995</v>
      </c>
      <c r="I565" s="8">
        <v>2.6480000000000001</v>
      </c>
      <c r="J565" s="8">
        <v>0</v>
      </c>
      <c r="K565" s="23">
        <v>0.03</v>
      </c>
    </row>
    <row r="566" spans="1:11" x14ac:dyDescent="0.25">
      <c r="A566" s="3" t="s">
        <v>8</v>
      </c>
      <c r="B566" s="11" t="s">
        <v>712</v>
      </c>
      <c r="C566" s="154">
        <v>42284</v>
      </c>
      <c r="D566" s="161" t="s">
        <v>986</v>
      </c>
      <c r="E566" s="60">
        <v>38</v>
      </c>
      <c r="F566" s="6" t="s">
        <v>793</v>
      </c>
      <c r="G566" s="8">
        <v>0.23100000000000001</v>
      </c>
      <c r="H566" s="8">
        <v>0.17599999999999999</v>
      </c>
      <c r="I566" s="8">
        <v>0</v>
      </c>
      <c r="J566" s="8">
        <v>2.9000000000000001E-2</v>
      </c>
      <c r="K566" s="23">
        <v>4.4999999999999998E-2</v>
      </c>
    </row>
    <row r="567" spans="1:11" x14ac:dyDescent="0.25">
      <c r="A567" s="3" t="s">
        <v>8</v>
      </c>
      <c r="B567" s="11" t="s">
        <v>720</v>
      </c>
      <c r="C567" s="154">
        <v>42305</v>
      </c>
      <c r="D567" s="161" t="s">
        <v>986</v>
      </c>
      <c r="E567" s="60">
        <v>23</v>
      </c>
      <c r="F567" s="6" t="s">
        <v>794</v>
      </c>
      <c r="G567" s="8">
        <v>0.96599999999999997</v>
      </c>
      <c r="H567" s="8">
        <v>1.6040000000000001</v>
      </c>
      <c r="I567" s="8">
        <v>2.105</v>
      </c>
      <c r="J567" s="8">
        <v>8.5000000000000006E-2</v>
      </c>
      <c r="K567" s="23">
        <v>0.72899999999999998</v>
      </c>
    </row>
    <row r="568" spans="1:11" x14ac:dyDescent="0.25">
      <c r="A568" s="3" t="s">
        <v>8</v>
      </c>
      <c r="B568" s="11" t="s">
        <v>728</v>
      </c>
      <c r="C568" s="154">
        <v>42276</v>
      </c>
      <c r="D568" s="161" t="s">
        <v>986</v>
      </c>
      <c r="E568" s="60">
        <v>27</v>
      </c>
      <c r="F568" s="6" t="s">
        <v>794</v>
      </c>
      <c r="G568" s="8">
        <v>2.077</v>
      </c>
      <c r="H568" s="8">
        <v>0.29599999999999999</v>
      </c>
      <c r="I568" s="8">
        <v>0.95299999999999996</v>
      </c>
      <c r="J568" s="8">
        <v>0.29099999999999998</v>
      </c>
      <c r="K568" s="23">
        <v>0.17799999999999999</v>
      </c>
    </row>
    <row r="569" spans="1:11" x14ac:dyDescent="0.25">
      <c r="A569" s="3" t="s">
        <v>8</v>
      </c>
      <c r="B569" s="11" t="s">
        <v>736</v>
      </c>
      <c r="C569" s="154">
        <v>42291</v>
      </c>
      <c r="D569" s="161" t="s">
        <v>986</v>
      </c>
      <c r="E569" s="60">
        <v>38</v>
      </c>
      <c r="F569" s="6" t="s">
        <v>793</v>
      </c>
      <c r="G569" s="8">
        <v>1.0029999999999999</v>
      </c>
      <c r="H569" s="8">
        <v>0.69299999999999995</v>
      </c>
      <c r="I569" s="8">
        <v>0.17799999999999999</v>
      </c>
      <c r="J569" s="8">
        <v>0</v>
      </c>
      <c r="K569" s="23">
        <v>5.0000000000000001E-3</v>
      </c>
    </row>
    <row r="570" spans="1:11" x14ac:dyDescent="0.25">
      <c r="A570" s="3" t="s">
        <v>8</v>
      </c>
      <c r="B570" s="11" t="s">
        <v>744</v>
      </c>
      <c r="C570" s="154">
        <v>42304</v>
      </c>
      <c r="D570" s="161" t="s">
        <v>986</v>
      </c>
      <c r="E570" s="60">
        <v>30</v>
      </c>
      <c r="F570" s="6" t="s">
        <v>794</v>
      </c>
      <c r="G570" s="8">
        <v>0.08</v>
      </c>
      <c r="H570" s="8">
        <v>0.151</v>
      </c>
      <c r="I570" s="8">
        <v>3.613</v>
      </c>
      <c r="J570" s="8">
        <v>8.6999999999999994E-2</v>
      </c>
      <c r="K570" s="23">
        <v>0</v>
      </c>
    </row>
    <row r="571" spans="1:11" x14ac:dyDescent="0.25">
      <c r="A571" s="3" t="s">
        <v>8</v>
      </c>
      <c r="B571" s="11" t="s">
        <v>752</v>
      </c>
      <c r="C571" s="154">
        <v>42286</v>
      </c>
      <c r="D571" s="161" t="s">
        <v>986</v>
      </c>
      <c r="E571" s="60">
        <v>24</v>
      </c>
      <c r="F571" s="6" t="s">
        <v>794</v>
      </c>
      <c r="G571" s="8">
        <v>0.11700000000000001</v>
      </c>
      <c r="H571" s="8">
        <v>1.087</v>
      </c>
      <c r="I571" s="8">
        <v>0.34899999999999998</v>
      </c>
      <c r="J571" s="8">
        <v>0</v>
      </c>
      <c r="K571" s="23">
        <v>8.8999999999999996E-2</v>
      </c>
    </row>
    <row r="572" spans="1:11" x14ac:dyDescent="0.25">
      <c r="A572" s="3" t="s">
        <v>8</v>
      </c>
      <c r="B572" s="11" t="s">
        <v>760</v>
      </c>
      <c r="C572" s="154">
        <v>42233</v>
      </c>
      <c r="D572" s="161" t="s">
        <v>986</v>
      </c>
      <c r="E572" s="60">
        <v>40</v>
      </c>
      <c r="F572" s="6" t="s">
        <v>793</v>
      </c>
      <c r="G572" s="8">
        <v>0.158</v>
      </c>
      <c r="H572" s="8">
        <v>0.154</v>
      </c>
      <c r="I572" s="8">
        <v>9.9570000000000007</v>
      </c>
      <c r="J572" s="8">
        <v>0.41299999999999998</v>
      </c>
      <c r="K572" s="23">
        <v>9.1679999999999993</v>
      </c>
    </row>
    <row r="573" spans="1:11" x14ac:dyDescent="0.25">
      <c r="A573" s="3" t="s">
        <v>8</v>
      </c>
      <c r="B573" s="11" t="s">
        <v>768</v>
      </c>
      <c r="C573" s="154">
        <v>42073</v>
      </c>
      <c r="D573" s="161" t="s">
        <v>986</v>
      </c>
      <c r="E573" s="60">
        <v>31</v>
      </c>
      <c r="F573" s="6" t="s">
        <v>793</v>
      </c>
      <c r="G573" s="8">
        <v>6.133</v>
      </c>
      <c r="H573" s="8">
        <v>0.83199999999999996</v>
      </c>
      <c r="I573" s="8">
        <v>8.3689999999999998</v>
      </c>
      <c r="J573" s="8">
        <v>0.11899999999999999</v>
      </c>
      <c r="K573" s="23">
        <v>3.9969999999999999</v>
      </c>
    </row>
    <row r="574" spans="1:11" x14ac:dyDescent="0.25">
      <c r="A574" s="3" t="s">
        <v>8</v>
      </c>
      <c r="B574" s="11" t="s">
        <v>776</v>
      </c>
      <c r="C574" s="154">
        <v>42237</v>
      </c>
      <c r="D574" s="161" t="s">
        <v>986</v>
      </c>
      <c r="E574" s="60">
        <v>29</v>
      </c>
      <c r="F574" s="6" t="s">
        <v>793</v>
      </c>
      <c r="G574" s="8">
        <v>1.6339999999999999</v>
      </c>
      <c r="H574" s="8">
        <v>0.28899999999999998</v>
      </c>
      <c r="I574" s="8">
        <v>20.367000000000001</v>
      </c>
      <c r="J574" s="8">
        <v>0</v>
      </c>
      <c r="K574" s="23">
        <v>0.34399999999999997</v>
      </c>
    </row>
    <row r="575" spans="1:11" ht="15.75" thickBot="1" x14ac:dyDescent="0.3">
      <c r="A575" s="14" t="s">
        <v>8</v>
      </c>
      <c r="B575" s="16" t="s">
        <v>784</v>
      </c>
      <c r="C575" s="155">
        <v>42247</v>
      </c>
      <c r="D575" s="161" t="s">
        <v>986</v>
      </c>
      <c r="E575" s="74">
        <v>33</v>
      </c>
      <c r="F575" s="75" t="s">
        <v>794</v>
      </c>
      <c r="G575" s="15">
        <v>6.48</v>
      </c>
      <c r="H575" s="15">
        <v>6.9000000000000006E-2</v>
      </c>
      <c r="I575" s="15">
        <v>0</v>
      </c>
      <c r="J575" s="15">
        <v>6.0000000000000001E-3</v>
      </c>
      <c r="K575" s="24">
        <v>0</v>
      </c>
    </row>
  </sheetData>
  <sortState xmlns:xlrd2="http://schemas.microsoft.com/office/spreadsheetml/2017/richdata2" ref="A2:K575">
    <sortCondition ref="B1:B575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95E29-B0D9-48A6-ADD3-FD4E34BB9D49}">
  <dimension ref="A1:K163"/>
  <sheetViews>
    <sheetView workbookViewId="0">
      <selection activeCell="L1" sqref="L1:AI1048576"/>
    </sheetView>
  </sheetViews>
  <sheetFormatPr baseColWidth="10" defaultRowHeight="15" x14ac:dyDescent="0.25"/>
  <cols>
    <col min="3" max="3" width="16.140625" style="150" bestFit="1" customWidth="1"/>
    <col min="4" max="4" width="16.140625" style="169" customWidth="1"/>
  </cols>
  <sheetData>
    <row r="1" spans="1:11" x14ac:dyDescent="0.25">
      <c r="A1" s="2" t="s">
        <v>810</v>
      </c>
      <c r="B1" s="18" t="s">
        <v>16</v>
      </c>
      <c r="C1" s="151" t="s">
        <v>978</v>
      </c>
      <c r="D1" s="167" t="s">
        <v>982</v>
      </c>
      <c r="E1" s="60" t="s">
        <v>791</v>
      </c>
      <c r="F1" s="6" t="s">
        <v>792</v>
      </c>
      <c r="G1" s="6" t="s">
        <v>0</v>
      </c>
      <c r="H1" s="6" t="s">
        <v>1</v>
      </c>
      <c r="I1" s="6" t="s">
        <v>2</v>
      </c>
      <c r="J1" s="6" t="s">
        <v>3</v>
      </c>
      <c r="K1" s="20" t="s">
        <v>4</v>
      </c>
    </row>
    <row r="2" spans="1:11" x14ac:dyDescent="0.25">
      <c r="A2" s="110" t="s">
        <v>973</v>
      </c>
      <c r="B2" s="109" t="s">
        <v>811</v>
      </c>
      <c r="C2" s="164">
        <v>43409</v>
      </c>
      <c r="D2" s="168" t="s">
        <v>979</v>
      </c>
      <c r="E2" s="111">
        <v>18</v>
      </c>
      <c r="F2" s="111" t="s">
        <v>794</v>
      </c>
      <c r="G2" s="115">
        <v>2.5009999999999999</v>
      </c>
      <c r="H2" s="115">
        <v>1.3560000000000001</v>
      </c>
      <c r="I2" s="115">
        <v>3.0379999999999998</v>
      </c>
      <c r="J2" s="115">
        <v>0.13100000000000001</v>
      </c>
      <c r="K2" s="115">
        <v>1.905</v>
      </c>
    </row>
    <row r="3" spans="1:11" x14ac:dyDescent="0.25">
      <c r="A3" s="110" t="s">
        <v>973</v>
      </c>
      <c r="B3" s="109" t="s">
        <v>819</v>
      </c>
      <c r="C3" s="164">
        <v>43407</v>
      </c>
      <c r="D3" s="168" t="s">
        <v>979</v>
      </c>
      <c r="E3" s="111">
        <v>26</v>
      </c>
      <c r="F3" s="111" t="s">
        <v>794</v>
      </c>
      <c r="G3" s="115">
        <v>3.5999999999999997E-2</v>
      </c>
      <c r="H3" s="115">
        <v>5.7000000000000002E-2</v>
      </c>
      <c r="I3" s="115">
        <v>0.10100000000000001</v>
      </c>
      <c r="J3" s="115">
        <v>3.1E-2</v>
      </c>
      <c r="K3" s="115">
        <v>4.9000000000000002E-2</v>
      </c>
    </row>
    <row r="4" spans="1:11" x14ac:dyDescent="0.25">
      <c r="A4" s="110" t="s">
        <v>973</v>
      </c>
      <c r="B4" s="109" t="s">
        <v>827</v>
      </c>
      <c r="C4" s="164">
        <v>43408</v>
      </c>
      <c r="D4" s="168" t="s">
        <v>979</v>
      </c>
      <c r="E4" s="111">
        <v>40</v>
      </c>
      <c r="F4" s="111" t="s">
        <v>794</v>
      </c>
      <c r="G4" s="115">
        <v>1.4999999999999999E-2</v>
      </c>
      <c r="H4" s="115">
        <v>0.05</v>
      </c>
      <c r="I4" s="115">
        <v>0.114</v>
      </c>
      <c r="J4" s="115">
        <v>6.6000000000000003E-2</v>
      </c>
      <c r="K4" s="115">
        <v>4.1000000000000002E-2</v>
      </c>
    </row>
    <row r="5" spans="1:11" x14ac:dyDescent="0.25">
      <c r="A5" s="110" t="s">
        <v>973</v>
      </c>
      <c r="B5" s="109" t="s">
        <v>835</v>
      </c>
      <c r="C5" s="164">
        <v>43410</v>
      </c>
      <c r="D5" s="168" t="s">
        <v>979</v>
      </c>
      <c r="E5" s="111"/>
      <c r="F5" s="111"/>
      <c r="G5" s="115">
        <v>0.106</v>
      </c>
      <c r="H5" s="115">
        <v>6.6000000000000003E-2</v>
      </c>
      <c r="I5" s="115">
        <v>8.9999999999999993E-3</v>
      </c>
      <c r="J5" s="115">
        <v>2.1000000000000001E-2</v>
      </c>
      <c r="K5" s="115">
        <v>2.8000000000000001E-2</v>
      </c>
    </row>
    <row r="6" spans="1:11" x14ac:dyDescent="0.25">
      <c r="A6" s="110" t="s">
        <v>973</v>
      </c>
      <c r="B6" s="109" t="s">
        <v>843</v>
      </c>
      <c r="C6" s="164">
        <v>43715</v>
      </c>
      <c r="D6" s="168" t="s">
        <v>980</v>
      </c>
      <c r="E6" s="111">
        <v>30</v>
      </c>
      <c r="F6" s="111" t="s">
        <v>794</v>
      </c>
      <c r="G6" s="115">
        <v>0.53600000000000003</v>
      </c>
      <c r="H6" s="115">
        <v>0.107</v>
      </c>
      <c r="I6" s="115">
        <v>1.8089999999999999</v>
      </c>
      <c r="J6" s="115">
        <v>0.25700000000000001</v>
      </c>
      <c r="K6" s="115">
        <v>4.0000000000000001E-3</v>
      </c>
    </row>
    <row r="7" spans="1:11" x14ac:dyDescent="0.25">
      <c r="A7" s="110" t="s">
        <v>973</v>
      </c>
      <c r="B7" s="109" t="s">
        <v>851</v>
      </c>
      <c r="C7" s="164">
        <v>43715</v>
      </c>
      <c r="D7" s="168" t="s">
        <v>980</v>
      </c>
      <c r="E7" s="111">
        <v>32</v>
      </c>
      <c r="F7" s="111" t="s">
        <v>793</v>
      </c>
      <c r="G7" s="115">
        <v>3.8210000000000002</v>
      </c>
      <c r="H7" s="115">
        <v>0.622</v>
      </c>
      <c r="I7" s="115">
        <v>2.6030000000000002</v>
      </c>
      <c r="J7" s="115">
        <v>3.5999999999999997E-2</v>
      </c>
      <c r="K7" s="115">
        <v>0.54100000000000004</v>
      </c>
    </row>
    <row r="8" spans="1:11" x14ac:dyDescent="0.25">
      <c r="A8" s="110" t="s">
        <v>973</v>
      </c>
      <c r="B8" s="109" t="s">
        <v>859</v>
      </c>
      <c r="C8" s="164">
        <v>43715</v>
      </c>
      <c r="D8" s="168" t="s">
        <v>980</v>
      </c>
      <c r="E8" s="111">
        <v>65</v>
      </c>
      <c r="F8" s="111" t="s">
        <v>794</v>
      </c>
      <c r="G8" s="115">
        <v>9.0999999999999998E-2</v>
      </c>
      <c r="H8" s="115">
        <v>5.3999999999999999E-2</v>
      </c>
      <c r="I8" s="115">
        <v>8.3000000000000004E-2</v>
      </c>
      <c r="J8" s="115">
        <v>0.13400000000000001</v>
      </c>
      <c r="K8" s="115">
        <v>6.8000000000000005E-2</v>
      </c>
    </row>
    <row r="9" spans="1:11" x14ac:dyDescent="0.25">
      <c r="A9" s="110" t="s">
        <v>973</v>
      </c>
      <c r="B9" s="109" t="s">
        <v>867</v>
      </c>
      <c r="C9" s="164">
        <v>43715</v>
      </c>
      <c r="D9" s="168" t="s">
        <v>980</v>
      </c>
      <c r="E9" s="111">
        <v>69</v>
      </c>
      <c r="F9" s="111" t="s">
        <v>793</v>
      </c>
      <c r="G9" s="115">
        <v>1.238</v>
      </c>
      <c r="H9" s="115">
        <v>3.5000000000000003E-2</v>
      </c>
      <c r="I9" s="115">
        <v>5.7000000000000002E-2</v>
      </c>
      <c r="J9" s="115">
        <v>6.36</v>
      </c>
      <c r="K9" s="115">
        <v>0.17799999999999999</v>
      </c>
    </row>
    <row r="10" spans="1:11" x14ac:dyDescent="0.25">
      <c r="A10" s="110" t="s">
        <v>973</v>
      </c>
      <c r="B10" s="109" t="s">
        <v>875</v>
      </c>
      <c r="C10" s="164">
        <v>43715</v>
      </c>
      <c r="D10" s="168" t="s">
        <v>980</v>
      </c>
      <c r="E10" s="111">
        <v>74</v>
      </c>
      <c r="F10" s="111" t="s">
        <v>793</v>
      </c>
      <c r="G10" s="115">
        <v>3.1720000000000002</v>
      </c>
      <c r="H10" s="115">
        <v>0.79600000000000004</v>
      </c>
      <c r="I10" s="115">
        <v>2.819</v>
      </c>
      <c r="J10" s="115">
        <v>3.7999999999999999E-2</v>
      </c>
      <c r="K10" s="115">
        <v>7.4390000000000001</v>
      </c>
    </row>
    <row r="11" spans="1:11" x14ac:dyDescent="0.25">
      <c r="A11" s="110" t="s">
        <v>973</v>
      </c>
      <c r="B11" s="109" t="s">
        <v>812</v>
      </c>
      <c r="C11" s="164">
        <v>43407</v>
      </c>
      <c r="D11" s="168" t="s">
        <v>979</v>
      </c>
      <c r="E11" s="111">
        <v>24</v>
      </c>
      <c r="F11" s="111" t="s">
        <v>794</v>
      </c>
      <c r="G11" s="115">
        <v>8.8999999999999996E-2</v>
      </c>
      <c r="H11" s="115">
        <v>5.1999999999999998E-2</v>
      </c>
      <c r="I11" s="115">
        <v>2.9000000000000001E-2</v>
      </c>
      <c r="J11" s="115">
        <v>7.0000000000000001E-3</v>
      </c>
      <c r="K11" s="115">
        <v>0</v>
      </c>
    </row>
    <row r="12" spans="1:11" x14ac:dyDescent="0.25">
      <c r="A12" s="110" t="s">
        <v>973</v>
      </c>
      <c r="B12" s="109" t="s">
        <v>820</v>
      </c>
      <c r="C12" s="164">
        <v>43407</v>
      </c>
      <c r="D12" s="168" t="s">
        <v>979</v>
      </c>
      <c r="E12" s="111">
        <v>18</v>
      </c>
      <c r="F12" s="111" t="s">
        <v>794</v>
      </c>
      <c r="G12" s="115">
        <v>6.4000000000000001E-2</v>
      </c>
      <c r="H12" s="115">
        <v>0.127</v>
      </c>
      <c r="I12" s="115">
        <v>3.2000000000000001E-2</v>
      </c>
      <c r="J12" s="115">
        <v>5.6000000000000001E-2</v>
      </c>
      <c r="K12" s="115">
        <v>9.2999999999999999E-2</v>
      </c>
    </row>
    <row r="13" spans="1:11" x14ac:dyDescent="0.25">
      <c r="A13" s="110" t="s">
        <v>973</v>
      </c>
      <c r="B13" s="109" t="s">
        <v>828</v>
      </c>
      <c r="C13" s="164">
        <v>43408</v>
      </c>
      <c r="D13" s="168" t="s">
        <v>979</v>
      </c>
      <c r="E13" s="111">
        <v>35</v>
      </c>
      <c r="F13" s="111" t="s">
        <v>793</v>
      </c>
      <c r="G13" s="115">
        <v>7.6999999999999999E-2</v>
      </c>
      <c r="H13" s="115">
        <v>9.1999999999999998E-2</v>
      </c>
      <c r="I13" s="115">
        <v>0</v>
      </c>
      <c r="J13" s="115">
        <v>7.0999999999999994E-2</v>
      </c>
      <c r="K13" s="115">
        <v>8.2000000000000003E-2</v>
      </c>
    </row>
    <row r="14" spans="1:11" x14ac:dyDescent="0.25">
      <c r="A14" s="110" t="s">
        <v>973</v>
      </c>
      <c r="B14" s="109" t="s">
        <v>836</v>
      </c>
      <c r="C14" s="164">
        <v>43409</v>
      </c>
      <c r="D14" s="168" t="s">
        <v>979</v>
      </c>
      <c r="E14" s="111">
        <v>43</v>
      </c>
      <c r="F14" s="111" t="s">
        <v>793</v>
      </c>
      <c r="G14" s="115">
        <v>8.6999999999999994E-2</v>
      </c>
      <c r="H14" s="115">
        <v>6.2E-2</v>
      </c>
      <c r="I14" s="115">
        <v>2.3E-2</v>
      </c>
      <c r="J14" s="115">
        <v>8.4000000000000005E-2</v>
      </c>
      <c r="K14" s="115">
        <v>7.0000000000000007E-2</v>
      </c>
    </row>
    <row r="15" spans="1:11" x14ac:dyDescent="0.25">
      <c r="A15" s="110" t="s">
        <v>973</v>
      </c>
      <c r="B15" s="109" t="s">
        <v>844</v>
      </c>
      <c r="C15" s="164">
        <v>43715</v>
      </c>
      <c r="D15" s="168" t="s">
        <v>980</v>
      </c>
      <c r="E15" s="111">
        <v>35</v>
      </c>
      <c r="F15" s="111" t="s">
        <v>794</v>
      </c>
      <c r="G15" s="115">
        <v>5.6479999999999997</v>
      </c>
      <c r="H15" s="115">
        <v>0.501</v>
      </c>
      <c r="I15" s="115">
        <v>47.661000000000001</v>
      </c>
      <c r="J15" s="115">
        <v>1.6419999999999999</v>
      </c>
      <c r="K15" s="115">
        <v>7.1999999999999995E-2</v>
      </c>
    </row>
    <row r="16" spans="1:11" x14ac:dyDescent="0.25">
      <c r="A16" s="110" t="s">
        <v>973</v>
      </c>
      <c r="B16" s="109" t="s">
        <v>852</v>
      </c>
      <c r="C16" s="164">
        <v>43715</v>
      </c>
      <c r="D16" s="168" t="s">
        <v>980</v>
      </c>
      <c r="E16" s="111">
        <v>41</v>
      </c>
      <c r="F16" s="111" t="s">
        <v>793</v>
      </c>
      <c r="G16" s="115">
        <v>0.20100000000000001</v>
      </c>
      <c r="H16" s="115">
        <v>1.0009999999999999</v>
      </c>
      <c r="I16" s="115">
        <v>7.3999999999999996E-2</v>
      </c>
      <c r="J16" s="115">
        <v>8.8999999999999996E-2</v>
      </c>
      <c r="K16" s="115">
        <v>0</v>
      </c>
    </row>
    <row r="17" spans="1:11" x14ac:dyDescent="0.25">
      <c r="A17" s="110" t="s">
        <v>973</v>
      </c>
      <c r="B17" s="109" t="s">
        <v>860</v>
      </c>
      <c r="C17" s="164">
        <v>43715</v>
      </c>
      <c r="D17" s="168" t="s">
        <v>980</v>
      </c>
      <c r="E17" s="111">
        <v>47</v>
      </c>
      <c r="F17" s="111" t="s">
        <v>793</v>
      </c>
      <c r="G17" s="115">
        <v>8.6999999999999994E-2</v>
      </c>
      <c r="H17" s="115">
        <v>0.04</v>
      </c>
      <c r="I17" s="115">
        <v>0.106</v>
      </c>
      <c r="J17" s="115">
        <v>5.1999999999999998E-2</v>
      </c>
      <c r="K17" s="115">
        <v>5.835</v>
      </c>
    </row>
    <row r="18" spans="1:11" x14ac:dyDescent="0.25">
      <c r="A18" s="110" t="s">
        <v>973</v>
      </c>
      <c r="B18" s="109" t="s">
        <v>868</v>
      </c>
      <c r="C18" s="164">
        <v>43715</v>
      </c>
      <c r="D18" s="168" t="s">
        <v>980</v>
      </c>
      <c r="E18" s="111">
        <v>31</v>
      </c>
      <c r="F18" s="111" t="s">
        <v>794</v>
      </c>
      <c r="G18" s="115">
        <v>2.3E-2</v>
      </c>
      <c r="H18" s="115">
        <v>8.6999999999999994E-2</v>
      </c>
      <c r="I18" s="115">
        <v>0.106</v>
      </c>
      <c r="J18" s="115">
        <v>0.104</v>
      </c>
      <c r="K18" s="115">
        <v>1.4E-2</v>
      </c>
    </row>
    <row r="19" spans="1:11" x14ac:dyDescent="0.25">
      <c r="A19" s="110" t="s">
        <v>973</v>
      </c>
      <c r="B19" s="109" t="s">
        <v>876</v>
      </c>
      <c r="C19" s="164">
        <v>43715</v>
      </c>
      <c r="D19" s="168" t="s">
        <v>980</v>
      </c>
      <c r="E19" s="111">
        <v>69</v>
      </c>
      <c r="F19" s="111" t="s">
        <v>794</v>
      </c>
      <c r="G19" s="115">
        <v>2.4849999999999999</v>
      </c>
      <c r="H19" s="115">
        <v>1.6140000000000001</v>
      </c>
      <c r="I19" s="115">
        <v>7.1999999999999995E-2</v>
      </c>
      <c r="J19" s="115">
        <v>0.28499999999999998</v>
      </c>
      <c r="K19" s="115">
        <v>1.9650000000000001</v>
      </c>
    </row>
    <row r="20" spans="1:11" x14ac:dyDescent="0.25">
      <c r="A20" s="110" t="s">
        <v>973</v>
      </c>
      <c r="B20" s="109" t="s">
        <v>813</v>
      </c>
      <c r="C20" s="164">
        <v>43406</v>
      </c>
      <c r="D20" s="168" t="s">
        <v>979</v>
      </c>
      <c r="E20" s="111">
        <v>32</v>
      </c>
      <c r="F20" s="111" t="s">
        <v>793</v>
      </c>
      <c r="G20" s="115">
        <v>9.6000000000000002E-2</v>
      </c>
      <c r="H20" s="115">
        <v>7.0000000000000007E-2</v>
      </c>
      <c r="I20" s="115">
        <v>0.43</v>
      </c>
      <c r="J20" s="115">
        <v>0</v>
      </c>
      <c r="K20" s="115">
        <v>3.3000000000000002E-2</v>
      </c>
    </row>
    <row r="21" spans="1:11" x14ac:dyDescent="0.25">
      <c r="A21" s="110" t="s">
        <v>973</v>
      </c>
      <c r="B21" s="109" t="s">
        <v>821</v>
      </c>
      <c r="C21" s="164">
        <v>43407</v>
      </c>
      <c r="D21" s="168" t="s">
        <v>979</v>
      </c>
      <c r="E21" s="111">
        <v>28</v>
      </c>
      <c r="F21" s="111" t="s">
        <v>794</v>
      </c>
      <c r="G21" s="115">
        <v>0.42199999999999999</v>
      </c>
      <c r="H21" s="115">
        <v>0.14000000000000001</v>
      </c>
      <c r="I21" s="115">
        <v>1.7999999999999999E-2</v>
      </c>
      <c r="J21" s="115">
        <v>0</v>
      </c>
      <c r="K21" s="115">
        <v>3.6999999999999998E-2</v>
      </c>
    </row>
    <row r="22" spans="1:11" x14ac:dyDescent="0.25">
      <c r="A22" s="110" t="s">
        <v>973</v>
      </c>
      <c r="B22" s="109" t="s">
        <v>829</v>
      </c>
      <c r="C22" s="164">
        <v>43408</v>
      </c>
      <c r="D22" s="168" t="s">
        <v>979</v>
      </c>
      <c r="E22" s="111">
        <v>30</v>
      </c>
      <c r="F22" s="111" t="s">
        <v>794</v>
      </c>
      <c r="G22" s="115">
        <v>4.2999999999999997E-2</v>
      </c>
      <c r="H22" s="115">
        <v>1.2E-2</v>
      </c>
      <c r="I22" s="115">
        <v>2.1999999999999999E-2</v>
      </c>
      <c r="J22" s="115">
        <v>0</v>
      </c>
      <c r="K22" s="115">
        <v>1.2999999999999999E-2</v>
      </c>
    </row>
    <row r="23" spans="1:11" x14ac:dyDescent="0.25">
      <c r="A23" s="110" t="s">
        <v>973</v>
      </c>
      <c r="B23" s="109" t="s">
        <v>837</v>
      </c>
      <c r="C23" s="165">
        <v>43422</v>
      </c>
      <c r="D23" s="168" t="s">
        <v>979</v>
      </c>
      <c r="E23" s="111">
        <v>30</v>
      </c>
      <c r="F23" s="111" t="s">
        <v>793</v>
      </c>
      <c r="G23" s="115">
        <v>5.8000000000000003E-2</v>
      </c>
      <c r="H23" s="115">
        <v>0.03</v>
      </c>
      <c r="I23" s="115">
        <v>0.01</v>
      </c>
      <c r="J23" s="115">
        <v>8.5000000000000006E-2</v>
      </c>
      <c r="K23" s="115">
        <v>4.8000000000000001E-2</v>
      </c>
    </row>
    <row r="24" spans="1:11" x14ac:dyDescent="0.25">
      <c r="A24" s="110" t="s">
        <v>973</v>
      </c>
      <c r="B24" s="109" t="s">
        <v>845</v>
      </c>
      <c r="C24" s="164">
        <v>43715</v>
      </c>
      <c r="D24" s="168" t="s">
        <v>980</v>
      </c>
      <c r="E24" s="111">
        <v>24</v>
      </c>
      <c r="F24" s="111" t="s">
        <v>794</v>
      </c>
      <c r="G24" s="115">
        <v>0.14499999999999999</v>
      </c>
      <c r="H24" s="115">
        <v>7.4999999999999997E-2</v>
      </c>
      <c r="I24" s="115">
        <v>0.55200000000000005</v>
      </c>
      <c r="J24" s="115">
        <v>5.8000000000000003E-2</v>
      </c>
      <c r="K24" s="115">
        <v>8.9999999999999993E-3</v>
      </c>
    </row>
    <row r="25" spans="1:11" x14ac:dyDescent="0.25">
      <c r="A25" s="110" t="s">
        <v>973</v>
      </c>
      <c r="B25" s="109" t="s">
        <v>853</v>
      </c>
      <c r="C25" s="164">
        <v>43715</v>
      </c>
      <c r="D25" s="168" t="s">
        <v>980</v>
      </c>
      <c r="E25" s="111">
        <v>21</v>
      </c>
      <c r="F25" s="111" t="s">
        <v>794</v>
      </c>
      <c r="G25" s="115">
        <v>2.2789999999999999</v>
      </c>
      <c r="H25" s="115">
        <v>0.432</v>
      </c>
      <c r="I25" s="115">
        <v>0.879</v>
      </c>
      <c r="J25" s="115">
        <v>0.25900000000000001</v>
      </c>
      <c r="K25" s="115">
        <v>2.5470000000000002</v>
      </c>
    </row>
    <row r="26" spans="1:11" x14ac:dyDescent="0.25">
      <c r="A26" s="110" t="s">
        <v>973</v>
      </c>
      <c r="B26" s="109" t="s">
        <v>861</v>
      </c>
      <c r="C26" s="164">
        <v>43715</v>
      </c>
      <c r="D26" s="168" t="s">
        <v>980</v>
      </c>
      <c r="E26" s="111">
        <v>59</v>
      </c>
      <c r="F26" s="111" t="s">
        <v>793</v>
      </c>
      <c r="G26" s="115">
        <v>6.0999999999999999E-2</v>
      </c>
      <c r="H26" s="115">
        <v>0.10299999999999999</v>
      </c>
      <c r="I26" s="115">
        <v>8.5000000000000006E-2</v>
      </c>
      <c r="J26" s="115">
        <v>0.215</v>
      </c>
      <c r="K26" s="115">
        <v>0.19500000000000001</v>
      </c>
    </row>
    <row r="27" spans="1:11" x14ac:dyDescent="0.25">
      <c r="A27" s="110" t="s">
        <v>973</v>
      </c>
      <c r="B27" s="109" t="s">
        <v>869</v>
      </c>
      <c r="C27" s="164">
        <v>43715</v>
      </c>
      <c r="D27" s="168" t="s">
        <v>980</v>
      </c>
      <c r="E27" s="111">
        <v>61</v>
      </c>
      <c r="F27" s="111" t="s">
        <v>793</v>
      </c>
      <c r="G27" s="115">
        <v>9.1999999999999998E-2</v>
      </c>
      <c r="H27" s="115">
        <v>0.21099999999999999</v>
      </c>
      <c r="I27" s="115">
        <v>0</v>
      </c>
      <c r="J27" s="115">
        <v>3.3000000000000002E-2</v>
      </c>
      <c r="K27" s="115">
        <v>0.09</v>
      </c>
    </row>
    <row r="28" spans="1:11" x14ac:dyDescent="0.25">
      <c r="A28" s="110" t="s">
        <v>973</v>
      </c>
      <c r="B28" s="109" t="s">
        <v>814</v>
      </c>
      <c r="C28" s="164">
        <v>43409</v>
      </c>
      <c r="D28" s="168" t="s">
        <v>979</v>
      </c>
      <c r="E28" s="111">
        <v>20</v>
      </c>
      <c r="F28" s="111" t="s">
        <v>794</v>
      </c>
      <c r="G28" s="115">
        <v>6.5000000000000002E-2</v>
      </c>
      <c r="H28" s="115">
        <v>0.04</v>
      </c>
      <c r="I28" s="115">
        <v>3.5999999999999997E-2</v>
      </c>
      <c r="J28" s="115">
        <v>4.3999999999999997E-2</v>
      </c>
      <c r="K28" s="115">
        <v>1.2999999999999999E-2</v>
      </c>
    </row>
    <row r="29" spans="1:11" x14ac:dyDescent="0.25">
      <c r="A29" s="110" t="s">
        <v>973</v>
      </c>
      <c r="B29" s="109" t="s">
        <v>822</v>
      </c>
      <c r="C29" s="164">
        <v>43407</v>
      </c>
      <c r="D29" s="168" t="s">
        <v>979</v>
      </c>
      <c r="E29" s="111">
        <v>23</v>
      </c>
      <c r="F29" s="111" t="s">
        <v>794</v>
      </c>
      <c r="G29" s="115">
        <v>7.1999999999999995E-2</v>
      </c>
      <c r="H29" s="115">
        <v>6.0999999999999999E-2</v>
      </c>
      <c r="I29" s="115">
        <v>1.7999999999999999E-2</v>
      </c>
      <c r="J29" s="115">
        <v>0</v>
      </c>
      <c r="K29" s="115">
        <v>0.1</v>
      </c>
    </row>
    <row r="30" spans="1:11" x14ac:dyDescent="0.25">
      <c r="A30" s="110" t="s">
        <v>973</v>
      </c>
      <c r="B30" s="109" t="s">
        <v>830</v>
      </c>
      <c r="C30" s="164">
        <v>43409</v>
      </c>
      <c r="D30" s="168" t="s">
        <v>979</v>
      </c>
      <c r="E30" s="111">
        <v>32</v>
      </c>
      <c r="F30" s="111" t="s">
        <v>793</v>
      </c>
      <c r="G30" s="115">
        <v>0.09</v>
      </c>
      <c r="H30" s="115">
        <v>3.2000000000000001E-2</v>
      </c>
      <c r="I30" s="115">
        <v>1.0999999999999999E-2</v>
      </c>
      <c r="J30" s="115">
        <v>0.84799999999999998</v>
      </c>
      <c r="K30" s="115">
        <v>0</v>
      </c>
    </row>
    <row r="31" spans="1:11" x14ac:dyDescent="0.25">
      <c r="A31" s="110" t="s">
        <v>973</v>
      </c>
      <c r="B31" s="109" t="s">
        <v>838</v>
      </c>
      <c r="C31" s="164">
        <v>43409</v>
      </c>
      <c r="D31" s="168" t="s">
        <v>979</v>
      </c>
      <c r="E31" s="111">
        <v>35</v>
      </c>
      <c r="F31" s="111" t="s">
        <v>794</v>
      </c>
      <c r="G31" s="115">
        <v>1.165</v>
      </c>
      <c r="H31" s="115">
        <v>1.4999999999999999E-2</v>
      </c>
      <c r="I31" s="115">
        <v>4.5999999999999999E-2</v>
      </c>
      <c r="J31" s="115">
        <v>1.4999999999999999E-2</v>
      </c>
      <c r="K31" s="115">
        <v>9.7000000000000003E-2</v>
      </c>
    </row>
    <row r="32" spans="1:11" x14ac:dyDescent="0.25">
      <c r="A32" s="110" t="s">
        <v>973</v>
      </c>
      <c r="B32" s="109" t="s">
        <v>846</v>
      </c>
      <c r="C32" s="164">
        <v>43715</v>
      </c>
      <c r="D32" s="168" t="s">
        <v>980</v>
      </c>
      <c r="E32" s="111">
        <v>31</v>
      </c>
      <c r="F32" s="111" t="s">
        <v>794</v>
      </c>
      <c r="G32" s="115">
        <v>0.05</v>
      </c>
      <c r="H32" s="115">
        <v>5.0999999999999997E-2</v>
      </c>
      <c r="I32" s="115">
        <v>0.155</v>
      </c>
      <c r="J32" s="115">
        <v>0</v>
      </c>
      <c r="K32" s="115">
        <v>5.7000000000000002E-2</v>
      </c>
    </row>
    <row r="33" spans="1:11" x14ac:dyDescent="0.25">
      <c r="A33" s="110" t="s">
        <v>973</v>
      </c>
      <c r="B33" s="109" t="s">
        <v>854</v>
      </c>
      <c r="C33" s="164">
        <v>43715</v>
      </c>
      <c r="D33" s="168" t="s">
        <v>980</v>
      </c>
      <c r="E33" s="111">
        <v>33</v>
      </c>
      <c r="F33" s="111" t="s">
        <v>794</v>
      </c>
      <c r="G33" s="115">
        <v>1.1100000000000001</v>
      </c>
      <c r="H33" s="115">
        <v>4.0720000000000001</v>
      </c>
      <c r="I33" s="115">
        <v>0.26100000000000001</v>
      </c>
      <c r="J33" s="115">
        <v>2.6080000000000001</v>
      </c>
      <c r="K33" s="115">
        <v>1.4730000000000001</v>
      </c>
    </row>
    <row r="34" spans="1:11" x14ac:dyDescent="0.25">
      <c r="A34" s="110" t="s">
        <v>973</v>
      </c>
      <c r="B34" s="109" t="s">
        <v>862</v>
      </c>
      <c r="C34" s="164">
        <v>43715</v>
      </c>
      <c r="D34" s="168" t="s">
        <v>980</v>
      </c>
      <c r="E34" s="111">
        <v>47</v>
      </c>
      <c r="F34" s="111" t="s">
        <v>793</v>
      </c>
      <c r="G34" s="115">
        <v>4.1000000000000002E-2</v>
      </c>
      <c r="H34" s="115">
        <v>6.8000000000000005E-2</v>
      </c>
      <c r="I34" s="115">
        <v>3.6999999999999998E-2</v>
      </c>
      <c r="J34" s="115">
        <v>0</v>
      </c>
      <c r="K34" s="115">
        <v>6.4000000000000001E-2</v>
      </c>
    </row>
    <row r="35" spans="1:11" x14ac:dyDescent="0.25">
      <c r="A35" s="110" t="s">
        <v>973</v>
      </c>
      <c r="B35" s="109" t="s">
        <v>870</v>
      </c>
      <c r="C35" s="164">
        <v>43715</v>
      </c>
      <c r="D35" s="168" t="s">
        <v>980</v>
      </c>
      <c r="E35" s="111">
        <v>57</v>
      </c>
      <c r="F35" s="111" t="s">
        <v>793</v>
      </c>
      <c r="G35" s="115">
        <v>3.6999999999999998E-2</v>
      </c>
      <c r="H35" s="115">
        <v>2.5999999999999999E-2</v>
      </c>
      <c r="I35" s="115">
        <v>0.29399999999999998</v>
      </c>
      <c r="J35" s="115">
        <v>9.5000000000000001E-2</v>
      </c>
      <c r="K35" s="115">
        <v>0</v>
      </c>
    </row>
    <row r="36" spans="1:11" x14ac:dyDescent="0.25">
      <c r="A36" s="110" t="s">
        <v>973</v>
      </c>
      <c r="B36" s="109" t="s">
        <v>815</v>
      </c>
      <c r="C36" s="164">
        <v>43407</v>
      </c>
      <c r="D36" s="168" t="s">
        <v>979</v>
      </c>
      <c r="E36" s="111">
        <v>24</v>
      </c>
      <c r="F36" s="111" t="s">
        <v>793</v>
      </c>
      <c r="G36" s="115">
        <v>0.38900000000000001</v>
      </c>
      <c r="H36" s="115">
        <v>8.1000000000000003E-2</v>
      </c>
      <c r="I36" s="115">
        <v>0.38600000000000001</v>
      </c>
      <c r="J36" s="115">
        <v>0.128</v>
      </c>
      <c r="K36" s="115">
        <v>0.14599999999999999</v>
      </c>
    </row>
    <row r="37" spans="1:11" x14ac:dyDescent="0.25">
      <c r="A37" s="110" t="s">
        <v>973</v>
      </c>
      <c r="B37" s="109" t="s">
        <v>823</v>
      </c>
      <c r="C37" s="164">
        <v>43407</v>
      </c>
      <c r="D37" s="168" t="s">
        <v>979</v>
      </c>
      <c r="E37" s="111">
        <v>32</v>
      </c>
      <c r="F37" s="111" t="s">
        <v>793</v>
      </c>
      <c r="G37" s="115">
        <v>6.5000000000000002E-2</v>
      </c>
      <c r="H37" s="115">
        <v>0.71899999999999997</v>
      </c>
      <c r="I37" s="115">
        <v>2.9000000000000001E-2</v>
      </c>
      <c r="J37" s="115">
        <v>9.6000000000000002E-2</v>
      </c>
      <c r="K37" s="115">
        <v>2.008</v>
      </c>
    </row>
    <row r="38" spans="1:11" x14ac:dyDescent="0.25">
      <c r="A38" s="110" t="s">
        <v>973</v>
      </c>
      <c r="B38" s="109" t="s">
        <v>831</v>
      </c>
      <c r="C38" s="164">
        <v>43410</v>
      </c>
      <c r="D38" s="168" t="s">
        <v>979</v>
      </c>
      <c r="E38" s="111">
        <v>33</v>
      </c>
      <c r="F38" s="111" t="s">
        <v>793</v>
      </c>
      <c r="G38" s="115">
        <v>0.03</v>
      </c>
      <c r="H38" s="115">
        <v>5.7000000000000002E-2</v>
      </c>
      <c r="I38" s="115">
        <v>0</v>
      </c>
      <c r="J38" s="115">
        <v>1.2E-2</v>
      </c>
      <c r="K38" s="115">
        <v>0.03</v>
      </c>
    </row>
    <row r="39" spans="1:11" x14ac:dyDescent="0.25">
      <c r="A39" s="110" t="s">
        <v>973</v>
      </c>
      <c r="B39" s="109" t="s">
        <v>839</v>
      </c>
      <c r="C39" s="164">
        <v>43409</v>
      </c>
      <c r="D39" s="168" t="s">
        <v>979</v>
      </c>
      <c r="E39" s="111">
        <v>21</v>
      </c>
      <c r="F39" s="111" t="s">
        <v>793</v>
      </c>
      <c r="G39" s="115">
        <v>6.2E-2</v>
      </c>
      <c r="H39" s="115">
        <v>5.8000000000000003E-2</v>
      </c>
      <c r="I39" s="115">
        <v>0.216</v>
      </c>
      <c r="J39" s="115">
        <v>8.2000000000000003E-2</v>
      </c>
      <c r="K39" s="115">
        <v>5.5970000000000004</v>
      </c>
    </row>
    <row r="40" spans="1:11" x14ac:dyDescent="0.25">
      <c r="A40" s="110" t="s">
        <v>973</v>
      </c>
      <c r="B40" s="109" t="s">
        <v>847</v>
      </c>
      <c r="C40" s="164">
        <v>43715</v>
      </c>
      <c r="D40" s="168" t="s">
        <v>980</v>
      </c>
      <c r="E40" s="111">
        <v>3</v>
      </c>
      <c r="F40" s="111" t="s">
        <v>793</v>
      </c>
      <c r="G40" s="115">
        <v>5.7000000000000002E-2</v>
      </c>
      <c r="H40" s="115">
        <v>1.9E-2</v>
      </c>
      <c r="I40" s="115">
        <v>0</v>
      </c>
      <c r="J40" s="115">
        <v>5.5E-2</v>
      </c>
      <c r="K40" s="115">
        <v>0.16300000000000001</v>
      </c>
    </row>
    <row r="41" spans="1:11" x14ac:dyDescent="0.25">
      <c r="A41" s="110" t="s">
        <v>973</v>
      </c>
      <c r="B41" s="109" t="s">
        <v>855</v>
      </c>
      <c r="C41" s="164">
        <v>43715</v>
      </c>
      <c r="D41" s="168" t="s">
        <v>980</v>
      </c>
      <c r="E41" s="111">
        <v>61</v>
      </c>
      <c r="F41" s="111" t="s">
        <v>794</v>
      </c>
      <c r="G41" s="115">
        <v>1.899</v>
      </c>
      <c r="H41" s="115">
        <v>0.26900000000000002</v>
      </c>
      <c r="I41" s="115">
        <v>0.105</v>
      </c>
      <c r="J41" s="115">
        <v>0</v>
      </c>
      <c r="K41" s="115">
        <v>0</v>
      </c>
    </row>
    <row r="42" spans="1:11" x14ac:dyDescent="0.25">
      <c r="A42" s="110" t="s">
        <v>973</v>
      </c>
      <c r="B42" s="109" t="s">
        <v>863</v>
      </c>
      <c r="C42" s="164">
        <v>43715</v>
      </c>
      <c r="D42" s="168" t="s">
        <v>980</v>
      </c>
      <c r="E42" s="111">
        <v>28</v>
      </c>
      <c r="F42" s="111" t="s">
        <v>793</v>
      </c>
      <c r="G42" s="115">
        <v>4.3999999999999997E-2</v>
      </c>
      <c r="H42" s="115">
        <v>8.2000000000000003E-2</v>
      </c>
      <c r="I42" s="115">
        <v>0.14000000000000001</v>
      </c>
      <c r="J42" s="115">
        <v>8.3000000000000004E-2</v>
      </c>
      <c r="K42" s="115">
        <v>9.1999999999999998E-2</v>
      </c>
    </row>
    <row r="43" spans="1:11" x14ac:dyDescent="0.25">
      <c r="A43" s="110" t="s">
        <v>973</v>
      </c>
      <c r="B43" s="109" t="s">
        <v>871</v>
      </c>
      <c r="C43" s="164">
        <v>43715</v>
      </c>
      <c r="D43" s="168" t="s">
        <v>980</v>
      </c>
      <c r="E43" s="111">
        <v>45</v>
      </c>
      <c r="F43" s="111" t="s">
        <v>794</v>
      </c>
      <c r="G43" s="115">
        <v>0.13800000000000001</v>
      </c>
      <c r="H43" s="115">
        <v>7.9000000000000001E-2</v>
      </c>
      <c r="I43" s="115">
        <v>2.1999999999999999E-2</v>
      </c>
      <c r="J43" s="115">
        <v>0.224</v>
      </c>
      <c r="K43" s="115">
        <v>7.0999999999999994E-2</v>
      </c>
    </row>
    <row r="44" spans="1:11" x14ac:dyDescent="0.25">
      <c r="A44" s="110" t="s">
        <v>973</v>
      </c>
      <c r="B44" s="109" t="s">
        <v>816</v>
      </c>
      <c r="C44" s="164">
        <v>43407</v>
      </c>
      <c r="D44" s="168" t="s">
        <v>979</v>
      </c>
      <c r="E44" s="111">
        <v>26</v>
      </c>
      <c r="F44" s="111" t="s">
        <v>793</v>
      </c>
      <c r="G44" s="115">
        <v>0.111</v>
      </c>
      <c r="H44" s="115">
        <v>8.1000000000000003E-2</v>
      </c>
      <c r="I44" s="115">
        <v>1.4999999999999999E-2</v>
      </c>
      <c r="J44" s="115">
        <v>8.3000000000000004E-2</v>
      </c>
      <c r="K44" s="115">
        <v>1.0740000000000001</v>
      </c>
    </row>
    <row r="45" spans="1:11" x14ac:dyDescent="0.25">
      <c r="A45" s="110" t="s">
        <v>973</v>
      </c>
      <c r="B45" s="109" t="s">
        <v>824</v>
      </c>
      <c r="C45" s="164">
        <v>43409</v>
      </c>
      <c r="D45" s="168" t="s">
        <v>979</v>
      </c>
      <c r="E45" s="111">
        <v>24</v>
      </c>
      <c r="F45" s="111" t="s">
        <v>793</v>
      </c>
      <c r="G45" s="115">
        <v>1.2E-2</v>
      </c>
      <c r="H45" s="115">
        <v>0.08</v>
      </c>
      <c r="I45" s="115">
        <v>1.2999999999999999E-2</v>
      </c>
      <c r="J45" s="115">
        <v>0.04</v>
      </c>
      <c r="K45" s="115">
        <v>0</v>
      </c>
    </row>
    <row r="46" spans="1:11" x14ac:dyDescent="0.25">
      <c r="A46" s="110" t="s">
        <v>973</v>
      </c>
      <c r="B46" s="109" t="s">
        <v>832</v>
      </c>
      <c r="C46" s="164">
        <v>43410</v>
      </c>
      <c r="D46" s="168" t="s">
        <v>979</v>
      </c>
      <c r="E46" s="111"/>
      <c r="F46" s="111"/>
      <c r="G46" s="115">
        <v>1.1739999999999999</v>
      </c>
      <c r="H46" s="115">
        <v>0.1</v>
      </c>
      <c r="I46" s="115">
        <v>0</v>
      </c>
      <c r="J46" s="115">
        <v>0</v>
      </c>
      <c r="K46" s="115">
        <v>7.1999999999999995E-2</v>
      </c>
    </row>
    <row r="47" spans="1:11" x14ac:dyDescent="0.25">
      <c r="A47" s="110" t="s">
        <v>973</v>
      </c>
      <c r="B47" s="109" t="s">
        <v>840</v>
      </c>
      <c r="C47" s="164">
        <v>43409</v>
      </c>
      <c r="D47" s="168" t="s">
        <v>979</v>
      </c>
      <c r="E47" s="111">
        <v>21</v>
      </c>
      <c r="F47" s="111" t="s">
        <v>794</v>
      </c>
      <c r="G47" s="115">
        <v>9.4E-2</v>
      </c>
      <c r="H47" s="115">
        <v>0.06</v>
      </c>
      <c r="I47" s="115">
        <v>0.17599999999999999</v>
      </c>
      <c r="J47" s="115">
        <v>5.8000000000000003E-2</v>
      </c>
      <c r="K47" s="115">
        <v>0.127</v>
      </c>
    </row>
    <row r="48" spans="1:11" x14ac:dyDescent="0.25">
      <c r="A48" s="110" t="s">
        <v>973</v>
      </c>
      <c r="B48" s="109" t="s">
        <v>848</v>
      </c>
      <c r="C48" s="164">
        <v>43715</v>
      </c>
      <c r="D48" s="168" t="s">
        <v>980</v>
      </c>
      <c r="E48" s="111">
        <v>19</v>
      </c>
      <c r="F48" s="111" t="s">
        <v>794</v>
      </c>
      <c r="G48" s="115">
        <v>7.0000000000000007E-2</v>
      </c>
      <c r="H48" s="115">
        <v>0.129</v>
      </c>
      <c r="I48" s="115">
        <v>6.0999999999999999E-2</v>
      </c>
      <c r="J48" s="115">
        <v>7.4999999999999997E-2</v>
      </c>
      <c r="K48" s="115">
        <v>5.7619999999999996</v>
      </c>
    </row>
    <row r="49" spans="1:11" x14ac:dyDescent="0.25">
      <c r="A49" s="110" t="s">
        <v>973</v>
      </c>
      <c r="B49" s="109" t="s">
        <v>856</v>
      </c>
      <c r="C49" s="164">
        <v>43715</v>
      </c>
      <c r="D49" s="168" t="s">
        <v>980</v>
      </c>
      <c r="E49" s="111">
        <v>46</v>
      </c>
      <c r="F49" s="111" t="s">
        <v>793</v>
      </c>
      <c r="G49" s="115">
        <v>1.357</v>
      </c>
      <c r="H49" s="115">
        <v>0.51900000000000002</v>
      </c>
      <c r="I49" s="115">
        <v>1.133</v>
      </c>
      <c r="J49" s="115">
        <v>1.9E-2</v>
      </c>
      <c r="K49" s="115">
        <v>0</v>
      </c>
    </row>
    <row r="50" spans="1:11" x14ac:dyDescent="0.25">
      <c r="A50" s="110" t="s">
        <v>973</v>
      </c>
      <c r="B50" s="109" t="s">
        <v>864</v>
      </c>
      <c r="C50" s="164">
        <v>43715</v>
      </c>
      <c r="D50" s="168" t="s">
        <v>980</v>
      </c>
      <c r="E50" s="111">
        <v>42</v>
      </c>
      <c r="F50" s="111" t="s">
        <v>793</v>
      </c>
      <c r="G50" s="115">
        <v>3.117</v>
      </c>
      <c r="H50" s="115">
        <v>9.2999999999999999E-2</v>
      </c>
      <c r="I50" s="115">
        <v>3.2000000000000001E-2</v>
      </c>
      <c r="J50" s="115">
        <v>7.0000000000000001E-3</v>
      </c>
      <c r="K50" s="115">
        <v>9.6000000000000002E-2</v>
      </c>
    </row>
    <row r="51" spans="1:11" x14ac:dyDescent="0.25">
      <c r="A51" s="110" t="s">
        <v>973</v>
      </c>
      <c r="B51" s="109" t="s">
        <v>872</v>
      </c>
      <c r="C51" s="164">
        <v>43715</v>
      </c>
      <c r="D51" s="168" t="s">
        <v>980</v>
      </c>
      <c r="E51" s="111">
        <v>26</v>
      </c>
      <c r="F51" s="111" t="s">
        <v>793</v>
      </c>
      <c r="G51" s="115">
        <v>1.6E-2</v>
      </c>
      <c r="H51" s="115">
        <v>4.4999999999999998E-2</v>
      </c>
      <c r="I51" s="115">
        <v>1.4999999999999999E-2</v>
      </c>
      <c r="J51" s="115">
        <v>8.0000000000000002E-3</v>
      </c>
      <c r="K51" s="115">
        <v>8.9999999999999993E-3</v>
      </c>
    </row>
    <row r="52" spans="1:11" x14ac:dyDescent="0.25">
      <c r="A52" s="110" t="s">
        <v>973</v>
      </c>
      <c r="B52" s="109" t="s">
        <v>817</v>
      </c>
      <c r="C52" s="164">
        <v>43410</v>
      </c>
      <c r="D52" s="168" t="s">
        <v>979</v>
      </c>
      <c r="E52" s="111">
        <v>18</v>
      </c>
      <c r="F52" s="111" t="s">
        <v>794</v>
      </c>
      <c r="G52" s="115">
        <v>1.4E-2</v>
      </c>
      <c r="H52" s="115">
        <v>0.17299999999999999</v>
      </c>
      <c r="I52" s="115">
        <v>2.5000000000000001E-2</v>
      </c>
      <c r="J52" s="115">
        <v>0.187</v>
      </c>
      <c r="K52" s="115">
        <v>0.23599999999999999</v>
      </c>
    </row>
    <row r="53" spans="1:11" x14ac:dyDescent="0.25">
      <c r="A53" s="110" t="s">
        <v>973</v>
      </c>
      <c r="B53" s="109" t="s">
        <v>825</v>
      </c>
      <c r="C53" s="164">
        <v>43409</v>
      </c>
      <c r="D53" s="168" t="s">
        <v>979</v>
      </c>
      <c r="E53" s="111">
        <v>27</v>
      </c>
      <c r="F53" s="111" t="s">
        <v>794</v>
      </c>
      <c r="G53" s="115">
        <v>1.7529999999999999</v>
      </c>
      <c r="H53" s="115">
        <v>8.5999999999999993E-2</v>
      </c>
      <c r="I53" s="115">
        <v>0</v>
      </c>
      <c r="J53" s="115">
        <v>9.8000000000000004E-2</v>
      </c>
      <c r="K53" s="115">
        <v>0</v>
      </c>
    </row>
    <row r="54" spans="1:11" x14ac:dyDescent="0.25">
      <c r="A54" s="110" t="s">
        <v>973</v>
      </c>
      <c r="B54" s="109" t="s">
        <v>833</v>
      </c>
      <c r="C54" s="164">
        <v>43410</v>
      </c>
      <c r="D54" s="168" t="s">
        <v>979</v>
      </c>
      <c r="E54" s="111">
        <v>30</v>
      </c>
      <c r="F54" s="111" t="s">
        <v>793</v>
      </c>
      <c r="G54" s="115">
        <v>0.183</v>
      </c>
      <c r="H54" s="115">
        <v>0.10199999999999999</v>
      </c>
      <c r="I54" s="115">
        <v>8.3000000000000004E-2</v>
      </c>
      <c r="J54" s="115">
        <v>8.9999999999999993E-3</v>
      </c>
      <c r="K54" s="115">
        <v>0</v>
      </c>
    </row>
    <row r="55" spans="1:11" x14ac:dyDescent="0.25">
      <c r="A55" s="110" t="s">
        <v>973</v>
      </c>
      <c r="B55" s="109" t="s">
        <v>841</v>
      </c>
      <c r="C55" s="164">
        <v>43409</v>
      </c>
      <c r="D55" s="168" t="s">
        <v>979</v>
      </c>
      <c r="E55" s="111">
        <v>36</v>
      </c>
      <c r="F55" s="111" t="s">
        <v>793</v>
      </c>
      <c r="G55" s="115">
        <v>0.86399999999999999</v>
      </c>
      <c r="H55" s="115">
        <v>6.3E-2</v>
      </c>
      <c r="I55" s="115">
        <v>7.0999999999999994E-2</v>
      </c>
      <c r="J55" s="115">
        <v>7.1999999999999995E-2</v>
      </c>
      <c r="K55" s="115">
        <v>6.5000000000000002E-2</v>
      </c>
    </row>
    <row r="56" spans="1:11" x14ac:dyDescent="0.25">
      <c r="A56" s="110" t="s">
        <v>973</v>
      </c>
      <c r="B56" s="109" t="s">
        <v>849</v>
      </c>
      <c r="C56" s="164">
        <v>43715</v>
      </c>
      <c r="D56" s="168" t="s">
        <v>980</v>
      </c>
      <c r="E56" s="111">
        <v>25</v>
      </c>
      <c r="F56" s="111" t="s">
        <v>794</v>
      </c>
      <c r="G56" s="115">
        <v>3.5000000000000003E-2</v>
      </c>
      <c r="H56" s="115">
        <v>8.5000000000000006E-2</v>
      </c>
      <c r="I56" s="115">
        <v>1.052</v>
      </c>
      <c r="J56" s="115">
        <v>5.0000000000000001E-3</v>
      </c>
      <c r="K56" s="115">
        <v>0.19400000000000001</v>
      </c>
    </row>
    <row r="57" spans="1:11" x14ac:dyDescent="0.25">
      <c r="A57" s="110" t="s">
        <v>973</v>
      </c>
      <c r="B57" s="109" t="s">
        <v>857</v>
      </c>
      <c r="C57" s="164">
        <v>43715</v>
      </c>
      <c r="D57" s="168" t="s">
        <v>980</v>
      </c>
      <c r="E57" s="111">
        <v>41</v>
      </c>
      <c r="F57" s="111" t="s">
        <v>794</v>
      </c>
      <c r="G57" s="115">
        <v>2.375</v>
      </c>
      <c r="H57" s="115">
        <v>0.81299999999999994</v>
      </c>
      <c r="I57" s="115">
        <v>0.90900000000000003</v>
      </c>
      <c r="J57" s="115">
        <v>0.09</v>
      </c>
      <c r="K57" s="115">
        <v>0.113</v>
      </c>
    </row>
    <row r="58" spans="1:11" x14ac:dyDescent="0.25">
      <c r="A58" s="110" t="s">
        <v>973</v>
      </c>
      <c r="B58" s="109" t="s">
        <v>865</v>
      </c>
      <c r="C58" s="164">
        <v>43715</v>
      </c>
      <c r="D58" s="168" t="s">
        <v>980</v>
      </c>
      <c r="E58" s="111">
        <v>27</v>
      </c>
      <c r="F58" s="111" t="s">
        <v>793</v>
      </c>
      <c r="G58" s="115">
        <v>1.7999999999999999E-2</v>
      </c>
      <c r="H58" s="115">
        <v>4.1000000000000002E-2</v>
      </c>
      <c r="I58" s="115">
        <v>0.12</v>
      </c>
      <c r="J58" s="115">
        <v>1.2999999999999999E-2</v>
      </c>
      <c r="K58" s="115">
        <v>8.6999999999999994E-2</v>
      </c>
    </row>
    <row r="59" spans="1:11" x14ac:dyDescent="0.25">
      <c r="A59" s="110" t="s">
        <v>973</v>
      </c>
      <c r="B59" s="109" t="s">
        <v>873</v>
      </c>
      <c r="C59" s="164">
        <v>43715</v>
      </c>
      <c r="D59" s="168" t="s">
        <v>980</v>
      </c>
      <c r="E59" s="111">
        <v>40</v>
      </c>
      <c r="F59" s="111" t="s">
        <v>794</v>
      </c>
      <c r="G59" s="115">
        <v>4.5999999999999999E-2</v>
      </c>
      <c r="H59" s="115">
        <v>4.8000000000000001E-2</v>
      </c>
      <c r="I59" s="115">
        <v>9.8000000000000004E-2</v>
      </c>
      <c r="J59" s="115">
        <v>3.0000000000000001E-3</v>
      </c>
      <c r="K59" s="115">
        <v>0</v>
      </c>
    </row>
    <row r="60" spans="1:11" x14ac:dyDescent="0.25">
      <c r="A60" s="110" t="s">
        <v>973</v>
      </c>
      <c r="B60" s="109" t="s">
        <v>818</v>
      </c>
      <c r="C60" s="164">
        <v>43407</v>
      </c>
      <c r="D60" s="168" t="s">
        <v>979</v>
      </c>
      <c r="E60" s="111">
        <v>28</v>
      </c>
      <c r="F60" s="111" t="s">
        <v>794</v>
      </c>
      <c r="G60" s="115">
        <v>0.34200000000000003</v>
      </c>
      <c r="H60" s="115">
        <v>0.70499999999999996</v>
      </c>
      <c r="I60" s="115">
        <v>6.6790000000000003</v>
      </c>
      <c r="J60" s="115">
        <v>0</v>
      </c>
      <c r="K60" s="115">
        <v>3.2869999999999999</v>
      </c>
    </row>
    <row r="61" spans="1:11" x14ac:dyDescent="0.25">
      <c r="A61" s="110" t="s">
        <v>973</v>
      </c>
      <c r="B61" s="109" t="s">
        <v>826</v>
      </c>
      <c r="C61" s="165">
        <v>43421</v>
      </c>
      <c r="D61" s="168" t="s">
        <v>979</v>
      </c>
      <c r="E61" s="111">
        <v>35</v>
      </c>
      <c r="F61" s="111" t="s">
        <v>794</v>
      </c>
      <c r="G61" s="115">
        <v>5.0999999999999997E-2</v>
      </c>
      <c r="H61" s="115">
        <v>7.4999999999999997E-2</v>
      </c>
      <c r="I61" s="115">
        <v>8.5000000000000006E-2</v>
      </c>
      <c r="J61" s="115">
        <v>5.1999999999999998E-2</v>
      </c>
      <c r="K61" s="115">
        <v>0.129</v>
      </c>
    </row>
    <row r="62" spans="1:11" x14ac:dyDescent="0.25">
      <c r="A62" s="110" t="s">
        <v>973</v>
      </c>
      <c r="B62" s="109" t="s">
        <v>834</v>
      </c>
      <c r="C62" s="164">
        <v>43410</v>
      </c>
      <c r="D62" s="168" t="s">
        <v>979</v>
      </c>
      <c r="E62" s="114">
        <v>25</v>
      </c>
      <c r="F62" s="114" t="s">
        <v>793</v>
      </c>
      <c r="G62" s="115">
        <v>0.13100000000000001</v>
      </c>
      <c r="H62" s="115">
        <v>0.51</v>
      </c>
      <c r="I62" s="115">
        <v>6.9000000000000006E-2</v>
      </c>
      <c r="J62" s="115">
        <v>0.13900000000000001</v>
      </c>
      <c r="K62" s="115">
        <v>0.1</v>
      </c>
    </row>
    <row r="63" spans="1:11" x14ac:dyDescent="0.25">
      <c r="A63" s="110" t="s">
        <v>973</v>
      </c>
      <c r="B63" s="109" t="s">
        <v>842</v>
      </c>
      <c r="C63" s="164">
        <v>43409</v>
      </c>
      <c r="D63" s="168" t="s">
        <v>979</v>
      </c>
      <c r="E63" s="111">
        <v>21</v>
      </c>
      <c r="F63" s="111" t="s">
        <v>793</v>
      </c>
      <c r="G63" s="115">
        <v>3.9E-2</v>
      </c>
      <c r="H63" s="115">
        <v>0.16200000000000001</v>
      </c>
      <c r="I63" s="115">
        <v>5.5E-2</v>
      </c>
      <c r="J63" s="115">
        <v>1E-3</v>
      </c>
      <c r="K63" s="115">
        <v>0.112</v>
      </c>
    </row>
    <row r="64" spans="1:11" x14ac:dyDescent="0.25">
      <c r="A64" s="110" t="s">
        <v>973</v>
      </c>
      <c r="B64" s="109" t="s">
        <v>850</v>
      </c>
      <c r="C64" s="164">
        <v>43715</v>
      </c>
      <c r="D64" s="168" t="s">
        <v>980</v>
      </c>
      <c r="E64" s="111">
        <v>45</v>
      </c>
      <c r="F64" s="111" t="s">
        <v>793</v>
      </c>
      <c r="G64" s="115">
        <v>2.7E-2</v>
      </c>
      <c r="H64" s="115">
        <v>1.9E-2</v>
      </c>
      <c r="I64" s="115">
        <v>0.105</v>
      </c>
      <c r="J64" s="115">
        <v>7.0000000000000007E-2</v>
      </c>
      <c r="K64" s="115">
        <v>0</v>
      </c>
    </row>
    <row r="65" spans="1:11" x14ac:dyDescent="0.25">
      <c r="A65" s="110" t="s">
        <v>973</v>
      </c>
      <c r="B65" s="109" t="s">
        <v>858</v>
      </c>
      <c r="C65" s="164">
        <v>43715</v>
      </c>
      <c r="D65" s="168" t="s">
        <v>980</v>
      </c>
      <c r="E65" s="111">
        <v>53</v>
      </c>
      <c r="F65" s="111" t="s">
        <v>794</v>
      </c>
      <c r="G65" s="115">
        <v>3.673</v>
      </c>
      <c r="H65" s="115">
        <v>0.86</v>
      </c>
      <c r="I65" s="115">
        <v>0.374</v>
      </c>
      <c r="J65" s="115">
        <v>0.15</v>
      </c>
      <c r="K65" s="115">
        <v>0.157</v>
      </c>
    </row>
    <row r="66" spans="1:11" x14ac:dyDescent="0.25">
      <c r="A66" s="110" t="s">
        <v>973</v>
      </c>
      <c r="B66" s="109" t="s">
        <v>866</v>
      </c>
      <c r="C66" s="164">
        <v>43715</v>
      </c>
      <c r="D66" s="168" t="s">
        <v>980</v>
      </c>
      <c r="E66" s="111">
        <v>57</v>
      </c>
      <c r="F66" s="111" t="s">
        <v>794</v>
      </c>
      <c r="G66" s="115">
        <v>6.0999999999999999E-2</v>
      </c>
      <c r="H66" s="115">
        <v>4.5999999999999999E-2</v>
      </c>
      <c r="I66" s="115">
        <v>8.2000000000000003E-2</v>
      </c>
      <c r="J66" s="115">
        <v>0.11799999999999999</v>
      </c>
      <c r="K66" s="115">
        <v>0</v>
      </c>
    </row>
    <row r="67" spans="1:11" x14ac:dyDescent="0.25">
      <c r="A67" s="110" t="s">
        <v>973</v>
      </c>
      <c r="B67" s="109" t="s">
        <v>874</v>
      </c>
      <c r="C67" s="164">
        <v>43715</v>
      </c>
      <c r="D67" s="168" t="s">
        <v>980</v>
      </c>
      <c r="E67" s="111">
        <v>21</v>
      </c>
      <c r="F67" s="111" t="s">
        <v>794</v>
      </c>
      <c r="G67" s="115">
        <v>0.6</v>
      </c>
      <c r="H67" s="115">
        <v>5.5E-2</v>
      </c>
      <c r="I67" s="115">
        <v>7.6999999999999999E-2</v>
      </c>
      <c r="J67" s="115">
        <v>9.8000000000000004E-2</v>
      </c>
      <c r="K67" s="115">
        <v>5.1999999999999998E-2</v>
      </c>
    </row>
    <row r="68" spans="1:11" x14ac:dyDescent="0.25">
      <c r="A68" s="110" t="s">
        <v>973</v>
      </c>
      <c r="B68" s="117" t="s">
        <v>877</v>
      </c>
      <c r="C68" s="164">
        <v>43490</v>
      </c>
      <c r="D68" s="168" t="s">
        <v>980</v>
      </c>
      <c r="E68" s="112">
        <v>73</v>
      </c>
      <c r="F68" s="112" t="s">
        <v>793</v>
      </c>
      <c r="G68" s="115">
        <v>5.2999999999999999E-2</v>
      </c>
      <c r="H68" s="115">
        <v>0.214</v>
      </c>
      <c r="I68" s="115">
        <v>3.9E-2</v>
      </c>
      <c r="J68" s="115">
        <v>0</v>
      </c>
      <c r="K68" s="115">
        <v>7.3999999999999996E-2</v>
      </c>
    </row>
    <row r="69" spans="1:11" x14ac:dyDescent="0.25">
      <c r="A69" s="110" t="s">
        <v>973</v>
      </c>
      <c r="B69" s="117" t="s">
        <v>885</v>
      </c>
      <c r="C69" s="164">
        <v>43623</v>
      </c>
      <c r="D69" s="168" t="s">
        <v>980</v>
      </c>
      <c r="E69" s="112">
        <v>26</v>
      </c>
      <c r="F69" s="112" t="s">
        <v>793</v>
      </c>
      <c r="G69" s="115">
        <v>5.827</v>
      </c>
      <c r="H69" s="115">
        <v>0.33300000000000002</v>
      </c>
      <c r="I69" s="115">
        <v>9.1050000000000004</v>
      </c>
      <c r="J69" s="115">
        <v>0.24199999999999999</v>
      </c>
      <c r="K69" s="115">
        <v>0</v>
      </c>
    </row>
    <row r="70" spans="1:11" x14ac:dyDescent="0.25">
      <c r="A70" s="110" t="s">
        <v>973</v>
      </c>
      <c r="B70" s="117" t="s">
        <v>893</v>
      </c>
      <c r="C70" s="166">
        <v>43587</v>
      </c>
      <c r="D70" s="168" t="s">
        <v>980</v>
      </c>
      <c r="E70" s="112">
        <v>62</v>
      </c>
      <c r="F70" s="112" t="s">
        <v>793</v>
      </c>
      <c r="G70" s="115">
        <v>22.398</v>
      </c>
      <c r="H70" s="115">
        <v>0.84899999999999998</v>
      </c>
      <c r="I70" s="115">
        <v>1.2050000000000001</v>
      </c>
      <c r="J70" s="115">
        <v>0</v>
      </c>
      <c r="K70" s="115">
        <v>0.185</v>
      </c>
    </row>
    <row r="71" spans="1:11" x14ac:dyDescent="0.25">
      <c r="A71" s="110" t="s">
        <v>973</v>
      </c>
      <c r="B71" s="117" t="s">
        <v>901</v>
      </c>
      <c r="C71" s="166">
        <v>43630</v>
      </c>
      <c r="D71" s="168" t="s">
        <v>980</v>
      </c>
      <c r="E71" s="112">
        <v>33</v>
      </c>
      <c r="F71" s="112" t="s">
        <v>794</v>
      </c>
      <c r="G71" s="115">
        <v>29.478000000000002</v>
      </c>
      <c r="H71" s="115">
        <v>5.1999999999999998E-2</v>
      </c>
      <c r="I71" s="115">
        <v>49.607999999999997</v>
      </c>
      <c r="J71" s="115">
        <v>0</v>
      </c>
      <c r="K71" s="115">
        <v>7.2999999999999995E-2</v>
      </c>
    </row>
    <row r="72" spans="1:11" x14ac:dyDescent="0.25">
      <c r="A72" s="110" t="s">
        <v>973</v>
      </c>
      <c r="B72" s="117" t="s">
        <v>909</v>
      </c>
      <c r="C72" s="164">
        <v>43613</v>
      </c>
      <c r="D72" s="168" t="s">
        <v>980</v>
      </c>
      <c r="E72" s="112">
        <v>40</v>
      </c>
      <c r="F72" s="112" t="s">
        <v>793</v>
      </c>
      <c r="G72" s="115">
        <v>1.6E-2</v>
      </c>
      <c r="H72" s="115">
        <v>0.51200000000000001</v>
      </c>
      <c r="I72" s="115">
        <v>1.361</v>
      </c>
      <c r="J72" s="115">
        <v>0</v>
      </c>
      <c r="K72" s="115">
        <v>1.9850000000000001</v>
      </c>
    </row>
    <row r="73" spans="1:11" x14ac:dyDescent="0.25">
      <c r="A73" s="110" t="s">
        <v>973</v>
      </c>
      <c r="B73" s="135" t="s">
        <v>917</v>
      </c>
      <c r="C73" s="166">
        <v>43655</v>
      </c>
      <c r="D73" s="168" t="s">
        <v>980</v>
      </c>
      <c r="E73" s="112">
        <v>33</v>
      </c>
      <c r="F73" s="112" t="s">
        <v>794</v>
      </c>
      <c r="G73" s="115">
        <v>0.22800000000000001</v>
      </c>
      <c r="H73" s="115">
        <v>0.20300000000000001</v>
      </c>
      <c r="I73" s="115">
        <v>0.69399999999999995</v>
      </c>
      <c r="J73" s="115">
        <v>0.16800000000000001</v>
      </c>
      <c r="K73" s="115">
        <v>4.2000000000000003E-2</v>
      </c>
    </row>
    <row r="74" spans="1:11" x14ac:dyDescent="0.25">
      <c r="A74" s="110" t="s">
        <v>973</v>
      </c>
      <c r="B74" s="135" t="s">
        <v>925</v>
      </c>
      <c r="C74" s="166">
        <v>43655</v>
      </c>
      <c r="D74" s="168" t="s">
        <v>980</v>
      </c>
      <c r="E74" s="112">
        <v>31</v>
      </c>
      <c r="F74" s="112" t="s">
        <v>794</v>
      </c>
      <c r="G74" s="115">
        <v>9.2999999999999999E-2</v>
      </c>
      <c r="H74" s="115">
        <v>0.05</v>
      </c>
      <c r="I74" s="115">
        <v>9.8000000000000004E-2</v>
      </c>
      <c r="J74" s="115">
        <v>0</v>
      </c>
      <c r="K74" s="115">
        <v>0</v>
      </c>
    </row>
    <row r="75" spans="1:11" x14ac:dyDescent="0.25">
      <c r="A75" s="110" t="s">
        <v>973</v>
      </c>
      <c r="B75" s="135" t="s">
        <v>933</v>
      </c>
      <c r="C75" s="164">
        <v>43613</v>
      </c>
      <c r="D75" s="168" t="s">
        <v>980</v>
      </c>
      <c r="E75" s="112">
        <v>44</v>
      </c>
      <c r="F75" s="112" t="s">
        <v>794</v>
      </c>
      <c r="G75" s="115">
        <v>7.3999999999999996E-2</v>
      </c>
      <c r="H75" s="115">
        <v>6.5000000000000002E-2</v>
      </c>
      <c r="I75" s="115">
        <v>7.0999999999999994E-2</v>
      </c>
      <c r="J75" s="115">
        <v>0</v>
      </c>
      <c r="K75" s="115">
        <v>0.16300000000000001</v>
      </c>
    </row>
    <row r="76" spans="1:11" x14ac:dyDescent="0.25">
      <c r="A76" s="110" t="s">
        <v>973</v>
      </c>
      <c r="B76" s="117" t="s">
        <v>941</v>
      </c>
      <c r="C76" s="164">
        <v>43608</v>
      </c>
      <c r="D76" s="168" t="s">
        <v>980</v>
      </c>
      <c r="E76" s="112">
        <v>29</v>
      </c>
      <c r="F76" s="112" t="s">
        <v>794</v>
      </c>
      <c r="G76" s="115">
        <v>0.251</v>
      </c>
      <c r="H76" s="115">
        <v>1.131</v>
      </c>
      <c r="I76" s="115">
        <v>0.28699999999999998</v>
      </c>
      <c r="J76" s="115">
        <v>0.104</v>
      </c>
      <c r="K76" s="115">
        <v>0.189</v>
      </c>
    </row>
    <row r="77" spans="1:11" x14ac:dyDescent="0.25">
      <c r="A77" s="110" t="s">
        <v>973</v>
      </c>
      <c r="B77" s="117" t="s">
        <v>949</v>
      </c>
      <c r="C77" s="164">
        <v>43648</v>
      </c>
      <c r="D77" s="168" t="s">
        <v>980</v>
      </c>
      <c r="E77" s="112">
        <v>51</v>
      </c>
      <c r="F77" s="112" t="s">
        <v>794</v>
      </c>
      <c r="G77" s="115">
        <v>0.91500000000000004</v>
      </c>
      <c r="H77" s="115">
        <v>0.83099999999999996</v>
      </c>
      <c r="I77" s="115">
        <v>0.73399999999999999</v>
      </c>
      <c r="J77" s="115">
        <v>0.70899999999999996</v>
      </c>
      <c r="K77" s="115">
        <v>0.108</v>
      </c>
    </row>
    <row r="78" spans="1:11" x14ac:dyDescent="0.25">
      <c r="A78" s="110" t="s">
        <v>973</v>
      </c>
      <c r="B78" s="135" t="s">
        <v>957</v>
      </c>
      <c r="C78" s="164">
        <v>43715</v>
      </c>
      <c r="D78" s="168" t="s">
        <v>980</v>
      </c>
      <c r="E78" s="112">
        <v>23</v>
      </c>
      <c r="F78" s="112" t="s">
        <v>794</v>
      </c>
      <c r="G78" s="115">
        <v>0.58299999999999996</v>
      </c>
      <c r="H78" s="115">
        <v>0.33300000000000002</v>
      </c>
      <c r="I78" s="115">
        <v>1.0820000000000001</v>
      </c>
      <c r="J78" s="115">
        <v>0.20200000000000001</v>
      </c>
      <c r="K78" s="115">
        <v>4.1369999999999996</v>
      </c>
    </row>
    <row r="79" spans="1:11" x14ac:dyDescent="0.25">
      <c r="A79" s="110" t="s">
        <v>973</v>
      </c>
      <c r="B79" s="117" t="s">
        <v>965</v>
      </c>
      <c r="C79" s="164">
        <v>43715</v>
      </c>
      <c r="D79" s="168" t="s">
        <v>980</v>
      </c>
      <c r="E79" s="111">
        <v>27</v>
      </c>
      <c r="F79" s="111" t="s">
        <v>794</v>
      </c>
      <c r="G79" s="115">
        <v>12.157</v>
      </c>
      <c r="H79" s="115">
        <v>0.51700000000000002</v>
      </c>
      <c r="I79" s="115">
        <v>0.71699999999999997</v>
      </c>
      <c r="J79" s="115">
        <v>0.378</v>
      </c>
      <c r="K79" s="115">
        <v>1.5</v>
      </c>
    </row>
    <row r="80" spans="1:11" x14ac:dyDescent="0.25">
      <c r="A80" s="110" t="s">
        <v>973</v>
      </c>
      <c r="B80" s="117" t="s">
        <v>878</v>
      </c>
      <c r="C80" s="164">
        <v>43628</v>
      </c>
      <c r="D80" s="168" t="s">
        <v>980</v>
      </c>
      <c r="E80" s="112">
        <v>10</v>
      </c>
      <c r="F80" s="112" t="s">
        <v>793</v>
      </c>
      <c r="G80" s="115">
        <v>0.158</v>
      </c>
      <c r="H80" s="115">
        <v>0.186</v>
      </c>
      <c r="I80" s="115">
        <v>0.34599999999999997</v>
      </c>
      <c r="J80" s="115">
        <v>0</v>
      </c>
      <c r="K80" s="115">
        <v>4.33</v>
      </c>
    </row>
    <row r="81" spans="1:11" x14ac:dyDescent="0.25">
      <c r="A81" s="110" t="s">
        <v>973</v>
      </c>
      <c r="B81" s="117" t="s">
        <v>886</v>
      </c>
      <c r="C81" s="166">
        <v>43630</v>
      </c>
      <c r="D81" s="168" t="s">
        <v>980</v>
      </c>
      <c r="E81" s="112">
        <v>51</v>
      </c>
      <c r="F81" s="112" t="s">
        <v>794</v>
      </c>
      <c r="G81" s="115">
        <v>2.4790000000000001</v>
      </c>
      <c r="H81" s="115">
        <v>8.7999999999999995E-2</v>
      </c>
      <c r="I81" s="115">
        <v>5.3179999999999996</v>
      </c>
      <c r="J81" s="115">
        <v>0.45200000000000001</v>
      </c>
      <c r="K81" s="115">
        <v>0.26</v>
      </c>
    </row>
    <row r="82" spans="1:11" x14ac:dyDescent="0.25">
      <c r="A82" s="110" t="s">
        <v>973</v>
      </c>
      <c r="B82" s="117" t="s">
        <v>894</v>
      </c>
      <c r="C82" s="164">
        <v>43633</v>
      </c>
      <c r="D82" s="168" t="s">
        <v>980</v>
      </c>
      <c r="E82" s="112">
        <v>44</v>
      </c>
      <c r="F82" s="112" t="s">
        <v>794</v>
      </c>
      <c r="G82" s="115">
        <v>0.92300000000000004</v>
      </c>
      <c r="H82" s="115">
        <v>3.1E-2</v>
      </c>
      <c r="I82" s="115">
        <v>6.2329999999999997</v>
      </c>
      <c r="J82" s="115">
        <v>0</v>
      </c>
      <c r="K82" s="115">
        <v>0</v>
      </c>
    </row>
    <row r="83" spans="1:11" x14ac:dyDescent="0.25">
      <c r="A83" s="110" t="s">
        <v>973</v>
      </c>
      <c r="B83" s="117" t="s">
        <v>902</v>
      </c>
      <c r="C83" s="164">
        <v>43612</v>
      </c>
      <c r="D83" s="168" t="s">
        <v>980</v>
      </c>
      <c r="E83" s="112">
        <v>40</v>
      </c>
      <c r="F83" s="112" t="s">
        <v>794</v>
      </c>
      <c r="G83" s="115">
        <v>2.5409999999999999</v>
      </c>
      <c r="H83" s="115">
        <v>0.35199999999999998</v>
      </c>
      <c r="I83" s="115">
        <v>3.048</v>
      </c>
      <c r="J83" s="115">
        <v>0.29299999999999998</v>
      </c>
      <c r="K83" s="115">
        <v>0.77300000000000002</v>
      </c>
    </row>
    <row r="84" spans="1:11" x14ac:dyDescent="0.25">
      <c r="A84" s="110" t="s">
        <v>973</v>
      </c>
      <c r="B84" s="117" t="s">
        <v>910</v>
      </c>
      <c r="C84" s="164">
        <v>43579</v>
      </c>
      <c r="D84" s="168" t="s">
        <v>980</v>
      </c>
      <c r="E84" s="112">
        <v>67</v>
      </c>
      <c r="F84" s="112" t="s">
        <v>793</v>
      </c>
      <c r="G84" s="115">
        <v>1.901</v>
      </c>
      <c r="H84" s="115">
        <v>2.4470000000000001</v>
      </c>
      <c r="I84" s="115">
        <v>6.3029999999999999</v>
      </c>
      <c r="J84" s="115">
        <v>1.02</v>
      </c>
      <c r="K84" s="115">
        <v>10.442</v>
      </c>
    </row>
    <row r="85" spans="1:11" x14ac:dyDescent="0.25">
      <c r="A85" s="110" t="s">
        <v>973</v>
      </c>
      <c r="B85" s="117" t="s">
        <v>918</v>
      </c>
      <c r="C85" s="166">
        <v>43655</v>
      </c>
      <c r="D85" s="168" t="s">
        <v>980</v>
      </c>
      <c r="E85" s="112">
        <v>52</v>
      </c>
      <c r="F85" s="112" t="s">
        <v>794</v>
      </c>
      <c r="G85" s="115">
        <v>0.876</v>
      </c>
      <c r="H85" s="115">
        <v>0.19700000000000001</v>
      </c>
      <c r="I85" s="115">
        <v>4.1000000000000002E-2</v>
      </c>
      <c r="J85" s="115">
        <v>5.4640000000000004</v>
      </c>
      <c r="K85" s="115">
        <v>4.0000000000000001E-3</v>
      </c>
    </row>
    <row r="86" spans="1:11" x14ac:dyDescent="0.25">
      <c r="A86" s="110" t="s">
        <v>973</v>
      </c>
      <c r="B86" s="135" t="s">
        <v>926</v>
      </c>
      <c r="C86" s="166">
        <v>43655</v>
      </c>
      <c r="D86" s="168" t="s">
        <v>980</v>
      </c>
      <c r="E86" s="112"/>
      <c r="F86" s="112" t="s">
        <v>794</v>
      </c>
      <c r="G86" s="115">
        <v>7.4999999999999997E-2</v>
      </c>
      <c r="H86" s="115">
        <v>0.13300000000000001</v>
      </c>
      <c r="I86" s="115">
        <v>0</v>
      </c>
      <c r="J86" s="115">
        <v>6.0999999999999999E-2</v>
      </c>
      <c r="K86" s="115">
        <v>0</v>
      </c>
    </row>
    <row r="87" spans="1:11" x14ac:dyDescent="0.25">
      <c r="A87" s="110" t="s">
        <v>973</v>
      </c>
      <c r="B87" s="135" t="s">
        <v>934</v>
      </c>
      <c r="C87" s="164">
        <v>43564</v>
      </c>
      <c r="D87" s="168" t="s">
        <v>980</v>
      </c>
      <c r="E87" s="112">
        <v>55</v>
      </c>
      <c r="F87" s="112" t="s">
        <v>794</v>
      </c>
      <c r="G87" s="115">
        <v>7.3999999999999996E-2</v>
      </c>
      <c r="H87" s="115">
        <v>0.124</v>
      </c>
      <c r="I87" s="115">
        <v>0</v>
      </c>
      <c r="J87" s="115">
        <v>0.14499999999999999</v>
      </c>
      <c r="K87" s="115">
        <v>0</v>
      </c>
    </row>
    <row r="88" spans="1:11" x14ac:dyDescent="0.25">
      <c r="A88" s="110" t="s">
        <v>973</v>
      </c>
      <c r="B88" s="135" t="s">
        <v>942</v>
      </c>
      <c r="C88" s="164">
        <v>43598</v>
      </c>
      <c r="D88" s="168" t="s">
        <v>980</v>
      </c>
      <c r="E88" s="112">
        <v>36</v>
      </c>
      <c r="F88" s="112" t="s">
        <v>794</v>
      </c>
      <c r="G88" s="115">
        <v>4.3999999999999997E-2</v>
      </c>
      <c r="H88" s="115">
        <v>0.16500000000000001</v>
      </c>
      <c r="I88" s="115">
        <v>0.217</v>
      </c>
      <c r="J88" s="115">
        <v>2.9000000000000001E-2</v>
      </c>
      <c r="K88" s="115">
        <v>0.245</v>
      </c>
    </row>
    <row r="89" spans="1:11" x14ac:dyDescent="0.25">
      <c r="A89" s="110" t="s">
        <v>973</v>
      </c>
      <c r="B89" s="135" t="s">
        <v>950</v>
      </c>
      <c r="C89" s="164">
        <v>43591</v>
      </c>
      <c r="D89" s="168" t="s">
        <v>980</v>
      </c>
      <c r="E89" s="112">
        <v>41</v>
      </c>
      <c r="F89" s="112"/>
      <c r="G89" s="115">
        <v>0.65300000000000002</v>
      </c>
      <c r="H89" s="115">
        <v>0.19600000000000001</v>
      </c>
      <c r="I89" s="115">
        <v>0.114</v>
      </c>
      <c r="J89" s="115">
        <v>0</v>
      </c>
      <c r="K89" s="115">
        <v>9.2999999999999999E-2</v>
      </c>
    </row>
    <row r="90" spans="1:11" x14ac:dyDescent="0.25">
      <c r="A90" s="110" t="s">
        <v>973</v>
      </c>
      <c r="B90" s="117" t="s">
        <v>958</v>
      </c>
      <c r="C90" s="164">
        <v>43715</v>
      </c>
      <c r="D90" s="168" t="s">
        <v>980</v>
      </c>
      <c r="E90" s="112">
        <v>50</v>
      </c>
      <c r="F90" s="112" t="s">
        <v>794</v>
      </c>
      <c r="G90" s="115">
        <v>0.35699999999999998</v>
      </c>
      <c r="H90" s="115">
        <v>2.903</v>
      </c>
      <c r="I90" s="115">
        <v>0.72599999999999998</v>
      </c>
      <c r="J90" s="115">
        <v>0.20499999999999999</v>
      </c>
      <c r="K90" s="115">
        <v>0.17</v>
      </c>
    </row>
    <row r="91" spans="1:11" x14ac:dyDescent="0.25">
      <c r="A91" s="110" t="s">
        <v>973</v>
      </c>
      <c r="B91" s="135" t="s">
        <v>966</v>
      </c>
      <c r="C91" s="164">
        <v>43715</v>
      </c>
      <c r="D91" s="168" t="s">
        <v>980</v>
      </c>
      <c r="E91" s="111">
        <v>31</v>
      </c>
      <c r="F91" s="111" t="s">
        <v>794</v>
      </c>
      <c r="G91" s="115">
        <v>0.73499999999999999</v>
      </c>
      <c r="H91" s="115">
        <v>0.30499999999999999</v>
      </c>
      <c r="I91" s="115">
        <v>1.7609999999999999</v>
      </c>
      <c r="J91" s="115">
        <v>0.17899999999999999</v>
      </c>
      <c r="K91" s="115">
        <v>0.14799999999999999</v>
      </c>
    </row>
    <row r="92" spans="1:11" x14ac:dyDescent="0.25">
      <c r="A92" s="110" t="s">
        <v>973</v>
      </c>
      <c r="B92" s="117" t="s">
        <v>879</v>
      </c>
      <c r="C92" s="164">
        <v>43628</v>
      </c>
      <c r="D92" s="168" t="s">
        <v>980</v>
      </c>
      <c r="E92" s="112">
        <v>0</v>
      </c>
      <c r="F92" s="112" t="s">
        <v>793</v>
      </c>
      <c r="G92" s="115">
        <v>0.17599999999999999</v>
      </c>
      <c r="H92" s="115">
        <v>1.345</v>
      </c>
      <c r="I92" s="115">
        <v>0.92900000000000005</v>
      </c>
      <c r="J92" s="115">
        <v>0</v>
      </c>
      <c r="K92" s="115">
        <v>0.20799999999999999</v>
      </c>
    </row>
    <row r="93" spans="1:11" x14ac:dyDescent="0.25">
      <c r="A93" s="110" t="s">
        <v>973</v>
      </c>
      <c r="B93" s="117" t="s">
        <v>887</v>
      </c>
      <c r="C93" s="164">
        <v>43612</v>
      </c>
      <c r="D93" s="168" t="s">
        <v>980</v>
      </c>
      <c r="E93" s="112">
        <v>28</v>
      </c>
      <c r="F93" s="112" t="s">
        <v>793</v>
      </c>
      <c r="G93" s="115">
        <v>1.9359999999999999</v>
      </c>
      <c r="H93" s="115">
        <v>0.14199999999999999</v>
      </c>
      <c r="I93" s="115">
        <v>0.50800000000000001</v>
      </c>
      <c r="J93" s="115">
        <v>3.3719999999999999</v>
      </c>
      <c r="K93" s="115">
        <v>0.27400000000000002</v>
      </c>
    </row>
    <row r="94" spans="1:11" x14ac:dyDescent="0.25">
      <c r="A94" s="110" t="s">
        <v>973</v>
      </c>
      <c r="B94" s="117" t="s">
        <v>895</v>
      </c>
      <c r="C94" s="166">
        <v>43579</v>
      </c>
      <c r="D94" s="168" t="s">
        <v>980</v>
      </c>
      <c r="E94" s="112">
        <v>76</v>
      </c>
      <c r="F94" s="112" t="s">
        <v>793</v>
      </c>
      <c r="G94" s="115">
        <v>42.790999999999997</v>
      </c>
      <c r="H94" s="115">
        <v>1.012</v>
      </c>
      <c r="I94" s="115">
        <v>7.88</v>
      </c>
      <c r="J94" s="115">
        <v>0.42099999999999999</v>
      </c>
      <c r="K94" s="115">
        <v>1.859</v>
      </c>
    </row>
    <row r="95" spans="1:11" x14ac:dyDescent="0.25">
      <c r="A95" s="110" t="s">
        <v>973</v>
      </c>
      <c r="B95" s="117" t="s">
        <v>903</v>
      </c>
      <c r="C95" s="164">
        <v>43637</v>
      </c>
      <c r="D95" s="168" t="s">
        <v>980</v>
      </c>
      <c r="E95" s="112">
        <v>39</v>
      </c>
      <c r="F95" s="112" t="s">
        <v>794</v>
      </c>
      <c r="G95" s="115">
        <v>2.4780000000000002</v>
      </c>
      <c r="H95" s="115">
        <v>0.86099999999999999</v>
      </c>
      <c r="I95" s="115">
        <v>3.4180000000000001</v>
      </c>
      <c r="J95" s="115">
        <v>0</v>
      </c>
      <c r="K95" s="115">
        <v>0.70399999999999996</v>
      </c>
    </row>
    <row r="96" spans="1:11" x14ac:dyDescent="0.25">
      <c r="A96" s="110" t="s">
        <v>973</v>
      </c>
      <c r="B96" s="117" t="s">
        <v>911</v>
      </c>
      <c r="C96" s="164">
        <v>43573</v>
      </c>
      <c r="D96" s="168" t="s">
        <v>980</v>
      </c>
      <c r="E96" s="112"/>
      <c r="F96" s="112" t="s">
        <v>793</v>
      </c>
      <c r="G96" s="115">
        <v>0.498</v>
      </c>
      <c r="H96" s="115">
        <v>0.496</v>
      </c>
      <c r="I96" s="115">
        <v>2.8889999999999998</v>
      </c>
      <c r="J96" s="115">
        <v>0.21099999999999999</v>
      </c>
      <c r="K96" s="115">
        <v>3.2909999999999999</v>
      </c>
    </row>
    <row r="97" spans="1:11" x14ac:dyDescent="0.25">
      <c r="A97" s="110" t="s">
        <v>973</v>
      </c>
      <c r="B97" s="135" t="s">
        <v>919</v>
      </c>
      <c r="C97" s="166">
        <v>43655</v>
      </c>
      <c r="D97" s="168" t="s">
        <v>980</v>
      </c>
      <c r="E97" s="112">
        <v>39</v>
      </c>
      <c r="F97" s="112" t="s">
        <v>793</v>
      </c>
      <c r="G97" s="115">
        <v>6.9000000000000006E-2</v>
      </c>
      <c r="H97" s="115">
        <v>4.2000000000000003E-2</v>
      </c>
      <c r="I97" s="115">
        <v>8.7999999999999995E-2</v>
      </c>
      <c r="J97" s="115">
        <v>1.2999999999999999E-2</v>
      </c>
      <c r="K97" s="115">
        <v>0</v>
      </c>
    </row>
    <row r="98" spans="1:11" x14ac:dyDescent="0.25">
      <c r="A98" s="110" t="s">
        <v>973</v>
      </c>
      <c r="B98" s="135" t="s">
        <v>927</v>
      </c>
      <c r="C98" s="166">
        <v>43655</v>
      </c>
      <c r="D98" s="168" t="s">
        <v>980</v>
      </c>
      <c r="E98" s="112">
        <v>49</v>
      </c>
      <c r="F98" s="112" t="s">
        <v>794</v>
      </c>
      <c r="G98" s="115">
        <v>0.126</v>
      </c>
      <c r="H98" s="115">
        <v>2.4E-2</v>
      </c>
      <c r="I98" s="115">
        <v>0.39300000000000002</v>
      </c>
      <c r="J98" s="115">
        <v>4.2000000000000003E-2</v>
      </c>
      <c r="K98" s="115">
        <v>0.1</v>
      </c>
    </row>
    <row r="99" spans="1:11" x14ac:dyDescent="0.25">
      <c r="A99" s="110" t="s">
        <v>973</v>
      </c>
      <c r="B99" s="135" t="s">
        <v>935</v>
      </c>
      <c r="C99" s="164">
        <v>43614</v>
      </c>
      <c r="D99" s="168" t="s">
        <v>980</v>
      </c>
      <c r="E99" s="112">
        <v>52</v>
      </c>
      <c r="F99" s="112" t="s">
        <v>793</v>
      </c>
      <c r="G99" s="115">
        <v>0.114</v>
      </c>
      <c r="H99" s="115">
        <v>0.104</v>
      </c>
      <c r="I99" s="115">
        <v>0</v>
      </c>
      <c r="J99" s="115">
        <v>0.13400000000000001</v>
      </c>
      <c r="K99" s="115">
        <v>0</v>
      </c>
    </row>
    <row r="100" spans="1:11" x14ac:dyDescent="0.25">
      <c r="A100" s="110" t="s">
        <v>973</v>
      </c>
      <c r="B100" s="135" t="s">
        <v>943</v>
      </c>
      <c r="C100" s="164">
        <v>43600</v>
      </c>
      <c r="D100" s="168" t="s">
        <v>980</v>
      </c>
      <c r="E100" s="112">
        <v>29</v>
      </c>
      <c r="F100" s="112" t="s">
        <v>793</v>
      </c>
      <c r="G100" s="115">
        <v>0.26200000000000001</v>
      </c>
      <c r="H100" s="115">
        <v>5.7000000000000002E-2</v>
      </c>
      <c r="I100" s="115">
        <v>1.65</v>
      </c>
      <c r="J100" s="115">
        <v>0.04</v>
      </c>
      <c r="K100" s="115">
        <v>7.3999999999999996E-2</v>
      </c>
    </row>
    <row r="101" spans="1:11" x14ac:dyDescent="0.25">
      <c r="A101" s="110" t="s">
        <v>973</v>
      </c>
      <c r="B101" s="135" t="s">
        <v>951</v>
      </c>
      <c r="C101" s="164">
        <v>43598</v>
      </c>
      <c r="D101" s="168" t="s">
        <v>980</v>
      </c>
      <c r="E101" s="112">
        <v>22</v>
      </c>
      <c r="F101" s="112" t="s">
        <v>794</v>
      </c>
      <c r="G101" s="115">
        <v>0.17299999999999999</v>
      </c>
      <c r="H101" s="115">
        <v>0.14499999999999999</v>
      </c>
      <c r="I101" s="115">
        <v>0.20699999999999999</v>
      </c>
      <c r="J101" s="115">
        <v>0</v>
      </c>
      <c r="K101" s="115">
        <v>8.7999999999999995E-2</v>
      </c>
    </row>
    <row r="102" spans="1:11" x14ac:dyDescent="0.25">
      <c r="A102" s="110" t="s">
        <v>973</v>
      </c>
      <c r="B102" s="135" t="s">
        <v>959</v>
      </c>
      <c r="C102" s="164">
        <v>43717</v>
      </c>
      <c r="D102" s="168" t="s">
        <v>980</v>
      </c>
      <c r="E102" s="112">
        <v>29</v>
      </c>
      <c r="F102" s="112" t="s">
        <v>794</v>
      </c>
      <c r="G102" s="115">
        <v>0.436</v>
      </c>
      <c r="H102" s="115">
        <v>0.59099999999999997</v>
      </c>
      <c r="I102" s="115">
        <v>0.57199999999999995</v>
      </c>
      <c r="J102" s="115">
        <v>6.9000000000000006E-2</v>
      </c>
      <c r="K102" s="115">
        <v>0.22</v>
      </c>
    </row>
    <row r="103" spans="1:11" x14ac:dyDescent="0.25">
      <c r="A103" s="110" t="s">
        <v>973</v>
      </c>
      <c r="B103" s="135" t="s">
        <v>967</v>
      </c>
      <c r="C103" s="164">
        <v>43715</v>
      </c>
      <c r="D103" s="168" t="s">
        <v>980</v>
      </c>
      <c r="E103" s="111">
        <v>53</v>
      </c>
      <c r="F103" s="111" t="s">
        <v>794</v>
      </c>
      <c r="G103" s="115">
        <v>3.5019999999999998</v>
      </c>
      <c r="H103" s="115">
        <v>0.14599999999999999</v>
      </c>
      <c r="I103" s="115">
        <v>1.865</v>
      </c>
      <c r="J103" s="115">
        <v>6.5000000000000002E-2</v>
      </c>
      <c r="K103" s="115">
        <v>0.156</v>
      </c>
    </row>
    <row r="104" spans="1:11" x14ac:dyDescent="0.25">
      <c r="A104" s="110" t="s">
        <v>973</v>
      </c>
      <c r="B104" s="117" t="s">
        <v>880</v>
      </c>
      <c r="C104" s="164">
        <v>43572</v>
      </c>
      <c r="D104" s="168" t="s">
        <v>980</v>
      </c>
      <c r="E104" s="112">
        <v>30</v>
      </c>
      <c r="F104" s="112" t="s">
        <v>794</v>
      </c>
      <c r="G104" s="115">
        <v>4.9000000000000002E-2</v>
      </c>
      <c r="H104" s="115">
        <v>2.64</v>
      </c>
      <c r="I104" s="115">
        <v>1.407</v>
      </c>
      <c r="J104" s="115">
        <v>0</v>
      </c>
      <c r="K104" s="115">
        <v>0.158</v>
      </c>
    </row>
    <row r="105" spans="1:11" x14ac:dyDescent="0.25">
      <c r="A105" s="110" t="s">
        <v>973</v>
      </c>
      <c r="B105" s="117" t="s">
        <v>888</v>
      </c>
      <c r="C105" s="164">
        <v>43593</v>
      </c>
      <c r="D105" s="168" t="s">
        <v>980</v>
      </c>
      <c r="E105" s="112">
        <v>18</v>
      </c>
      <c r="F105" s="112" t="s">
        <v>794</v>
      </c>
      <c r="G105" s="115">
        <v>0.23200000000000001</v>
      </c>
      <c r="H105" s="115">
        <v>0.21</v>
      </c>
      <c r="I105" s="115">
        <v>0.64300000000000002</v>
      </c>
      <c r="J105" s="115">
        <v>1.248</v>
      </c>
      <c r="K105" s="115">
        <v>0.20300000000000001</v>
      </c>
    </row>
    <row r="106" spans="1:11" x14ac:dyDescent="0.25">
      <c r="A106" s="110" t="s">
        <v>973</v>
      </c>
      <c r="B106" s="117" t="s">
        <v>896</v>
      </c>
      <c r="C106" s="164">
        <v>43640</v>
      </c>
      <c r="D106" s="168" t="s">
        <v>980</v>
      </c>
      <c r="E106" s="112">
        <v>52</v>
      </c>
      <c r="F106" s="112" t="s">
        <v>794</v>
      </c>
      <c r="G106" s="115">
        <v>0.28199999999999997</v>
      </c>
      <c r="H106" s="115">
        <v>0.03</v>
      </c>
      <c r="I106" s="115">
        <v>4.9550000000000001</v>
      </c>
      <c r="J106" s="115">
        <v>0.125</v>
      </c>
      <c r="K106" s="115">
        <v>0.154</v>
      </c>
    </row>
    <row r="107" spans="1:11" x14ac:dyDescent="0.25">
      <c r="A107" s="110" t="s">
        <v>973</v>
      </c>
      <c r="B107" s="117" t="s">
        <v>904</v>
      </c>
      <c r="C107" s="164">
        <v>43637</v>
      </c>
      <c r="D107" s="168" t="s">
        <v>980</v>
      </c>
      <c r="E107" s="112">
        <v>39</v>
      </c>
      <c r="F107" s="112" t="s">
        <v>794</v>
      </c>
      <c r="G107" s="115">
        <v>2.11</v>
      </c>
      <c r="H107" s="115">
        <v>0.61</v>
      </c>
      <c r="I107" s="115">
        <v>6.5670000000000002</v>
      </c>
      <c r="J107" s="115">
        <v>0</v>
      </c>
      <c r="K107" s="115">
        <v>0.98799999999999999</v>
      </c>
    </row>
    <row r="108" spans="1:11" x14ac:dyDescent="0.25">
      <c r="A108" s="110" t="s">
        <v>973</v>
      </c>
      <c r="B108" s="117" t="s">
        <v>912</v>
      </c>
      <c r="C108" s="164">
        <v>43614</v>
      </c>
      <c r="D108" s="168" t="s">
        <v>980</v>
      </c>
      <c r="E108" s="112">
        <v>11</v>
      </c>
      <c r="F108" s="112" t="s">
        <v>794</v>
      </c>
      <c r="G108" s="115">
        <v>0.13</v>
      </c>
      <c r="H108" s="115">
        <v>0.11700000000000001</v>
      </c>
      <c r="I108" s="115">
        <v>0.15</v>
      </c>
      <c r="J108" s="115">
        <v>2.9000000000000001E-2</v>
      </c>
      <c r="K108" s="115">
        <v>0.34699999999999998</v>
      </c>
    </row>
    <row r="109" spans="1:11" x14ac:dyDescent="0.25">
      <c r="A109" s="110" t="s">
        <v>973</v>
      </c>
      <c r="B109" t="s">
        <v>920</v>
      </c>
      <c r="C109" s="166">
        <v>43655</v>
      </c>
      <c r="D109" s="168" t="s">
        <v>980</v>
      </c>
      <c r="E109" s="112">
        <v>68</v>
      </c>
      <c r="F109" s="112" t="s">
        <v>794</v>
      </c>
      <c r="G109" s="115">
        <v>0.05</v>
      </c>
      <c r="H109" s="115">
        <v>6.8000000000000005E-2</v>
      </c>
      <c r="I109" s="115">
        <v>0.27</v>
      </c>
      <c r="J109" s="115">
        <v>9.2999999999999999E-2</v>
      </c>
      <c r="K109" s="115">
        <v>0</v>
      </c>
    </row>
    <row r="110" spans="1:11" x14ac:dyDescent="0.25">
      <c r="A110" s="110" t="s">
        <v>973</v>
      </c>
      <c r="B110" t="s">
        <v>928</v>
      </c>
      <c r="C110" s="166">
        <v>43655</v>
      </c>
      <c r="D110" s="168" t="s">
        <v>980</v>
      </c>
      <c r="E110" s="112">
        <v>63</v>
      </c>
      <c r="F110" s="112" t="s">
        <v>794</v>
      </c>
      <c r="G110" s="115">
        <v>8.2000000000000003E-2</v>
      </c>
      <c r="H110" s="115">
        <v>2.8000000000000001E-2</v>
      </c>
      <c r="I110" s="115">
        <v>0.109</v>
      </c>
      <c r="J110" s="115">
        <v>0.19700000000000001</v>
      </c>
      <c r="K110" s="115">
        <v>0.16700000000000001</v>
      </c>
    </row>
    <row r="111" spans="1:11" x14ac:dyDescent="0.25">
      <c r="A111" s="110" t="s">
        <v>973</v>
      </c>
      <c r="B111" t="s">
        <v>936</v>
      </c>
      <c r="C111" s="164">
        <v>43633</v>
      </c>
      <c r="D111" s="168" t="s">
        <v>980</v>
      </c>
      <c r="E111" s="112">
        <v>35</v>
      </c>
      <c r="F111" s="112" t="s">
        <v>793</v>
      </c>
      <c r="G111" s="115">
        <v>6.4000000000000001E-2</v>
      </c>
      <c r="H111" s="115">
        <v>8.3000000000000004E-2</v>
      </c>
      <c r="I111" s="115">
        <v>0.46700000000000003</v>
      </c>
      <c r="J111" s="115">
        <v>9.4E-2</v>
      </c>
      <c r="K111" s="115">
        <v>0</v>
      </c>
    </row>
    <row r="112" spans="1:11" x14ac:dyDescent="0.25">
      <c r="A112" s="110" t="s">
        <v>973</v>
      </c>
      <c r="B112" t="s">
        <v>944</v>
      </c>
      <c r="C112" s="164">
        <v>43566</v>
      </c>
      <c r="D112" s="168" t="s">
        <v>980</v>
      </c>
      <c r="E112" s="112">
        <v>4</v>
      </c>
      <c r="F112" s="112" t="s">
        <v>793</v>
      </c>
      <c r="G112" s="115">
        <v>0.54200000000000004</v>
      </c>
      <c r="H112" s="115">
        <v>7.3999999999999996E-2</v>
      </c>
      <c r="I112" s="115">
        <v>2.5999999999999999E-2</v>
      </c>
      <c r="J112" s="115">
        <v>0</v>
      </c>
      <c r="K112" s="115">
        <v>8.5999999999999993E-2</v>
      </c>
    </row>
    <row r="113" spans="1:11" x14ac:dyDescent="0.25">
      <c r="A113" s="110" t="s">
        <v>973</v>
      </c>
      <c r="B113" s="117" t="s">
        <v>952</v>
      </c>
      <c r="C113" s="164">
        <v>43641</v>
      </c>
      <c r="D113" s="168" t="s">
        <v>980</v>
      </c>
      <c r="E113" s="112">
        <v>33</v>
      </c>
      <c r="F113" s="112" t="s">
        <v>794</v>
      </c>
      <c r="G113" s="115">
        <v>13.978999999999999</v>
      </c>
      <c r="H113" s="115">
        <v>0.222</v>
      </c>
      <c r="I113" s="115">
        <v>0.16</v>
      </c>
      <c r="J113" s="115">
        <v>7.1999999999999995E-2</v>
      </c>
      <c r="K113" s="115">
        <v>0.153</v>
      </c>
    </row>
    <row r="114" spans="1:11" x14ac:dyDescent="0.25">
      <c r="A114" s="110" t="s">
        <v>973</v>
      </c>
      <c r="B114" s="117" t="s">
        <v>960</v>
      </c>
      <c r="C114" s="164">
        <v>43717</v>
      </c>
      <c r="D114" s="168" t="s">
        <v>980</v>
      </c>
      <c r="E114" s="112">
        <v>21</v>
      </c>
      <c r="F114" s="112" t="s">
        <v>793</v>
      </c>
      <c r="G114" s="115">
        <v>0.97899999999999998</v>
      </c>
      <c r="H114" s="115">
        <v>0.20399999999999999</v>
      </c>
      <c r="I114" s="115">
        <v>1.085</v>
      </c>
      <c r="J114" s="115">
        <v>0.58599999999999997</v>
      </c>
      <c r="K114" s="115">
        <v>0.40200000000000002</v>
      </c>
    </row>
    <row r="115" spans="1:11" x14ac:dyDescent="0.25">
      <c r="A115" s="110" t="s">
        <v>973</v>
      </c>
      <c r="B115" s="117" t="s">
        <v>968</v>
      </c>
      <c r="C115" s="164">
        <v>43715</v>
      </c>
      <c r="D115" s="168" t="s">
        <v>980</v>
      </c>
      <c r="E115" s="111">
        <v>48</v>
      </c>
      <c r="F115" s="111" t="s">
        <v>794</v>
      </c>
      <c r="G115" s="115">
        <v>1.9079999999999999</v>
      </c>
      <c r="H115" s="115">
        <v>0.71499999999999997</v>
      </c>
      <c r="I115" s="115">
        <v>0.45900000000000002</v>
      </c>
      <c r="J115" s="115">
        <v>0</v>
      </c>
      <c r="K115" s="115">
        <v>0.41199999999999998</v>
      </c>
    </row>
    <row r="116" spans="1:11" x14ac:dyDescent="0.25">
      <c r="A116" s="110" t="s">
        <v>973</v>
      </c>
      <c r="B116" s="117" t="s">
        <v>881</v>
      </c>
      <c r="C116" s="164">
        <v>43628</v>
      </c>
      <c r="D116" s="168" t="s">
        <v>980</v>
      </c>
      <c r="E116" s="112">
        <v>0.6</v>
      </c>
      <c r="F116" s="112" t="s">
        <v>794</v>
      </c>
      <c r="G116" s="115">
        <v>5.8999999999999997E-2</v>
      </c>
      <c r="H116" s="115">
        <v>8.4000000000000005E-2</v>
      </c>
      <c r="I116" s="115">
        <v>2.1999999999999999E-2</v>
      </c>
      <c r="J116" s="115">
        <v>2.4E-2</v>
      </c>
      <c r="K116" s="115">
        <v>2.101</v>
      </c>
    </row>
    <row r="117" spans="1:11" x14ac:dyDescent="0.25">
      <c r="A117" s="110" t="s">
        <v>973</v>
      </c>
      <c r="B117" s="117" t="s">
        <v>889</v>
      </c>
      <c r="C117" s="164">
        <v>43530</v>
      </c>
      <c r="D117" s="168" t="s">
        <v>980</v>
      </c>
      <c r="E117" s="112">
        <v>82</v>
      </c>
      <c r="F117" s="112" t="s">
        <v>793</v>
      </c>
      <c r="G117" s="115">
        <v>3.581</v>
      </c>
      <c r="H117" s="115">
        <v>4.2000000000000003E-2</v>
      </c>
      <c r="I117" s="115">
        <v>0.89200000000000002</v>
      </c>
      <c r="J117" s="115">
        <v>0.13300000000000001</v>
      </c>
      <c r="K117" s="115">
        <v>0.11600000000000001</v>
      </c>
    </row>
    <row r="118" spans="1:11" x14ac:dyDescent="0.25">
      <c r="A118" s="110" t="s">
        <v>973</v>
      </c>
      <c r="B118" s="117" t="s">
        <v>897</v>
      </c>
      <c r="C118" s="164">
        <v>43630</v>
      </c>
      <c r="D118" s="168" t="s">
        <v>980</v>
      </c>
      <c r="E118" s="112">
        <v>40</v>
      </c>
      <c r="F118" s="112" t="s">
        <v>794</v>
      </c>
      <c r="G118" s="115">
        <v>8.3000000000000004E-2</v>
      </c>
      <c r="H118" s="115">
        <v>2.9000000000000001E-2</v>
      </c>
      <c r="I118" s="115">
        <v>4.2999999999999997E-2</v>
      </c>
      <c r="J118" s="115">
        <v>8.6999999999999994E-2</v>
      </c>
      <c r="K118" s="115">
        <v>3.7999999999999999E-2</v>
      </c>
    </row>
    <row r="119" spans="1:11" x14ac:dyDescent="0.25">
      <c r="A119" s="110" t="s">
        <v>973</v>
      </c>
      <c r="B119" s="117" t="s">
        <v>905</v>
      </c>
      <c r="C119" s="164">
        <v>43635</v>
      </c>
      <c r="D119" s="168" t="s">
        <v>980</v>
      </c>
      <c r="E119" s="112"/>
      <c r="F119" s="112" t="s">
        <v>794</v>
      </c>
      <c r="G119" s="115">
        <v>8.141</v>
      </c>
      <c r="H119" s="115">
        <v>0.32</v>
      </c>
      <c r="I119" s="115">
        <v>8.1110000000000007</v>
      </c>
      <c r="J119" s="115">
        <v>2.899</v>
      </c>
      <c r="K119" s="115">
        <v>0.21099999999999999</v>
      </c>
    </row>
    <row r="120" spans="1:11" x14ac:dyDescent="0.25">
      <c r="A120" s="110" t="s">
        <v>973</v>
      </c>
      <c r="B120" s="117" t="s">
        <v>913</v>
      </c>
      <c r="C120" s="164">
        <v>43566</v>
      </c>
      <c r="D120" s="168" t="s">
        <v>980</v>
      </c>
      <c r="E120" s="112">
        <v>31</v>
      </c>
      <c r="F120" s="112" t="s">
        <v>793</v>
      </c>
      <c r="G120" s="115">
        <v>3.5409999999999999</v>
      </c>
      <c r="H120" s="115">
        <v>0.68300000000000005</v>
      </c>
      <c r="I120" s="115">
        <v>1.669</v>
      </c>
      <c r="J120" s="115">
        <v>1.2999999999999999E-2</v>
      </c>
      <c r="K120" s="115">
        <v>0.121</v>
      </c>
    </row>
    <row r="121" spans="1:11" x14ac:dyDescent="0.25">
      <c r="A121" s="110" t="s">
        <v>973</v>
      </c>
      <c r="B121" t="s">
        <v>921</v>
      </c>
      <c r="C121" s="166">
        <v>43655</v>
      </c>
      <c r="D121" s="168" t="s">
        <v>980</v>
      </c>
      <c r="E121" s="112"/>
      <c r="F121" s="112"/>
      <c r="G121" s="115">
        <v>0.13</v>
      </c>
      <c r="H121" s="115">
        <v>6.3E-2</v>
      </c>
      <c r="I121" s="115">
        <v>9.8000000000000004E-2</v>
      </c>
      <c r="J121" s="115">
        <v>2.7E-2</v>
      </c>
      <c r="K121" s="115">
        <v>0.14799999999999999</v>
      </c>
    </row>
    <row r="122" spans="1:11" x14ac:dyDescent="0.25">
      <c r="A122" s="110" t="s">
        <v>973</v>
      </c>
      <c r="B122" s="135" t="s">
        <v>929</v>
      </c>
      <c r="C122" s="166">
        <v>43655</v>
      </c>
      <c r="D122" s="168" t="s">
        <v>980</v>
      </c>
      <c r="E122" s="112">
        <v>52</v>
      </c>
      <c r="F122" s="112" t="s">
        <v>794</v>
      </c>
      <c r="G122" s="115">
        <v>0.32700000000000001</v>
      </c>
      <c r="H122" s="115">
        <v>0.13800000000000001</v>
      </c>
      <c r="I122" s="115">
        <v>0</v>
      </c>
      <c r="J122" s="115">
        <v>8.4000000000000005E-2</v>
      </c>
      <c r="K122" s="115">
        <v>5.2999999999999999E-2</v>
      </c>
    </row>
    <row r="123" spans="1:11" x14ac:dyDescent="0.25">
      <c r="A123" s="110" t="s">
        <v>973</v>
      </c>
      <c r="B123" t="s">
        <v>937</v>
      </c>
      <c r="C123" s="164">
        <v>43588</v>
      </c>
      <c r="D123" s="168" t="s">
        <v>980</v>
      </c>
      <c r="E123" s="112">
        <v>58</v>
      </c>
      <c r="F123" s="112" t="s">
        <v>793</v>
      </c>
      <c r="G123" s="115">
        <v>7.0999999999999994E-2</v>
      </c>
      <c r="H123" s="115">
        <v>0.13100000000000001</v>
      </c>
      <c r="I123" s="115">
        <v>0.156</v>
      </c>
      <c r="J123" s="115">
        <v>0.13800000000000001</v>
      </c>
      <c r="K123" s="115">
        <v>0.121</v>
      </c>
    </row>
    <row r="124" spans="1:11" x14ac:dyDescent="0.25">
      <c r="A124" s="110" t="s">
        <v>973</v>
      </c>
      <c r="B124" s="117" t="s">
        <v>945</v>
      </c>
      <c r="C124" s="164">
        <v>43588</v>
      </c>
      <c r="D124" s="168" t="s">
        <v>980</v>
      </c>
      <c r="E124" s="112">
        <v>13</v>
      </c>
      <c r="F124" s="112" t="s">
        <v>793</v>
      </c>
      <c r="G124" s="115">
        <v>0.18099999999999999</v>
      </c>
      <c r="H124" s="115">
        <v>0.314</v>
      </c>
      <c r="I124" s="115">
        <v>6.0659999999999998</v>
      </c>
      <c r="J124" s="115">
        <v>4.1479999999999997</v>
      </c>
      <c r="K124" s="115">
        <v>4.0609999999999999</v>
      </c>
    </row>
    <row r="125" spans="1:11" x14ac:dyDescent="0.25">
      <c r="A125" s="110" t="s">
        <v>973</v>
      </c>
      <c r="B125" t="s">
        <v>953</v>
      </c>
      <c r="C125" s="164">
        <v>43640</v>
      </c>
      <c r="D125" s="168" t="s">
        <v>980</v>
      </c>
      <c r="E125" s="112">
        <v>52</v>
      </c>
      <c r="F125" s="112" t="s">
        <v>794</v>
      </c>
      <c r="G125" s="115">
        <v>0.17199999999999999</v>
      </c>
      <c r="H125" s="115">
        <v>0.20699999999999999</v>
      </c>
      <c r="I125" s="115">
        <v>2.1019999999999999</v>
      </c>
      <c r="J125" s="115">
        <v>2.5000000000000001E-2</v>
      </c>
      <c r="K125" s="115">
        <v>0.222</v>
      </c>
    </row>
    <row r="126" spans="1:11" x14ac:dyDescent="0.25">
      <c r="A126" s="110" t="s">
        <v>973</v>
      </c>
      <c r="B126" s="117" t="s">
        <v>961</v>
      </c>
      <c r="C126" s="164">
        <v>43715</v>
      </c>
      <c r="D126" s="168" t="s">
        <v>980</v>
      </c>
      <c r="E126" s="111">
        <v>28</v>
      </c>
      <c r="F126" s="111" t="s">
        <v>794</v>
      </c>
      <c r="G126" s="115">
        <v>1.367</v>
      </c>
      <c r="H126" s="115">
        <v>1.833</v>
      </c>
      <c r="I126" s="115">
        <v>6.1349999999999998</v>
      </c>
      <c r="J126" s="115">
        <v>0</v>
      </c>
      <c r="K126" s="115">
        <v>0.224</v>
      </c>
    </row>
    <row r="127" spans="1:11" x14ac:dyDescent="0.25">
      <c r="A127" s="110" t="s">
        <v>973</v>
      </c>
      <c r="B127" s="117" t="s">
        <v>969</v>
      </c>
      <c r="C127" s="164">
        <v>43715</v>
      </c>
      <c r="D127" s="168" t="s">
        <v>980</v>
      </c>
      <c r="E127" s="111">
        <v>18</v>
      </c>
      <c r="F127" s="111" t="s">
        <v>794</v>
      </c>
      <c r="G127" s="115">
        <v>8.7029999999999994</v>
      </c>
      <c r="H127" s="115">
        <v>0.58099999999999996</v>
      </c>
      <c r="I127" s="115">
        <v>7.8209999999999997</v>
      </c>
      <c r="J127" s="115">
        <v>1.78</v>
      </c>
      <c r="K127" s="115">
        <v>0.95199999999999996</v>
      </c>
    </row>
    <row r="128" spans="1:11" x14ac:dyDescent="0.25">
      <c r="A128" s="110" t="s">
        <v>973</v>
      </c>
      <c r="B128" s="117" t="s">
        <v>882</v>
      </c>
      <c r="C128" s="164">
        <v>43633</v>
      </c>
      <c r="D128" s="168" t="s">
        <v>980</v>
      </c>
      <c r="E128" s="112">
        <v>24</v>
      </c>
      <c r="F128" s="112" t="s">
        <v>794</v>
      </c>
      <c r="G128" s="115">
        <v>0.89500000000000002</v>
      </c>
      <c r="H128" s="115">
        <v>0.58099999999999996</v>
      </c>
      <c r="I128" s="115">
        <v>7.6829999999999998</v>
      </c>
      <c r="J128" s="115">
        <v>0</v>
      </c>
      <c r="K128" s="115">
        <v>0.90300000000000002</v>
      </c>
    </row>
    <row r="129" spans="1:11" x14ac:dyDescent="0.25">
      <c r="A129" s="110" t="s">
        <v>973</v>
      </c>
      <c r="B129" s="117" t="s">
        <v>890</v>
      </c>
      <c r="C129" s="164">
        <v>43633</v>
      </c>
      <c r="D129" s="168" t="s">
        <v>980</v>
      </c>
      <c r="E129" s="112">
        <v>56</v>
      </c>
      <c r="F129" s="112" t="s">
        <v>794</v>
      </c>
      <c r="G129" s="115">
        <v>4.3600000000000003</v>
      </c>
      <c r="H129" s="115">
        <v>0</v>
      </c>
      <c r="I129" s="115">
        <v>5.407</v>
      </c>
      <c r="J129" s="115">
        <v>5.7350000000000003</v>
      </c>
      <c r="K129" s="115">
        <v>0.252</v>
      </c>
    </row>
    <row r="130" spans="1:11" x14ac:dyDescent="0.25">
      <c r="A130" s="110" t="s">
        <v>973</v>
      </c>
      <c r="B130" s="117" t="s">
        <v>898</v>
      </c>
      <c r="C130" s="164">
        <v>43623</v>
      </c>
      <c r="D130" s="168" t="s">
        <v>980</v>
      </c>
      <c r="E130" s="113">
        <v>50</v>
      </c>
      <c r="F130" s="116" t="s">
        <v>794</v>
      </c>
      <c r="G130" s="115">
        <v>14.347</v>
      </c>
      <c r="H130" s="115">
        <v>0.24</v>
      </c>
      <c r="I130" s="115">
        <v>23.14</v>
      </c>
      <c r="J130" s="115">
        <v>0.27900000000000003</v>
      </c>
      <c r="K130" s="115">
        <v>0.17699999999999999</v>
      </c>
    </row>
    <row r="131" spans="1:11" x14ac:dyDescent="0.25">
      <c r="A131" s="110" t="s">
        <v>973</v>
      </c>
      <c r="B131" s="117" t="s">
        <v>906</v>
      </c>
      <c r="C131" s="164">
        <v>43579</v>
      </c>
      <c r="D131" s="168" t="s">
        <v>980</v>
      </c>
      <c r="E131" s="112"/>
      <c r="F131" s="112" t="s">
        <v>793</v>
      </c>
      <c r="G131" s="115">
        <v>6.0949999999999998</v>
      </c>
      <c r="H131" s="115">
        <v>0.438</v>
      </c>
      <c r="I131" s="115">
        <v>5.2389999999999999</v>
      </c>
      <c r="J131" s="115">
        <v>4.7619999999999996</v>
      </c>
      <c r="K131" s="115">
        <v>1.1339999999999999</v>
      </c>
    </row>
    <row r="132" spans="1:11" x14ac:dyDescent="0.25">
      <c r="A132" s="110" t="s">
        <v>973</v>
      </c>
      <c r="B132" s="117" t="s">
        <v>914</v>
      </c>
      <c r="C132" s="164">
        <v>43564</v>
      </c>
      <c r="D132" s="168" t="s">
        <v>980</v>
      </c>
      <c r="E132" s="112">
        <v>59</v>
      </c>
      <c r="F132" s="112" t="s">
        <v>793</v>
      </c>
      <c r="G132" s="115">
        <v>0.77600000000000002</v>
      </c>
      <c r="H132" s="115">
        <v>0.13500000000000001</v>
      </c>
      <c r="I132" s="115">
        <v>2.4550000000000001</v>
      </c>
      <c r="J132" s="115">
        <v>4.2000000000000003E-2</v>
      </c>
      <c r="K132" s="115">
        <v>0.04</v>
      </c>
    </row>
    <row r="133" spans="1:11" x14ac:dyDescent="0.25">
      <c r="A133" s="110" t="s">
        <v>973</v>
      </c>
      <c r="B133" t="s">
        <v>922</v>
      </c>
      <c r="C133" s="166">
        <v>43655</v>
      </c>
      <c r="D133" s="168" t="s">
        <v>980</v>
      </c>
      <c r="E133" s="112">
        <v>42</v>
      </c>
      <c r="F133" s="112" t="s">
        <v>793</v>
      </c>
      <c r="G133" s="115">
        <v>8.1000000000000003E-2</v>
      </c>
      <c r="H133" s="115">
        <v>7.6999999999999999E-2</v>
      </c>
      <c r="I133" s="115">
        <v>9.9000000000000005E-2</v>
      </c>
      <c r="J133" s="115">
        <v>0.01</v>
      </c>
      <c r="K133" s="115">
        <v>0.05</v>
      </c>
    </row>
    <row r="134" spans="1:11" x14ac:dyDescent="0.25">
      <c r="A134" s="110" t="s">
        <v>973</v>
      </c>
      <c r="B134" t="s">
        <v>930</v>
      </c>
      <c r="C134" s="166">
        <v>43655</v>
      </c>
      <c r="D134" s="168" t="s">
        <v>980</v>
      </c>
      <c r="E134" s="112">
        <v>46</v>
      </c>
      <c r="F134" s="112" t="s">
        <v>793</v>
      </c>
      <c r="G134" s="115">
        <v>1.456</v>
      </c>
      <c r="H134" s="115">
        <v>4.3999999999999997E-2</v>
      </c>
      <c r="I134" s="115">
        <v>4.0000000000000001E-3</v>
      </c>
      <c r="J134" s="115">
        <v>9.0999999999999998E-2</v>
      </c>
      <c r="K134" s="115">
        <v>3.7999999999999999E-2</v>
      </c>
    </row>
    <row r="135" spans="1:11" x14ac:dyDescent="0.25">
      <c r="A135" s="110" t="s">
        <v>973</v>
      </c>
      <c r="B135" t="s">
        <v>938</v>
      </c>
      <c r="C135" s="164">
        <v>43592</v>
      </c>
      <c r="D135" s="168" t="s">
        <v>980</v>
      </c>
      <c r="E135" s="112">
        <v>0.25</v>
      </c>
      <c r="F135" s="112" t="s">
        <v>793</v>
      </c>
      <c r="G135" s="115">
        <v>0.02</v>
      </c>
      <c r="H135" s="115">
        <v>3.5999999999999997E-2</v>
      </c>
      <c r="I135" s="115">
        <v>0</v>
      </c>
      <c r="J135" s="115">
        <v>0.121</v>
      </c>
      <c r="K135" s="115">
        <v>5.3999999999999999E-2</v>
      </c>
    </row>
    <row r="136" spans="1:11" x14ac:dyDescent="0.25">
      <c r="A136" s="110" t="s">
        <v>973</v>
      </c>
      <c r="B136" s="117" t="s">
        <v>946</v>
      </c>
      <c r="C136" s="164">
        <v>43599</v>
      </c>
      <c r="D136" s="168" t="s">
        <v>980</v>
      </c>
      <c r="E136" s="112">
        <v>41</v>
      </c>
      <c r="F136" s="112" t="s">
        <v>794</v>
      </c>
      <c r="G136" s="115">
        <v>4.2729999999999997</v>
      </c>
      <c r="H136" s="115">
        <v>1.2430000000000001</v>
      </c>
      <c r="I136" s="115">
        <v>9.26</v>
      </c>
      <c r="J136" s="115">
        <v>0.30099999999999999</v>
      </c>
      <c r="K136" s="115">
        <v>1.679</v>
      </c>
    </row>
    <row r="137" spans="1:11" x14ac:dyDescent="0.25">
      <c r="A137" s="110" t="s">
        <v>973</v>
      </c>
      <c r="B137" s="135" t="s">
        <v>954</v>
      </c>
      <c r="C137" s="164">
        <v>43612</v>
      </c>
      <c r="D137" s="168" t="s">
        <v>980</v>
      </c>
      <c r="E137" s="112">
        <v>62</v>
      </c>
      <c r="F137" s="112" t="s">
        <v>794</v>
      </c>
      <c r="G137" s="115">
        <v>2.3E-2</v>
      </c>
      <c r="H137" s="115">
        <v>0.127</v>
      </c>
      <c r="I137" s="115">
        <v>0.19800000000000001</v>
      </c>
      <c r="J137" s="115">
        <v>0.51900000000000002</v>
      </c>
      <c r="K137" s="115">
        <v>1.6E-2</v>
      </c>
    </row>
    <row r="138" spans="1:11" x14ac:dyDescent="0.25">
      <c r="A138" s="110" t="s">
        <v>973</v>
      </c>
      <c r="B138" s="135" t="s">
        <v>962</v>
      </c>
      <c r="C138" s="164">
        <v>43715</v>
      </c>
      <c r="D138" s="168" t="s">
        <v>980</v>
      </c>
      <c r="E138" s="111">
        <v>23</v>
      </c>
      <c r="F138" s="111" t="s">
        <v>794</v>
      </c>
      <c r="G138" s="115">
        <v>9.1999999999999998E-2</v>
      </c>
      <c r="H138" s="115">
        <v>7.0999999999999994E-2</v>
      </c>
      <c r="I138" s="115">
        <v>0.61</v>
      </c>
      <c r="J138" s="115">
        <v>0</v>
      </c>
      <c r="K138" s="115">
        <v>6.3E-2</v>
      </c>
    </row>
    <row r="139" spans="1:11" x14ac:dyDescent="0.25">
      <c r="A139" s="110" t="s">
        <v>973</v>
      </c>
      <c r="B139" t="s">
        <v>970</v>
      </c>
      <c r="C139" s="164">
        <v>43715</v>
      </c>
      <c r="D139" s="168" t="s">
        <v>980</v>
      </c>
      <c r="E139" s="111">
        <v>38</v>
      </c>
      <c r="F139" s="111" t="s">
        <v>794</v>
      </c>
      <c r="G139" s="115">
        <v>0.28199999999999997</v>
      </c>
      <c r="H139" s="115">
        <v>0.11700000000000001</v>
      </c>
      <c r="I139" s="115">
        <v>0.247</v>
      </c>
      <c r="J139" s="115">
        <v>0.13600000000000001</v>
      </c>
      <c r="K139" s="115">
        <v>0.13500000000000001</v>
      </c>
    </row>
    <row r="140" spans="1:11" x14ac:dyDescent="0.25">
      <c r="A140" s="110" t="s">
        <v>973</v>
      </c>
      <c r="B140" s="117" t="s">
        <v>883</v>
      </c>
      <c r="C140" s="164">
        <v>43619</v>
      </c>
      <c r="D140" s="168" t="s">
        <v>980</v>
      </c>
      <c r="E140" s="112">
        <v>24</v>
      </c>
      <c r="F140" s="112" t="s">
        <v>794</v>
      </c>
      <c r="G140" s="115">
        <v>7.9059999999999997</v>
      </c>
      <c r="H140" s="115">
        <v>0.13100000000000001</v>
      </c>
      <c r="I140" s="115">
        <v>17.922000000000001</v>
      </c>
      <c r="J140" s="115">
        <v>1.292</v>
      </c>
      <c r="K140" s="115">
        <v>0.38300000000000001</v>
      </c>
    </row>
    <row r="141" spans="1:11" x14ac:dyDescent="0.25">
      <c r="A141" s="110" t="s">
        <v>973</v>
      </c>
      <c r="B141" s="117" t="s">
        <v>891</v>
      </c>
      <c r="C141" s="164">
        <v>43629</v>
      </c>
      <c r="D141" s="168" t="s">
        <v>980</v>
      </c>
      <c r="E141" s="112">
        <v>64</v>
      </c>
      <c r="F141" s="112" t="s">
        <v>794</v>
      </c>
      <c r="G141" s="115">
        <v>0.02</v>
      </c>
      <c r="H141" s="115">
        <v>0.40899999999999997</v>
      </c>
      <c r="I141" s="115">
        <v>6.2969999999999997</v>
      </c>
      <c r="J141" s="115">
        <v>0</v>
      </c>
      <c r="K141" s="115">
        <v>9.6470000000000002</v>
      </c>
    </row>
    <row r="142" spans="1:11" x14ac:dyDescent="0.25">
      <c r="A142" s="110" t="s">
        <v>973</v>
      </c>
      <c r="B142" s="117" t="s">
        <v>899</v>
      </c>
      <c r="C142" s="164">
        <v>43616</v>
      </c>
      <c r="D142" s="168" t="s">
        <v>980</v>
      </c>
      <c r="E142" s="112">
        <v>46</v>
      </c>
      <c r="F142" s="112" t="s">
        <v>794</v>
      </c>
      <c r="G142" s="115">
        <v>0.11799999999999999</v>
      </c>
      <c r="H142" s="115">
        <v>0</v>
      </c>
      <c r="I142" s="115">
        <v>7.7130000000000001</v>
      </c>
      <c r="J142" s="115">
        <v>5.1070000000000002</v>
      </c>
      <c r="K142" s="115">
        <v>0.86899999999999999</v>
      </c>
    </row>
    <row r="143" spans="1:11" x14ac:dyDescent="0.25">
      <c r="A143" s="110" t="s">
        <v>973</v>
      </c>
      <c r="B143" s="117" t="s">
        <v>907</v>
      </c>
      <c r="C143" s="164">
        <v>43636</v>
      </c>
      <c r="D143" s="168" t="s">
        <v>980</v>
      </c>
      <c r="E143" s="112">
        <v>66</v>
      </c>
      <c r="F143" s="112" t="s">
        <v>793</v>
      </c>
      <c r="G143" s="115">
        <v>0.76400000000000001</v>
      </c>
      <c r="H143" s="115">
        <v>0.872</v>
      </c>
      <c r="I143" s="115">
        <v>7.3419999999999996</v>
      </c>
      <c r="J143" s="115">
        <v>0.253</v>
      </c>
      <c r="K143" s="115">
        <v>7.516</v>
      </c>
    </row>
    <row r="144" spans="1:11" x14ac:dyDescent="0.25">
      <c r="A144" s="110" t="s">
        <v>973</v>
      </c>
      <c r="B144" s="117" t="s">
        <v>915</v>
      </c>
      <c r="C144" s="164">
        <v>43584</v>
      </c>
      <c r="D144" s="168" t="s">
        <v>980</v>
      </c>
      <c r="E144" s="112">
        <v>27</v>
      </c>
      <c r="F144" s="112" t="s">
        <v>794</v>
      </c>
      <c r="G144" s="115">
        <v>0.54200000000000004</v>
      </c>
      <c r="H144" s="115">
        <v>0.161</v>
      </c>
      <c r="I144" s="115">
        <v>20.108000000000001</v>
      </c>
      <c r="J144" s="115">
        <v>7.2999999999999995E-2</v>
      </c>
      <c r="K144" s="115">
        <v>0.22600000000000001</v>
      </c>
    </row>
    <row r="145" spans="1:11" x14ac:dyDescent="0.25">
      <c r="A145" s="110" t="s">
        <v>973</v>
      </c>
      <c r="B145" t="s">
        <v>923</v>
      </c>
      <c r="C145" s="166">
        <v>43655</v>
      </c>
      <c r="D145" s="168" t="s">
        <v>980</v>
      </c>
      <c r="E145" s="112">
        <v>25</v>
      </c>
      <c r="F145" s="112" t="s">
        <v>794</v>
      </c>
      <c r="G145" s="115">
        <v>0.104</v>
      </c>
      <c r="H145" s="115">
        <v>0.161</v>
      </c>
      <c r="I145" s="115">
        <v>0.25600000000000001</v>
      </c>
      <c r="J145" s="115">
        <v>6.7000000000000004E-2</v>
      </c>
      <c r="K145" s="115">
        <v>3.5000000000000003E-2</v>
      </c>
    </row>
    <row r="146" spans="1:11" x14ac:dyDescent="0.25">
      <c r="A146" s="110" t="s">
        <v>973</v>
      </c>
      <c r="B146" t="s">
        <v>931</v>
      </c>
      <c r="C146" s="164">
        <v>43635</v>
      </c>
      <c r="D146" s="168" t="s">
        <v>980</v>
      </c>
      <c r="E146" s="112">
        <v>19</v>
      </c>
      <c r="F146" s="112" t="s">
        <v>794</v>
      </c>
      <c r="G146" s="115">
        <v>0.17799999999999999</v>
      </c>
      <c r="H146" s="115">
        <v>0.125</v>
      </c>
      <c r="I146" s="115">
        <v>2.8039999999999998</v>
      </c>
      <c r="J146" s="115">
        <v>0.24299999999999999</v>
      </c>
      <c r="K146" s="115">
        <v>0.02</v>
      </c>
    </row>
    <row r="147" spans="1:11" x14ac:dyDescent="0.25">
      <c r="A147" s="110" t="s">
        <v>973</v>
      </c>
      <c r="B147" t="s">
        <v>939</v>
      </c>
      <c r="C147" s="164">
        <v>43579</v>
      </c>
      <c r="D147" s="168" t="s">
        <v>980</v>
      </c>
      <c r="E147" s="112"/>
      <c r="F147" s="114"/>
      <c r="G147" s="115">
        <v>1.833</v>
      </c>
      <c r="H147" s="115">
        <v>7.6999999999999999E-2</v>
      </c>
      <c r="I147" s="115">
        <v>2.9000000000000001E-2</v>
      </c>
      <c r="J147" s="115">
        <v>3.1E-2</v>
      </c>
      <c r="K147" s="115">
        <v>2.1999999999999999E-2</v>
      </c>
    </row>
    <row r="148" spans="1:11" x14ac:dyDescent="0.25">
      <c r="A148" s="110" t="s">
        <v>973</v>
      </c>
      <c r="B148" t="s">
        <v>947</v>
      </c>
      <c r="C148" s="164">
        <v>43601</v>
      </c>
      <c r="D148" s="168" t="s">
        <v>980</v>
      </c>
      <c r="E148" s="112">
        <v>29</v>
      </c>
      <c r="F148" s="112" t="s">
        <v>793</v>
      </c>
      <c r="G148" s="115">
        <v>0.20799999999999999</v>
      </c>
      <c r="H148" s="115">
        <v>9.8000000000000004E-2</v>
      </c>
      <c r="I148" s="115">
        <v>1.903</v>
      </c>
      <c r="J148" s="115">
        <v>0</v>
      </c>
      <c r="K148" s="115">
        <v>0.39200000000000002</v>
      </c>
    </row>
    <row r="149" spans="1:11" x14ac:dyDescent="0.25">
      <c r="A149" s="110" t="s">
        <v>973</v>
      </c>
      <c r="B149" t="s">
        <v>955</v>
      </c>
      <c r="C149" s="164">
        <v>43775</v>
      </c>
      <c r="D149" s="168" t="s">
        <v>980</v>
      </c>
      <c r="E149" s="112">
        <v>53</v>
      </c>
      <c r="F149" s="112" t="s">
        <v>794</v>
      </c>
      <c r="G149" s="115">
        <v>0.44</v>
      </c>
      <c r="H149" s="115">
        <v>0.28699999999999998</v>
      </c>
      <c r="I149" s="115">
        <v>8.6869999999999994</v>
      </c>
      <c r="J149" s="115">
        <v>0.155</v>
      </c>
      <c r="K149" s="115">
        <v>0.66100000000000003</v>
      </c>
    </row>
    <row r="150" spans="1:11" x14ac:dyDescent="0.25">
      <c r="A150" s="110" t="s">
        <v>973</v>
      </c>
      <c r="B150" s="117" t="s">
        <v>963</v>
      </c>
      <c r="C150" s="164">
        <v>43715</v>
      </c>
      <c r="D150" s="168" t="s">
        <v>980</v>
      </c>
      <c r="E150" s="111">
        <v>50</v>
      </c>
      <c r="F150" s="111" t="s">
        <v>794</v>
      </c>
      <c r="G150" s="115">
        <v>1.1859999999999999</v>
      </c>
      <c r="H150" s="115">
        <v>0.82099999999999995</v>
      </c>
      <c r="I150" s="115">
        <v>6.7160000000000002</v>
      </c>
      <c r="J150" s="115">
        <v>0</v>
      </c>
      <c r="K150" s="115">
        <v>0.97499999999999998</v>
      </c>
    </row>
    <row r="151" spans="1:11" x14ac:dyDescent="0.25">
      <c r="A151" s="110" t="s">
        <v>973</v>
      </c>
      <c r="B151" t="s">
        <v>971</v>
      </c>
      <c r="C151" s="164">
        <v>43715</v>
      </c>
      <c r="D151" s="168" t="s">
        <v>980</v>
      </c>
      <c r="E151" s="111">
        <v>27</v>
      </c>
      <c r="F151" s="111" t="s">
        <v>794</v>
      </c>
      <c r="G151" s="115">
        <v>0.04</v>
      </c>
      <c r="H151" s="115">
        <v>0.14599999999999999</v>
      </c>
      <c r="I151" s="115">
        <v>3.5999999999999997E-2</v>
      </c>
      <c r="J151" s="115">
        <v>0</v>
      </c>
      <c r="K151" s="115">
        <v>0.11700000000000001</v>
      </c>
    </row>
    <row r="152" spans="1:11" x14ac:dyDescent="0.25">
      <c r="A152" s="110" t="s">
        <v>973</v>
      </c>
      <c r="B152" s="117" t="s">
        <v>884</v>
      </c>
      <c r="C152" s="164">
        <v>43619</v>
      </c>
      <c r="D152" s="168" t="s">
        <v>980</v>
      </c>
      <c r="E152" s="112">
        <v>26</v>
      </c>
      <c r="F152" s="112" t="s">
        <v>793</v>
      </c>
      <c r="G152" s="115">
        <v>0.54500000000000004</v>
      </c>
      <c r="H152" s="115">
        <v>0.10100000000000001</v>
      </c>
      <c r="I152" s="115">
        <v>0.91600000000000004</v>
      </c>
      <c r="J152" s="115">
        <v>5.1999999999999998E-2</v>
      </c>
      <c r="K152" s="115">
        <v>0.53500000000000003</v>
      </c>
    </row>
    <row r="153" spans="1:11" x14ac:dyDescent="0.25">
      <c r="A153" s="110" t="s">
        <v>973</v>
      </c>
      <c r="B153" s="117" t="s">
        <v>892</v>
      </c>
      <c r="C153" s="164">
        <v>43562</v>
      </c>
      <c r="D153" s="168" t="s">
        <v>980</v>
      </c>
      <c r="E153" s="112">
        <v>62</v>
      </c>
      <c r="F153" s="112" t="s">
        <v>794</v>
      </c>
      <c r="G153" s="115">
        <v>0.17699999999999999</v>
      </c>
      <c r="H153" s="115">
        <v>0.14199999999999999</v>
      </c>
      <c r="I153" s="115">
        <v>1.2869999999999999</v>
      </c>
      <c r="J153" s="115">
        <v>5.9480000000000004</v>
      </c>
      <c r="K153" s="115">
        <v>0.192</v>
      </c>
    </row>
    <row r="154" spans="1:11" x14ac:dyDescent="0.25">
      <c r="A154" s="110" t="s">
        <v>973</v>
      </c>
      <c r="B154" s="117" t="s">
        <v>900</v>
      </c>
      <c r="C154" s="164">
        <v>43616</v>
      </c>
      <c r="D154" s="168" t="s">
        <v>980</v>
      </c>
      <c r="E154" s="112">
        <v>23</v>
      </c>
      <c r="F154" s="112" t="s">
        <v>794</v>
      </c>
      <c r="G154" s="115">
        <v>2.012</v>
      </c>
      <c r="H154" s="115">
        <v>0.193</v>
      </c>
      <c r="I154" s="115">
        <v>9.5709999999999997</v>
      </c>
      <c r="J154" s="115">
        <v>0.81899999999999995</v>
      </c>
      <c r="K154" s="115">
        <v>3.4319999999999999</v>
      </c>
    </row>
    <row r="155" spans="1:11" x14ac:dyDescent="0.25">
      <c r="A155" s="110" t="s">
        <v>973</v>
      </c>
      <c r="B155" s="117" t="s">
        <v>908</v>
      </c>
      <c r="C155" s="164">
        <v>43627</v>
      </c>
      <c r="D155" s="168" t="s">
        <v>980</v>
      </c>
      <c r="E155" s="112">
        <v>12</v>
      </c>
      <c r="F155" s="112" t="s">
        <v>794</v>
      </c>
      <c r="G155" s="115">
        <v>0.92600000000000005</v>
      </c>
      <c r="H155" s="115">
        <v>4.0190000000000001</v>
      </c>
      <c r="I155" s="115">
        <v>12.925000000000001</v>
      </c>
      <c r="J155" s="115">
        <v>0.20599999999999999</v>
      </c>
      <c r="K155" s="115">
        <v>2.58</v>
      </c>
    </row>
    <row r="156" spans="1:11" x14ac:dyDescent="0.25">
      <c r="A156" s="110" t="s">
        <v>973</v>
      </c>
      <c r="B156" t="s">
        <v>916</v>
      </c>
      <c r="C156" s="164">
        <v>43655</v>
      </c>
      <c r="D156" s="168" t="s">
        <v>980</v>
      </c>
      <c r="E156" s="112">
        <v>55</v>
      </c>
      <c r="F156" s="112" t="s">
        <v>794</v>
      </c>
      <c r="G156" s="115">
        <v>0.71599999999999997</v>
      </c>
      <c r="H156" s="115">
        <v>0.215</v>
      </c>
      <c r="I156" s="115">
        <v>0.95</v>
      </c>
      <c r="J156" s="115">
        <v>0.161</v>
      </c>
      <c r="K156" s="115">
        <v>0.44800000000000001</v>
      </c>
    </row>
    <row r="157" spans="1:11" x14ac:dyDescent="0.25">
      <c r="A157" s="110" t="s">
        <v>973</v>
      </c>
      <c r="B157" s="135" t="s">
        <v>924</v>
      </c>
      <c r="C157" s="166">
        <v>43655</v>
      </c>
      <c r="D157" s="168" t="s">
        <v>980</v>
      </c>
      <c r="E157" s="112">
        <v>39</v>
      </c>
      <c r="F157" s="112" t="s">
        <v>793</v>
      </c>
      <c r="G157" s="115">
        <v>4.2000000000000003E-2</v>
      </c>
      <c r="H157" s="115">
        <v>7.8E-2</v>
      </c>
      <c r="I157" s="115">
        <v>8.5000000000000006E-2</v>
      </c>
      <c r="J157" s="115">
        <v>6.2E-2</v>
      </c>
      <c r="K157" s="115">
        <v>0</v>
      </c>
    </row>
    <row r="158" spans="1:11" x14ac:dyDescent="0.25">
      <c r="A158" s="110" t="s">
        <v>973</v>
      </c>
      <c r="B158" t="s">
        <v>932</v>
      </c>
      <c r="C158" s="164">
        <v>43588</v>
      </c>
      <c r="D158" s="168" t="s">
        <v>980</v>
      </c>
      <c r="E158" s="112">
        <v>44</v>
      </c>
      <c r="F158" s="112" t="s">
        <v>793</v>
      </c>
      <c r="G158" s="115">
        <v>0.3</v>
      </c>
      <c r="H158" s="115">
        <v>0.26700000000000002</v>
      </c>
      <c r="I158" s="115">
        <v>3.6150000000000002</v>
      </c>
      <c r="J158" s="115">
        <v>0.10199999999999999</v>
      </c>
      <c r="K158" s="115">
        <v>6.2E-2</v>
      </c>
    </row>
    <row r="159" spans="1:11" x14ac:dyDescent="0.25">
      <c r="A159" s="110" t="s">
        <v>973</v>
      </c>
      <c r="B159" s="117" t="s">
        <v>940</v>
      </c>
      <c r="C159" s="164">
        <v>43564</v>
      </c>
      <c r="D159" s="168" t="s">
        <v>980</v>
      </c>
      <c r="E159" s="112">
        <v>40</v>
      </c>
      <c r="F159" s="112" t="s">
        <v>793</v>
      </c>
      <c r="G159" s="115">
        <v>6.8000000000000005E-2</v>
      </c>
      <c r="H159" s="115">
        <v>4.2000000000000003E-2</v>
      </c>
      <c r="I159" s="115">
        <v>6.5000000000000002E-2</v>
      </c>
      <c r="J159" s="115">
        <v>0.221</v>
      </c>
      <c r="K159" s="115">
        <v>7.1020000000000003</v>
      </c>
    </row>
    <row r="160" spans="1:11" x14ac:dyDescent="0.25">
      <c r="A160" s="110" t="s">
        <v>973</v>
      </c>
      <c r="B160" t="s">
        <v>948</v>
      </c>
      <c r="C160" s="164">
        <v>43598</v>
      </c>
      <c r="D160" s="168" t="s">
        <v>980</v>
      </c>
      <c r="E160" s="112"/>
      <c r="F160" s="112" t="s">
        <v>793</v>
      </c>
      <c r="G160" s="115">
        <v>0.06</v>
      </c>
      <c r="H160" s="115">
        <v>0.36699999999999999</v>
      </c>
      <c r="I160" s="115">
        <v>0.71199999999999997</v>
      </c>
      <c r="J160" s="115">
        <v>2.5000000000000001E-2</v>
      </c>
      <c r="K160" s="115">
        <v>0.13700000000000001</v>
      </c>
    </row>
    <row r="161" spans="1:11" x14ac:dyDescent="0.25">
      <c r="A161" s="110" t="s">
        <v>973</v>
      </c>
      <c r="B161" s="117" t="s">
        <v>956</v>
      </c>
      <c r="C161" s="164">
        <v>43632</v>
      </c>
      <c r="D161" s="168" t="s">
        <v>980</v>
      </c>
      <c r="E161" s="112"/>
      <c r="F161" s="112" t="s">
        <v>794</v>
      </c>
      <c r="G161" s="115">
        <v>50.113</v>
      </c>
      <c r="H161" s="115">
        <v>0.35099999999999998</v>
      </c>
      <c r="I161" s="115">
        <v>4.1379999999999999</v>
      </c>
      <c r="J161" s="115">
        <v>0.52600000000000002</v>
      </c>
      <c r="K161" s="115">
        <v>0.79400000000000004</v>
      </c>
    </row>
    <row r="162" spans="1:11" x14ac:dyDescent="0.25">
      <c r="A162" s="110" t="s">
        <v>973</v>
      </c>
      <c r="B162" t="s">
        <v>964</v>
      </c>
      <c r="C162" s="164">
        <v>43715</v>
      </c>
      <c r="D162" s="168" t="s">
        <v>980</v>
      </c>
      <c r="E162" s="111">
        <v>3</v>
      </c>
      <c r="F162" s="111" t="s">
        <v>793</v>
      </c>
      <c r="G162" s="115">
        <v>0.432</v>
      </c>
      <c r="H162" s="115">
        <v>0.42599999999999999</v>
      </c>
      <c r="I162" s="115">
        <v>3.2909999999999999</v>
      </c>
      <c r="J162" s="115">
        <v>7.3999999999999996E-2</v>
      </c>
      <c r="K162" s="115">
        <v>0.72099999999999997</v>
      </c>
    </row>
    <row r="163" spans="1:11" x14ac:dyDescent="0.25">
      <c r="A163" s="110" t="s">
        <v>973</v>
      </c>
      <c r="B163" t="s">
        <v>972</v>
      </c>
      <c r="C163" s="164">
        <v>43715</v>
      </c>
      <c r="D163" s="168" t="s">
        <v>980</v>
      </c>
      <c r="E163" s="111">
        <v>25</v>
      </c>
      <c r="F163" s="111" t="s">
        <v>794</v>
      </c>
      <c r="G163" s="115">
        <v>0.61099999999999999</v>
      </c>
      <c r="H163" s="115">
        <v>0.17</v>
      </c>
      <c r="I163" s="115">
        <v>1.3520000000000001</v>
      </c>
      <c r="J163" s="115">
        <v>0.214</v>
      </c>
      <c r="K163" s="115">
        <v>0.57399999999999995</v>
      </c>
    </row>
  </sheetData>
  <sortState xmlns:xlrd2="http://schemas.microsoft.com/office/spreadsheetml/2017/richdata2" ref="A2:K163">
    <sortCondition ref="B1:B16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D839C-A584-43A2-9087-F1919F7B68D3}">
  <sheetPr codeName="XLSTAT_20210419_180918_1_HID">
    <tabColor rgb="FF007800"/>
  </sheetPr>
  <dimension ref="C1:D1148"/>
  <sheetViews>
    <sheetView workbookViewId="0"/>
  </sheetViews>
  <sheetFormatPr baseColWidth="10" defaultRowHeight="15" x14ac:dyDescent="0.25"/>
  <sheetData>
    <row r="1" spans="3:4" x14ac:dyDescent="0.25">
      <c r="C1" s="40">
        <v>0</v>
      </c>
      <c r="D1" s="40">
        <v>0</v>
      </c>
    </row>
    <row r="2" spans="3:4" x14ac:dyDescent="0.25">
      <c r="C2" s="38">
        <v>0</v>
      </c>
      <c r="D2" s="38">
        <v>1.7421602787456446E-3</v>
      </c>
    </row>
    <row r="3" spans="3:4" x14ac:dyDescent="0.25">
      <c r="C3" s="38">
        <v>0</v>
      </c>
      <c r="D3" s="38">
        <v>1.7421602787456446E-3</v>
      </c>
    </row>
    <row r="4" spans="3:4" x14ac:dyDescent="0.25">
      <c r="C4" s="38">
        <v>0</v>
      </c>
      <c r="D4" s="38">
        <v>3.4843205574912892E-3</v>
      </c>
    </row>
    <row r="5" spans="3:4" x14ac:dyDescent="0.25">
      <c r="C5" s="38">
        <v>0</v>
      </c>
      <c r="D5" s="38">
        <v>3.4843205574912892E-3</v>
      </c>
    </row>
    <row r="6" spans="3:4" x14ac:dyDescent="0.25">
      <c r="C6" s="38">
        <v>0</v>
      </c>
      <c r="D6" s="38">
        <v>5.2264808362369342E-3</v>
      </c>
    </row>
    <row r="7" spans="3:4" x14ac:dyDescent="0.25">
      <c r="C7" s="38">
        <v>0</v>
      </c>
      <c r="D7" s="38">
        <v>5.2264808362369342E-3</v>
      </c>
    </row>
    <row r="8" spans="3:4" x14ac:dyDescent="0.25">
      <c r="C8" s="38">
        <v>0</v>
      </c>
      <c r="D8" s="38">
        <v>6.9686411149825784E-3</v>
      </c>
    </row>
    <row r="9" spans="3:4" x14ac:dyDescent="0.25">
      <c r="C9" s="38">
        <v>0</v>
      </c>
      <c r="D9" s="38">
        <v>6.9686411149825784E-3</v>
      </c>
    </row>
    <row r="10" spans="3:4" x14ac:dyDescent="0.25">
      <c r="C10" s="38">
        <v>0</v>
      </c>
      <c r="D10" s="38">
        <v>8.7108013937282226E-3</v>
      </c>
    </row>
    <row r="11" spans="3:4" x14ac:dyDescent="0.25">
      <c r="C11" s="38">
        <v>0</v>
      </c>
      <c r="D11" s="38">
        <v>8.7108013937282226E-3</v>
      </c>
    </row>
    <row r="12" spans="3:4" x14ac:dyDescent="0.25">
      <c r="C12" s="38">
        <v>0</v>
      </c>
      <c r="D12" s="38">
        <v>1.0452961672473868E-2</v>
      </c>
    </row>
    <row r="13" spans="3:4" x14ac:dyDescent="0.25">
      <c r="C13" s="38">
        <v>0</v>
      </c>
      <c r="D13" s="38">
        <v>1.0452961672473868E-2</v>
      </c>
    </row>
    <row r="14" spans="3:4" x14ac:dyDescent="0.25">
      <c r="C14" s="38">
        <v>0</v>
      </c>
      <c r="D14" s="38">
        <v>1.2195121951219513E-2</v>
      </c>
    </row>
    <row r="15" spans="3:4" x14ac:dyDescent="0.25">
      <c r="C15" s="38">
        <v>0</v>
      </c>
      <c r="D15" s="38">
        <v>1.2195121951219513E-2</v>
      </c>
    </row>
    <row r="16" spans="3:4" x14ac:dyDescent="0.25">
      <c r="C16" s="38">
        <v>0</v>
      </c>
      <c r="D16" s="38">
        <v>1.3937282229965157E-2</v>
      </c>
    </row>
    <row r="17" spans="3:4" x14ac:dyDescent="0.25">
      <c r="C17" s="38">
        <v>0</v>
      </c>
      <c r="D17" s="38">
        <v>1.3937282229965157E-2</v>
      </c>
    </row>
    <row r="18" spans="3:4" x14ac:dyDescent="0.25">
      <c r="C18" s="38">
        <v>0</v>
      </c>
      <c r="D18" s="38">
        <v>1.5679442508710801E-2</v>
      </c>
    </row>
    <row r="19" spans="3:4" x14ac:dyDescent="0.25">
      <c r="C19" s="38">
        <v>0</v>
      </c>
      <c r="D19" s="38">
        <v>1.5679442508710801E-2</v>
      </c>
    </row>
    <row r="20" spans="3:4" x14ac:dyDescent="0.25">
      <c r="C20" s="38">
        <v>0</v>
      </c>
      <c r="D20" s="38">
        <v>1.7421602787456445E-2</v>
      </c>
    </row>
    <row r="21" spans="3:4" x14ac:dyDescent="0.25">
      <c r="C21" s="38">
        <v>0</v>
      </c>
      <c r="D21" s="38">
        <v>1.7421602787456445E-2</v>
      </c>
    </row>
    <row r="22" spans="3:4" x14ac:dyDescent="0.25">
      <c r="C22" s="38">
        <v>0</v>
      </c>
      <c r="D22" s="38">
        <v>1.9163763066202089E-2</v>
      </c>
    </row>
    <row r="23" spans="3:4" x14ac:dyDescent="0.25">
      <c r="C23" s="38">
        <v>0</v>
      </c>
      <c r="D23" s="38">
        <v>1.9163763066202089E-2</v>
      </c>
    </row>
    <row r="24" spans="3:4" x14ac:dyDescent="0.25">
      <c r="C24" s="38">
        <v>0</v>
      </c>
      <c r="D24" s="38">
        <v>2.0905923344947737E-2</v>
      </c>
    </row>
    <row r="25" spans="3:4" x14ac:dyDescent="0.25">
      <c r="C25" s="38">
        <v>0</v>
      </c>
      <c r="D25" s="38">
        <v>2.0905923344947737E-2</v>
      </c>
    </row>
    <row r="26" spans="3:4" x14ac:dyDescent="0.25">
      <c r="C26" s="38">
        <v>0</v>
      </c>
      <c r="D26" s="38">
        <v>2.2648083623693381E-2</v>
      </c>
    </row>
    <row r="27" spans="3:4" x14ac:dyDescent="0.25">
      <c r="C27" s="38">
        <v>0</v>
      </c>
      <c r="D27" s="38">
        <v>2.2648083623693381E-2</v>
      </c>
    </row>
    <row r="28" spans="3:4" x14ac:dyDescent="0.25">
      <c r="C28" s="38">
        <v>0</v>
      </c>
      <c r="D28" s="38">
        <v>2.4390243902439025E-2</v>
      </c>
    </row>
    <row r="29" spans="3:4" x14ac:dyDescent="0.25">
      <c r="C29" s="38">
        <v>0</v>
      </c>
      <c r="D29" s="38">
        <v>2.4390243902439025E-2</v>
      </c>
    </row>
    <row r="30" spans="3:4" x14ac:dyDescent="0.25">
      <c r="C30" s="38">
        <v>0</v>
      </c>
      <c r="D30" s="38">
        <v>2.6132404181184669E-2</v>
      </c>
    </row>
    <row r="31" spans="3:4" x14ac:dyDescent="0.25">
      <c r="C31" s="38">
        <v>0</v>
      </c>
      <c r="D31" s="38">
        <v>2.6132404181184669E-2</v>
      </c>
    </row>
    <row r="32" spans="3:4" x14ac:dyDescent="0.25">
      <c r="C32" s="38">
        <v>0</v>
      </c>
      <c r="D32" s="38">
        <v>2.7874564459930314E-2</v>
      </c>
    </row>
    <row r="33" spans="3:4" x14ac:dyDescent="0.25">
      <c r="C33" s="38">
        <v>0</v>
      </c>
      <c r="D33" s="38">
        <v>2.7874564459930314E-2</v>
      </c>
    </row>
    <row r="34" spans="3:4" x14ac:dyDescent="0.25">
      <c r="C34" s="38">
        <v>0</v>
      </c>
      <c r="D34" s="38">
        <v>2.9616724738675958E-2</v>
      </c>
    </row>
    <row r="35" spans="3:4" x14ac:dyDescent="0.25">
      <c r="C35" s="38">
        <v>0</v>
      </c>
      <c r="D35" s="38">
        <v>2.9616724738675958E-2</v>
      </c>
    </row>
    <row r="36" spans="3:4" x14ac:dyDescent="0.25">
      <c r="C36" s="38">
        <v>0</v>
      </c>
      <c r="D36" s="38">
        <v>3.1358885017421602E-2</v>
      </c>
    </row>
    <row r="37" spans="3:4" x14ac:dyDescent="0.25">
      <c r="C37" s="38">
        <v>0</v>
      </c>
      <c r="D37" s="38">
        <v>3.1358885017421602E-2</v>
      </c>
    </row>
    <row r="38" spans="3:4" x14ac:dyDescent="0.25">
      <c r="C38" s="38">
        <v>0</v>
      </c>
      <c r="D38" s="38">
        <v>3.3101045296167246E-2</v>
      </c>
    </row>
    <row r="39" spans="3:4" x14ac:dyDescent="0.25">
      <c r="C39" s="38">
        <v>0</v>
      </c>
      <c r="D39" s="38">
        <v>3.3101045296167246E-2</v>
      </c>
    </row>
    <row r="40" spans="3:4" x14ac:dyDescent="0.25">
      <c r="C40" s="38">
        <v>0</v>
      </c>
      <c r="D40" s="38">
        <v>3.484320557491289E-2</v>
      </c>
    </row>
    <row r="41" spans="3:4" x14ac:dyDescent="0.25">
      <c r="C41" s="38">
        <v>0</v>
      </c>
      <c r="D41" s="38">
        <v>3.484320557491289E-2</v>
      </c>
    </row>
    <row r="42" spans="3:4" x14ac:dyDescent="0.25">
      <c r="C42" s="38">
        <v>0</v>
      </c>
      <c r="D42" s="38">
        <v>3.6585365853658534E-2</v>
      </c>
    </row>
    <row r="43" spans="3:4" x14ac:dyDescent="0.25">
      <c r="C43" s="38">
        <v>0</v>
      </c>
      <c r="D43" s="38">
        <v>3.6585365853658534E-2</v>
      </c>
    </row>
    <row r="44" spans="3:4" x14ac:dyDescent="0.25">
      <c r="C44" s="38">
        <v>0</v>
      </c>
      <c r="D44" s="38">
        <v>3.8327526132404179E-2</v>
      </c>
    </row>
    <row r="45" spans="3:4" x14ac:dyDescent="0.25">
      <c r="C45" s="38">
        <v>0</v>
      </c>
      <c r="D45" s="38">
        <v>3.8327526132404179E-2</v>
      </c>
    </row>
    <row r="46" spans="3:4" x14ac:dyDescent="0.25">
      <c r="C46" s="38">
        <v>0</v>
      </c>
      <c r="D46" s="38">
        <v>4.0069686411149823E-2</v>
      </c>
    </row>
    <row r="47" spans="3:4" x14ac:dyDescent="0.25">
      <c r="C47" s="38">
        <v>0</v>
      </c>
      <c r="D47" s="38">
        <v>4.0069686411149823E-2</v>
      </c>
    </row>
    <row r="48" spans="3:4" x14ac:dyDescent="0.25">
      <c r="C48" s="38">
        <v>0</v>
      </c>
      <c r="D48" s="38">
        <v>4.1811846689895474E-2</v>
      </c>
    </row>
    <row r="49" spans="3:4" x14ac:dyDescent="0.25">
      <c r="C49" s="38">
        <v>0</v>
      </c>
      <c r="D49" s="38">
        <v>4.1811846689895474E-2</v>
      </c>
    </row>
    <row r="50" spans="3:4" x14ac:dyDescent="0.25">
      <c r="C50" s="38">
        <v>0</v>
      </c>
      <c r="D50" s="38">
        <v>4.3554006968641118E-2</v>
      </c>
    </row>
    <row r="51" spans="3:4" x14ac:dyDescent="0.25">
      <c r="C51" s="38">
        <v>0</v>
      </c>
      <c r="D51" s="38">
        <v>4.3554006968641118E-2</v>
      </c>
    </row>
    <row r="52" spans="3:4" x14ac:dyDescent="0.25">
      <c r="C52" s="38">
        <v>0</v>
      </c>
      <c r="D52" s="38">
        <v>4.5296167247386762E-2</v>
      </c>
    </row>
    <row r="53" spans="3:4" x14ac:dyDescent="0.25">
      <c r="C53" s="38">
        <v>0</v>
      </c>
      <c r="D53" s="38">
        <v>4.5296167247386762E-2</v>
      </c>
    </row>
    <row r="54" spans="3:4" x14ac:dyDescent="0.25">
      <c r="C54" s="38">
        <v>0</v>
      </c>
      <c r="D54" s="38">
        <v>4.7038327526132406E-2</v>
      </c>
    </row>
    <row r="55" spans="3:4" x14ac:dyDescent="0.25">
      <c r="C55" s="38">
        <v>0</v>
      </c>
      <c r="D55" s="38">
        <v>4.7038327526132406E-2</v>
      </c>
    </row>
    <row r="56" spans="3:4" x14ac:dyDescent="0.25">
      <c r="C56" s="38">
        <v>0</v>
      </c>
      <c r="D56" s="38">
        <v>4.878048780487805E-2</v>
      </c>
    </row>
    <row r="57" spans="3:4" x14ac:dyDescent="0.25">
      <c r="C57" s="38">
        <v>0</v>
      </c>
      <c r="D57" s="38">
        <v>4.878048780487805E-2</v>
      </c>
    </row>
    <row r="58" spans="3:4" x14ac:dyDescent="0.25">
      <c r="C58" s="38">
        <v>0</v>
      </c>
      <c r="D58" s="38">
        <v>5.0522648083623695E-2</v>
      </c>
    </row>
    <row r="59" spans="3:4" x14ac:dyDescent="0.25">
      <c r="C59" s="38">
        <v>0</v>
      </c>
      <c r="D59" s="38">
        <v>5.0522648083623695E-2</v>
      </c>
    </row>
    <row r="60" spans="3:4" x14ac:dyDescent="0.25">
      <c r="C60" s="38">
        <v>0</v>
      </c>
      <c r="D60" s="38">
        <v>5.2264808362369339E-2</v>
      </c>
    </row>
    <row r="61" spans="3:4" x14ac:dyDescent="0.25">
      <c r="C61" s="38">
        <v>0</v>
      </c>
      <c r="D61" s="38">
        <v>5.2264808362369339E-2</v>
      </c>
    </row>
    <row r="62" spans="3:4" x14ac:dyDescent="0.25">
      <c r="C62" s="38">
        <v>0</v>
      </c>
      <c r="D62" s="38">
        <v>5.4006968641114983E-2</v>
      </c>
    </row>
    <row r="63" spans="3:4" x14ac:dyDescent="0.25">
      <c r="C63" s="38">
        <v>0</v>
      </c>
      <c r="D63" s="38">
        <v>5.4006968641114983E-2</v>
      </c>
    </row>
    <row r="64" spans="3:4" x14ac:dyDescent="0.25">
      <c r="C64" s="38">
        <v>0</v>
      </c>
      <c r="D64" s="38">
        <v>5.5749128919860627E-2</v>
      </c>
    </row>
    <row r="65" spans="3:4" x14ac:dyDescent="0.25">
      <c r="C65" s="38">
        <v>0</v>
      </c>
      <c r="D65" s="38">
        <v>5.5749128919860627E-2</v>
      </c>
    </row>
    <row r="66" spans="3:4" x14ac:dyDescent="0.25">
      <c r="C66" s="38">
        <v>0</v>
      </c>
      <c r="D66" s="38">
        <v>5.7491289198606271E-2</v>
      </c>
    </row>
    <row r="67" spans="3:4" x14ac:dyDescent="0.25">
      <c r="C67" s="38">
        <v>0</v>
      </c>
      <c r="D67" s="38">
        <v>5.7491289198606271E-2</v>
      </c>
    </row>
    <row r="68" spans="3:4" x14ac:dyDescent="0.25">
      <c r="C68" s="38">
        <v>0</v>
      </c>
      <c r="D68" s="38">
        <v>5.9233449477351915E-2</v>
      </c>
    </row>
    <row r="69" spans="3:4" x14ac:dyDescent="0.25">
      <c r="C69" s="38">
        <v>0</v>
      </c>
      <c r="D69" s="38">
        <v>5.9233449477351915E-2</v>
      </c>
    </row>
    <row r="70" spans="3:4" x14ac:dyDescent="0.25">
      <c r="C70" s="38">
        <v>0</v>
      </c>
      <c r="D70" s="38">
        <v>6.097560975609756E-2</v>
      </c>
    </row>
    <row r="71" spans="3:4" x14ac:dyDescent="0.25">
      <c r="C71" s="38">
        <v>0</v>
      </c>
      <c r="D71" s="38">
        <v>6.097560975609756E-2</v>
      </c>
    </row>
    <row r="72" spans="3:4" x14ac:dyDescent="0.25">
      <c r="C72" s="38">
        <v>0</v>
      </c>
      <c r="D72" s="38">
        <v>6.2717770034843204E-2</v>
      </c>
    </row>
    <row r="73" spans="3:4" x14ac:dyDescent="0.25">
      <c r="C73" s="38">
        <v>0</v>
      </c>
      <c r="D73" s="38">
        <v>6.2717770034843204E-2</v>
      </c>
    </row>
    <row r="74" spans="3:4" x14ac:dyDescent="0.25">
      <c r="C74" s="38">
        <v>0</v>
      </c>
      <c r="D74" s="38">
        <v>6.4459930313588848E-2</v>
      </c>
    </row>
    <row r="75" spans="3:4" x14ac:dyDescent="0.25">
      <c r="C75" s="38">
        <v>0</v>
      </c>
      <c r="D75" s="38">
        <v>6.4459930313588848E-2</v>
      </c>
    </row>
    <row r="76" spans="3:4" x14ac:dyDescent="0.25">
      <c r="C76" s="38">
        <v>0</v>
      </c>
      <c r="D76" s="38">
        <v>6.6202090592334492E-2</v>
      </c>
    </row>
    <row r="77" spans="3:4" x14ac:dyDescent="0.25">
      <c r="C77" s="38">
        <v>0</v>
      </c>
      <c r="D77" s="38">
        <v>6.6202090592334492E-2</v>
      </c>
    </row>
    <row r="78" spans="3:4" x14ac:dyDescent="0.25">
      <c r="C78" s="38">
        <v>0</v>
      </c>
      <c r="D78" s="38">
        <v>6.7944250871080136E-2</v>
      </c>
    </row>
    <row r="79" spans="3:4" x14ac:dyDescent="0.25">
      <c r="C79" s="38">
        <v>0</v>
      </c>
      <c r="D79" s="38">
        <v>6.7944250871080136E-2</v>
      </c>
    </row>
    <row r="80" spans="3:4" x14ac:dyDescent="0.25">
      <c r="C80" s="38">
        <v>0</v>
      </c>
      <c r="D80" s="38">
        <v>6.968641114982578E-2</v>
      </c>
    </row>
    <row r="81" spans="3:4" x14ac:dyDescent="0.25">
      <c r="C81" s="38">
        <v>0</v>
      </c>
      <c r="D81" s="38">
        <v>6.968641114982578E-2</v>
      </c>
    </row>
    <row r="82" spans="3:4" x14ac:dyDescent="0.25">
      <c r="C82" s="38">
        <v>0</v>
      </c>
      <c r="D82" s="38">
        <v>7.1428571428571425E-2</v>
      </c>
    </row>
    <row r="83" spans="3:4" x14ac:dyDescent="0.25">
      <c r="C83" s="38">
        <v>0</v>
      </c>
      <c r="D83" s="38">
        <v>7.1428571428571425E-2</v>
      </c>
    </row>
    <row r="84" spans="3:4" x14ac:dyDescent="0.25">
      <c r="C84" s="38">
        <v>0</v>
      </c>
      <c r="D84" s="38">
        <v>7.3170731707317069E-2</v>
      </c>
    </row>
    <row r="85" spans="3:4" x14ac:dyDescent="0.25">
      <c r="C85" s="38">
        <v>0</v>
      </c>
      <c r="D85" s="38">
        <v>7.3170731707317069E-2</v>
      </c>
    </row>
    <row r="86" spans="3:4" x14ac:dyDescent="0.25">
      <c r="C86" s="38">
        <v>0</v>
      </c>
      <c r="D86" s="38">
        <v>7.4912891986062713E-2</v>
      </c>
    </row>
    <row r="87" spans="3:4" x14ac:dyDescent="0.25">
      <c r="C87" s="38">
        <v>0</v>
      </c>
      <c r="D87" s="38">
        <v>7.4912891986062713E-2</v>
      </c>
    </row>
    <row r="88" spans="3:4" x14ac:dyDescent="0.25">
      <c r="C88" s="38">
        <v>0</v>
      </c>
      <c r="D88" s="38">
        <v>7.6655052264808357E-2</v>
      </c>
    </row>
    <row r="89" spans="3:4" x14ac:dyDescent="0.25">
      <c r="C89" s="38">
        <v>0</v>
      </c>
      <c r="D89" s="38">
        <v>7.6655052264808357E-2</v>
      </c>
    </row>
    <row r="90" spans="3:4" x14ac:dyDescent="0.25">
      <c r="C90" s="38">
        <v>0</v>
      </c>
      <c r="D90" s="38">
        <v>7.8397212543554001E-2</v>
      </c>
    </row>
    <row r="91" spans="3:4" x14ac:dyDescent="0.25">
      <c r="C91" s="38">
        <v>0</v>
      </c>
      <c r="D91" s="38">
        <v>7.8397212543554001E-2</v>
      </c>
    </row>
    <row r="92" spans="3:4" x14ac:dyDescent="0.25">
      <c r="C92" s="38">
        <v>0</v>
      </c>
      <c r="D92" s="38">
        <v>8.0139372822299645E-2</v>
      </c>
    </row>
    <row r="93" spans="3:4" x14ac:dyDescent="0.25">
      <c r="C93" s="38">
        <v>0</v>
      </c>
      <c r="D93" s="38">
        <v>8.0139372822299645E-2</v>
      </c>
    </row>
    <row r="94" spans="3:4" x14ac:dyDescent="0.25">
      <c r="C94" s="38">
        <v>0</v>
      </c>
      <c r="D94" s="38">
        <v>8.188153310104529E-2</v>
      </c>
    </row>
    <row r="95" spans="3:4" x14ac:dyDescent="0.25">
      <c r="C95" s="38">
        <v>0</v>
      </c>
      <c r="D95" s="38">
        <v>8.188153310104529E-2</v>
      </c>
    </row>
    <row r="96" spans="3:4" x14ac:dyDescent="0.25">
      <c r="C96" s="38">
        <v>0</v>
      </c>
      <c r="D96" s="38">
        <v>8.3623693379790948E-2</v>
      </c>
    </row>
    <row r="97" spans="3:4" x14ac:dyDescent="0.25">
      <c r="C97" s="38">
        <v>0</v>
      </c>
      <c r="D97" s="38">
        <v>8.3623693379790948E-2</v>
      </c>
    </row>
    <row r="98" spans="3:4" x14ac:dyDescent="0.25">
      <c r="C98" s="38">
        <v>0</v>
      </c>
      <c r="D98" s="38">
        <v>8.5365853658536592E-2</v>
      </c>
    </row>
    <row r="99" spans="3:4" x14ac:dyDescent="0.25">
      <c r="C99" s="38">
        <v>0</v>
      </c>
      <c r="D99" s="38">
        <v>8.5365853658536592E-2</v>
      </c>
    </row>
    <row r="100" spans="3:4" x14ac:dyDescent="0.25">
      <c r="C100" s="38">
        <v>0</v>
      </c>
      <c r="D100" s="38">
        <v>8.7108013937282236E-2</v>
      </c>
    </row>
    <row r="101" spans="3:4" x14ac:dyDescent="0.25">
      <c r="C101" s="38">
        <v>0</v>
      </c>
      <c r="D101" s="38">
        <v>8.7108013937282236E-2</v>
      </c>
    </row>
    <row r="102" spans="3:4" x14ac:dyDescent="0.25">
      <c r="C102" s="38">
        <v>0</v>
      </c>
      <c r="D102" s="38">
        <v>8.885017421602788E-2</v>
      </c>
    </row>
    <row r="103" spans="3:4" x14ac:dyDescent="0.25">
      <c r="C103" s="38">
        <v>0</v>
      </c>
      <c r="D103" s="38">
        <v>8.885017421602788E-2</v>
      </c>
    </row>
    <row r="104" spans="3:4" x14ac:dyDescent="0.25">
      <c r="C104" s="38">
        <v>0</v>
      </c>
      <c r="D104" s="38">
        <v>9.0592334494773524E-2</v>
      </c>
    </row>
    <row r="105" spans="3:4" x14ac:dyDescent="0.25">
      <c r="C105" s="38">
        <v>0</v>
      </c>
      <c r="D105" s="38">
        <v>9.0592334494773524E-2</v>
      </c>
    </row>
    <row r="106" spans="3:4" x14ac:dyDescent="0.25">
      <c r="C106" s="38">
        <v>0</v>
      </c>
      <c r="D106" s="38">
        <v>9.2334494773519168E-2</v>
      </c>
    </row>
    <row r="107" spans="3:4" x14ac:dyDescent="0.25">
      <c r="C107" s="38">
        <v>0</v>
      </c>
      <c r="D107" s="38">
        <v>9.2334494773519168E-2</v>
      </c>
    </row>
    <row r="108" spans="3:4" x14ac:dyDescent="0.25">
      <c r="C108" s="38">
        <v>0</v>
      </c>
      <c r="D108" s="38">
        <v>9.4076655052264813E-2</v>
      </c>
    </row>
    <row r="109" spans="3:4" x14ac:dyDescent="0.25">
      <c r="C109" s="38">
        <v>0</v>
      </c>
      <c r="D109" s="38">
        <v>9.4076655052264813E-2</v>
      </c>
    </row>
    <row r="110" spans="3:4" x14ac:dyDescent="0.25">
      <c r="C110" s="38">
        <v>0</v>
      </c>
      <c r="D110" s="38">
        <v>9.5818815331010457E-2</v>
      </c>
    </row>
    <row r="111" spans="3:4" x14ac:dyDescent="0.25">
      <c r="C111" s="38">
        <v>0</v>
      </c>
      <c r="D111" s="38">
        <v>9.5818815331010457E-2</v>
      </c>
    </row>
    <row r="112" spans="3:4" x14ac:dyDescent="0.25">
      <c r="C112" s="38">
        <v>0</v>
      </c>
      <c r="D112" s="38">
        <v>9.7560975609756101E-2</v>
      </c>
    </row>
    <row r="113" spans="3:4" x14ac:dyDescent="0.25">
      <c r="C113" s="38">
        <v>0</v>
      </c>
      <c r="D113" s="38">
        <v>9.7560975609756101E-2</v>
      </c>
    </row>
    <row r="114" spans="3:4" x14ac:dyDescent="0.25">
      <c r="C114" s="38">
        <v>0</v>
      </c>
      <c r="D114" s="38">
        <v>9.9303135888501745E-2</v>
      </c>
    </row>
    <row r="115" spans="3:4" x14ac:dyDescent="0.25">
      <c r="C115" s="38">
        <v>0</v>
      </c>
      <c r="D115" s="38">
        <v>9.9303135888501745E-2</v>
      </c>
    </row>
    <row r="116" spans="3:4" x14ac:dyDescent="0.25">
      <c r="C116" s="38">
        <v>0</v>
      </c>
      <c r="D116" s="38">
        <v>0.10104529616724739</v>
      </c>
    </row>
    <row r="117" spans="3:4" x14ac:dyDescent="0.25">
      <c r="C117" s="38">
        <v>0</v>
      </c>
      <c r="D117" s="38">
        <v>0.10104529616724739</v>
      </c>
    </row>
    <row r="118" spans="3:4" x14ac:dyDescent="0.25">
      <c r="C118" s="38">
        <v>0</v>
      </c>
      <c r="D118" s="38">
        <v>0.10278745644599303</v>
      </c>
    </row>
    <row r="119" spans="3:4" x14ac:dyDescent="0.25">
      <c r="C119" s="38">
        <v>0</v>
      </c>
      <c r="D119" s="38">
        <v>0.10278745644599303</v>
      </c>
    </row>
    <row r="120" spans="3:4" x14ac:dyDescent="0.25">
      <c r="C120" s="38">
        <v>0</v>
      </c>
      <c r="D120" s="38">
        <v>0.10452961672473868</v>
      </c>
    </row>
    <row r="121" spans="3:4" x14ac:dyDescent="0.25">
      <c r="C121" s="38">
        <v>0</v>
      </c>
      <c r="D121" s="38">
        <v>0.10452961672473868</v>
      </c>
    </row>
    <row r="122" spans="3:4" x14ac:dyDescent="0.25">
      <c r="C122" s="38">
        <v>0</v>
      </c>
      <c r="D122" s="38">
        <v>0.10627177700348432</v>
      </c>
    </row>
    <row r="123" spans="3:4" x14ac:dyDescent="0.25">
      <c r="C123" s="38">
        <v>0</v>
      </c>
      <c r="D123" s="38">
        <v>0.10627177700348432</v>
      </c>
    </row>
    <row r="124" spans="3:4" x14ac:dyDescent="0.25">
      <c r="C124" s="38">
        <v>0</v>
      </c>
      <c r="D124" s="38">
        <v>0.10801393728222997</v>
      </c>
    </row>
    <row r="125" spans="3:4" x14ac:dyDescent="0.25">
      <c r="C125" s="38">
        <v>0</v>
      </c>
      <c r="D125" s="38">
        <v>0.10801393728222997</v>
      </c>
    </row>
    <row r="126" spans="3:4" x14ac:dyDescent="0.25">
      <c r="C126" s="38">
        <v>0</v>
      </c>
      <c r="D126" s="38">
        <v>0.10975609756097561</v>
      </c>
    </row>
    <row r="127" spans="3:4" x14ac:dyDescent="0.25">
      <c r="C127" s="38">
        <v>0</v>
      </c>
      <c r="D127" s="38">
        <v>0.10975609756097561</v>
      </c>
    </row>
    <row r="128" spans="3:4" x14ac:dyDescent="0.25">
      <c r="C128" s="38">
        <v>0</v>
      </c>
      <c r="D128" s="38">
        <v>0.11149825783972125</v>
      </c>
    </row>
    <row r="129" spans="3:4" x14ac:dyDescent="0.25">
      <c r="C129" s="38">
        <v>0</v>
      </c>
      <c r="D129" s="38">
        <v>0.11149825783972125</v>
      </c>
    </row>
    <row r="130" spans="3:4" x14ac:dyDescent="0.25">
      <c r="C130" s="38">
        <v>0</v>
      </c>
      <c r="D130" s="38">
        <v>0.1132404181184669</v>
      </c>
    </row>
    <row r="131" spans="3:4" x14ac:dyDescent="0.25">
      <c r="C131" s="38">
        <v>0</v>
      </c>
      <c r="D131" s="38">
        <v>0.1132404181184669</v>
      </c>
    </row>
    <row r="132" spans="3:4" x14ac:dyDescent="0.25">
      <c r="C132" s="38">
        <v>0</v>
      </c>
      <c r="D132" s="38">
        <v>0.11498257839721254</v>
      </c>
    </row>
    <row r="133" spans="3:4" x14ac:dyDescent="0.25">
      <c r="C133" s="38">
        <v>0</v>
      </c>
      <c r="D133" s="38">
        <v>0.11498257839721254</v>
      </c>
    </row>
    <row r="134" spans="3:4" x14ac:dyDescent="0.25">
      <c r="C134" s="38">
        <v>0</v>
      </c>
      <c r="D134" s="38">
        <v>0.11672473867595819</v>
      </c>
    </row>
    <row r="135" spans="3:4" x14ac:dyDescent="0.25">
      <c r="C135" s="38">
        <v>0</v>
      </c>
      <c r="D135" s="38">
        <v>0.11672473867595819</v>
      </c>
    </row>
    <row r="136" spans="3:4" x14ac:dyDescent="0.25">
      <c r="C136" s="38">
        <v>0</v>
      </c>
      <c r="D136" s="38">
        <v>0.11846689895470383</v>
      </c>
    </row>
    <row r="137" spans="3:4" x14ac:dyDescent="0.25">
      <c r="C137" s="38">
        <v>0</v>
      </c>
      <c r="D137" s="38">
        <v>0.11846689895470383</v>
      </c>
    </row>
    <row r="138" spans="3:4" x14ac:dyDescent="0.25">
      <c r="C138" s="38">
        <v>0</v>
      </c>
      <c r="D138" s="38">
        <v>0.12020905923344948</v>
      </c>
    </row>
    <row r="139" spans="3:4" x14ac:dyDescent="0.25">
      <c r="C139" s="38">
        <v>0</v>
      </c>
      <c r="D139" s="38">
        <v>0.12020905923344948</v>
      </c>
    </row>
    <row r="140" spans="3:4" x14ac:dyDescent="0.25">
      <c r="C140" s="38">
        <v>0</v>
      </c>
      <c r="D140" s="38">
        <v>0.12195121951219512</v>
      </c>
    </row>
    <row r="141" spans="3:4" x14ac:dyDescent="0.25">
      <c r="C141" s="38">
        <v>0</v>
      </c>
      <c r="D141" s="38">
        <v>0.12195121951219512</v>
      </c>
    </row>
    <row r="142" spans="3:4" x14ac:dyDescent="0.25">
      <c r="C142" s="38">
        <v>0</v>
      </c>
      <c r="D142" s="38">
        <v>0.12369337979094076</v>
      </c>
    </row>
    <row r="143" spans="3:4" x14ac:dyDescent="0.25">
      <c r="C143" s="38">
        <v>0</v>
      </c>
      <c r="D143" s="38">
        <v>0.12369337979094076</v>
      </c>
    </row>
    <row r="144" spans="3:4" x14ac:dyDescent="0.25">
      <c r="C144" s="38">
        <v>0</v>
      </c>
      <c r="D144" s="38">
        <v>0.12543554006968641</v>
      </c>
    </row>
    <row r="145" spans="3:4" x14ac:dyDescent="0.25">
      <c r="C145" s="38">
        <v>0</v>
      </c>
      <c r="D145" s="38">
        <v>0.12543554006968641</v>
      </c>
    </row>
    <row r="146" spans="3:4" x14ac:dyDescent="0.25">
      <c r="C146" s="38">
        <v>0</v>
      </c>
      <c r="D146" s="38">
        <v>0.12717770034843207</v>
      </c>
    </row>
    <row r="147" spans="3:4" x14ac:dyDescent="0.25">
      <c r="C147" s="38">
        <v>0</v>
      </c>
      <c r="D147" s="38">
        <v>0.12717770034843207</v>
      </c>
    </row>
    <row r="148" spans="3:4" x14ac:dyDescent="0.25">
      <c r="C148" s="38">
        <v>0</v>
      </c>
      <c r="D148" s="38">
        <v>0.1289198606271777</v>
      </c>
    </row>
    <row r="149" spans="3:4" x14ac:dyDescent="0.25">
      <c r="C149" s="38">
        <v>0</v>
      </c>
      <c r="D149" s="38">
        <v>0.1289198606271777</v>
      </c>
    </row>
    <row r="150" spans="3:4" x14ac:dyDescent="0.25">
      <c r="C150" s="38">
        <v>0</v>
      </c>
      <c r="D150" s="38">
        <v>0.13066202090592335</v>
      </c>
    </row>
    <row r="151" spans="3:4" x14ac:dyDescent="0.25">
      <c r="C151" s="38">
        <v>0</v>
      </c>
      <c r="D151" s="38">
        <v>0.13066202090592335</v>
      </c>
    </row>
    <row r="152" spans="3:4" x14ac:dyDescent="0.25">
      <c r="C152" s="38">
        <v>0</v>
      </c>
      <c r="D152" s="38">
        <v>0.13240418118466898</v>
      </c>
    </row>
    <row r="153" spans="3:4" x14ac:dyDescent="0.25">
      <c r="C153" s="38">
        <v>0</v>
      </c>
      <c r="D153" s="38">
        <v>0.13240418118466898</v>
      </c>
    </row>
    <row r="154" spans="3:4" x14ac:dyDescent="0.25">
      <c r="C154" s="38">
        <v>0</v>
      </c>
      <c r="D154" s="38">
        <v>0.13414634146341464</v>
      </c>
    </row>
    <row r="155" spans="3:4" x14ac:dyDescent="0.25">
      <c r="C155" s="38">
        <v>0</v>
      </c>
      <c r="D155" s="38">
        <v>0.13414634146341464</v>
      </c>
    </row>
    <row r="156" spans="3:4" x14ac:dyDescent="0.25">
      <c r="C156" s="38">
        <v>0</v>
      </c>
      <c r="D156" s="38">
        <v>0.13588850174216027</v>
      </c>
    </row>
    <row r="157" spans="3:4" x14ac:dyDescent="0.25">
      <c r="C157" s="38">
        <v>0</v>
      </c>
      <c r="D157" s="38">
        <v>0.13588850174216027</v>
      </c>
    </row>
    <row r="158" spans="3:4" x14ac:dyDescent="0.25">
      <c r="C158" s="38">
        <v>0</v>
      </c>
      <c r="D158" s="38">
        <v>0.13763066202090593</v>
      </c>
    </row>
    <row r="159" spans="3:4" x14ac:dyDescent="0.25">
      <c r="C159" s="38">
        <v>0</v>
      </c>
      <c r="D159" s="38">
        <v>0.13763066202090593</v>
      </c>
    </row>
    <row r="160" spans="3:4" x14ac:dyDescent="0.25">
      <c r="C160" s="38">
        <v>0</v>
      </c>
      <c r="D160" s="38">
        <v>0.13937282229965156</v>
      </c>
    </row>
    <row r="161" spans="3:4" x14ac:dyDescent="0.25">
      <c r="C161" s="38">
        <v>0</v>
      </c>
      <c r="D161" s="38">
        <v>0.13937282229965156</v>
      </c>
    </row>
    <row r="162" spans="3:4" x14ac:dyDescent="0.25">
      <c r="C162" s="38">
        <v>0</v>
      </c>
      <c r="D162" s="38">
        <v>0.14111498257839722</v>
      </c>
    </row>
    <row r="163" spans="3:4" x14ac:dyDescent="0.25">
      <c r="C163" s="38">
        <v>0</v>
      </c>
      <c r="D163" s="38">
        <v>0.14111498257839722</v>
      </c>
    </row>
    <row r="164" spans="3:4" x14ac:dyDescent="0.25">
      <c r="C164" s="38">
        <v>0</v>
      </c>
      <c r="D164" s="38">
        <v>0.14285714285714285</v>
      </c>
    </row>
    <row r="165" spans="3:4" x14ac:dyDescent="0.25">
      <c r="C165" s="38">
        <v>0</v>
      </c>
      <c r="D165" s="38">
        <v>0.14285714285714285</v>
      </c>
    </row>
    <row r="166" spans="3:4" x14ac:dyDescent="0.25">
      <c r="C166" s="38">
        <v>0</v>
      </c>
      <c r="D166" s="38">
        <v>0.14459930313588851</v>
      </c>
    </row>
    <row r="167" spans="3:4" x14ac:dyDescent="0.25">
      <c r="C167" s="38">
        <v>0</v>
      </c>
      <c r="D167" s="38">
        <v>0.14459930313588851</v>
      </c>
    </row>
    <row r="168" spans="3:4" x14ac:dyDescent="0.25">
      <c r="C168" s="38">
        <v>0</v>
      </c>
      <c r="D168" s="38">
        <v>0.14634146341463414</v>
      </c>
    </row>
    <row r="169" spans="3:4" x14ac:dyDescent="0.25">
      <c r="C169" s="38">
        <v>0</v>
      </c>
      <c r="D169" s="38">
        <v>0.14634146341463414</v>
      </c>
    </row>
    <row r="170" spans="3:4" x14ac:dyDescent="0.25">
      <c r="C170" s="38">
        <v>0</v>
      </c>
      <c r="D170" s="38">
        <v>0.1480836236933798</v>
      </c>
    </row>
    <row r="171" spans="3:4" x14ac:dyDescent="0.25">
      <c r="C171" s="38">
        <v>0</v>
      </c>
      <c r="D171" s="38">
        <v>0.1480836236933798</v>
      </c>
    </row>
    <row r="172" spans="3:4" x14ac:dyDescent="0.25">
      <c r="C172" s="38">
        <v>0</v>
      </c>
      <c r="D172" s="38">
        <v>0.14982578397212543</v>
      </c>
    </row>
    <row r="173" spans="3:4" x14ac:dyDescent="0.25">
      <c r="C173" s="38">
        <v>0</v>
      </c>
      <c r="D173" s="38">
        <v>0.14982578397212543</v>
      </c>
    </row>
    <row r="174" spans="3:4" x14ac:dyDescent="0.25">
      <c r="C174" s="38">
        <v>0</v>
      </c>
      <c r="D174" s="38">
        <v>0.15156794425087108</v>
      </c>
    </row>
    <row r="175" spans="3:4" x14ac:dyDescent="0.25">
      <c r="C175" s="38">
        <v>1E-3</v>
      </c>
      <c r="D175" s="38">
        <v>0.15156794425087108</v>
      </c>
    </row>
    <row r="176" spans="3:4" x14ac:dyDescent="0.25">
      <c r="C176" s="38">
        <v>1E-3</v>
      </c>
      <c r="D176" s="38">
        <v>0.15331010452961671</v>
      </c>
    </row>
    <row r="177" spans="3:4" x14ac:dyDescent="0.25">
      <c r="C177" s="38">
        <v>1E-3</v>
      </c>
      <c r="D177" s="38">
        <v>0.15331010452961671</v>
      </c>
    </row>
    <row r="178" spans="3:4" x14ac:dyDescent="0.25">
      <c r="C178" s="38">
        <v>1E-3</v>
      </c>
      <c r="D178" s="38">
        <v>0.15505226480836237</v>
      </c>
    </row>
    <row r="179" spans="3:4" x14ac:dyDescent="0.25">
      <c r="C179" s="38">
        <v>1E-3</v>
      </c>
      <c r="D179" s="38">
        <v>0.15505226480836237</v>
      </c>
    </row>
    <row r="180" spans="3:4" x14ac:dyDescent="0.25">
      <c r="C180" s="38">
        <v>1E-3</v>
      </c>
      <c r="D180" s="38">
        <v>0.156794425087108</v>
      </c>
    </row>
    <row r="181" spans="3:4" x14ac:dyDescent="0.25">
      <c r="C181" s="38">
        <v>3.0000000000000001E-3</v>
      </c>
      <c r="D181" s="38">
        <v>0.156794425087108</v>
      </c>
    </row>
    <row r="182" spans="3:4" x14ac:dyDescent="0.25">
      <c r="C182" s="38">
        <v>3.0000000000000001E-3</v>
      </c>
      <c r="D182" s="38">
        <v>0.15853658536585366</v>
      </c>
    </row>
    <row r="183" spans="3:4" x14ac:dyDescent="0.25">
      <c r="C183" s="38">
        <v>3.0000000000000001E-3</v>
      </c>
      <c r="D183" s="38">
        <v>0.15853658536585366</v>
      </c>
    </row>
    <row r="184" spans="3:4" x14ac:dyDescent="0.25">
      <c r="C184" s="38">
        <v>3.0000000000000001E-3</v>
      </c>
      <c r="D184" s="38">
        <v>0.16027874564459929</v>
      </c>
    </row>
    <row r="185" spans="3:4" x14ac:dyDescent="0.25">
      <c r="C185" s="38">
        <v>4.0000000000000001E-3</v>
      </c>
      <c r="D185" s="38">
        <v>0.16027874564459929</v>
      </c>
    </row>
    <row r="186" spans="3:4" x14ac:dyDescent="0.25">
      <c r="C186" s="38">
        <v>4.0000000000000001E-3</v>
      </c>
      <c r="D186" s="38">
        <v>0.16202090592334495</v>
      </c>
    </row>
    <row r="187" spans="3:4" x14ac:dyDescent="0.25">
      <c r="C187" s="38">
        <v>5.0000000000000001E-3</v>
      </c>
      <c r="D187" s="38">
        <v>0.16202090592334495</v>
      </c>
    </row>
    <row r="188" spans="3:4" x14ac:dyDescent="0.25">
      <c r="C188" s="38">
        <v>5.0000000000000001E-3</v>
      </c>
      <c r="D188" s="38">
        <v>0.16376306620209058</v>
      </c>
    </row>
    <row r="189" spans="3:4" x14ac:dyDescent="0.25">
      <c r="C189" s="38">
        <v>5.0000000000000001E-3</v>
      </c>
      <c r="D189" s="38">
        <v>0.16376306620209058</v>
      </c>
    </row>
    <row r="190" spans="3:4" x14ac:dyDescent="0.25">
      <c r="C190" s="38">
        <v>5.0000000000000001E-3</v>
      </c>
      <c r="D190" s="38">
        <v>0.16550522648083624</v>
      </c>
    </row>
    <row r="191" spans="3:4" x14ac:dyDescent="0.25">
      <c r="C191" s="38">
        <v>5.0000000000000001E-3</v>
      </c>
      <c r="D191" s="38">
        <v>0.16550522648083624</v>
      </c>
    </row>
    <row r="192" spans="3:4" x14ac:dyDescent="0.25">
      <c r="C192" s="38">
        <v>5.0000000000000001E-3</v>
      </c>
      <c r="D192" s="38">
        <v>0.1672473867595819</v>
      </c>
    </row>
    <row r="193" spans="3:4" x14ac:dyDescent="0.25">
      <c r="C193" s="38">
        <v>6.0000000000000001E-3</v>
      </c>
      <c r="D193" s="38">
        <v>0.1672473867595819</v>
      </c>
    </row>
    <row r="194" spans="3:4" x14ac:dyDescent="0.25">
      <c r="C194" s="38">
        <v>6.0000000000000001E-3</v>
      </c>
      <c r="D194" s="38">
        <v>0.16898954703832753</v>
      </c>
    </row>
    <row r="195" spans="3:4" x14ac:dyDescent="0.25">
      <c r="C195" s="38">
        <v>6.0000000000000001E-3</v>
      </c>
      <c r="D195" s="38">
        <v>0.16898954703832753</v>
      </c>
    </row>
    <row r="196" spans="3:4" x14ac:dyDescent="0.25">
      <c r="C196" s="38">
        <v>6.0000000000000001E-3</v>
      </c>
      <c r="D196" s="38">
        <v>0.17073170731707318</v>
      </c>
    </row>
    <row r="197" spans="3:4" x14ac:dyDescent="0.25">
      <c r="C197" s="38">
        <v>6.0000000000000001E-3</v>
      </c>
      <c r="D197" s="38">
        <v>0.17073170731707318</v>
      </c>
    </row>
    <row r="198" spans="3:4" x14ac:dyDescent="0.25">
      <c r="C198" s="38">
        <v>6.0000000000000001E-3</v>
      </c>
      <c r="D198" s="38">
        <v>0.17247386759581881</v>
      </c>
    </row>
    <row r="199" spans="3:4" x14ac:dyDescent="0.25">
      <c r="C199" s="38">
        <v>8.0000000000000002E-3</v>
      </c>
      <c r="D199" s="38">
        <v>0.17247386759581881</v>
      </c>
    </row>
    <row r="200" spans="3:4" x14ac:dyDescent="0.25">
      <c r="C200" s="38">
        <v>8.0000000000000002E-3</v>
      </c>
      <c r="D200" s="38">
        <v>0.17421602787456447</v>
      </c>
    </row>
    <row r="201" spans="3:4" x14ac:dyDescent="0.25">
      <c r="C201" s="38">
        <v>0.01</v>
      </c>
      <c r="D201" s="38">
        <v>0.17421602787456447</v>
      </c>
    </row>
    <row r="202" spans="3:4" x14ac:dyDescent="0.25">
      <c r="C202" s="38">
        <v>0.01</v>
      </c>
      <c r="D202" s="38">
        <v>0.1759581881533101</v>
      </c>
    </row>
    <row r="203" spans="3:4" x14ac:dyDescent="0.25">
      <c r="C203" s="38">
        <v>1.0999999999999999E-2</v>
      </c>
      <c r="D203" s="38">
        <v>0.1759581881533101</v>
      </c>
    </row>
    <row r="204" spans="3:4" x14ac:dyDescent="0.25">
      <c r="C204" s="38">
        <v>1.0999999999999999E-2</v>
      </c>
      <c r="D204" s="38">
        <v>0.17770034843205576</v>
      </c>
    </row>
    <row r="205" spans="3:4" x14ac:dyDescent="0.25">
      <c r="C205" s="38">
        <v>1.0999999999999999E-2</v>
      </c>
      <c r="D205" s="38">
        <v>0.17770034843205576</v>
      </c>
    </row>
    <row r="206" spans="3:4" x14ac:dyDescent="0.25">
      <c r="C206" s="38">
        <v>1.0999999999999999E-2</v>
      </c>
      <c r="D206" s="38">
        <v>0.17944250871080139</v>
      </c>
    </row>
    <row r="207" spans="3:4" x14ac:dyDescent="0.25">
      <c r="C207" s="38">
        <v>1.4E-2</v>
      </c>
      <c r="D207" s="38">
        <v>0.17944250871080139</v>
      </c>
    </row>
    <row r="208" spans="3:4" x14ac:dyDescent="0.25">
      <c r="C208" s="38">
        <v>1.4E-2</v>
      </c>
      <c r="D208" s="38">
        <v>0.18118466898954705</v>
      </c>
    </row>
    <row r="209" spans="3:4" x14ac:dyDescent="0.25">
      <c r="C209" s="38">
        <v>1.4999999999999999E-2</v>
      </c>
      <c r="D209" s="38">
        <v>0.18118466898954705</v>
      </c>
    </row>
    <row r="210" spans="3:4" x14ac:dyDescent="0.25">
      <c r="C210" s="38">
        <v>1.4999999999999999E-2</v>
      </c>
      <c r="D210" s="38">
        <v>0.18292682926829268</v>
      </c>
    </row>
    <row r="211" spans="3:4" x14ac:dyDescent="0.25">
      <c r="C211" s="38">
        <v>1.4999999999999999E-2</v>
      </c>
      <c r="D211" s="38">
        <v>0.18292682926829268</v>
      </c>
    </row>
    <row r="212" spans="3:4" x14ac:dyDescent="0.25">
      <c r="C212" s="38">
        <v>1.4999999999999999E-2</v>
      </c>
      <c r="D212" s="38">
        <v>0.18466898954703834</v>
      </c>
    </row>
    <row r="213" spans="3:4" x14ac:dyDescent="0.25">
      <c r="C213" s="38">
        <v>1.4999999999999999E-2</v>
      </c>
      <c r="D213" s="38">
        <v>0.18466898954703834</v>
      </c>
    </row>
    <row r="214" spans="3:4" x14ac:dyDescent="0.25">
      <c r="C214" s="38">
        <v>1.4999999999999999E-2</v>
      </c>
      <c r="D214" s="38">
        <v>0.18641114982578397</v>
      </c>
    </row>
    <row r="215" spans="3:4" x14ac:dyDescent="0.25">
      <c r="C215" s="38">
        <v>1.4999999999999999E-2</v>
      </c>
      <c r="D215" s="38">
        <v>0.18641114982578397</v>
      </c>
    </row>
    <row r="216" spans="3:4" x14ac:dyDescent="0.25">
      <c r="C216" s="38">
        <v>1.4999999999999999E-2</v>
      </c>
      <c r="D216" s="38">
        <v>0.18815331010452963</v>
      </c>
    </row>
    <row r="217" spans="3:4" x14ac:dyDescent="0.25">
      <c r="C217" s="38">
        <v>1.6E-2</v>
      </c>
      <c r="D217" s="38">
        <v>0.18815331010452963</v>
      </c>
    </row>
    <row r="218" spans="3:4" x14ac:dyDescent="0.25">
      <c r="C218" s="38">
        <v>1.6E-2</v>
      </c>
      <c r="D218" s="38">
        <v>0.18989547038327526</v>
      </c>
    </row>
    <row r="219" spans="3:4" x14ac:dyDescent="0.25">
      <c r="C219" s="38">
        <v>1.7000000000000001E-2</v>
      </c>
      <c r="D219" s="38">
        <v>0.18989547038327526</v>
      </c>
    </row>
    <row r="220" spans="3:4" x14ac:dyDescent="0.25">
      <c r="C220" s="38">
        <v>1.7000000000000001E-2</v>
      </c>
      <c r="D220" s="38">
        <v>0.19163763066202091</v>
      </c>
    </row>
    <row r="221" spans="3:4" x14ac:dyDescent="0.25">
      <c r="C221" s="38">
        <v>1.7999999999999999E-2</v>
      </c>
      <c r="D221" s="38">
        <v>0.19163763066202091</v>
      </c>
    </row>
    <row r="222" spans="3:4" x14ac:dyDescent="0.25">
      <c r="C222" s="38">
        <v>1.7999999999999999E-2</v>
      </c>
      <c r="D222" s="38">
        <v>0.19337979094076654</v>
      </c>
    </row>
    <row r="223" spans="3:4" x14ac:dyDescent="0.25">
      <c r="C223" s="38">
        <v>1.7999999999999999E-2</v>
      </c>
      <c r="D223" s="38">
        <v>0.19337979094076654</v>
      </c>
    </row>
    <row r="224" spans="3:4" x14ac:dyDescent="0.25">
      <c r="C224" s="38">
        <v>1.7999999999999999E-2</v>
      </c>
      <c r="D224" s="38">
        <v>0.1951219512195122</v>
      </c>
    </row>
    <row r="225" spans="3:4" x14ac:dyDescent="0.25">
      <c r="C225" s="38">
        <v>2.1999999999999999E-2</v>
      </c>
      <c r="D225" s="38">
        <v>0.1951219512195122</v>
      </c>
    </row>
    <row r="226" spans="3:4" x14ac:dyDescent="0.25">
      <c r="C226" s="38">
        <v>2.1999999999999999E-2</v>
      </c>
      <c r="D226" s="38">
        <v>0.19686411149825783</v>
      </c>
    </row>
    <row r="227" spans="3:4" x14ac:dyDescent="0.25">
      <c r="C227" s="38">
        <v>2.3E-2</v>
      </c>
      <c r="D227" s="38">
        <v>0.19686411149825783</v>
      </c>
    </row>
    <row r="228" spans="3:4" x14ac:dyDescent="0.25">
      <c r="C228" s="38">
        <v>2.3E-2</v>
      </c>
      <c r="D228" s="38">
        <v>0.19860627177700349</v>
      </c>
    </row>
    <row r="229" spans="3:4" x14ac:dyDescent="0.25">
      <c r="C229" s="38">
        <v>2.3E-2</v>
      </c>
      <c r="D229" s="38">
        <v>0.19860627177700349</v>
      </c>
    </row>
    <row r="230" spans="3:4" x14ac:dyDescent="0.25">
      <c r="C230" s="38">
        <v>2.3E-2</v>
      </c>
      <c r="D230" s="38">
        <v>0.20034843205574912</v>
      </c>
    </row>
    <row r="231" spans="3:4" x14ac:dyDescent="0.25">
      <c r="C231" s="38">
        <v>2.4E-2</v>
      </c>
      <c r="D231" s="38">
        <v>0.20034843205574912</v>
      </c>
    </row>
    <row r="232" spans="3:4" x14ac:dyDescent="0.25">
      <c r="C232" s="38">
        <v>2.4E-2</v>
      </c>
      <c r="D232" s="38">
        <v>0.20209059233449478</v>
      </c>
    </row>
    <row r="233" spans="3:4" x14ac:dyDescent="0.25">
      <c r="C233" s="38">
        <v>2.5999999999999999E-2</v>
      </c>
      <c r="D233" s="38">
        <v>0.20209059233449478</v>
      </c>
    </row>
    <row r="234" spans="3:4" x14ac:dyDescent="0.25">
      <c r="C234" s="38">
        <v>2.5999999999999999E-2</v>
      </c>
      <c r="D234" s="38">
        <v>0.20383275261324041</v>
      </c>
    </row>
    <row r="235" spans="3:4" x14ac:dyDescent="0.25">
      <c r="C235" s="38">
        <v>2.5999999999999999E-2</v>
      </c>
      <c r="D235" s="38">
        <v>0.20383275261324041</v>
      </c>
    </row>
    <row r="236" spans="3:4" x14ac:dyDescent="0.25">
      <c r="C236" s="38">
        <v>2.5999999999999999E-2</v>
      </c>
      <c r="D236" s="38">
        <v>0.20557491289198607</v>
      </c>
    </row>
    <row r="237" spans="3:4" x14ac:dyDescent="0.25">
      <c r="C237" s="38">
        <v>2.5999999999999999E-2</v>
      </c>
      <c r="D237" s="38">
        <v>0.20557491289198607</v>
      </c>
    </row>
    <row r="238" spans="3:4" x14ac:dyDescent="0.25">
      <c r="C238" s="38">
        <v>2.5999999999999999E-2</v>
      </c>
      <c r="D238" s="38">
        <v>0.2073170731707317</v>
      </c>
    </row>
    <row r="239" spans="3:4" x14ac:dyDescent="0.25">
      <c r="C239" s="38">
        <v>2.5999999999999999E-2</v>
      </c>
      <c r="D239" s="38">
        <v>0.2073170731707317</v>
      </c>
    </row>
    <row r="240" spans="3:4" x14ac:dyDescent="0.25">
      <c r="C240" s="38">
        <v>2.5999999999999999E-2</v>
      </c>
      <c r="D240" s="38">
        <v>0.20905923344947736</v>
      </c>
    </row>
    <row r="241" spans="3:4" x14ac:dyDescent="0.25">
      <c r="C241" s="38">
        <v>2.7E-2</v>
      </c>
      <c r="D241" s="38">
        <v>0.20905923344947736</v>
      </c>
    </row>
    <row r="242" spans="3:4" x14ac:dyDescent="0.25">
      <c r="C242" s="38">
        <v>2.7E-2</v>
      </c>
      <c r="D242" s="38">
        <v>0.21080139372822299</v>
      </c>
    </row>
    <row r="243" spans="3:4" x14ac:dyDescent="0.25">
      <c r="C243" s="38">
        <v>2.8000000000000001E-2</v>
      </c>
      <c r="D243" s="38">
        <v>0.21080139372822299</v>
      </c>
    </row>
    <row r="244" spans="3:4" x14ac:dyDescent="0.25">
      <c r="C244" s="38">
        <v>2.8000000000000001E-2</v>
      </c>
      <c r="D244" s="38">
        <v>0.21254355400696864</v>
      </c>
    </row>
    <row r="245" spans="3:4" x14ac:dyDescent="0.25">
      <c r="C245" s="38">
        <v>2.8000000000000001E-2</v>
      </c>
      <c r="D245" s="38">
        <v>0.21254355400696864</v>
      </c>
    </row>
    <row r="246" spans="3:4" x14ac:dyDescent="0.25">
      <c r="C246" s="38">
        <v>2.8000000000000001E-2</v>
      </c>
      <c r="D246" s="38">
        <v>0.21428571428571427</v>
      </c>
    </row>
    <row r="247" spans="3:4" x14ac:dyDescent="0.25">
      <c r="C247" s="38">
        <v>2.9000000000000001E-2</v>
      </c>
      <c r="D247" s="38">
        <v>0.21428571428571427</v>
      </c>
    </row>
    <row r="248" spans="3:4" x14ac:dyDescent="0.25">
      <c r="C248" s="38">
        <v>2.9000000000000001E-2</v>
      </c>
      <c r="D248" s="38">
        <v>0.21602787456445993</v>
      </c>
    </row>
    <row r="249" spans="3:4" x14ac:dyDescent="0.25">
      <c r="C249" s="38">
        <v>0.03</v>
      </c>
      <c r="D249" s="38">
        <v>0.21602787456445993</v>
      </c>
    </row>
    <row r="250" spans="3:4" x14ac:dyDescent="0.25">
      <c r="C250" s="38">
        <v>0.03</v>
      </c>
      <c r="D250" s="38">
        <v>0.21777003484320556</v>
      </c>
    </row>
    <row r="251" spans="3:4" x14ac:dyDescent="0.25">
      <c r="C251" s="38">
        <v>0.03</v>
      </c>
      <c r="D251" s="38">
        <v>0.21777003484320556</v>
      </c>
    </row>
    <row r="252" spans="3:4" x14ac:dyDescent="0.25">
      <c r="C252" s="38">
        <v>0.03</v>
      </c>
      <c r="D252" s="38">
        <v>0.21951219512195122</v>
      </c>
    </row>
    <row r="253" spans="3:4" x14ac:dyDescent="0.25">
      <c r="C253" s="38">
        <v>3.2000000000000001E-2</v>
      </c>
      <c r="D253" s="38">
        <v>0.21951219512195122</v>
      </c>
    </row>
    <row r="254" spans="3:4" x14ac:dyDescent="0.25">
      <c r="C254" s="38">
        <v>3.2000000000000001E-2</v>
      </c>
      <c r="D254" s="38">
        <v>0.22125435540069685</v>
      </c>
    </row>
    <row r="255" spans="3:4" x14ac:dyDescent="0.25">
      <c r="C255" s="38">
        <v>3.2000000000000001E-2</v>
      </c>
      <c r="D255" s="38">
        <v>0.22125435540069685</v>
      </c>
    </row>
    <row r="256" spans="3:4" x14ac:dyDescent="0.25">
      <c r="C256" s="38">
        <v>3.2000000000000001E-2</v>
      </c>
      <c r="D256" s="38">
        <v>0.22299651567944251</v>
      </c>
    </row>
    <row r="257" spans="3:4" x14ac:dyDescent="0.25">
      <c r="C257" s="38">
        <v>3.2000000000000001E-2</v>
      </c>
      <c r="D257" s="38">
        <v>0.22299651567944251</v>
      </c>
    </row>
    <row r="258" spans="3:4" x14ac:dyDescent="0.25">
      <c r="C258" s="38">
        <v>3.2000000000000001E-2</v>
      </c>
      <c r="D258" s="38">
        <v>0.22473867595818817</v>
      </c>
    </row>
    <row r="259" spans="3:4" x14ac:dyDescent="0.25">
      <c r="C259" s="38">
        <v>3.6999999999999998E-2</v>
      </c>
      <c r="D259" s="38">
        <v>0.22473867595818817</v>
      </c>
    </row>
    <row r="260" spans="3:4" x14ac:dyDescent="0.25">
      <c r="C260" s="38">
        <v>3.6999999999999998E-2</v>
      </c>
      <c r="D260" s="38">
        <v>0.2264808362369338</v>
      </c>
    </row>
    <row r="261" spans="3:4" x14ac:dyDescent="0.25">
      <c r="C261" s="38">
        <v>3.7999999999999999E-2</v>
      </c>
      <c r="D261" s="38">
        <v>0.2264808362369338</v>
      </c>
    </row>
    <row r="262" spans="3:4" x14ac:dyDescent="0.25">
      <c r="C262" s="38">
        <v>3.7999999999999999E-2</v>
      </c>
      <c r="D262" s="38">
        <v>0.22822299651567945</v>
      </c>
    </row>
    <row r="263" spans="3:4" x14ac:dyDescent="0.25">
      <c r="C263" s="38">
        <v>3.7999999999999999E-2</v>
      </c>
      <c r="D263" s="38">
        <v>0.22822299651567945</v>
      </c>
    </row>
    <row r="264" spans="3:4" x14ac:dyDescent="0.25">
      <c r="C264" s="38">
        <v>3.7999999999999999E-2</v>
      </c>
      <c r="D264" s="38">
        <v>0.22996515679442509</v>
      </c>
    </row>
    <row r="265" spans="3:4" x14ac:dyDescent="0.25">
      <c r="C265" s="38">
        <v>3.9E-2</v>
      </c>
      <c r="D265" s="38">
        <v>0.22996515679442509</v>
      </c>
    </row>
    <row r="266" spans="3:4" x14ac:dyDescent="0.25">
      <c r="C266" s="38">
        <v>3.9E-2</v>
      </c>
      <c r="D266" s="38">
        <v>0.23170731707317074</v>
      </c>
    </row>
    <row r="267" spans="3:4" x14ac:dyDescent="0.25">
      <c r="C267" s="38">
        <v>0.04</v>
      </c>
      <c r="D267" s="38">
        <v>0.23170731707317074</v>
      </c>
    </row>
    <row r="268" spans="3:4" x14ac:dyDescent="0.25">
      <c r="C268" s="38">
        <v>0.04</v>
      </c>
      <c r="D268" s="38">
        <v>0.23344947735191637</v>
      </c>
    </row>
    <row r="269" spans="3:4" x14ac:dyDescent="0.25">
      <c r="C269" s="38">
        <v>4.1000000000000002E-2</v>
      </c>
      <c r="D269" s="38">
        <v>0.23344947735191637</v>
      </c>
    </row>
    <row r="270" spans="3:4" x14ac:dyDescent="0.25">
      <c r="C270" s="38">
        <v>4.1000000000000002E-2</v>
      </c>
      <c r="D270" s="38">
        <v>0.23519163763066203</v>
      </c>
    </row>
    <row r="271" spans="3:4" x14ac:dyDescent="0.25">
      <c r="C271" s="38">
        <v>4.1000000000000002E-2</v>
      </c>
      <c r="D271" s="38">
        <v>0.23519163763066203</v>
      </c>
    </row>
    <row r="272" spans="3:4" x14ac:dyDescent="0.25">
      <c r="C272" s="38">
        <v>4.1000000000000002E-2</v>
      </c>
      <c r="D272" s="38">
        <v>0.23693379790940766</v>
      </c>
    </row>
    <row r="273" spans="3:4" x14ac:dyDescent="0.25">
      <c r="C273" s="38">
        <v>4.1000000000000002E-2</v>
      </c>
      <c r="D273" s="38">
        <v>0.23693379790940766</v>
      </c>
    </row>
    <row r="274" spans="3:4" x14ac:dyDescent="0.25">
      <c r="C274" s="38">
        <v>4.1000000000000002E-2</v>
      </c>
      <c r="D274" s="38">
        <v>0.23867595818815332</v>
      </c>
    </row>
    <row r="275" spans="3:4" x14ac:dyDescent="0.25">
      <c r="C275" s="38">
        <v>4.2000000000000003E-2</v>
      </c>
      <c r="D275" s="38">
        <v>0.23867595818815332</v>
      </c>
    </row>
    <row r="276" spans="3:4" x14ac:dyDescent="0.25">
      <c r="C276" s="38">
        <v>4.2000000000000003E-2</v>
      </c>
      <c r="D276" s="38">
        <v>0.24041811846689895</v>
      </c>
    </row>
    <row r="277" spans="3:4" x14ac:dyDescent="0.25">
      <c r="C277" s="38">
        <v>4.2999999999999997E-2</v>
      </c>
      <c r="D277" s="38">
        <v>0.24041811846689895</v>
      </c>
    </row>
    <row r="278" spans="3:4" x14ac:dyDescent="0.25">
      <c r="C278" s="38">
        <v>4.2999999999999997E-2</v>
      </c>
      <c r="D278" s="38">
        <v>0.24216027874564461</v>
      </c>
    </row>
    <row r="279" spans="3:4" x14ac:dyDescent="0.25">
      <c r="C279" s="38">
        <v>4.3999999999999997E-2</v>
      </c>
      <c r="D279" s="38">
        <v>0.24216027874564461</v>
      </c>
    </row>
    <row r="280" spans="3:4" x14ac:dyDescent="0.25">
      <c r="C280" s="38">
        <v>4.3999999999999997E-2</v>
      </c>
      <c r="D280" s="38">
        <v>0.24390243902439024</v>
      </c>
    </row>
    <row r="281" spans="3:4" x14ac:dyDescent="0.25">
      <c r="C281" s="38">
        <v>4.4999999999999998E-2</v>
      </c>
      <c r="D281" s="38">
        <v>0.24390243902439024</v>
      </c>
    </row>
    <row r="282" spans="3:4" x14ac:dyDescent="0.25">
      <c r="C282" s="38">
        <v>4.4999999999999998E-2</v>
      </c>
      <c r="D282" s="38">
        <v>0.2456445993031359</v>
      </c>
    </row>
    <row r="283" spans="3:4" x14ac:dyDescent="0.25">
      <c r="C283" s="38">
        <v>4.4999999999999998E-2</v>
      </c>
      <c r="D283" s="38">
        <v>0.2456445993031359</v>
      </c>
    </row>
    <row r="284" spans="3:4" x14ac:dyDescent="0.25">
      <c r="C284" s="38">
        <v>4.4999999999999998E-2</v>
      </c>
      <c r="D284" s="38">
        <v>0.24738675958188153</v>
      </c>
    </row>
    <row r="285" spans="3:4" x14ac:dyDescent="0.25">
      <c r="C285" s="38">
        <v>4.7E-2</v>
      </c>
      <c r="D285" s="38">
        <v>0.24738675958188153</v>
      </c>
    </row>
    <row r="286" spans="3:4" x14ac:dyDescent="0.25">
      <c r="C286" s="38">
        <v>4.7E-2</v>
      </c>
      <c r="D286" s="38">
        <v>0.24912891986062718</v>
      </c>
    </row>
    <row r="287" spans="3:4" x14ac:dyDescent="0.25">
      <c r="C287" s="38">
        <v>4.7E-2</v>
      </c>
      <c r="D287" s="38">
        <v>0.24912891986062718</v>
      </c>
    </row>
    <row r="288" spans="3:4" x14ac:dyDescent="0.25">
      <c r="C288" s="38">
        <v>4.7E-2</v>
      </c>
      <c r="D288" s="38">
        <v>0.25087108013937282</v>
      </c>
    </row>
    <row r="289" spans="3:4" x14ac:dyDescent="0.25">
      <c r="C289" s="38">
        <v>4.7E-2</v>
      </c>
      <c r="D289" s="38">
        <v>0.25087108013937282</v>
      </c>
    </row>
    <row r="290" spans="3:4" x14ac:dyDescent="0.25">
      <c r="C290" s="38">
        <v>4.7E-2</v>
      </c>
      <c r="D290" s="38">
        <v>0.25261324041811845</v>
      </c>
    </row>
    <row r="291" spans="3:4" x14ac:dyDescent="0.25">
      <c r="C291" s="38">
        <v>4.8000000000000001E-2</v>
      </c>
      <c r="D291" s="38">
        <v>0.25261324041811845</v>
      </c>
    </row>
    <row r="292" spans="3:4" x14ac:dyDescent="0.25">
      <c r="C292" s="38">
        <v>4.8000000000000001E-2</v>
      </c>
      <c r="D292" s="38">
        <v>0.25435540069686413</v>
      </c>
    </row>
    <row r="293" spans="3:4" x14ac:dyDescent="0.25">
      <c r="C293" s="38">
        <v>0.05</v>
      </c>
      <c r="D293" s="38">
        <v>0.25435540069686413</v>
      </c>
    </row>
    <row r="294" spans="3:4" x14ac:dyDescent="0.25">
      <c r="C294" s="38">
        <v>0.05</v>
      </c>
      <c r="D294" s="38">
        <v>0.25609756097560976</v>
      </c>
    </row>
    <row r="295" spans="3:4" x14ac:dyDescent="0.25">
      <c r="C295" s="38">
        <v>5.0999999999999997E-2</v>
      </c>
      <c r="D295" s="38">
        <v>0.25609756097560976</v>
      </c>
    </row>
    <row r="296" spans="3:4" x14ac:dyDescent="0.25">
      <c r="C296" s="38">
        <v>5.0999999999999997E-2</v>
      </c>
      <c r="D296" s="38">
        <v>0.25783972125435539</v>
      </c>
    </row>
    <row r="297" spans="3:4" x14ac:dyDescent="0.25">
      <c r="C297" s="38">
        <v>5.0999999999999997E-2</v>
      </c>
      <c r="D297" s="38">
        <v>0.25783972125435539</v>
      </c>
    </row>
    <row r="298" spans="3:4" x14ac:dyDescent="0.25">
      <c r="C298" s="38">
        <v>5.0999999999999997E-2</v>
      </c>
      <c r="D298" s="38">
        <v>0.25958188153310102</v>
      </c>
    </row>
    <row r="299" spans="3:4" x14ac:dyDescent="0.25">
      <c r="C299" s="38">
        <v>5.1999999999999998E-2</v>
      </c>
      <c r="D299" s="38">
        <v>0.25958188153310102</v>
      </c>
    </row>
    <row r="300" spans="3:4" x14ac:dyDescent="0.25">
      <c r="C300" s="38">
        <v>5.1999999999999998E-2</v>
      </c>
      <c r="D300" s="38">
        <v>0.26132404181184671</v>
      </c>
    </row>
    <row r="301" spans="3:4" x14ac:dyDescent="0.25">
      <c r="C301" s="38">
        <v>5.1999999999999998E-2</v>
      </c>
      <c r="D301" s="38">
        <v>0.26132404181184671</v>
      </c>
    </row>
    <row r="302" spans="3:4" x14ac:dyDescent="0.25">
      <c r="C302" s="38">
        <v>5.1999999999999998E-2</v>
      </c>
      <c r="D302" s="38">
        <v>0.26306620209059234</v>
      </c>
    </row>
    <row r="303" spans="3:4" x14ac:dyDescent="0.25">
      <c r="C303" s="38">
        <v>5.2999999999999999E-2</v>
      </c>
      <c r="D303" s="38">
        <v>0.26306620209059234</v>
      </c>
    </row>
    <row r="304" spans="3:4" x14ac:dyDescent="0.25">
      <c r="C304" s="38">
        <v>5.2999999999999999E-2</v>
      </c>
      <c r="D304" s="38">
        <v>0.26480836236933797</v>
      </c>
    </row>
    <row r="305" spans="3:4" x14ac:dyDescent="0.25">
      <c r="C305" s="38">
        <v>5.2999999999999999E-2</v>
      </c>
      <c r="D305" s="38">
        <v>0.26480836236933797</v>
      </c>
    </row>
    <row r="306" spans="3:4" x14ac:dyDescent="0.25">
      <c r="C306" s="38">
        <v>5.2999999999999999E-2</v>
      </c>
      <c r="D306" s="38">
        <v>0.2665505226480836</v>
      </c>
    </row>
    <row r="307" spans="3:4" x14ac:dyDescent="0.25">
      <c r="C307" s="38">
        <v>5.3999999999999999E-2</v>
      </c>
      <c r="D307" s="38">
        <v>0.2665505226480836</v>
      </c>
    </row>
    <row r="308" spans="3:4" x14ac:dyDescent="0.25">
      <c r="C308" s="38">
        <v>5.3999999999999999E-2</v>
      </c>
      <c r="D308" s="38">
        <v>0.26829268292682928</v>
      </c>
    </row>
    <row r="309" spans="3:4" x14ac:dyDescent="0.25">
      <c r="C309" s="38">
        <v>5.3999999999999999E-2</v>
      </c>
      <c r="D309" s="38">
        <v>0.26829268292682928</v>
      </c>
    </row>
    <row r="310" spans="3:4" x14ac:dyDescent="0.25">
      <c r="C310" s="38">
        <v>5.3999999999999999E-2</v>
      </c>
      <c r="D310" s="38">
        <v>0.27003484320557491</v>
      </c>
    </row>
    <row r="311" spans="3:4" x14ac:dyDescent="0.25">
      <c r="C311" s="38">
        <v>5.3999999999999999E-2</v>
      </c>
      <c r="D311" s="38">
        <v>0.27003484320557491</v>
      </c>
    </row>
    <row r="312" spans="3:4" x14ac:dyDescent="0.25">
      <c r="C312" s="38">
        <v>5.3999999999999999E-2</v>
      </c>
      <c r="D312" s="38">
        <v>0.27177700348432055</v>
      </c>
    </row>
    <row r="313" spans="3:4" x14ac:dyDescent="0.25">
      <c r="C313" s="38">
        <v>5.5E-2</v>
      </c>
      <c r="D313" s="38">
        <v>0.27177700348432055</v>
      </c>
    </row>
    <row r="314" spans="3:4" x14ac:dyDescent="0.25">
      <c r="C314" s="38">
        <v>5.5E-2</v>
      </c>
      <c r="D314" s="38">
        <v>0.27351916376306618</v>
      </c>
    </row>
    <row r="315" spans="3:4" x14ac:dyDescent="0.25">
      <c r="C315" s="38">
        <v>5.6000000000000001E-2</v>
      </c>
      <c r="D315" s="38">
        <v>0.27351916376306618</v>
      </c>
    </row>
    <row r="316" spans="3:4" x14ac:dyDescent="0.25">
      <c r="C316" s="38">
        <v>5.6000000000000001E-2</v>
      </c>
      <c r="D316" s="38">
        <v>0.27526132404181186</v>
      </c>
    </row>
    <row r="317" spans="3:4" x14ac:dyDescent="0.25">
      <c r="C317" s="38">
        <v>5.7000000000000002E-2</v>
      </c>
      <c r="D317" s="38">
        <v>0.27526132404181186</v>
      </c>
    </row>
    <row r="318" spans="3:4" x14ac:dyDescent="0.25">
      <c r="C318" s="38">
        <v>5.7000000000000002E-2</v>
      </c>
      <c r="D318" s="38">
        <v>0.27700348432055749</v>
      </c>
    </row>
    <row r="319" spans="3:4" x14ac:dyDescent="0.25">
      <c r="C319" s="38">
        <v>5.7000000000000002E-2</v>
      </c>
      <c r="D319" s="38">
        <v>0.27700348432055749</v>
      </c>
    </row>
    <row r="320" spans="3:4" x14ac:dyDescent="0.25">
      <c r="C320" s="38">
        <v>5.7000000000000002E-2</v>
      </c>
      <c r="D320" s="38">
        <v>0.27874564459930312</v>
      </c>
    </row>
    <row r="321" spans="3:4" x14ac:dyDescent="0.25">
      <c r="C321" s="38">
        <v>5.8000000000000003E-2</v>
      </c>
      <c r="D321" s="38">
        <v>0.27874564459930312</v>
      </c>
    </row>
    <row r="322" spans="3:4" x14ac:dyDescent="0.25">
      <c r="C322" s="38">
        <v>5.8000000000000003E-2</v>
      </c>
      <c r="D322" s="38">
        <v>0.28048780487804881</v>
      </c>
    </row>
    <row r="323" spans="3:4" x14ac:dyDescent="0.25">
      <c r="C323" s="38">
        <v>5.8000000000000003E-2</v>
      </c>
      <c r="D323" s="38">
        <v>0.28048780487804881</v>
      </c>
    </row>
    <row r="324" spans="3:4" x14ac:dyDescent="0.25">
      <c r="C324" s="38">
        <v>5.8000000000000003E-2</v>
      </c>
      <c r="D324" s="38">
        <v>0.28222996515679444</v>
      </c>
    </row>
    <row r="325" spans="3:4" x14ac:dyDescent="0.25">
      <c r="C325" s="38">
        <v>0.06</v>
      </c>
      <c r="D325" s="38">
        <v>0.28222996515679444</v>
      </c>
    </row>
    <row r="326" spans="3:4" x14ac:dyDescent="0.25">
      <c r="C326" s="38">
        <v>0.06</v>
      </c>
      <c r="D326" s="38">
        <v>0.28397212543554007</v>
      </c>
    </row>
    <row r="327" spans="3:4" x14ac:dyDescent="0.25">
      <c r="C327" s="38">
        <v>0.06</v>
      </c>
      <c r="D327" s="38">
        <v>0.28397212543554007</v>
      </c>
    </row>
    <row r="328" spans="3:4" x14ac:dyDescent="0.25">
      <c r="C328" s="38">
        <v>0.06</v>
      </c>
      <c r="D328" s="38">
        <v>0.2857142857142857</v>
      </c>
    </row>
    <row r="329" spans="3:4" x14ac:dyDescent="0.25">
      <c r="C329" s="38">
        <v>6.0999999999999999E-2</v>
      </c>
      <c r="D329" s="38">
        <v>0.2857142857142857</v>
      </c>
    </row>
    <row r="330" spans="3:4" x14ac:dyDescent="0.25">
      <c r="C330" s="38">
        <v>6.0999999999999999E-2</v>
      </c>
      <c r="D330" s="38">
        <v>0.28745644599303138</v>
      </c>
    </row>
    <row r="331" spans="3:4" x14ac:dyDescent="0.25">
      <c r="C331" s="38">
        <v>6.3E-2</v>
      </c>
      <c r="D331" s="38">
        <v>0.28745644599303138</v>
      </c>
    </row>
    <row r="332" spans="3:4" x14ac:dyDescent="0.25">
      <c r="C332" s="38">
        <v>6.3E-2</v>
      </c>
      <c r="D332" s="38">
        <v>0.28919860627177701</v>
      </c>
    </row>
    <row r="333" spans="3:4" x14ac:dyDescent="0.25">
      <c r="C333" s="38">
        <v>6.3E-2</v>
      </c>
      <c r="D333" s="38">
        <v>0.28919860627177701</v>
      </c>
    </row>
    <row r="334" spans="3:4" x14ac:dyDescent="0.25">
      <c r="C334" s="38">
        <v>6.3E-2</v>
      </c>
      <c r="D334" s="38">
        <v>0.29094076655052264</v>
      </c>
    </row>
    <row r="335" spans="3:4" x14ac:dyDescent="0.25">
      <c r="C335" s="38">
        <v>6.4000000000000001E-2</v>
      </c>
      <c r="D335" s="38">
        <v>0.29094076655052264</v>
      </c>
    </row>
    <row r="336" spans="3:4" x14ac:dyDescent="0.25">
      <c r="C336" s="38">
        <v>6.4000000000000001E-2</v>
      </c>
      <c r="D336" s="38">
        <v>0.29268292682926828</v>
      </c>
    </row>
    <row r="337" spans="3:4" x14ac:dyDescent="0.25">
      <c r="C337" s="38">
        <v>6.6000000000000003E-2</v>
      </c>
      <c r="D337" s="38">
        <v>0.29268292682926828</v>
      </c>
    </row>
    <row r="338" spans="3:4" x14ac:dyDescent="0.25">
      <c r="C338" s="38">
        <v>6.6000000000000003E-2</v>
      </c>
      <c r="D338" s="38">
        <v>0.29442508710801396</v>
      </c>
    </row>
    <row r="339" spans="3:4" x14ac:dyDescent="0.25">
      <c r="C339" s="38">
        <v>6.6000000000000003E-2</v>
      </c>
      <c r="D339" s="38">
        <v>0.29442508710801396</v>
      </c>
    </row>
    <row r="340" spans="3:4" x14ac:dyDescent="0.25">
      <c r="C340" s="38">
        <v>6.6000000000000003E-2</v>
      </c>
      <c r="D340" s="38">
        <v>0.29616724738675959</v>
      </c>
    </row>
    <row r="341" spans="3:4" x14ac:dyDescent="0.25">
      <c r="C341" s="38">
        <v>6.6000000000000003E-2</v>
      </c>
      <c r="D341" s="38">
        <v>0.29616724738675959</v>
      </c>
    </row>
    <row r="342" spans="3:4" x14ac:dyDescent="0.25">
      <c r="C342" s="38">
        <v>6.6000000000000003E-2</v>
      </c>
      <c r="D342" s="38">
        <v>0.29790940766550522</v>
      </c>
    </row>
    <row r="343" spans="3:4" x14ac:dyDescent="0.25">
      <c r="C343" s="38">
        <v>6.7000000000000004E-2</v>
      </c>
      <c r="D343" s="38">
        <v>0.29790940766550522</v>
      </c>
    </row>
    <row r="344" spans="3:4" x14ac:dyDescent="0.25">
      <c r="C344" s="38">
        <v>6.7000000000000004E-2</v>
      </c>
      <c r="D344" s="38">
        <v>0.29965156794425085</v>
      </c>
    </row>
    <row r="345" spans="3:4" x14ac:dyDescent="0.25">
      <c r="C345" s="38">
        <v>6.7000000000000004E-2</v>
      </c>
      <c r="D345" s="38">
        <v>0.29965156794425085</v>
      </c>
    </row>
    <row r="346" spans="3:4" x14ac:dyDescent="0.25">
      <c r="C346" s="38">
        <v>6.7000000000000004E-2</v>
      </c>
      <c r="D346" s="38">
        <v>0.30139372822299654</v>
      </c>
    </row>
    <row r="347" spans="3:4" x14ac:dyDescent="0.25">
      <c r="C347" s="38">
        <v>6.7000000000000004E-2</v>
      </c>
      <c r="D347" s="38">
        <v>0.30139372822299654</v>
      </c>
    </row>
    <row r="348" spans="3:4" x14ac:dyDescent="0.25">
      <c r="C348" s="38">
        <v>6.7000000000000004E-2</v>
      </c>
      <c r="D348" s="38">
        <v>0.30313588850174217</v>
      </c>
    </row>
    <row r="349" spans="3:4" x14ac:dyDescent="0.25">
      <c r="C349" s="38">
        <v>6.7000000000000004E-2</v>
      </c>
      <c r="D349" s="38">
        <v>0.30313588850174217</v>
      </c>
    </row>
    <row r="350" spans="3:4" x14ac:dyDescent="0.25">
      <c r="C350" s="38">
        <v>6.7000000000000004E-2</v>
      </c>
      <c r="D350" s="38">
        <v>0.3048780487804878</v>
      </c>
    </row>
    <row r="351" spans="3:4" x14ac:dyDescent="0.25">
      <c r="C351" s="38">
        <v>6.8000000000000005E-2</v>
      </c>
      <c r="D351" s="38">
        <v>0.3048780487804878</v>
      </c>
    </row>
    <row r="352" spans="3:4" x14ac:dyDescent="0.25">
      <c r="C352" s="38">
        <v>6.8000000000000005E-2</v>
      </c>
      <c r="D352" s="38">
        <v>0.30662020905923343</v>
      </c>
    </row>
    <row r="353" spans="3:4" x14ac:dyDescent="0.25">
      <c r="C353" s="38">
        <v>7.0000000000000007E-2</v>
      </c>
      <c r="D353" s="38">
        <v>0.30662020905923343</v>
      </c>
    </row>
    <row r="354" spans="3:4" x14ac:dyDescent="0.25">
      <c r="C354" s="38">
        <v>7.0000000000000007E-2</v>
      </c>
      <c r="D354" s="38">
        <v>0.30836236933797911</v>
      </c>
    </row>
    <row r="355" spans="3:4" x14ac:dyDescent="0.25">
      <c r="C355" s="38">
        <v>7.0000000000000007E-2</v>
      </c>
      <c r="D355" s="38">
        <v>0.30836236933797911</v>
      </c>
    </row>
    <row r="356" spans="3:4" x14ac:dyDescent="0.25">
      <c r="C356" s="38">
        <v>7.0000000000000007E-2</v>
      </c>
      <c r="D356" s="38">
        <v>0.31010452961672474</v>
      </c>
    </row>
    <row r="357" spans="3:4" x14ac:dyDescent="0.25">
      <c r="C357" s="38">
        <v>7.0000000000000007E-2</v>
      </c>
      <c r="D357" s="38">
        <v>0.31010452961672474</v>
      </c>
    </row>
    <row r="358" spans="3:4" x14ac:dyDescent="0.25">
      <c r="C358" s="38">
        <v>7.0000000000000007E-2</v>
      </c>
      <c r="D358" s="38">
        <v>0.31184668989547037</v>
      </c>
    </row>
    <row r="359" spans="3:4" x14ac:dyDescent="0.25">
      <c r="C359" s="38">
        <v>7.0999999999999994E-2</v>
      </c>
      <c r="D359" s="38">
        <v>0.31184668989547037</v>
      </c>
    </row>
    <row r="360" spans="3:4" x14ac:dyDescent="0.25">
      <c r="C360" s="38">
        <v>7.0999999999999994E-2</v>
      </c>
      <c r="D360" s="38">
        <v>0.31358885017421601</v>
      </c>
    </row>
    <row r="361" spans="3:4" x14ac:dyDescent="0.25">
      <c r="C361" s="38">
        <v>7.1999999999999995E-2</v>
      </c>
      <c r="D361" s="38">
        <v>0.31358885017421601</v>
      </c>
    </row>
    <row r="362" spans="3:4" x14ac:dyDescent="0.25">
      <c r="C362" s="38">
        <v>7.1999999999999995E-2</v>
      </c>
      <c r="D362" s="38">
        <v>0.31533101045296169</v>
      </c>
    </row>
    <row r="363" spans="3:4" x14ac:dyDescent="0.25">
      <c r="C363" s="38">
        <v>7.1999999999999995E-2</v>
      </c>
      <c r="D363" s="38">
        <v>0.31533101045296169</v>
      </c>
    </row>
    <row r="364" spans="3:4" x14ac:dyDescent="0.25">
      <c r="C364" s="38">
        <v>7.1999999999999995E-2</v>
      </c>
      <c r="D364" s="38">
        <v>0.31707317073170732</v>
      </c>
    </row>
    <row r="365" spans="3:4" x14ac:dyDescent="0.25">
      <c r="C365" s="38">
        <v>7.2999999999999995E-2</v>
      </c>
      <c r="D365" s="38">
        <v>0.31707317073170732</v>
      </c>
    </row>
    <row r="366" spans="3:4" x14ac:dyDescent="0.25">
      <c r="C366" s="38">
        <v>7.2999999999999995E-2</v>
      </c>
      <c r="D366" s="38">
        <v>0.31881533101045295</v>
      </c>
    </row>
    <row r="367" spans="3:4" x14ac:dyDescent="0.25">
      <c r="C367" s="38">
        <v>7.2999999999999995E-2</v>
      </c>
      <c r="D367" s="38">
        <v>0.31881533101045295</v>
      </c>
    </row>
    <row r="368" spans="3:4" x14ac:dyDescent="0.25">
      <c r="C368" s="38">
        <v>7.2999999999999995E-2</v>
      </c>
      <c r="D368" s="38">
        <v>0.32055749128919858</v>
      </c>
    </row>
    <row r="369" spans="3:4" x14ac:dyDescent="0.25">
      <c r="C369" s="38">
        <v>7.3999999999999996E-2</v>
      </c>
      <c r="D369" s="38">
        <v>0.32055749128919858</v>
      </c>
    </row>
    <row r="370" spans="3:4" x14ac:dyDescent="0.25">
      <c r="C370" s="38">
        <v>7.3999999999999996E-2</v>
      </c>
      <c r="D370" s="38">
        <v>0.32229965156794427</v>
      </c>
    </row>
    <row r="371" spans="3:4" x14ac:dyDescent="0.25">
      <c r="C371" s="38">
        <v>7.6999999999999999E-2</v>
      </c>
      <c r="D371" s="38">
        <v>0.32229965156794427</v>
      </c>
    </row>
    <row r="372" spans="3:4" x14ac:dyDescent="0.25">
      <c r="C372" s="38">
        <v>7.6999999999999999E-2</v>
      </c>
      <c r="D372" s="38">
        <v>0.3240418118466899</v>
      </c>
    </row>
    <row r="373" spans="3:4" x14ac:dyDescent="0.25">
      <c r="C373" s="38">
        <v>7.8E-2</v>
      </c>
      <c r="D373" s="38">
        <v>0.3240418118466899</v>
      </c>
    </row>
    <row r="374" spans="3:4" x14ac:dyDescent="0.25">
      <c r="C374" s="38">
        <v>7.8E-2</v>
      </c>
      <c r="D374" s="38">
        <v>0.32578397212543553</v>
      </c>
    </row>
    <row r="375" spans="3:4" x14ac:dyDescent="0.25">
      <c r="C375" s="38">
        <v>7.9000000000000001E-2</v>
      </c>
      <c r="D375" s="38">
        <v>0.32578397212543553</v>
      </c>
    </row>
    <row r="376" spans="3:4" x14ac:dyDescent="0.25">
      <c r="C376" s="38">
        <v>7.9000000000000001E-2</v>
      </c>
      <c r="D376" s="38">
        <v>0.32752613240418116</v>
      </c>
    </row>
    <row r="377" spans="3:4" x14ac:dyDescent="0.25">
      <c r="C377" s="38">
        <v>0.08</v>
      </c>
      <c r="D377" s="38">
        <v>0.32752613240418116</v>
      </c>
    </row>
    <row r="378" spans="3:4" x14ac:dyDescent="0.25">
      <c r="C378" s="38">
        <v>0.08</v>
      </c>
      <c r="D378" s="38">
        <v>0.32926829268292684</v>
      </c>
    </row>
    <row r="379" spans="3:4" x14ac:dyDescent="0.25">
      <c r="C379" s="38">
        <v>0.08</v>
      </c>
      <c r="D379" s="38">
        <v>0.32926829268292684</v>
      </c>
    </row>
    <row r="380" spans="3:4" x14ac:dyDescent="0.25">
      <c r="C380" s="38">
        <v>0.08</v>
      </c>
      <c r="D380" s="38">
        <v>0.33101045296167247</v>
      </c>
    </row>
    <row r="381" spans="3:4" x14ac:dyDescent="0.25">
      <c r="C381" s="38">
        <v>8.2000000000000003E-2</v>
      </c>
      <c r="D381" s="38">
        <v>0.33101045296167247</v>
      </c>
    </row>
    <row r="382" spans="3:4" x14ac:dyDescent="0.25">
      <c r="C382" s="38">
        <v>8.2000000000000003E-2</v>
      </c>
      <c r="D382" s="38">
        <v>0.3327526132404181</v>
      </c>
    </row>
    <row r="383" spans="3:4" x14ac:dyDescent="0.25">
      <c r="C383" s="38">
        <v>8.2000000000000003E-2</v>
      </c>
      <c r="D383" s="38">
        <v>0.3327526132404181</v>
      </c>
    </row>
    <row r="384" spans="3:4" x14ac:dyDescent="0.25">
      <c r="C384" s="38">
        <v>8.2000000000000003E-2</v>
      </c>
      <c r="D384" s="38">
        <v>0.33449477351916379</v>
      </c>
    </row>
    <row r="385" spans="3:4" x14ac:dyDescent="0.25">
      <c r="C385" s="38">
        <v>8.2000000000000003E-2</v>
      </c>
      <c r="D385" s="38">
        <v>0.33449477351916379</v>
      </c>
    </row>
    <row r="386" spans="3:4" x14ac:dyDescent="0.25">
      <c r="C386" s="38">
        <v>8.2000000000000003E-2</v>
      </c>
      <c r="D386" s="38">
        <v>0.33623693379790942</v>
      </c>
    </row>
    <row r="387" spans="3:4" x14ac:dyDescent="0.25">
      <c r="C387" s="38">
        <v>8.3000000000000004E-2</v>
      </c>
      <c r="D387" s="38">
        <v>0.33623693379790942</v>
      </c>
    </row>
    <row r="388" spans="3:4" x14ac:dyDescent="0.25">
      <c r="C388" s="38">
        <v>8.3000000000000004E-2</v>
      </c>
      <c r="D388" s="38">
        <v>0.33797909407665505</v>
      </c>
    </row>
    <row r="389" spans="3:4" x14ac:dyDescent="0.25">
      <c r="C389" s="38">
        <v>8.4000000000000005E-2</v>
      </c>
      <c r="D389" s="38">
        <v>0.33797909407665505</v>
      </c>
    </row>
    <row r="390" spans="3:4" x14ac:dyDescent="0.25">
      <c r="C390" s="38">
        <v>8.4000000000000005E-2</v>
      </c>
      <c r="D390" s="38">
        <v>0.33972125435540068</v>
      </c>
    </row>
    <row r="391" spans="3:4" x14ac:dyDescent="0.25">
      <c r="C391" s="38">
        <v>8.4000000000000005E-2</v>
      </c>
      <c r="D391" s="38">
        <v>0.33972125435540068</v>
      </c>
    </row>
    <row r="392" spans="3:4" x14ac:dyDescent="0.25">
      <c r="C392" s="38">
        <v>8.4000000000000005E-2</v>
      </c>
      <c r="D392" s="38">
        <v>0.34146341463414637</v>
      </c>
    </row>
    <row r="393" spans="3:4" x14ac:dyDescent="0.25">
      <c r="C393" s="38">
        <v>8.5000000000000006E-2</v>
      </c>
      <c r="D393" s="38">
        <v>0.34146341463414637</v>
      </c>
    </row>
    <row r="394" spans="3:4" x14ac:dyDescent="0.25">
      <c r="C394" s="38">
        <v>8.5000000000000006E-2</v>
      </c>
      <c r="D394" s="38">
        <v>0.343205574912892</v>
      </c>
    </row>
    <row r="395" spans="3:4" x14ac:dyDescent="0.25">
      <c r="C395" s="38">
        <v>8.5999999999999993E-2</v>
      </c>
      <c r="D395" s="38">
        <v>0.343205574912892</v>
      </c>
    </row>
    <row r="396" spans="3:4" x14ac:dyDescent="0.25">
      <c r="C396" s="38">
        <v>8.5999999999999993E-2</v>
      </c>
      <c r="D396" s="38">
        <v>0.34494773519163763</v>
      </c>
    </row>
    <row r="397" spans="3:4" x14ac:dyDescent="0.25">
      <c r="C397" s="38">
        <v>8.5999999999999993E-2</v>
      </c>
      <c r="D397" s="38">
        <v>0.34494773519163763</v>
      </c>
    </row>
    <row r="398" spans="3:4" x14ac:dyDescent="0.25">
      <c r="C398" s="38">
        <v>8.5999999999999993E-2</v>
      </c>
      <c r="D398" s="38">
        <v>0.34668989547038326</v>
      </c>
    </row>
    <row r="399" spans="3:4" x14ac:dyDescent="0.25">
      <c r="C399" s="38">
        <v>8.6999999999999994E-2</v>
      </c>
      <c r="D399" s="38">
        <v>0.34668989547038326</v>
      </c>
    </row>
    <row r="400" spans="3:4" x14ac:dyDescent="0.25">
      <c r="C400" s="38">
        <v>8.6999999999999994E-2</v>
      </c>
      <c r="D400" s="38">
        <v>0.34843205574912894</v>
      </c>
    </row>
    <row r="401" spans="3:4" x14ac:dyDescent="0.25">
      <c r="C401" s="38">
        <v>8.7999999999999995E-2</v>
      </c>
      <c r="D401" s="38">
        <v>0.34843205574912894</v>
      </c>
    </row>
    <row r="402" spans="3:4" x14ac:dyDescent="0.25">
      <c r="C402" s="38">
        <v>8.7999999999999995E-2</v>
      </c>
      <c r="D402" s="38">
        <v>0.35017421602787457</v>
      </c>
    </row>
    <row r="403" spans="3:4" x14ac:dyDescent="0.25">
      <c r="C403" s="38">
        <v>8.8999999999999996E-2</v>
      </c>
      <c r="D403" s="38">
        <v>0.35017421602787457</v>
      </c>
    </row>
    <row r="404" spans="3:4" x14ac:dyDescent="0.25">
      <c r="C404" s="38">
        <v>8.8999999999999996E-2</v>
      </c>
      <c r="D404" s="38">
        <v>0.3519163763066202</v>
      </c>
    </row>
    <row r="405" spans="3:4" x14ac:dyDescent="0.25">
      <c r="C405" s="38">
        <v>8.8999999999999996E-2</v>
      </c>
      <c r="D405" s="38">
        <v>0.3519163763066202</v>
      </c>
    </row>
    <row r="406" spans="3:4" x14ac:dyDescent="0.25">
      <c r="C406" s="38">
        <v>8.8999999999999996E-2</v>
      </c>
      <c r="D406" s="38">
        <v>0.35365853658536583</v>
      </c>
    </row>
    <row r="407" spans="3:4" x14ac:dyDescent="0.25">
      <c r="C407" s="38">
        <v>8.8999999999999996E-2</v>
      </c>
      <c r="D407" s="38">
        <v>0.35365853658536583</v>
      </c>
    </row>
    <row r="408" spans="3:4" x14ac:dyDescent="0.25">
      <c r="C408" s="38">
        <v>8.8999999999999996E-2</v>
      </c>
      <c r="D408" s="38">
        <v>0.35540069686411152</v>
      </c>
    </row>
    <row r="409" spans="3:4" x14ac:dyDescent="0.25">
      <c r="C409" s="38">
        <v>8.8999999999999996E-2</v>
      </c>
      <c r="D409" s="38">
        <v>0.35540069686411152</v>
      </c>
    </row>
    <row r="410" spans="3:4" x14ac:dyDescent="0.25">
      <c r="C410" s="38">
        <v>8.8999999999999996E-2</v>
      </c>
      <c r="D410" s="38">
        <v>0.35714285714285715</v>
      </c>
    </row>
    <row r="411" spans="3:4" x14ac:dyDescent="0.25">
      <c r="C411" s="38">
        <v>9.0999999999999998E-2</v>
      </c>
      <c r="D411" s="38">
        <v>0.35714285714285715</v>
      </c>
    </row>
    <row r="412" spans="3:4" x14ac:dyDescent="0.25">
      <c r="C412" s="38">
        <v>9.0999999999999998E-2</v>
      </c>
      <c r="D412" s="38">
        <v>0.35888501742160278</v>
      </c>
    </row>
    <row r="413" spans="3:4" x14ac:dyDescent="0.25">
      <c r="C413" s="38">
        <v>9.1999999999999998E-2</v>
      </c>
      <c r="D413" s="38">
        <v>0.35888501742160278</v>
      </c>
    </row>
    <row r="414" spans="3:4" x14ac:dyDescent="0.25">
      <c r="C414" s="38">
        <v>9.1999999999999998E-2</v>
      </c>
      <c r="D414" s="38">
        <v>0.36062717770034841</v>
      </c>
    </row>
    <row r="415" spans="3:4" x14ac:dyDescent="0.25">
      <c r="C415" s="38">
        <v>9.1999999999999998E-2</v>
      </c>
      <c r="D415" s="38">
        <v>0.36062717770034841</v>
      </c>
    </row>
    <row r="416" spans="3:4" x14ac:dyDescent="0.25">
      <c r="C416" s="38">
        <v>9.1999999999999998E-2</v>
      </c>
      <c r="D416" s="38">
        <v>0.3623693379790941</v>
      </c>
    </row>
    <row r="417" spans="3:4" x14ac:dyDescent="0.25">
      <c r="C417" s="38">
        <v>9.4E-2</v>
      </c>
      <c r="D417" s="38">
        <v>0.3623693379790941</v>
      </c>
    </row>
    <row r="418" spans="3:4" x14ac:dyDescent="0.25">
      <c r="C418" s="38">
        <v>9.4E-2</v>
      </c>
      <c r="D418" s="38">
        <v>0.36411149825783973</v>
      </c>
    </row>
    <row r="419" spans="3:4" x14ac:dyDescent="0.25">
      <c r="C419" s="38">
        <v>9.4E-2</v>
      </c>
      <c r="D419" s="38">
        <v>0.36411149825783973</v>
      </c>
    </row>
    <row r="420" spans="3:4" x14ac:dyDescent="0.25">
      <c r="C420" s="38">
        <v>9.4E-2</v>
      </c>
      <c r="D420" s="38">
        <v>0.36585365853658536</v>
      </c>
    </row>
    <row r="421" spans="3:4" x14ac:dyDescent="0.25">
      <c r="C421" s="38">
        <v>9.5000000000000001E-2</v>
      </c>
      <c r="D421" s="38">
        <v>0.36585365853658536</v>
      </c>
    </row>
    <row r="422" spans="3:4" x14ac:dyDescent="0.25">
      <c r="C422" s="38">
        <v>9.5000000000000001E-2</v>
      </c>
      <c r="D422" s="38">
        <v>0.36759581881533099</v>
      </c>
    </row>
    <row r="423" spans="3:4" x14ac:dyDescent="0.25">
      <c r="C423" s="38">
        <v>9.5000000000000001E-2</v>
      </c>
      <c r="D423" s="38">
        <v>0.36759581881533099</v>
      </c>
    </row>
    <row r="424" spans="3:4" x14ac:dyDescent="0.25">
      <c r="C424" s="38">
        <v>9.5000000000000001E-2</v>
      </c>
      <c r="D424" s="38">
        <v>0.36933797909407667</v>
      </c>
    </row>
    <row r="425" spans="3:4" x14ac:dyDescent="0.25">
      <c r="C425" s="38">
        <v>9.6000000000000002E-2</v>
      </c>
      <c r="D425" s="38">
        <v>0.36933797909407667</v>
      </c>
    </row>
    <row r="426" spans="3:4" x14ac:dyDescent="0.25">
      <c r="C426" s="38">
        <v>9.6000000000000002E-2</v>
      </c>
      <c r="D426" s="38">
        <v>0.3710801393728223</v>
      </c>
    </row>
    <row r="427" spans="3:4" x14ac:dyDescent="0.25">
      <c r="C427" s="38">
        <v>9.7000000000000003E-2</v>
      </c>
      <c r="D427" s="38">
        <v>0.3710801393728223</v>
      </c>
    </row>
    <row r="428" spans="3:4" x14ac:dyDescent="0.25">
      <c r="C428" s="38">
        <v>9.7000000000000003E-2</v>
      </c>
      <c r="D428" s="38">
        <v>0.37282229965156793</v>
      </c>
    </row>
    <row r="429" spans="3:4" x14ac:dyDescent="0.25">
      <c r="C429" s="38">
        <v>9.8000000000000004E-2</v>
      </c>
      <c r="D429" s="38">
        <v>0.37282229965156793</v>
      </c>
    </row>
    <row r="430" spans="3:4" x14ac:dyDescent="0.25">
      <c r="C430" s="38">
        <v>9.8000000000000004E-2</v>
      </c>
      <c r="D430" s="38">
        <v>0.37456445993031356</v>
      </c>
    </row>
    <row r="431" spans="3:4" x14ac:dyDescent="0.25">
      <c r="C431" s="38">
        <v>9.8000000000000004E-2</v>
      </c>
      <c r="D431" s="38">
        <v>0.37456445993031356</v>
      </c>
    </row>
    <row r="432" spans="3:4" x14ac:dyDescent="0.25">
      <c r="C432" s="38">
        <v>9.8000000000000004E-2</v>
      </c>
      <c r="D432" s="38">
        <v>0.37630662020905925</v>
      </c>
    </row>
    <row r="433" spans="3:4" x14ac:dyDescent="0.25">
      <c r="C433" s="38">
        <v>9.9000000000000005E-2</v>
      </c>
      <c r="D433" s="38">
        <v>0.37630662020905925</v>
      </c>
    </row>
    <row r="434" spans="3:4" x14ac:dyDescent="0.25">
      <c r="C434" s="38">
        <v>9.9000000000000005E-2</v>
      </c>
      <c r="D434" s="38">
        <v>0.37804878048780488</v>
      </c>
    </row>
    <row r="435" spans="3:4" x14ac:dyDescent="0.25">
      <c r="C435" s="38">
        <v>0.10299999999999999</v>
      </c>
      <c r="D435" s="38">
        <v>0.37804878048780488</v>
      </c>
    </row>
    <row r="436" spans="3:4" x14ac:dyDescent="0.25">
      <c r="C436" s="38">
        <v>0.10299999999999999</v>
      </c>
      <c r="D436" s="38">
        <v>0.37979094076655051</v>
      </c>
    </row>
    <row r="437" spans="3:4" x14ac:dyDescent="0.25">
      <c r="C437" s="38">
        <v>0.10299999999999999</v>
      </c>
      <c r="D437" s="38">
        <v>0.37979094076655051</v>
      </c>
    </row>
    <row r="438" spans="3:4" x14ac:dyDescent="0.25">
      <c r="C438" s="38">
        <v>0.10299999999999999</v>
      </c>
      <c r="D438" s="38">
        <v>0.38153310104529614</v>
      </c>
    </row>
    <row r="439" spans="3:4" x14ac:dyDescent="0.25">
      <c r="C439" s="38">
        <v>0.10299999999999999</v>
      </c>
      <c r="D439" s="38">
        <v>0.38153310104529614</v>
      </c>
    </row>
    <row r="440" spans="3:4" x14ac:dyDescent="0.25">
      <c r="C440" s="38">
        <v>0.10299999999999999</v>
      </c>
      <c r="D440" s="38">
        <v>0.38327526132404183</v>
      </c>
    </row>
    <row r="441" spans="3:4" x14ac:dyDescent="0.25">
      <c r="C441" s="38">
        <v>0.10299999999999999</v>
      </c>
      <c r="D441" s="38">
        <v>0.38327526132404183</v>
      </c>
    </row>
    <row r="442" spans="3:4" x14ac:dyDescent="0.25">
      <c r="C442" s="38">
        <v>0.10299999999999999</v>
      </c>
      <c r="D442" s="38">
        <v>0.38501742160278746</v>
      </c>
    </row>
    <row r="443" spans="3:4" x14ac:dyDescent="0.25">
      <c r="C443" s="38">
        <v>0.104</v>
      </c>
      <c r="D443" s="38">
        <v>0.38501742160278746</v>
      </c>
    </row>
    <row r="444" spans="3:4" x14ac:dyDescent="0.25">
      <c r="C444" s="38">
        <v>0.104</v>
      </c>
      <c r="D444" s="38">
        <v>0.38675958188153309</v>
      </c>
    </row>
    <row r="445" spans="3:4" x14ac:dyDescent="0.25">
      <c r="C445" s="38">
        <v>0.104</v>
      </c>
      <c r="D445" s="38">
        <v>0.38675958188153309</v>
      </c>
    </row>
    <row r="446" spans="3:4" x14ac:dyDescent="0.25">
      <c r="C446" s="38">
        <v>0.104</v>
      </c>
      <c r="D446" s="38">
        <v>0.38850174216027872</v>
      </c>
    </row>
    <row r="447" spans="3:4" x14ac:dyDescent="0.25">
      <c r="C447" s="38">
        <v>0.105</v>
      </c>
      <c r="D447" s="38">
        <v>0.38850174216027872</v>
      </c>
    </row>
    <row r="448" spans="3:4" x14ac:dyDescent="0.25">
      <c r="C448" s="38">
        <v>0.105</v>
      </c>
      <c r="D448" s="38">
        <v>0.3902439024390244</v>
      </c>
    </row>
    <row r="449" spans="3:4" x14ac:dyDescent="0.25">
      <c r="C449" s="38">
        <v>0.108</v>
      </c>
      <c r="D449" s="38">
        <v>0.3902439024390244</v>
      </c>
    </row>
    <row r="450" spans="3:4" x14ac:dyDescent="0.25">
      <c r="C450" s="38">
        <v>0.108</v>
      </c>
      <c r="D450" s="38">
        <v>0.39198606271777003</v>
      </c>
    </row>
    <row r="451" spans="3:4" x14ac:dyDescent="0.25">
      <c r="C451" s="38">
        <v>0.108</v>
      </c>
      <c r="D451" s="38">
        <v>0.39198606271777003</v>
      </c>
    </row>
    <row r="452" spans="3:4" x14ac:dyDescent="0.25">
      <c r="C452" s="38">
        <v>0.108</v>
      </c>
      <c r="D452" s="38">
        <v>0.39372822299651566</v>
      </c>
    </row>
    <row r="453" spans="3:4" x14ac:dyDescent="0.25">
      <c r="C453" s="38">
        <v>0.108</v>
      </c>
      <c r="D453" s="38">
        <v>0.39372822299651566</v>
      </c>
    </row>
    <row r="454" spans="3:4" x14ac:dyDescent="0.25">
      <c r="C454" s="38">
        <v>0.108</v>
      </c>
      <c r="D454" s="38">
        <v>0.39547038327526135</v>
      </c>
    </row>
    <row r="455" spans="3:4" x14ac:dyDescent="0.25">
      <c r="C455" s="38">
        <v>0.109</v>
      </c>
      <c r="D455" s="38">
        <v>0.39547038327526135</v>
      </c>
    </row>
    <row r="456" spans="3:4" x14ac:dyDescent="0.25">
      <c r="C456" s="38">
        <v>0.109</v>
      </c>
      <c r="D456" s="38">
        <v>0.39721254355400698</v>
      </c>
    </row>
    <row r="457" spans="3:4" x14ac:dyDescent="0.25">
      <c r="C457" s="38">
        <v>0.109</v>
      </c>
      <c r="D457" s="38">
        <v>0.39721254355400698</v>
      </c>
    </row>
    <row r="458" spans="3:4" x14ac:dyDescent="0.25">
      <c r="C458" s="38">
        <v>0.109</v>
      </c>
      <c r="D458" s="38">
        <v>0.39895470383275261</v>
      </c>
    </row>
    <row r="459" spans="3:4" x14ac:dyDescent="0.25">
      <c r="C459" s="38">
        <v>0.109</v>
      </c>
      <c r="D459" s="38">
        <v>0.39895470383275261</v>
      </c>
    </row>
    <row r="460" spans="3:4" x14ac:dyDescent="0.25">
      <c r="C460" s="38">
        <v>0.109</v>
      </c>
      <c r="D460" s="38">
        <v>0.40069686411149824</v>
      </c>
    </row>
    <row r="461" spans="3:4" x14ac:dyDescent="0.25">
      <c r="C461" s="38">
        <v>0.11</v>
      </c>
      <c r="D461" s="38">
        <v>0.40069686411149824</v>
      </c>
    </row>
    <row r="462" spans="3:4" x14ac:dyDescent="0.25">
      <c r="C462" s="38">
        <v>0.11</v>
      </c>
      <c r="D462" s="38">
        <v>0.40243902439024393</v>
      </c>
    </row>
    <row r="463" spans="3:4" x14ac:dyDescent="0.25">
      <c r="C463" s="38">
        <v>0.11</v>
      </c>
      <c r="D463" s="38">
        <v>0.40243902439024393</v>
      </c>
    </row>
    <row r="464" spans="3:4" x14ac:dyDescent="0.25">
      <c r="C464" s="38">
        <v>0.11</v>
      </c>
      <c r="D464" s="38">
        <v>0.40418118466898956</v>
      </c>
    </row>
    <row r="465" spans="3:4" x14ac:dyDescent="0.25">
      <c r="C465" s="38">
        <v>0.111</v>
      </c>
      <c r="D465" s="38">
        <v>0.40418118466898956</v>
      </c>
    </row>
    <row r="466" spans="3:4" x14ac:dyDescent="0.25">
      <c r="C466" s="38">
        <v>0.111</v>
      </c>
      <c r="D466" s="38">
        <v>0.40592334494773519</v>
      </c>
    </row>
    <row r="467" spans="3:4" x14ac:dyDescent="0.25">
      <c r="C467" s="38">
        <v>0.111</v>
      </c>
      <c r="D467" s="38">
        <v>0.40592334494773519</v>
      </c>
    </row>
    <row r="468" spans="3:4" x14ac:dyDescent="0.25">
      <c r="C468" s="38">
        <v>0.111</v>
      </c>
      <c r="D468" s="38">
        <v>0.40766550522648082</v>
      </c>
    </row>
    <row r="469" spans="3:4" x14ac:dyDescent="0.25">
      <c r="C469" s="38">
        <v>0.113</v>
      </c>
      <c r="D469" s="38">
        <v>0.40766550522648082</v>
      </c>
    </row>
    <row r="470" spans="3:4" x14ac:dyDescent="0.25">
      <c r="C470" s="38">
        <v>0.113</v>
      </c>
      <c r="D470" s="38">
        <v>0.4094076655052265</v>
      </c>
    </row>
    <row r="471" spans="3:4" x14ac:dyDescent="0.25">
      <c r="C471" s="38">
        <v>0.113</v>
      </c>
      <c r="D471" s="38">
        <v>0.4094076655052265</v>
      </c>
    </row>
    <row r="472" spans="3:4" x14ac:dyDescent="0.25">
      <c r="C472" s="38">
        <v>0.113</v>
      </c>
      <c r="D472" s="38">
        <v>0.41114982578397213</v>
      </c>
    </row>
    <row r="473" spans="3:4" x14ac:dyDescent="0.25">
      <c r="C473" s="38">
        <v>0.113</v>
      </c>
      <c r="D473" s="38">
        <v>0.41114982578397213</v>
      </c>
    </row>
    <row r="474" spans="3:4" x14ac:dyDescent="0.25">
      <c r="C474" s="38">
        <v>0.113</v>
      </c>
      <c r="D474" s="38">
        <v>0.41289198606271776</v>
      </c>
    </row>
    <row r="475" spans="3:4" x14ac:dyDescent="0.25">
      <c r="C475" s="38">
        <v>0.114</v>
      </c>
      <c r="D475" s="38">
        <v>0.41289198606271776</v>
      </c>
    </row>
    <row r="476" spans="3:4" x14ac:dyDescent="0.25">
      <c r="C476" s="38">
        <v>0.114</v>
      </c>
      <c r="D476" s="38">
        <v>0.41463414634146339</v>
      </c>
    </row>
    <row r="477" spans="3:4" x14ac:dyDescent="0.25">
      <c r="C477" s="38">
        <v>0.114</v>
      </c>
      <c r="D477" s="38">
        <v>0.41463414634146339</v>
      </c>
    </row>
    <row r="478" spans="3:4" x14ac:dyDescent="0.25">
      <c r="C478" s="38">
        <v>0.114</v>
      </c>
      <c r="D478" s="38">
        <v>0.41637630662020908</v>
      </c>
    </row>
    <row r="479" spans="3:4" x14ac:dyDescent="0.25">
      <c r="C479" s="38">
        <v>0.114</v>
      </c>
      <c r="D479" s="38">
        <v>0.41637630662020908</v>
      </c>
    </row>
    <row r="480" spans="3:4" x14ac:dyDescent="0.25">
      <c r="C480" s="38">
        <v>0.114</v>
      </c>
      <c r="D480" s="38">
        <v>0.41811846689895471</v>
      </c>
    </row>
    <row r="481" spans="3:4" x14ac:dyDescent="0.25">
      <c r="C481" s="38">
        <v>0.115</v>
      </c>
      <c r="D481" s="38">
        <v>0.41811846689895471</v>
      </c>
    </row>
    <row r="482" spans="3:4" x14ac:dyDescent="0.25">
      <c r="C482" s="38">
        <v>0.115</v>
      </c>
      <c r="D482" s="38">
        <v>0.41986062717770034</v>
      </c>
    </row>
    <row r="483" spans="3:4" x14ac:dyDescent="0.25">
      <c r="C483" s="38">
        <v>0.115</v>
      </c>
      <c r="D483" s="38">
        <v>0.41986062717770034</v>
      </c>
    </row>
    <row r="484" spans="3:4" x14ac:dyDescent="0.25">
      <c r="C484" s="38">
        <v>0.115</v>
      </c>
      <c r="D484" s="38">
        <v>0.42160278745644597</v>
      </c>
    </row>
    <row r="485" spans="3:4" x14ac:dyDescent="0.25">
      <c r="C485" s="38">
        <v>0.115</v>
      </c>
      <c r="D485" s="38">
        <v>0.42160278745644597</v>
      </c>
    </row>
    <row r="486" spans="3:4" x14ac:dyDescent="0.25">
      <c r="C486" s="38">
        <v>0.115</v>
      </c>
      <c r="D486" s="38">
        <v>0.42334494773519166</v>
      </c>
    </row>
    <row r="487" spans="3:4" x14ac:dyDescent="0.25">
      <c r="C487" s="38">
        <v>0.11700000000000001</v>
      </c>
      <c r="D487" s="38">
        <v>0.42334494773519166</v>
      </c>
    </row>
    <row r="488" spans="3:4" x14ac:dyDescent="0.25">
      <c r="C488" s="38">
        <v>0.11700000000000001</v>
      </c>
      <c r="D488" s="38">
        <v>0.42508710801393729</v>
      </c>
    </row>
    <row r="489" spans="3:4" x14ac:dyDescent="0.25">
      <c r="C489" s="38">
        <v>0.11700000000000001</v>
      </c>
      <c r="D489" s="38">
        <v>0.42508710801393729</v>
      </c>
    </row>
    <row r="490" spans="3:4" x14ac:dyDescent="0.25">
      <c r="C490" s="38">
        <v>0.11700000000000001</v>
      </c>
      <c r="D490" s="38">
        <v>0.42682926829268292</v>
      </c>
    </row>
    <row r="491" spans="3:4" x14ac:dyDescent="0.25">
      <c r="C491" s="38">
        <v>0.11799999999999999</v>
      </c>
      <c r="D491" s="38">
        <v>0.42682926829268292</v>
      </c>
    </row>
    <row r="492" spans="3:4" x14ac:dyDescent="0.25">
      <c r="C492" s="38">
        <v>0.11799999999999999</v>
      </c>
      <c r="D492" s="38">
        <v>0.42857142857142855</v>
      </c>
    </row>
    <row r="493" spans="3:4" x14ac:dyDescent="0.25">
      <c r="C493" s="38">
        <v>0.11799999999999999</v>
      </c>
      <c r="D493" s="38">
        <v>0.42857142857142855</v>
      </c>
    </row>
    <row r="494" spans="3:4" x14ac:dyDescent="0.25">
      <c r="C494" s="38">
        <v>0.11799999999999999</v>
      </c>
      <c r="D494" s="38">
        <v>0.43031358885017423</v>
      </c>
    </row>
    <row r="495" spans="3:4" x14ac:dyDescent="0.25">
      <c r="C495" s="38">
        <v>0.121</v>
      </c>
      <c r="D495" s="38">
        <v>0.43031358885017423</v>
      </c>
    </row>
    <row r="496" spans="3:4" x14ac:dyDescent="0.25">
      <c r="C496" s="38">
        <v>0.121</v>
      </c>
      <c r="D496" s="38">
        <v>0.43205574912891986</v>
      </c>
    </row>
    <row r="497" spans="3:4" x14ac:dyDescent="0.25">
      <c r="C497" s="38">
        <v>0.121</v>
      </c>
      <c r="D497" s="38">
        <v>0.43205574912891986</v>
      </c>
    </row>
    <row r="498" spans="3:4" x14ac:dyDescent="0.25">
      <c r="C498" s="38">
        <v>0.121</v>
      </c>
      <c r="D498" s="38">
        <v>0.43379790940766549</v>
      </c>
    </row>
    <row r="499" spans="3:4" x14ac:dyDescent="0.25">
      <c r="C499" s="38">
        <v>0.121</v>
      </c>
      <c r="D499" s="38">
        <v>0.43379790940766549</v>
      </c>
    </row>
    <row r="500" spans="3:4" x14ac:dyDescent="0.25">
      <c r="C500" s="38">
        <v>0.121</v>
      </c>
      <c r="D500" s="38">
        <v>0.43554006968641112</v>
      </c>
    </row>
    <row r="501" spans="3:4" x14ac:dyDescent="0.25">
      <c r="C501" s="38">
        <v>0.123</v>
      </c>
      <c r="D501" s="38">
        <v>0.43554006968641112</v>
      </c>
    </row>
    <row r="502" spans="3:4" x14ac:dyDescent="0.25">
      <c r="C502" s="38">
        <v>0.123</v>
      </c>
      <c r="D502" s="38">
        <v>0.43728222996515681</v>
      </c>
    </row>
    <row r="503" spans="3:4" x14ac:dyDescent="0.25">
      <c r="C503" s="38">
        <v>0.125</v>
      </c>
      <c r="D503" s="38">
        <v>0.43728222996515681</v>
      </c>
    </row>
    <row r="504" spans="3:4" x14ac:dyDescent="0.25">
      <c r="C504" s="38">
        <v>0.125</v>
      </c>
      <c r="D504" s="38">
        <v>0.43902439024390244</v>
      </c>
    </row>
    <row r="505" spans="3:4" x14ac:dyDescent="0.25">
      <c r="C505" s="38">
        <v>0.126</v>
      </c>
      <c r="D505" s="38">
        <v>0.43902439024390244</v>
      </c>
    </row>
    <row r="506" spans="3:4" x14ac:dyDescent="0.25">
      <c r="C506" s="38">
        <v>0.126</v>
      </c>
      <c r="D506" s="38">
        <v>0.44076655052264807</v>
      </c>
    </row>
    <row r="507" spans="3:4" x14ac:dyDescent="0.25">
      <c r="C507" s="38">
        <v>0.126</v>
      </c>
      <c r="D507" s="38">
        <v>0.44076655052264807</v>
      </c>
    </row>
    <row r="508" spans="3:4" x14ac:dyDescent="0.25">
      <c r="C508" s="38">
        <v>0.126</v>
      </c>
      <c r="D508" s="38">
        <v>0.4425087108013937</v>
      </c>
    </row>
    <row r="509" spans="3:4" x14ac:dyDescent="0.25">
      <c r="C509" s="38">
        <v>0.127</v>
      </c>
      <c r="D509" s="38">
        <v>0.4425087108013937</v>
      </c>
    </row>
    <row r="510" spans="3:4" x14ac:dyDescent="0.25">
      <c r="C510" s="38">
        <v>0.127</v>
      </c>
      <c r="D510" s="38">
        <v>0.44425087108013939</v>
      </c>
    </row>
    <row r="511" spans="3:4" x14ac:dyDescent="0.25">
      <c r="C511" s="38">
        <v>0.127</v>
      </c>
      <c r="D511" s="38">
        <v>0.44425087108013939</v>
      </c>
    </row>
    <row r="512" spans="3:4" x14ac:dyDescent="0.25">
      <c r="C512" s="38">
        <v>0.127</v>
      </c>
      <c r="D512" s="38">
        <v>0.44599303135888502</v>
      </c>
    </row>
    <row r="513" spans="3:4" x14ac:dyDescent="0.25">
      <c r="C513" s="38">
        <v>0.127</v>
      </c>
      <c r="D513" s="38">
        <v>0.44599303135888502</v>
      </c>
    </row>
    <row r="514" spans="3:4" x14ac:dyDescent="0.25">
      <c r="C514" s="38">
        <v>0.127</v>
      </c>
      <c r="D514" s="38">
        <v>0.44773519163763065</v>
      </c>
    </row>
    <row r="515" spans="3:4" x14ac:dyDescent="0.25">
      <c r="C515" s="38">
        <v>0.129</v>
      </c>
      <c r="D515" s="38">
        <v>0.44773519163763065</v>
      </c>
    </row>
    <row r="516" spans="3:4" x14ac:dyDescent="0.25">
      <c r="C516" s="38">
        <v>0.129</v>
      </c>
      <c r="D516" s="38">
        <v>0.44947735191637633</v>
      </c>
    </row>
    <row r="517" spans="3:4" x14ac:dyDescent="0.25">
      <c r="C517" s="38">
        <v>0.13</v>
      </c>
      <c r="D517" s="38">
        <v>0.44947735191637633</v>
      </c>
    </row>
    <row r="518" spans="3:4" x14ac:dyDescent="0.25">
      <c r="C518" s="38">
        <v>0.13</v>
      </c>
      <c r="D518" s="38">
        <v>0.45121951219512196</v>
      </c>
    </row>
    <row r="519" spans="3:4" x14ac:dyDescent="0.25">
      <c r="C519" s="38">
        <v>0.13100000000000001</v>
      </c>
      <c r="D519" s="38">
        <v>0.45121951219512196</v>
      </c>
    </row>
    <row r="520" spans="3:4" x14ac:dyDescent="0.25">
      <c r="C520" s="38">
        <v>0.13100000000000001</v>
      </c>
      <c r="D520" s="38">
        <v>0.45296167247386759</v>
      </c>
    </row>
    <row r="521" spans="3:4" x14ac:dyDescent="0.25">
      <c r="C521" s="38">
        <v>0.13300000000000001</v>
      </c>
      <c r="D521" s="38">
        <v>0.45296167247386759</v>
      </c>
    </row>
    <row r="522" spans="3:4" x14ac:dyDescent="0.25">
      <c r="C522" s="38">
        <v>0.13300000000000001</v>
      </c>
      <c r="D522" s="38">
        <v>0.45470383275261322</v>
      </c>
    </row>
    <row r="523" spans="3:4" x14ac:dyDescent="0.25">
      <c r="C523" s="38">
        <v>0.13300000000000001</v>
      </c>
      <c r="D523" s="38">
        <v>0.45470383275261322</v>
      </c>
    </row>
    <row r="524" spans="3:4" x14ac:dyDescent="0.25">
      <c r="C524" s="38">
        <v>0.13300000000000001</v>
      </c>
      <c r="D524" s="38">
        <v>0.45644599303135891</v>
      </c>
    </row>
    <row r="525" spans="3:4" x14ac:dyDescent="0.25">
      <c r="C525" s="38">
        <v>0.13300000000000001</v>
      </c>
      <c r="D525" s="38">
        <v>0.45644599303135891</v>
      </c>
    </row>
    <row r="526" spans="3:4" x14ac:dyDescent="0.25">
      <c r="C526" s="38">
        <v>0.13300000000000001</v>
      </c>
      <c r="D526" s="38">
        <v>0.45818815331010454</v>
      </c>
    </row>
    <row r="527" spans="3:4" x14ac:dyDescent="0.25">
      <c r="C527" s="38">
        <v>0.13400000000000001</v>
      </c>
      <c r="D527" s="38">
        <v>0.45818815331010454</v>
      </c>
    </row>
    <row r="528" spans="3:4" x14ac:dyDescent="0.25">
      <c r="C528" s="38">
        <v>0.13400000000000001</v>
      </c>
      <c r="D528" s="38">
        <v>0.45993031358885017</v>
      </c>
    </row>
    <row r="529" spans="3:4" x14ac:dyDescent="0.25">
      <c r="C529" s="38">
        <v>0.13500000000000001</v>
      </c>
      <c r="D529" s="38">
        <v>0.45993031358885017</v>
      </c>
    </row>
    <row r="530" spans="3:4" x14ac:dyDescent="0.25">
      <c r="C530" s="38">
        <v>0.13500000000000001</v>
      </c>
      <c r="D530" s="38">
        <v>0.4616724738675958</v>
      </c>
    </row>
    <row r="531" spans="3:4" x14ac:dyDescent="0.25">
      <c r="C531" s="38">
        <v>0.13600000000000001</v>
      </c>
      <c r="D531" s="38">
        <v>0.4616724738675958</v>
      </c>
    </row>
    <row r="532" spans="3:4" x14ac:dyDescent="0.25">
      <c r="C532" s="38">
        <v>0.13600000000000001</v>
      </c>
      <c r="D532" s="38">
        <v>0.46341463414634149</v>
      </c>
    </row>
    <row r="533" spans="3:4" x14ac:dyDescent="0.25">
      <c r="C533" s="38">
        <v>0.13600000000000001</v>
      </c>
      <c r="D533" s="38">
        <v>0.46341463414634149</v>
      </c>
    </row>
    <row r="534" spans="3:4" x14ac:dyDescent="0.25">
      <c r="C534" s="38">
        <v>0.13600000000000001</v>
      </c>
      <c r="D534" s="38">
        <v>0.46515679442508712</v>
      </c>
    </row>
    <row r="535" spans="3:4" x14ac:dyDescent="0.25">
      <c r="C535" s="38">
        <v>0.13700000000000001</v>
      </c>
      <c r="D535" s="38">
        <v>0.46515679442508712</v>
      </c>
    </row>
    <row r="536" spans="3:4" x14ac:dyDescent="0.25">
      <c r="C536" s="38">
        <v>0.13700000000000001</v>
      </c>
      <c r="D536" s="38">
        <v>0.46689895470383275</v>
      </c>
    </row>
    <row r="537" spans="3:4" x14ac:dyDescent="0.25">
      <c r="C537" s="38">
        <v>0.13800000000000001</v>
      </c>
      <c r="D537" s="38">
        <v>0.46689895470383275</v>
      </c>
    </row>
    <row r="538" spans="3:4" x14ac:dyDescent="0.25">
      <c r="C538" s="38">
        <v>0.13800000000000001</v>
      </c>
      <c r="D538" s="38">
        <v>0.46864111498257838</v>
      </c>
    </row>
    <row r="539" spans="3:4" x14ac:dyDescent="0.25">
      <c r="C539" s="38">
        <v>0.13800000000000001</v>
      </c>
      <c r="D539" s="38">
        <v>0.46864111498257838</v>
      </c>
    </row>
    <row r="540" spans="3:4" x14ac:dyDescent="0.25">
      <c r="C540" s="38">
        <v>0.13800000000000001</v>
      </c>
      <c r="D540" s="38">
        <v>0.47038327526132406</v>
      </c>
    </row>
    <row r="541" spans="3:4" x14ac:dyDescent="0.25">
      <c r="C541" s="38">
        <v>0.13800000000000001</v>
      </c>
      <c r="D541" s="38">
        <v>0.47038327526132406</v>
      </c>
    </row>
    <row r="542" spans="3:4" x14ac:dyDescent="0.25">
      <c r="C542" s="38">
        <v>0.13800000000000001</v>
      </c>
      <c r="D542" s="38">
        <v>0.47212543554006969</v>
      </c>
    </row>
    <row r="543" spans="3:4" x14ac:dyDescent="0.25">
      <c r="C543" s="38">
        <v>0.13900000000000001</v>
      </c>
      <c r="D543" s="38">
        <v>0.47212543554006969</v>
      </c>
    </row>
    <row r="544" spans="3:4" x14ac:dyDescent="0.25">
      <c r="C544" s="38">
        <v>0.13900000000000001</v>
      </c>
      <c r="D544" s="38">
        <v>0.47386759581881532</v>
      </c>
    </row>
    <row r="545" spans="3:4" x14ac:dyDescent="0.25">
      <c r="C545" s="38">
        <v>0.14099999999999999</v>
      </c>
      <c r="D545" s="38">
        <v>0.47386759581881532</v>
      </c>
    </row>
    <row r="546" spans="3:4" x14ac:dyDescent="0.25">
      <c r="C546" s="38">
        <v>0.14099999999999999</v>
      </c>
      <c r="D546" s="38">
        <v>0.47560975609756095</v>
      </c>
    </row>
    <row r="547" spans="3:4" x14ac:dyDescent="0.25">
      <c r="C547" s="38">
        <v>0.14199999999999999</v>
      </c>
      <c r="D547" s="38">
        <v>0.47560975609756095</v>
      </c>
    </row>
    <row r="548" spans="3:4" x14ac:dyDescent="0.25">
      <c r="C548" s="38">
        <v>0.14199999999999999</v>
      </c>
      <c r="D548" s="38">
        <v>0.47735191637630664</v>
      </c>
    </row>
    <row r="549" spans="3:4" x14ac:dyDescent="0.25">
      <c r="C549" s="38">
        <v>0.14499999999999999</v>
      </c>
      <c r="D549" s="38">
        <v>0.47735191637630664</v>
      </c>
    </row>
    <row r="550" spans="3:4" x14ac:dyDescent="0.25">
      <c r="C550" s="38">
        <v>0.14499999999999999</v>
      </c>
      <c r="D550" s="38">
        <v>0.47909407665505227</v>
      </c>
    </row>
    <row r="551" spans="3:4" x14ac:dyDescent="0.25">
      <c r="C551" s="38">
        <v>0.14499999999999999</v>
      </c>
      <c r="D551" s="38">
        <v>0.47909407665505227</v>
      </c>
    </row>
    <row r="552" spans="3:4" x14ac:dyDescent="0.25">
      <c r="C552" s="38">
        <v>0.14499999999999999</v>
      </c>
      <c r="D552" s="38">
        <v>0.4808362369337979</v>
      </c>
    </row>
    <row r="553" spans="3:4" x14ac:dyDescent="0.25">
      <c r="C553" s="38">
        <v>0.14499999999999999</v>
      </c>
      <c r="D553" s="38">
        <v>0.4808362369337979</v>
      </c>
    </row>
    <row r="554" spans="3:4" x14ac:dyDescent="0.25">
      <c r="C554" s="38">
        <v>0.14499999999999999</v>
      </c>
      <c r="D554" s="38">
        <v>0.48257839721254353</v>
      </c>
    </row>
    <row r="555" spans="3:4" x14ac:dyDescent="0.25">
      <c r="C555" s="38">
        <v>0.14699999999999999</v>
      </c>
      <c r="D555" s="38">
        <v>0.48257839721254353</v>
      </c>
    </row>
    <row r="556" spans="3:4" x14ac:dyDescent="0.25">
      <c r="C556" s="38">
        <v>0.14699999999999999</v>
      </c>
      <c r="D556" s="38">
        <v>0.48432055749128922</v>
      </c>
    </row>
    <row r="557" spans="3:4" x14ac:dyDescent="0.25">
      <c r="C557" s="38">
        <v>0.14799999999999999</v>
      </c>
      <c r="D557" s="38">
        <v>0.48432055749128922</v>
      </c>
    </row>
    <row r="558" spans="3:4" x14ac:dyDescent="0.25">
      <c r="C558" s="38">
        <v>0.14799999999999999</v>
      </c>
      <c r="D558" s="38">
        <v>0.48606271777003485</v>
      </c>
    </row>
    <row r="559" spans="3:4" x14ac:dyDescent="0.25">
      <c r="C559" s="38">
        <v>0.14799999999999999</v>
      </c>
      <c r="D559" s="38">
        <v>0.48606271777003485</v>
      </c>
    </row>
    <row r="560" spans="3:4" x14ac:dyDescent="0.25">
      <c r="C560" s="38">
        <v>0.14799999999999999</v>
      </c>
      <c r="D560" s="38">
        <v>0.48780487804878048</v>
      </c>
    </row>
    <row r="561" spans="3:4" x14ac:dyDescent="0.25">
      <c r="C561" s="38">
        <v>0.14799999999999999</v>
      </c>
      <c r="D561" s="38">
        <v>0.48780487804878048</v>
      </c>
    </row>
    <row r="562" spans="3:4" x14ac:dyDescent="0.25">
      <c r="C562" s="38">
        <v>0.14799999999999999</v>
      </c>
      <c r="D562" s="38">
        <v>0.48954703832752611</v>
      </c>
    </row>
    <row r="563" spans="3:4" x14ac:dyDescent="0.25">
      <c r="C563" s="38">
        <v>0.151</v>
      </c>
      <c r="D563" s="38">
        <v>0.48954703832752611</v>
      </c>
    </row>
    <row r="564" spans="3:4" x14ac:dyDescent="0.25">
      <c r="C564" s="38">
        <v>0.151</v>
      </c>
      <c r="D564" s="38">
        <v>0.49128919860627179</v>
      </c>
    </row>
    <row r="565" spans="3:4" x14ac:dyDescent="0.25">
      <c r="C565" s="38">
        <v>0.152</v>
      </c>
      <c r="D565" s="38">
        <v>0.49128919860627179</v>
      </c>
    </row>
    <row r="566" spans="3:4" x14ac:dyDescent="0.25">
      <c r="C566" s="38">
        <v>0.152</v>
      </c>
      <c r="D566" s="38">
        <v>0.49303135888501742</v>
      </c>
    </row>
    <row r="567" spans="3:4" x14ac:dyDescent="0.25">
      <c r="C567" s="38">
        <v>0.153</v>
      </c>
      <c r="D567" s="38">
        <v>0.49303135888501742</v>
      </c>
    </row>
    <row r="568" spans="3:4" x14ac:dyDescent="0.25">
      <c r="C568" s="38">
        <v>0.153</v>
      </c>
      <c r="D568" s="38">
        <v>0.49477351916376305</v>
      </c>
    </row>
    <row r="569" spans="3:4" x14ac:dyDescent="0.25">
      <c r="C569" s="38">
        <v>0.153</v>
      </c>
      <c r="D569" s="38">
        <v>0.49477351916376305</v>
      </c>
    </row>
    <row r="570" spans="3:4" x14ac:dyDescent="0.25">
      <c r="C570" s="38">
        <v>0.153</v>
      </c>
      <c r="D570" s="38">
        <v>0.49651567944250868</v>
      </c>
    </row>
    <row r="571" spans="3:4" x14ac:dyDescent="0.25">
      <c r="C571" s="38">
        <v>0.156</v>
      </c>
      <c r="D571" s="38">
        <v>0.49651567944250868</v>
      </c>
    </row>
    <row r="572" spans="3:4" x14ac:dyDescent="0.25">
      <c r="C572" s="38">
        <v>0.156</v>
      </c>
      <c r="D572" s="38">
        <v>0.49825783972125437</v>
      </c>
    </row>
    <row r="573" spans="3:4" x14ac:dyDescent="0.25">
      <c r="C573" s="38">
        <v>0.157</v>
      </c>
      <c r="D573" s="38">
        <v>0.49825783972125437</v>
      </c>
    </row>
    <row r="574" spans="3:4" x14ac:dyDescent="0.25">
      <c r="C574" s="38">
        <v>0.157</v>
      </c>
      <c r="D574" s="38">
        <v>0.5</v>
      </c>
    </row>
    <row r="575" spans="3:4" x14ac:dyDescent="0.25">
      <c r="C575" s="38">
        <v>0.157</v>
      </c>
      <c r="D575" s="38">
        <v>0.5</v>
      </c>
    </row>
    <row r="576" spans="3:4" x14ac:dyDescent="0.25">
      <c r="C576" s="38">
        <v>0.157</v>
      </c>
      <c r="D576" s="38">
        <v>0.50174216027874563</v>
      </c>
    </row>
    <row r="577" spans="3:4" x14ac:dyDescent="0.25">
      <c r="C577" s="38">
        <v>0.158</v>
      </c>
      <c r="D577" s="38">
        <v>0.50174216027874563</v>
      </c>
    </row>
    <row r="578" spans="3:4" x14ac:dyDescent="0.25">
      <c r="C578" s="38">
        <v>0.158</v>
      </c>
      <c r="D578" s="38">
        <v>0.50348432055749126</v>
      </c>
    </row>
    <row r="579" spans="3:4" x14ac:dyDescent="0.25">
      <c r="C579" s="38">
        <v>0.159</v>
      </c>
      <c r="D579" s="38">
        <v>0.50348432055749126</v>
      </c>
    </row>
    <row r="580" spans="3:4" x14ac:dyDescent="0.25">
      <c r="C580" s="38">
        <v>0.159</v>
      </c>
      <c r="D580" s="38">
        <v>0.50522648083623689</v>
      </c>
    </row>
    <row r="581" spans="3:4" x14ac:dyDescent="0.25">
      <c r="C581" s="38">
        <v>0.159</v>
      </c>
      <c r="D581" s="38">
        <v>0.50522648083623689</v>
      </c>
    </row>
    <row r="582" spans="3:4" x14ac:dyDescent="0.25">
      <c r="C582" s="38">
        <v>0.159</v>
      </c>
      <c r="D582" s="38">
        <v>0.50696864111498263</v>
      </c>
    </row>
    <row r="583" spans="3:4" x14ac:dyDescent="0.25">
      <c r="C583" s="38">
        <v>0.16600000000000001</v>
      </c>
      <c r="D583" s="38">
        <v>0.50696864111498263</v>
      </c>
    </row>
    <row r="584" spans="3:4" x14ac:dyDescent="0.25">
      <c r="C584" s="38">
        <v>0.16600000000000001</v>
      </c>
      <c r="D584" s="38">
        <v>0.50871080139372826</v>
      </c>
    </row>
    <row r="585" spans="3:4" x14ac:dyDescent="0.25">
      <c r="C585" s="38">
        <v>0.16700000000000001</v>
      </c>
      <c r="D585" s="38">
        <v>0.50871080139372826</v>
      </c>
    </row>
    <row r="586" spans="3:4" x14ac:dyDescent="0.25">
      <c r="C586" s="38">
        <v>0.16700000000000001</v>
      </c>
      <c r="D586" s="38">
        <v>0.51045296167247389</v>
      </c>
    </row>
    <row r="587" spans="3:4" x14ac:dyDescent="0.25">
      <c r="C587" s="38">
        <v>0.16800000000000001</v>
      </c>
      <c r="D587" s="38">
        <v>0.51045296167247389</v>
      </c>
    </row>
    <row r="588" spans="3:4" x14ac:dyDescent="0.25">
      <c r="C588" s="38">
        <v>0.16800000000000001</v>
      </c>
      <c r="D588" s="38">
        <v>0.51219512195121952</v>
      </c>
    </row>
    <row r="589" spans="3:4" x14ac:dyDescent="0.25">
      <c r="C589" s="38">
        <v>0.17</v>
      </c>
      <c r="D589" s="38">
        <v>0.51219512195121952</v>
      </c>
    </row>
    <row r="590" spans="3:4" x14ac:dyDescent="0.25">
      <c r="C590" s="38">
        <v>0.17</v>
      </c>
      <c r="D590" s="38">
        <v>0.51393728222996515</v>
      </c>
    </row>
    <row r="591" spans="3:4" x14ac:dyDescent="0.25">
      <c r="C591" s="38">
        <v>0.17599999999999999</v>
      </c>
      <c r="D591" s="38">
        <v>0.51393728222996515</v>
      </c>
    </row>
    <row r="592" spans="3:4" x14ac:dyDescent="0.25">
      <c r="C592" s="38">
        <v>0.17599999999999999</v>
      </c>
      <c r="D592" s="38">
        <v>0.51567944250871078</v>
      </c>
    </row>
    <row r="593" spans="3:4" x14ac:dyDescent="0.25">
      <c r="C593" s="38">
        <v>0.17599999999999999</v>
      </c>
      <c r="D593" s="38">
        <v>0.51567944250871078</v>
      </c>
    </row>
    <row r="594" spans="3:4" x14ac:dyDescent="0.25">
      <c r="C594" s="38">
        <v>0.17599999999999999</v>
      </c>
      <c r="D594" s="38">
        <v>0.51742160278745641</v>
      </c>
    </row>
    <row r="595" spans="3:4" x14ac:dyDescent="0.25">
      <c r="C595" s="38">
        <v>0.17799999999999999</v>
      </c>
      <c r="D595" s="38">
        <v>0.51742160278745641</v>
      </c>
    </row>
    <row r="596" spans="3:4" x14ac:dyDescent="0.25">
      <c r="C596" s="38">
        <v>0.17799999999999999</v>
      </c>
      <c r="D596" s="38">
        <v>0.51916376306620204</v>
      </c>
    </row>
    <row r="597" spans="3:4" x14ac:dyDescent="0.25">
      <c r="C597" s="38">
        <v>0.17899999999999999</v>
      </c>
      <c r="D597" s="38">
        <v>0.51916376306620204</v>
      </c>
    </row>
    <row r="598" spans="3:4" x14ac:dyDescent="0.25">
      <c r="C598" s="38">
        <v>0.17899999999999999</v>
      </c>
      <c r="D598" s="38">
        <v>0.52090592334494779</v>
      </c>
    </row>
    <row r="599" spans="3:4" x14ac:dyDescent="0.25">
      <c r="C599" s="38">
        <v>0.17899999999999999</v>
      </c>
      <c r="D599" s="38">
        <v>0.52090592334494779</v>
      </c>
    </row>
    <row r="600" spans="3:4" x14ac:dyDescent="0.25">
      <c r="C600" s="38">
        <v>0.17899999999999999</v>
      </c>
      <c r="D600" s="38">
        <v>0.52264808362369342</v>
      </c>
    </row>
    <row r="601" spans="3:4" x14ac:dyDescent="0.25">
      <c r="C601" s="38">
        <v>0.18</v>
      </c>
      <c r="D601" s="38">
        <v>0.52264808362369342</v>
      </c>
    </row>
    <row r="602" spans="3:4" x14ac:dyDescent="0.25">
      <c r="C602" s="38">
        <v>0.18</v>
      </c>
      <c r="D602" s="38">
        <v>0.52439024390243905</v>
      </c>
    </row>
    <row r="603" spans="3:4" x14ac:dyDescent="0.25">
      <c r="C603" s="38">
        <v>0.18</v>
      </c>
      <c r="D603" s="38">
        <v>0.52439024390243905</v>
      </c>
    </row>
    <row r="604" spans="3:4" x14ac:dyDescent="0.25">
      <c r="C604" s="38">
        <v>0.18</v>
      </c>
      <c r="D604" s="38">
        <v>0.52613240418118468</v>
      </c>
    </row>
    <row r="605" spans="3:4" x14ac:dyDescent="0.25">
      <c r="C605" s="38">
        <v>0.18</v>
      </c>
      <c r="D605" s="38">
        <v>0.52613240418118468</v>
      </c>
    </row>
    <row r="606" spans="3:4" x14ac:dyDescent="0.25">
      <c r="C606" s="38">
        <v>0.18</v>
      </c>
      <c r="D606" s="38">
        <v>0.52787456445993031</v>
      </c>
    </row>
    <row r="607" spans="3:4" x14ac:dyDescent="0.25">
      <c r="C607" s="38">
        <v>0.18099999999999999</v>
      </c>
      <c r="D607" s="38">
        <v>0.52787456445993031</v>
      </c>
    </row>
    <row r="608" spans="3:4" x14ac:dyDescent="0.25">
      <c r="C608" s="38">
        <v>0.18099999999999999</v>
      </c>
      <c r="D608" s="38">
        <v>0.52961672473867594</v>
      </c>
    </row>
    <row r="609" spans="3:4" x14ac:dyDescent="0.25">
      <c r="C609" s="38">
        <v>0.18099999999999999</v>
      </c>
      <c r="D609" s="38">
        <v>0.52961672473867594</v>
      </c>
    </row>
    <row r="610" spans="3:4" x14ac:dyDescent="0.25">
      <c r="C610" s="38">
        <v>0.18099999999999999</v>
      </c>
      <c r="D610" s="38">
        <v>0.53135888501742157</v>
      </c>
    </row>
    <row r="611" spans="3:4" x14ac:dyDescent="0.25">
      <c r="C611" s="38">
        <v>0.18099999999999999</v>
      </c>
      <c r="D611" s="38">
        <v>0.53135888501742157</v>
      </c>
    </row>
    <row r="612" spans="3:4" x14ac:dyDescent="0.25">
      <c r="C612" s="38">
        <v>0.18099999999999999</v>
      </c>
      <c r="D612" s="38">
        <v>0.5331010452961672</v>
      </c>
    </row>
    <row r="613" spans="3:4" x14ac:dyDescent="0.25">
      <c r="C613" s="38">
        <v>0.183</v>
      </c>
      <c r="D613" s="38">
        <v>0.5331010452961672</v>
      </c>
    </row>
    <row r="614" spans="3:4" x14ac:dyDescent="0.25">
      <c r="C614" s="38">
        <v>0.183</v>
      </c>
      <c r="D614" s="38">
        <v>0.53484320557491294</v>
      </c>
    </row>
    <row r="615" spans="3:4" x14ac:dyDescent="0.25">
      <c r="C615" s="38">
        <v>0.183</v>
      </c>
      <c r="D615" s="38">
        <v>0.53484320557491294</v>
      </c>
    </row>
    <row r="616" spans="3:4" x14ac:dyDescent="0.25">
      <c r="C616" s="38">
        <v>0.183</v>
      </c>
      <c r="D616" s="38">
        <v>0.53658536585365857</v>
      </c>
    </row>
    <row r="617" spans="3:4" x14ac:dyDescent="0.25">
      <c r="C617" s="38">
        <v>0.186</v>
      </c>
      <c r="D617" s="38">
        <v>0.53658536585365857</v>
      </c>
    </row>
    <row r="618" spans="3:4" x14ac:dyDescent="0.25">
      <c r="C618" s="38">
        <v>0.186</v>
      </c>
      <c r="D618" s="38">
        <v>0.5383275261324042</v>
      </c>
    </row>
    <row r="619" spans="3:4" x14ac:dyDescent="0.25">
      <c r="C619" s="38">
        <v>0.186</v>
      </c>
      <c r="D619" s="38">
        <v>0.5383275261324042</v>
      </c>
    </row>
    <row r="620" spans="3:4" x14ac:dyDescent="0.25">
      <c r="C620" s="38">
        <v>0.186</v>
      </c>
      <c r="D620" s="38">
        <v>0.54006968641114983</v>
      </c>
    </row>
    <row r="621" spans="3:4" x14ac:dyDescent="0.25">
      <c r="C621" s="38">
        <v>0.188</v>
      </c>
      <c r="D621" s="38">
        <v>0.54006968641114983</v>
      </c>
    </row>
    <row r="622" spans="3:4" x14ac:dyDescent="0.25">
      <c r="C622" s="38">
        <v>0.188</v>
      </c>
      <c r="D622" s="38">
        <v>0.54181184668989546</v>
      </c>
    </row>
    <row r="623" spans="3:4" x14ac:dyDescent="0.25">
      <c r="C623" s="38">
        <v>0.191</v>
      </c>
      <c r="D623" s="38">
        <v>0.54181184668989546</v>
      </c>
    </row>
    <row r="624" spans="3:4" x14ac:dyDescent="0.25">
      <c r="C624" s="38">
        <v>0.191</v>
      </c>
      <c r="D624" s="38">
        <v>0.54355400696864109</v>
      </c>
    </row>
    <row r="625" spans="3:4" x14ac:dyDescent="0.25">
      <c r="C625" s="38">
        <v>0.191</v>
      </c>
      <c r="D625" s="38">
        <v>0.54355400696864109</v>
      </c>
    </row>
    <row r="626" spans="3:4" x14ac:dyDescent="0.25">
      <c r="C626" s="38">
        <v>0.191</v>
      </c>
      <c r="D626" s="38">
        <v>0.54529616724738672</v>
      </c>
    </row>
    <row r="627" spans="3:4" x14ac:dyDescent="0.25">
      <c r="C627" s="38">
        <v>0.19400000000000001</v>
      </c>
      <c r="D627" s="38">
        <v>0.54529616724738672</v>
      </c>
    </row>
    <row r="628" spans="3:4" x14ac:dyDescent="0.25">
      <c r="C628" s="38">
        <v>0.19400000000000001</v>
      </c>
      <c r="D628" s="38">
        <v>0.54703832752613235</v>
      </c>
    </row>
    <row r="629" spans="3:4" x14ac:dyDescent="0.25">
      <c r="C629" s="38">
        <v>0.19600000000000001</v>
      </c>
      <c r="D629" s="38">
        <v>0.54703832752613235</v>
      </c>
    </row>
    <row r="630" spans="3:4" x14ac:dyDescent="0.25">
      <c r="C630" s="38">
        <v>0.19600000000000001</v>
      </c>
      <c r="D630" s="38">
        <v>0.54878048780487809</v>
      </c>
    </row>
    <row r="631" spans="3:4" x14ac:dyDescent="0.25">
      <c r="C631" s="38">
        <v>0.19900000000000001</v>
      </c>
      <c r="D631" s="38">
        <v>0.54878048780487809</v>
      </c>
    </row>
    <row r="632" spans="3:4" x14ac:dyDescent="0.25">
      <c r="C632" s="38">
        <v>0.19900000000000001</v>
      </c>
      <c r="D632" s="38">
        <v>0.55052264808362372</v>
      </c>
    </row>
    <row r="633" spans="3:4" x14ac:dyDescent="0.25">
      <c r="C633" s="38">
        <v>0.20300000000000001</v>
      </c>
      <c r="D633" s="38">
        <v>0.55052264808362372</v>
      </c>
    </row>
    <row r="634" spans="3:4" x14ac:dyDescent="0.25">
      <c r="C634" s="38">
        <v>0.20300000000000001</v>
      </c>
      <c r="D634" s="38">
        <v>0.55226480836236935</v>
      </c>
    </row>
    <row r="635" spans="3:4" x14ac:dyDescent="0.25">
      <c r="C635" s="38">
        <v>0.20300000000000001</v>
      </c>
      <c r="D635" s="38">
        <v>0.55226480836236935</v>
      </c>
    </row>
    <row r="636" spans="3:4" x14ac:dyDescent="0.25">
      <c r="C636" s="38">
        <v>0.20300000000000001</v>
      </c>
      <c r="D636" s="38">
        <v>0.55400696864111498</v>
      </c>
    </row>
    <row r="637" spans="3:4" x14ac:dyDescent="0.25">
      <c r="C637" s="38">
        <v>0.20499999999999999</v>
      </c>
      <c r="D637" s="38">
        <v>0.55400696864111498</v>
      </c>
    </row>
    <row r="638" spans="3:4" x14ac:dyDescent="0.25">
      <c r="C638" s="38">
        <v>0.20499999999999999</v>
      </c>
      <c r="D638" s="38">
        <v>0.55574912891986061</v>
      </c>
    </row>
    <row r="639" spans="3:4" x14ac:dyDescent="0.25">
      <c r="C639" s="38">
        <v>0.20899999999999999</v>
      </c>
      <c r="D639" s="38">
        <v>0.55574912891986061</v>
      </c>
    </row>
    <row r="640" spans="3:4" x14ac:dyDescent="0.25">
      <c r="C640" s="38">
        <v>0.20899999999999999</v>
      </c>
      <c r="D640" s="38">
        <v>0.55749128919860624</v>
      </c>
    </row>
    <row r="641" spans="3:4" x14ac:dyDescent="0.25">
      <c r="C641" s="38">
        <v>0.20899999999999999</v>
      </c>
      <c r="D641" s="38">
        <v>0.55749128919860624</v>
      </c>
    </row>
    <row r="642" spans="3:4" x14ac:dyDescent="0.25">
      <c r="C642" s="38">
        <v>0.20899999999999999</v>
      </c>
      <c r="D642" s="38">
        <v>0.55923344947735187</v>
      </c>
    </row>
    <row r="643" spans="3:4" x14ac:dyDescent="0.25">
      <c r="C643" s="38">
        <v>0.21</v>
      </c>
      <c r="D643" s="38">
        <v>0.55923344947735187</v>
      </c>
    </row>
    <row r="644" spans="3:4" x14ac:dyDescent="0.25">
      <c r="C644" s="38">
        <v>0.21</v>
      </c>
      <c r="D644" s="38">
        <v>0.56097560975609762</v>
      </c>
    </row>
    <row r="645" spans="3:4" x14ac:dyDescent="0.25">
      <c r="C645" s="38">
        <v>0.21099999999999999</v>
      </c>
      <c r="D645" s="38">
        <v>0.56097560975609762</v>
      </c>
    </row>
    <row r="646" spans="3:4" x14ac:dyDescent="0.25">
      <c r="C646" s="38">
        <v>0.21099999999999999</v>
      </c>
      <c r="D646" s="38">
        <v>0.56271777003484325</v>
      </c>
    </row>
    <row r="647" spans="3:4" x14ac:dyDescent="0.25">
      <c r="C647" s="38">
        <v>0.215</v>
      </c>
      <c r="D647" s="38">
        <v>0.56271777003484325</v>
      </c>
    </row>
    <row r="648" spans="3:4" x14ac:dyDescent="0.25">
      <c r="C648" s="38">
        <v>0.215</v>
      </c>
      <c r="D648" s="38">
        <v>0.56445993031358888</v>
      </c>
    </row>
    <row r="649" spans="3:4" x14ac:dyDescent="0.25">
      <c r="C649" s="38">
        <v>0.218</v>
      </c>
      <c r="D649" s="38">
        <v>0.56445993031358888</v>
      </c>
    </row>
    <row r="650" spans="3:4" x14ac:dyDescent="0.25">
      <c r="C650" s="38">
        <v>0.218</v>
      </c>
      <c r="D650" s="38">
        <v>0.56620209059233451</v>
      </c>
    </row>
    <row r="651" spans="3:4" x14ac:dyDescent="0.25">
      <c r="C651" s="38">
        <v>0.218</v>
      </c>
      <c r="D651" s="38">
        <v>0.56620209059233451</v>
      </c>
    </row>
    <row r="652" spans="3:4" x14ac:dyDescent="0.25">
      <c r="C652" s="38">
        <v>0.218</v>
      </c>
      <c r="D652" s="38">
        <v>0.56794425087108014</v>
      </c>
    </row>
    <row r="653" spans="3:4" x14ac:dyDescent="0.25">
      <c r="C653" s="38">
        <v>0.219</v>
      </c>
      <c r="D653" s="38">
        <v>0.56794425087108014</v>
      </c>
    </row>
    <row r="654" spans="3:4" x14ac:dyDescent="0.25">
      <c r="C654" s="38">
        <v>0.219</v>
      </c>
      <c r="D654" s="38">
        <v>0.56968641114982577</v>
      </c>
    </row>
    <row r="655" spans="3:4" x14ac:dyDescent="0.25">
      <c r="C655" s="38">
        <v>0.22</v>
      </c>
      <c r="D655" s="38">
        <v>0.56968641114982577</v>
      </c>
    </row>
    <row r="656" spans="3:4" x14ac:dyDescent="0.25">
      <c r="C656" s="38">
        <v>0.22</v>
      </c>
      <c r="D656" s="38">
        <v>0.5714285714285714</v>
      </c>
    </row>
    <row r="657" spans="3:4" x14ac:dyDescent="0.25">
      <c r="C657" s="38">
        <v>0.221</v>
      </c>
      <c r="D657" s="38">
        <v>0.5714285714285714</v>
      </c>
    </row>
    <row r="658" spans="3:4" x14ac:dyDescent="0.25">
      <c r="C658" s="38">
        <v>0.221</v>
      </c>
      <c r="D658" s="38">
        <v>0.57317073170731703</v>
      </c>
    </row>
    <row r="659" spans="3:4" x14ac:dyDescent="0.25">
      <c r="C659" s="38">
        <v>0.222</v>
      </c>
      <c r="D659" s="38">
        <v>0.57317073170731703</v>
      </c>
    </row>
    <row r="660" spans="3:4" x14ac:dyDescent="0.25">
      <c r="C660" s="38">
        <v>0.222</v>
      </c>
      <c r="D660" s="38">
        <v>0.57491289198606277</v>
      </c>
    </row>
    <row r="661" spans="3:4" x14ac:dyDescent="0.25">
      <c r="C661" s="38">
        <v>0.224</v>
      </c>
      <c r="D661" s="38">
        <v>0.57491289198606277</v>
      </c>
    </row>
    <row r="662" spans="3:4" x14ac:dyDescent="0.25">
      <c r="C662" s="38">
        <v>0.224</v>
      </c>
      <c r="D662" s="38">
        <v>0.5766550522648084</v>
      </c>
    </row>
    <row r="663" spans="3:4" x14ac:dyDescent="0.25">
      <c r="C663" s="38">
        <v>0.22600000000000001</v>
      </c>
      <c r="D663" s="38">
        <v>0.5766550522648084</v>
      </c>
    </row>
    <row r="664" spans="3:4" x14ac:dyDescent="0.25">
      <c r="C664" s="38">
        <v>0.22600000000000001</v>
      </c>
      <c r="D664" s="38">
        <v>0.57839721254355403</v>
      </c>
    </row>
    <row r="665" spans="3:4" x14ac:dyDescent="0.25">
      <c r="C665" s="38">
        <v>0.22700000000000001</v>
      </c>
      <c r="D665" s="38">
        <v>0.57839721254355403</v>
      </c>
    </row>
    <row r="666" spans="3:4" x14ac:dyDescent="0.25">
      <c r="C666" s="38">
        <v>0.22700000000000001</v>
      </c>
      <c r="D666" s="38">
        <v>0.58013937282229966</v>
      </c>
    </row>
    <row r="667" spans="3:4" x14ac:dyDescent="0.25">
      <c r="C667" s="38">
        <v>0.22900000000000001</v>
      </c>
      <c r="D667" s="38">
        <v>0.58013937282229966</v>
      </c>
    </row>
    <row r="668" spans="3:4" x14ac:dyDescent="0.25">
      <c r="C668" s="38">
        <v>0.22900000000000001</v>
      </c>
      <c r="D668" s="38">
        <v>0.58188153310104529</v>
      </c>
    </row>
    <row r="669" spans="3:4" x14ac:dyDescent="0.25">
      <c r="C669" s="38">
        <v>0.23499999999999999</v>
      </c>
      <c r="D669" s="38">
        <v>0.58188153310104529</v>
      </c>
    </row>
    <row r="670" spans="3:4" x14ac:dyDescent="0.25">
      <c r="C670" s="38">
        <v>0.23499999999999999</v>
      </c>
      <c r="D670" s="38">
        <v>0.58362369337979092</v>
      </c>
    </row>
    <row r="671" spans="3:4" x14ac:dyDescent="0.25">
      <c r="C671" s="38">
        <v>0.23799999999999999</v>
      </c>
      <c r="D671" s="38">
        <v>0.58362369337979092</v>
      </c>
    </row>
    <row r="672" spans="3:4" x14ac:dyDescent="0.25">
      <c r="C672" s="38">
        <v>0.23799999999999999</v>
      </c>
      <c r="D672" s="38">
        <v>0.58536585365853655</v>
      </c>
    </row>
    <row r="673" spans="3:4" x14ac:dyDescent="0.25">
      <c r="C673" s="38">
        <v>0.23799999999999999</v>
      </c>
      <c r="D673" s="38">
        <v>0.58536585365853655</v>
      </c>
    </row>
    <row r="674" spans="3:4" x14ac:dyDescent="0.25">
      <c r="C674" s="38">
        <v>0.23799999999999999</v>
      </c>
      <c r="D674" s="38">
        <v>0.58710801393728218</v>
      </c>
    </row>
    <row r="675" spans="3:4" x14ac:dyDescent="0.25">
      <c r="C675" s="38">
        <v>0.23799999999999999</v>
      </c>
      <c r="D675" s="38">
        <v>0.58710801393728218</v>
      </c>
    </row>
    <row r="676" spans="3:4" x14ac:dyDescent="0.25">
      <c r="C676" s="38">
        <v>0.23799999999999999</v>
      </c>
      <c r="D676" s="38">
        <v>0.58885017421602792</v>
      </c>
    </row>
    <row r="677" spans="3:4" x14ac:dyDescent="0.25">
      <c r="C677" s="38">
        <v>0.24</v>
      </c>
      <c r="D677" s="38">
        <v>0.58885017421602792</v>
      </c>
    </row>
    <row r="678" spans="3:4" x14ac:dyDescent="0.25">
      <c r="C678" s="38">
        <v>0.24</v>
      </c>
      <c r="D678" s="38">
        <v>0.59059233449477355</v>
      </c>
    </row>
    <row r="679" spans="3:4" x14ac:dyDescent="0.25">
      <c r="C679" s="38">
        <v>0.24099999999999999</v>
      </c>
      <c r="D679" s="38">
        <v>0.59059233449477355</v>
      </c>
    </row>
    <row r="680" spans="3:4" x14ac:dyDescent="0.25">
      <c r="C680" s="38">
        <v>0.24099999999999999</v>
      </c>
      <c r="D680" s="38">
        <v>0.59233449477351918</v>
      </c>
    </row>
    <row r="681" spans="3:4" x14ac:dyDescent="0.25">
      <c r="C681" s="38">
        <v>0.24299999999999999</v>
      </c>
      <c r="D681" s="38">
        <v>0.59233449477351918</v>
      </c>
    </row>
    <row r="682" spans="3:4" x14ac:dyDescent="0.25">
      <c r="C682" s="38">
        <v>0.24299999999999999</v>
      </c>
      <c r="D682" s="38">
        <v>0.59407665505226481</v>
      </c>
    </row>
    <row r="683" spans="3:4" x14ac:dyDescent="0.25">
      <c r="C683" s="38">
        <v>0.247</v>
      </c>
      <c r="D683" s="38">
        <v>0.59407665505226481</v>
      </c>
    </row>
    <row r="684" spans="3:4" x14ac:dyDescent="0.25">
      <c r="C684" s="38">
        <v>0.247</v>
      </c>
      <c r="D684" s="38">
        <v>0.59581881533101044</v>
      </c>
    </row>
    <row r="685" spans="3:4" x14ac:dyDescent="0.25">
      <c r="C685" s="38">
        <v>0.247</v>
      </c>
      <c r="D685" s="38">
        <v>0.59581881533101044</v>
      </c>
    </row>
    <row r="686" spans="3:4" x14ac:dyDescent="0.25">
      <c r="C686" s="38">
        <v>0.247</v>
      </c>
      <c r="D686" s="38">
        <v>0.59756097560975607</v>
      </c>
    </row>
    <row r="687" spans="3:4" x14ac:dyDescent="0.25">
      <c r="C687" s="38">
        <v>0.25</v>
      </c>
      <c r="D687" s="38">
        <v>0.59756097560975607</v>
      </c>
    </row>
    <row r="688" spans="3:4" x14ac:dyDescent="0.25">
      <c r="C688" s="38">
        <v>0.25</v>
      </c>
      <c r="D688" s="38">
        <v>0.5993031358885017</v>
      </c>
    </row>
    <row r="689" spans="3:4" x14ac:dyDescent="0.25">
      <c r="C689" s="38">
        <v>0.251</v>
      </c>
      <c r="D689" s="38">
        <v>0.5993031358885017</v>
      </c>
    </row>
    <row r="690" spans="3:4" x14ac:dyDescent="0.25">
      <c r="C690" s="38">
        <v>0.251</v>
      </c>
      <c r="D690" s="38">
        <v>0.60104529616724733</v>
      </c>
    </row>
    <row r="691" spans="3:4" x14ac:dyDescent="0.25">
      <c r="C691" s="38">
        <v>0.251</v>
      </c>
      <c r="D691" s="38">
        <v>0.60104529616724733</v>
      </c>
    </row>
    <row r="692" spans="3:4" x14ac:dyDescent="0.25">
      <c r="C692" s="38">
        <v>0.251</v>
      </c>
      <c r="D692" s="38">
        <v>0.60278745644599308</v>
      </c>
    </row>
    <row r="693" spans="3:4" x14ac:dyDescent="0.25">
      <c r="C693" s="38">
        <v>0.251</v>
      </c>
      <c r="D693" s="38">
        <v>0.60278745644599308</v>
      </c>
    </row>
    <row r="694" spans="3:4" x14ac:dyDescent="0.25">
      <c r="C694" s="38">
        <v>0.251</v>
      </c>
      <c r="D694" s="38">
        <v>0.60452961672473871</v>
      </c>
    </row>
    <row r="695" spans="3:4" x14ac:dyDescent="0.25">
      <c r="C695" s="38">
        <v>0.252</v>
      </c>
      <c r="D695" s="38">
        <v>0.60452961672473871</v>
      </c>
    </row>
    <row r="696" spans="3:4" x14ac:dyDescent="0.25">
      <c r="C696" s="38">
        <v>0.252</v>
      </c>
      <c r="D696" s="38">
        <v>0.60627177700348434</v>
      </c>
    </row>
    <row r="697" spans="3:4" x14ac:dyDescent="0.25">
      <c r="C697" s="38">
        <v>0.254</v>
      </c>
      <c r="D697" s="38">
        <v>0.60627177700348434</v>
      </c>
    </row>
    <row r="698" spans="3:4" x14ac:dyDescent="0.25">
      <c r="C698" s="38">
        <v>0.254</v>
      </c>
      <c r="D698" s="38">
        <v>0.60801393728222997</v>
      </c>
    </row>
    <row r="699" spans="3:4" x14ac:dyDescent="0.25">
      <c r="C699" s="38">
        <v>0.25700000000000001</v>
      </c>
      <c r="D699" s="38">
        <v>0.60801393728222997</v>
      </c>
    </row>
    <row r="700" spans="3:4" x14ac:dyDescent="0.25">
      <c r="C700" s="38">
        <v>0.25700000000000001</v>
      </c>
      <c r="D700" s="38">
        <v>0.6097560975609756</v>
      </c>
    </row>
    <row r="701" spans="3:4" x14ac:dyDescent="0.25">
      <c r="C701" s="38">
        <v>0.25800000000000001</v>
      </c>
      <c r="D701" s="38">
        <v>0.6097560975609756</v>
      </c>
    </row>
    <row r="702" spans="3:4" x14ac:dyDescent="0.25">
      <c r="C702" s="38">
        <v>0.25800000000000001</v>
      </c>
      <c r="D702" s="38">
        <v>0.61149825783972123</v>
      </c>
    </row>
    <row r="703" spans="3:4" x14ac:dyDescent="0.25">
      <c r="C703" s="38">
        <v>0.25900000000000001</v>
      </c>
      <c r="D703" s="38">
        <v>0.61149825783972123</v>
      </c>
    </row>
    <row r="704" spans="3:4" x14ac:dyDescent="0.25">
      <c r="C704" s="38">
        <v>0.25900000000000001</v>
      </c>
      <c r="D704" s="38">
        <v>0.61324041811846686</v>
      </c>
    </row>
    <row r="705" spans="3:4" x14ac:dyDescent="0.25">
      <c r="C705" s="38">
        <v>0.26</v>
      </c>
      <c r="D705" s="38">
        <v>0.61324041811846686</v>
      </c>
    </row>
    <row r="706" spans="3:4" x14ac:dyDescent="0.25">
      <c r="C706" s="38">
        <v>0.26</v>
      </c>
      <c r="D706" s="38">
        <v>0.6149825783972126</v>
      </c>
    </row>
    <row r="707" spans="3:4" x14ac:dyDescent="0.25">
      <c r="C707" s="38">
        <v>0.26100000000000001</v>
      </c>
      <c r="D707" s="38">
        <v>0.6149825783972126</v>
      </c>
    </row>
    <row r="708" spans="3:4" x14ac:dyDescent="0.25">
      <c r="C708" s="38">
        <v>0.26100000000000001</v>
      </c>
      <c r="D708" s="38">
        <v>0.61672473867595823</v>
      </c>
    </row>
    <row r="709" spans="3:4" x14ac:dyDescent="0.25">
      <c r="C709" s="38">
        <v>0.26100000000000001</v>
      </c>
      <c r="D709" s="38">
        <v>0.61672473867595823</v>
      </c>
    </row>
    <row r="710" spans="3:4" x14ac:dyDescent="0.25">
      <c r="C710" s="38">
        <v>0.26100000000000001</v>
      </c>
      <c r="D710" s="38">
        <v>0.61846689895470386</v>
      </c>
    </row>
    <row r="711" spans="3:4" x14ac:dyDescent="0.25">
      <c r="C711" s="38">
        <v>0.26600000000000001</v>
      </c>
      <c r="D711" s="38">
        <v>0.61846689895470386</v>
      </c>
    </row>
    <row r="712" spans="3:4" x14ac:dyDescent="0.25">
      <c r="C712" s="38">
        <v>0.26600000000000001</v>
      </c>
      <c r="D712" s="38">
        <v>0.62020905923344949</v>
      </c>
    </row>
    <row r="713" spans="3:4" x14ac:dyDescent="0.25">
      <c r="C713" s="38">
        <v>0.26700000000000002</v>
      </c>
      <c r="D713" s="38">
        <v>0.62020905923344949</v>
      </c>
    </row>
    <row r="714" spans="3:4" x14ac:dyDescent="0.25">
      <c r="C714" s="38">
        <v>0.26700000000000002</v>
      </c>
      <c r="D714" s="38">
        <v>0.62195121951219512</v>
      </c>
    </row>
    <row r="715" spans="3:4" x14ac:dyDescent="0.25">
      <c r="C715" s="38">
        <v>0.27200000000000002</v>
      </c>
      <c r="D715" s="38">
        <v>0.62195121951219512</v>
      </c>
    </row>
    <row r="716" spans="3:4" x14ac:dyDescent="0.25">
      <c r="C716" s="38">
        <v>0.27200000000000002</v>
      </c>
      <c r="D716" s="38">
        <v>0.62369337979094075</v>
      </c>
    </row>
    <row r="717" spans="3:4" x14ac:dyDescent="0.25">
      <c r="C717" s="38">
        <v>0.27500000000000002</v>
      </c>
      <c r="D717" s="38">
        <v>0.62369337979094075</v>
      </c>
    </row>
    <row r="718" spans="3:4" x14ac:dyDescent="0.25">
      <c r="C718" s="38">
        <v>0.27500000000000002</v>
      </c>
      <c r="D718" s="38">
        <v>0.62543554006968638</v>
      </c>
    </row>
    <row r="719" spans="3:4" x14ac:dyDescent="0.25">
      <c r="C719" s="38">
        <v>0.27600000000000002</v>
      </c>
      <c r="D719" s="38">
        <v>0.62543554006968638</v>
      </c>
    </row>
    <row r="720" spans="3:4" x14ac:dyDescent="0.25">
      <c r="C720" s="38">
        <v>0.27600000000000002</v>
      </c>
      <c r="D720" s="38">
        <v>0.62717770034843201</v>
      </c>
    </row>
    <row r="721" spans="3:4" x14ac:dyDescent="0.25">
      <c r="C721" s="38">
        <v>0.28000000000000003</v>
      </c>
      <c r="D721" s="38">
        <v>0.62717770034843201</v>
      </c>
    </row>
    <row r="722" spans="3:4" x14ac:dyDescent="0.25">
      <c r="C722" s="38">
        <v>0.28000000000000003</v>
      </c>
      <c r="D722" s="38">
        <v>0.62891986062717775</v>
      </c>
    </row>
    <row r="723" spans="3:4" x14ac:dyDescent="0.25">
      <c r="C723" s="38">
        <v>0.28199999999999997</v>
      </c>
      <c r="D723" s="38">
        <v>0.62891986062717775</v>
      </c>
    </row>
    <row r="724" spans="3:4" x14ac:dyDescent="0.25">
      <c r="C724" s="38">
        <v>0.28199999999999997</v>
      </c>
      <c r="D724" s="38">
        <v>0.63066202090592338</v>
      </c>
    </row>
    <row r="725" spans="3:4" x14ac:dyDescent="0.25">
      <c r="C725" s="38">
        <v>0.28699999999999998</v>
      </c>
      <c r="D725" s="38">
        <v>0.63066202090592338</v>
      </c>
    </row>
    <row r="726" spans="3:4" x14ac:dyDescent="0.25">
      <c r="C726" s="38">
        <v>0.28699999999999998</v>
      </c>
      <c r="D726" s="38">
        <v>0.63240418118466901</v>
      </c>
    </row>
    <row r="727" spans="3:4" x14ac:dyDescent="0.25">
      <c r="C727" s="38">
        <v>0.28699999999999998</v>
      </c>
      <c r="D727" s="38">
        <v>0.63240418118466901</v>
      </c>
    </row>
    <row r="728" spans="3:4" x14ac:dyDescent="0.25">
      <c r="C728" s="38">
        <v>0.28699999999999998</v>
      </c>
      <c r="D728" s="38">
        <v>0.63414634146341464</v>
      </c>
    </row>
    <row r="729" spans="3:4" x14ac:dyDescent="0.25">
      <c r="C729" s="38">
        <v>0.28999999999999998</v>
      </c>
      <c r="D729" s="38">
        <v>0.63414634146341464</v>
      </c>
    </row>
    <row r="730" spans="3:4" x14ac:dyDescent="0.25">
      <c r="C730" s="38">
        <v>0.28999999999999998</v>
      </c>
      <c r="D730" s="38">
        <v>0.63588850174216027</v>
      </c>
    </row>
    <row r="731" spans="3:4" x14ac:dyDescent="0.25">
      <c r="C731" s="38">
        <v>0.28999999999999998</v>
      </c>
      <c r="D731" s="38">
        <v>0.63588850174216027</v>
      </c>
    </row>
    <row r="732" spans="3:4" x14ac:dyDescent="0.25">
      <c r="C732" s="38">
        <v>0.28999999999999998</v>
      </c>
      <c r="D732" s="38">
        <v>0.6376306620209059</v>
      </c>
    </row>
    <row r="733" spans="3:4" x14ac:dyDescent="0.25">
      <c r="C733" s="38">
        <v>0.29399999999999998</v>
      </c>
      <c r="D733" s="38">
        <v>0.6376306620209059</v>
      </c>
    </row>
    <row r="734" spans="3:4" x14ac:dyDescent="0.25">
      <c r="C734" s="38">
        <v>0.29399999999999998</v>
      </c>
      <c r="D734" s="38">
        <v>0.63937282229965153</v>
      </c>
    </row>
    <row r="735" spans="3:4" x14ac:dyDescent="0.25">
      <c r="C735" s="38">
        <v>0.29499999999999998</v>
      </c>
      <c r="D735" s="38">
        <v>0.63937282229965153</v>
      </c>
    </row>
    <row r="736" spans="3:4" x14ac:dyDescent="0.25">
      <c r="C736" s="38">
        <v>0.29499999999999998</v>
      </c>
      <c r="D736" s="38">
        <v>0.64111498257839716</v>
      </c>
    </row>
    <row r="737" spans="3:4" x14ac:dyDescent="0.25">
      <c r="C737" s="38">
        <v>0.29799999999999999</v>
      </c>
      <c r="D737" s="38">
        <v>0.64111498257839716</v>
      </c>
    </row>
    <row r="738" spans="3:4" x14ac:dyDescent="0.25">
      <c r="C738" s="38">
        <v>0.29799999999999999</v>
      </c>
      <c r="D738" s="38">
        <v>0.6428571428571429</v>
      </c>
    </row>
    <row r="739" spans="3:4" x14ac:dyDescent="0.25">
      <c r="C739" s="38">
        <v>0.3</v>
      </c>
      <c r="D739" s="38">
        <v>0.6428571428571429</v>
      </c>
    </row>
    <row r="740" spans="3:4" x14ac:dyDescent="0.25">
      <c r="C740" s="38">
        <v>0.3</v>
      </c>
      <c r="D740" s="38">
        <v>0.64459930313588854</v>
      </c>
    </row>
    <row r="741" spans="3:4" x14ac:dyDescent="0.25">
      <c r="C741" s="38">
        <v>0.308</v>
      </c>
      <c r="D741" s="38">
        <v>0.64459930313588854</v>
      </c>
    </row>
    <row r="742" spans="3:4" x14ac:dyDescent="0.25">
      <c r="C742" s="38">
        <v>0.308</v>
      </c>
      <c r="D742" s="38">
        <v>0.64634146341463417</v>
      </c>
    </row>
    <row r="743" spans="3:4" x14ac:dyDescent="0.25">
      <c r="C743" s="38">
        <v>0.308</v>
      </c>
      <c r="D743" s="38">
        <v>0.64634146341463417</v>
      </c>
    </row>
    <row r="744" spans="3:4" x14ac:dyDescent="0.25">
      <c r="C744" s="38">
        <v>0.308</v>
      </c>
      <c r="D744" s="38">
        <v>0.6480836236933798</v>
      </c>
    </row>
    <row r="745" spans="3:4" x14ac:dyDescent="0.25">
      <c r="C745" s="38">
        <v>0.31</v>
      </c>
      <c r="D745" s="38">
        <v>0.6480836236933798</v>
      </c>
    </row>
    <row r="746" spans="3:4" x14ac:dyDescent="0.25">
      <c r="C746" s="38">
        <v>0.31</v>
      </c>
      <c r="D746" s="38">
        <v>0.64982578397212543</v>
      </c>
    </row>
    <row r="747" spans="3:4" x14ac:dyDescent="0.25">
      <c r="C747" s="38">
        <v>0.311</v>
      </c>
      <c r="D747" s="38">
        <v>0.64982578397212543</v>
      </c>
    </row>
    <row r="748" spans="3:4" x14ac:dyDescent="0.25">
      <c r="C748" s="38">
        <v>0.311</v>
      </c>
      <c r="D748" s="38">
        <v>0.65156794425087106</v>
      </c>
    </row>
    <row r="749" spans="3:4" x14ac:dyDescent="0.25">
      <c r="C749" s="38">
        <v>0.32300000000000001</v>
      </c>
      <c r="D749" s="38">
        <v>0.65156794425087106</v>
      </c>
    </row>
    <row r="750" spans="3:4" x14ac:dyDescent="0.25">
      <c r="C750" s="38">
        <v>0.32300000000000001</v>
      </c>
      <c r="D750" s="38">
        <v>0.65331010452961669</v>
      </c>
    </row>
    <row r="751" spans="3:4" x14ac:dyDescent="0.25">
      <c r="C751" s="38">
        <v>0.32500000000000001</v>
      </c>
      <c r="D751" s="38">
        <v>0.65331010452961669</v>
      </c>
    </row>
    <row r="752" spans="3:4" x14ac:dyDescent="0.25">
      <c r="C752" s="38">
        <v>0.32500000000000001</v>
      </c>
      <c r="D752" s="38">
        <v>0.65505226480836232</v>
      </c>
    </row>
    <row r="753" spans="3:4" x14ac:dyDescent="0.25">
      <c r="C753" s="38">
        <v>0.32600000000000001</v>
      </c>
      <c r="D753" s="38">
        <v>0.65505226480836232</v>
      </c>
    </row>
    <row r="754" spans="3:4" x14ac:dyDescent="0.25">
      <c r="C754" s="38">
        <v>0.32600000000000001</v>
      </c>
      <c r="D754" s="38">
        <v>0.65679442508710806</v>
      </c>
    </row>
    <row r="755" spans="3:4" x14ac:dyDescent="0.25">
      <c r="C755" s="38">
        <v>0.32700000000000001</v>
      </c>
      <c r="D755" s="38">
        <v>0.65679442508710806</v>
      </c>
    </row>
    <row r="756" spans="3:4" x14ac:dyDescent="0.25">
      <c r="C756" s="38">
        <v>0.32700000000000001</v>
      </c>
      <c r="D756" s="38">
        <v>0.65853658536585369</v>
      </c>
    </row>
    <row r="757" spans="3:4" x14ac:dyDescent="0.25">
      <c r="C757" s="38">
        <v>0.33</v>
      </c>
      <c r="D757" s="38">
        <v>0.65853658536585369</v>
      </c>
    </row>
    <row r="758" spans="3:4" x14ac:dyDescent="0.25">
      <c r="C758" s="38">
        <v>0.33</v>
      </c>
      <c r="D758" s="38">
        <v>0.66027874564459932</v>
      </c>
    </row>
    <row r="759" spans="3:4" x14ac:dyDescent="0.25">
      <c r="C759" s="38">
        <v>0.33100000000000002</v>
      </c>
      <c r="D759" s="38">
        <v>0.66027874564459932</v>
      </c>
    </row>
    <row r="760" spans="3:4" x14ac:dyDescent="0.25">
      <c r="C760" s="38">
        <v>0.33100000000000002</v>
      </c>
      <c r="D760" s="38">
        <v>0.66202090592334495</v>
      </c>
    </row>
    <row r="761" spans="3:4" x14ac:dyDescent="0.25">
      <c r="C761" s="38">
        <v>0.33200000000000002</v>
      </c>
      <c r="D761" s="38">
        <v>0.66202090592334495</v>
      </c>
    </row>
    <row r="762" spans="3:4" x14ac:dyDescent="0.25">
      <c r="C762" s="38">
        <v>0.33200000000000002</v>
      </c>
      <c r="D762" s="38">
        <v>0.66376306620209058</v>
      </c>
    </row>
    <row r="763" spans="3:4" x14ac:dyDescent="0.25">
      <c r="C763" s="38">
        <v>0.33200000000000002</v>
      </c>
      <c r="D763" s="38">
        <v>0.66376306620209058</v>
      </c>
    </row>
    <row r="764" spans="3:4" x14ac:dyDescent="0.25">
      <c r="C764" s="38">
        <v>0.33200000000000002</v>
      </c>
      <c r="D764" s="38">
        <v>0.66550522648083621</v>
      </c>
    </row>
    <row r="765" spans="3:4" x14ac:dyDescent="0.25">
      <c r="C765" s="38">
        <v>0.33700000000000002</v>
      </c>
      <c r="D765" s="38">
        <v>0.66550522648083621</v>
      </c>
    </row>
    <row r="766" spans="3:4" x14ac:dyDescent="0.25">
      <c r="C766" s="38">
        <v>0.33700000000000002</v>
      </c>
      <c r="D766" s="38">
        <v>0.66724738675958184</v>
      </c>
    </row>
    <row r="767" spans="3:4" x14ac:dyDescent="0.25">
      <c r="C767" s="38">
        <v>0.34100000000000003</v>
      </c>
      <c r="D767" s="38">
        <v>0.66724738675958184</v>
      </c>
    </row>
    <row r="768" spans="3:4" x14ac:dyDescent="0.25">
      <c r="C768" s="38">
        <v>0.34100000000000003</v>
      </c>
      <c r="D768" s="38">
        <v>0.66898954703832758</v>
      </c>
    </row>
    <row r="769" spans="3:4" x14ac:dyDescent="0.25">
      <c r="C769" s="38">
        <v>0.34399999999999997</v>
      </c>
      <c r="D769" s="38">
        <v>0.66898954703832758</v>
      </c>
    </row>
    <row r="770" spans="3:4" x14ac:dyDescent="0.25">
      <c r="C770" s="38">
        <v>0.34399999999999997</v>
      </c>
      <c r="D770" s="38">
        <v>0.67073170731707321</v>
      </c>
    </row>
    <row r="771" spans="3:4" x14ac:dyDescent="0.25">
      <c r="C771" s="38">
        <v>0.34899999999999998</v>
      </c>
      <c r="D771" s="38">
        <v>0.67073170731707321</v>
      </c>
    </row>
    <row r="772" spans="3:4" x14ac:dyDescent="0.25">
      <c r="C772" s="38">
        <v>0.34899999999999998</v>
      </c>
      <c r="D772" s="38">
        <v>0.67247386759581884</v>
      </c>
    </row>
    <row r="773" spans="3:4" x14ac:dyDescent="0.25">
      <c r="C773" s="38">
        <v>0.35099999999999998</v>
      </c>
      <c r="D773" s="38">
        <v>0.67247386759581884</v>
      </c>
    </row>
    <row r="774" spans="3:4" x14ac:dyDescent="0.25">
      <c r="C774" s="38">
        <v>0.35099999999999998</v>
      </c>
      <c r="D774" s="38">
        <v>0.67421602787456447</v>
      </c>
    </row>
    <row r="775" spans="3:4" x14ac:dyDescent="0.25">
      <c r="C775" s="38">
        <v>0.36399999999999999</v>
      </c>
      <c r="D775" s="38">
        <v>0.67421602787456447</v>
      </c>
    </row>
    <row r="776" spans="3:4" x14ac:dyDescent="0.25">
      <c r="C776" s="38">
        <v>0.36399999999999999</v>
      </c>
      <c r="D776" s="38">
        <v>0.6759581881533101</v>
      </c>
    </row>
    <row r="777" spans="3:4" x14ac:dyDescent="0.25">
      <c r="C777" s="38">
        <v>0.371</v>
      </c>
      <c r="D777" s="38">
        <v>0.6759581881533101</v>
      </c>
    </row>
    <row r="778" spans="3:4" x14ac:dyDescent="0.25">
      <c r="C778" s="38">
        <v>0.371</v>
      </c>
      <c r="D778" s="38">
        <v>0.67770034843205573</v>
      </c>
    </row>
    <row r="779" spans="3:4" x14ac:dyDescent="0.25">
      <c r="C779" s="38">
        <v>0.371</v>
      </c>
      <c r="D779" s="38">
        <v>0.67770034843205573</v>
      </c>
    </row>
    <row r="780" spans="3:4" x14ac:dyDescent="0.25">
      <c r="C780" s="38">
        <v>0.371</v>
      </c>
      <c r="D780" s="38">
        <v>0.67944250871080136</v>
      </c>
    </row>
    <row r="781" spans="3:4" x14ac:dyDescent="0.25">
      <c r="C781" s="38">
        <v>0.373</v>
      </c>
      <c r="D781" s="38">
        <v>0.67944250871080136</v>
      </c>
    </row>
    <row r="782" spans="3:4" x14ac:dyDescent="0.25">
      <c r="C782" s="38">
        <v>0.373</v>
      </c>
      <c r="D782" s="38">
        <v>0.68118466898954699</v>
      </c>
    </row>
    <row r="783" spans="3:4" x14ac:dyDescent="0.25">
      <c r="C783" s="38">
        <v>0.38</v>
      </c>
      <c r="D783" s="38">
        <v>0.68118466898954699</v>
      </c>
    </row>
    <row r="784" spans="3:4" x14ac:dyDescent="0.25">
      <c r="C784" s="38">
        <v>0.38</v>
      </c>
      <c r="D784" s="38">
        <v>0.68292682926829273</v>
      </c>
    </row>
    <row r="785" spans="3:4" x14ac:dyDescent="0.25">
      <c r="C785" s="38">
        <v>0.38200000000000001</v>
      </c>
      <c r="D785" s="38">
        <v>0.68292682926829273</v>
      </c>
    </row>
    <row r="786" spans="3:4" x14ac:dyDescent="0.25">
      <c r="C786" s="38">
        <v>0.38200000000000001</v>
      </c>
      <c r="D786" s="38">
        <v>0.68466898954703836</v>
      </c>
    </row>
    <row r="787" spans="3:4" x14ac:dyDescent="0.25">
      <c r="C787" s="38">
        <v>0.38700000000000001</v>
      </c>
      <c r="D787" s="38">
        <v>0.68466898954703836</v>
      </c>
    </row>
    <row r="788" spans="3:4" x14ac:dyDescent="0.25">
      <c r="C788" s="38">
        <v>0.38700000000000001</v>
      </c>
      <c r="D788" s="38">
        <v>0.68641114982578399</v>
      </c>
    </row>
    <row r="789" spans="3:4" x14ac:dyDescent="0.25">
      <c r="C789" s="38">
        <v>0.39200000000000002</v>
      </c>
      <c r="D789" s="38">
        <v>0.68641114982578399</v>
      </c>
    </row>
    <row r="790" spans="3:4" x14ac:dyDescent="0.25">
      <c r="C790" s="38">
        <v>0.39200000000000002</v>
      </c>
      <c r="D790" s="38">
        <v>0.68815331010452963</v>
      </c>
    </row>
    <row r="791" spans="3:4" x14ac:dyDescent="0.25">
      <c r="C791" s="38">
        <v>0.39400000000000002</v>
      </c>
      <c r="D791" s="38">
        <v>0.68815331010452963</v>
      </c>
    </row>
    <row r="792" spans="3:4" x14ac:dyDescent="0.25">
      <c r="C792" s="38">
        <v>0.39400000000000002</v>
      </c>
      <c r="D792" s="38">
        <v>0.68989547038327526</v>
      </c>
    </row>
    <row r="793" spans="3:4" x14ac:dyDescent="0.25">
      <c r="C793" s="38">
        <v>0.39900000000000002</v>
      </c>
      <c r="D793" s="38">
        <v>0.68989547038327526</v>
      </c>
    </row>
    <row r="794" spans="3:4" x14ac:dyDescent="0.25">
      <c r="C794" s="38">
        <v>0.39900000000000002</v>
      </c>
      <c r="D794" s="38">
        <v>0.69163763066202089</v>
      </c>
    </row>
    <row r="795" spans="3:4" x14ac:dyDescent="0.25">
      <c r="C795" s="38">
        <v>0.40500000000000003</v>
      </c>
      <c r="D795" s="38">
        <v>0.69163763066202089</v>
      </c>
    </row>
    <row r="796" spans="3:4" x14ac:dyDescent="0.25">
      <c r="C796" s="38">
        <v>0.40500000000000003</v>
      </c>
      <c r="D796" s="38">
        <v>0.69337979094076652</v>
      </c>
    </row>
    <row r="797" spans="3:4" x14ac:dyDescent="0.25">
      <c r="C797" s="38">
        <v>0.41699999999999998</v>
      </c>
      <c r="D797" s="38">
        <v>0.69337979094076652</v>
      </c>
    </row>
    <row r="798" spans="3:4" x14ac:dyDescent="0.25">
      <c r="C798" s="38">
        <v>0.41699999999999998</v>
      </c>
      <c r="D798" s="38">
        <v>0.69512195121951215</v>
      </c>
    </row>
    <row r="799" spans="3:4" x14ac:dyDescent="0.25">
      <c r="C799" s="38">
        <v>0.41799999999999998</v>
      </c>
      <c r="D799" s="38">
        <v>0.69512195121951215</v>
      </c>
    </row>
    <row r="800" spans="3:4" x14ac:dyDescent="0.25">
      <c r="C800" s="38">
        <v>0.41799999999999998</v>
      </c>
      <c r="D800" s="38">
        <v>0.69686411149825789</v>
      </c>
    </row>
    <row r="801" spans="3:4" x14ac:dyDescent="0.25">
      <c r="C801" s="38">
        <v>0.41799999999999998</v>
      </c>
      <c r="D801" s="38">
        <v>0.69686411149825789</v>
      </c>
    </row>
    <row r="802" spans="3:4" x14ac:dyDescent="0.25">
      <c r="C802" s="38">
        <v>0.41799999999999998</v>
      </c>
      <c r="D802" s="38">
        <v>0.69860627177700352</v>
      </c>
    </row>
    <row r="803" spans="3:4" x14ac:dyDescent="0.25">
      <c r="C803" s="38">
        <v>0.42399999999999999</v>
      </c>
      <c r="D803" s="38">
        <v>0.69860627177700352</v>
      </c>
    </row>
    <row r="804" spans="3:4" x14ac:dyDescent="0.25">
      <c r="C804" s="38">
        <v>0.42399999999999999</v>
      </c>
      <c r="D804" s="38">
        <v>0.70034843205574915</v>
      </c>
    </row>
    <row r="805" spans="3:4" x14ac:dyDescent="0.25">
      <c r="C805" s="38">
        <v>0.42899999999999999</v>
      </c>
      <c r="D805" s="38">
        <v>0.70034843205574915</v>
      </c>
    </row>
    <row r="806" spans="3:4" x14ac:dyDescent="0.25">
      <c r="C806" s="38">
        <v>0.42899999999999999</v>
      </c>
      <c r="D806" s="38">
        <v>0.70209059233449478</v>
      </c>
    </row>
    <row r="807" spans="3:4" x14ac:dyDescent="0.25">
      <c r="C807" s="38">
        <v>0.435</v>
      </c>
      <c r="D807" s="38">
        <v>0.70209059233449478</v>
      </c>
    </row>
    <row r="808" spans="3:4" x14ac:dyDescent="0.25">
      <c r="C808" s="38">
        <v>0.435</v>
      </c>
      <c r="D808" s="38">
        <v>0.70383275261324041</v>
      </c>
    </row>
    <row r="809" spans="3:4" x14ac:dyDescent="0.25">
      <c r="C809" s="38">
        <v>0.438</v>
      </c>
      <c r="D809" s="38">
        <v>0.70383275261324041</v>
      </c>
    </row>
    <row r="810" spans="3:4" x14ac:dyDescent="0.25">
      <c r="C810" s="38">
        <v>0.438</v>
      </c>
      <c r="D810" s="38">
        <v>0.70557491289198604</v>
      </c>
    </row>
    <row r="811" spans="3:4" x14ac:dyDescent="0.25">
      <c r="C811" s="38">
        <v>0.438</v>
      </c>
      <c r="D811" s="38">
        <v>0.70557491289198604</v>
      </c>
    </row>
    <row r="812" spans="3:4" x14ac:dyDescent="0.25">
      <c r="C812" s="38">
        <v>0.438</v>
      </c>
      <c r="D812" s="38">
        <v>0.70731707317073167</v>
      </c>
    </row>
    <row r="813" spans="3:4" x14ac:dyDescent="0.25">
      <c r="C813" s="38">
        <v>0.439</v>
      </c>
      <c r="D813" s="38">
        <v>0.70731707317073167</v>
      </c>
    </row>
    <row r="814" spans="3:4" x14ac:dyDescent="0.25">
      <c r="C814" s="38">
        <v>0.439</v>
      </c>
      <c r="D814" s="38">
        <v>0.7090592334494773</v>
      </c>
    </row>
    <row r="815" spans="3:4" x14ac:dyDescent="0.25">
      <c r="C815" s="38">
        <v>0.44500000000000001</v>
      </c>
      <c r="D815" s="38">
        <v>0.7090592334494773</v>
      </c>
    </row>
    <row r="816" spans="3:4" x14ac:dyDescent="0.25">
      <c r="C816" s="38">
        <v>0.44500000000000001</v>
      </c>
      <c r="D816" s="38">
        <v>0.71080139372822304</v>
      </c>
    </row>
    <row r="817" spans="3:4" x14ac:dyDescent="0.25">
      <c r="C817" s="38">
        <v>0.44600000000000001</v>
      </c>
      <c r="D817" s="38">
        <v>0.71080139372822304</v>
      </c>
    </row>
    <row r="818" spans="3:4" x14ac:dyDescent="0.25">
      <c r="C818" s="38">
        <v>0.44600000000000001</v>
      </c>
      <c r="D818" s="38">
        <v>0.71254355400696867</v>
      </c>
    </row>
    <row r="819" spans="3:4" x14ac:dyDescent="0.25">
      <c r="C819" s="38">
        <v>0.44900000000000001</v>
      </c>
      <c r="D819" s="38">
        <v>0.71254355400696867</v>
      </c>
    </row>
    <row r="820" spans="3:4" x14ac:dyDescent="0.25">
      <c r="C820" s="38">
        <v>0.44900000000000001</v>
      </c>
      <c r="D820" s="38">
        <v>0.7142857142857143</v>
      </c>
    </row>
    <row r="821" spans="3:4" x14ac:dyDescent="0.25">
      <c r="C821" s="38">
        <v>0.45200000000000001</v>
      </c>
      <c r="D821" s="38">
        <v>0.7142857142857143</v>
      </c>
    </row>
    <row r="822" spans="3:4" x14ac:dyDescent="0.25">
      <c r="C822" s="38">
        <v>0.45200000000000001</v>
      </c>
      <c r="D822" s="38">
        <v>0.71602787456445993</v>
      </c>
    </row>
    <row r="823" spans="3:4" x14ac:dyDescent="0.25">
      <c r="C823" s="38">
        <v>0.45600000000000002</v>
      </c>
      <c r="D823" s="38">
        <v>0.71602787456445993</v>
      </c>
    </row>
    <row r="824" spans="3:4" x14ac:dyDescent="0.25">
      <c r="C824" s="38">
        <v>0.45600000000000002</v>
      </c>
      <c r="D824" s="38">
        <v>0.71777003484320556</v>
      </c>
    </row>
    <row r="825" spans="3:4" x14ac:dyDescent="0.25">
      <c r="C825" s="38">
        <v>0.45700000000000002</v>
      </c>
      <c r="D825" s="38">
        <v>0.71777003484320556</v>
      </c>
    </row>
    <row r="826" spans="3:4" x14ac:dyDescent="0.25">
      <c r="C826" s="38">
        <v>0.45700000000000002</v>
      </c>
      <c r="D826" s="38">
        <v>0.71951219512195119</v>
      </c>
    </row>
    <row r="827" spans="3:4" x14ac:dyDescent="0.25">
      <c r="C827" s="38">
        <v>0.46100000000000002</v>
      </c>
      <c r="D827" s="38">
        <v>0.71951219512195119</v>
      </c>
    </row>
    <row r="828" spans="3:4" x14ac:dyDescent="0.25">
      <c r="C828" s="38">
        <v>0.46100000000000002</v>
      </c>
      <c r="D828" s="38">
        <v>0.72125435540069682</v>
      </c>
    </row>
    <row r="829" spans="3:4" x14ac:dyDescent="0.25">
      <c r="C829" s="38">
        <v>0.47599999999999998</v>
      </c>
      <c r="D829" s="38">
        <v>0.72125435540069682</v>
      </c>
    </row>
    <row r="830" spans="3:4" x14ac:dyDescent="0.25">
      <c r="C830" s="38">
        <v>0.47599999999999998</v>
      </c>
      <c r="D830" s="38">
        <v>0.72299651567944256</v>
      </c>
    </row>
    <row r="831" spans="3:4" x14ac:dyDescent="0.25">
      <c r="C831" s="38">
        <v>0.48</v>
      </c>
      <c r="D831" s="38">
        <v>0.72299651567944256</v>
      </c>
    </row>
    <row r="832" spans="3:4" x14ac:dyDescent="0.25">
      <c r="C832" s="38">
        <v>0.48</v>
      </c>
      <c r="D832" s="38">
        <v>0.72473867595818819</v>
      </c>
    </row>
    <row r="833" spans="3:4" x14ac:dyDescent="0.25">
      <c r="C833" s="38">
        <v>0.498</v>
      </c>
      <c r="D833" s="38">
        <v>0.72473867595818819</v>
      </c>
    </row>
    <row r="834" spans="3:4" x14ac:dyDescent="0.25">
      <c r="C834" s="38">
        <v>0.498</v>
      </c>
      <c r="D834" s="38">
        <v>0.72648083623693382</v>
      </c>
    </row>
    <row r="835" spans="3:4" x14ac:dyDescent="0.25">
      <c r="C835" s="38">
        <v>0.503</v>
      </c>
      <c r="D835" s="38">
        <v>0.72648083623693382</v>
      </c>
    </row>
    <row r="836" spans="3:4" x14ac:dyDescent="0.25">
      <c r="C836" s="38">
        <v>0.503</v>
      </c>
      <c r="D836" s="38">
        <v>0.72822299651567945</v>
      </c>
    </row>
    <row r="837" spans="3:4" x14ac:dyDescent="0.25">
      <c r="C837" s="38">
        <v>0.51400000000000001</v>
      </c>
      <c r="D837" s="38">
        <v>0.72822299651567945</v>
      </c>
    </row>
    <row r="838" spans="3:4" x14ac:dyDescent="0.25">
      <c r="C838" s="38">
        <v>0.51400000000000001</v>
      </c>
      <c r="D838" s="38">
        <v>0.72996515679442509</v>
      </c>
    </row>
    <row r="839" spans="3:4" x14ac:dyDescent="0.25">
      <c r="C839" s="38">
        <v>0.52700000000000002</v>
      </c>
      <c r="D839" s="38">
        <v>0.72996515679442509</v>
      </c>
    </row>
    <row r="840" spans="3:4" x14ac:dyDescent="0.25">
      <c r="C840" s="38">
        <v>0.52700000000000002</v>
      </c>
      <c r="D840" s="38">
        <v>0.73170731707317072</v>
      </c>
    </row>
    <row r="841" spans="3:4" x14ac:dyDescent="0.25">
      <c r="C841" s="38">
        <v>0.53400000000000003</v>
      </c>
      <c r="D841" s="38">
        <v>0.73170731707317072</v>
      </c>
    </row>
    <row r="842" spans="3:4" x14ac:dyDescent="0.25">
      <c r="C842" s="38">
        <v>0.53400000000000003</v>
      </c>
      <c r="D842" s="38">
        <v>0.73344947735191635</v>
      </c>
    </row>
    <row r="843" spans="3:4" x14ac:dyDescent="0.25">
      <c r="C843" s="38">
        <v>0.54500000000000004</v>
      </c>
      <c r="D843" s="38">
        <v>0.73344947735191635</v>
      </c>
    </row>
    <row r="844" spans="3:4" x14ac:dyDescent="0.25">
      <c r="C844" s="38">
        <v>0.54500000000000004</v>
      </c>
      <c r="D844" s="38">
        <v>0.73519163763066198</v>
      </c>
    </row>
    <row r="845" spans="3:4" x14ac:dyDescent="0.25">
      <c r="C845" s="38">
        <v>0.54800000000000004</v>
      </c>
      <c r="D845" s="38">
        <v>0.73519163763066198</v>
      </c>
    </row>
    <row r="846" spans="3:4" x14ac:dyDescent="0.25">
      <c r="C846" s="38">
        <v>0.54800000000000004</v>
      </c>
      <c r="D846" s="38">
        <v>0.73693379790940772</v>
      </c>
    </row>
    <row r="847" spans="3:4" x14ac:dyDescent="0.25">
      <c r="C847" s="38">
        <v>0.55000000000000004</v>
      </c>
      <c r="D847" s="38">
        <v>0.73693379790940772</v>
      </c>
    </row>
    <row r="848" spans="3:4" x14ac:dyDescent="0.25">
      <c r="C848" s="38">
        <v>0.55000000000000004</v>
      </c>
      <c r="D848" s="38">
        <v>0.73867595818815335</v>
      </c>
    </row>
    <row r="849" spans="3:4" x14ac:dyDescent="0.25">
      <c r="C849" s="38">
        <v>0.55100000000000005</v>
      </c>
      <c r="D849" s="38">
        <v>0.73867595818815335</v>
      </c>
    </row>
    <row r="850" spans="3:4" x14ac:dyDescent="0.25">
      <c r="C850" s="38">
        <v>0.55100000000000005</v>
      </c>
      <c r="D850" s="38">
        <v>0.74041811846689898</v>
      </c>
    </row>
    <row r="851" spans="3:4" x14ac:dyDescent="0.25">
      <c r="C851" s="38">
        <v>0.55900000000000005</v>
      </c>
      <c r="D851" s="38">
        <v>0.74041811846689898</v>
      </c>
    </row>
    <row r="852" spans="3:4" x14ac:dyDescent="0.25">
      <c r="C852" s="38">
        <v>0.55900000000000005</v>
      </c>
      <c r="D852" s="38">
        <v>0.74216027874564461</v>
      </c>
    </row>
    <row r="853" spans="3:4" x14ac:dyDescent="0.25">
      <c r="C853" s="38">
        <v>0.56100000000000005</v>
      </c>
      <c r="D853" s="38">
        <v>0.74216027874564461</v>
      </c>
    </row>
    <row r="854" spans="3:4" x14ac:dyDescent="0.25">
      <c r="C854" s="38">
        <v>0.56100000000000005</v>
      </c>
      <c r="D854" s="38">
        <v>0.74390243902439024</v>
      </c>
    </row>
    <row r="855" spans="3:4" x14ac:dyDescent="0.25">
      <c r="C855" s="38">
        <v>0.56200000000000006</v>
      </c>
      <c r="D855" s="38">
        <v>0.74390243902439024</v>
      </c>
    </row>
    <row r="856" spans="3:4" x14ac:dyDescent="0.25">
      <c r="C856" s="38">
        <v>0.56200000000000006</v>
      </c>
      <c r="D856" s="38">
        <v>0.74564459930313587</v>
      </c>
    </row>
    <row r="857" spans="3:4" x14ac:dyDescent="0.25">
      <c r="C857" s="38">
        <v>0.56899999999999995</v>
      </c>
      <c r="D857" s="38">
        <v>0.74564459930313587</v>
      </c>
    </row>
    <row r="858" spans="3:4" x14ac:dyDescent="0.25">
      <c r="C858" s="38">
        <v>0.56899999999999995</v>
      </c>
      <c r="D858" s="38">
        <v>0.7473867595818815</v>
      </c>
    </row>
    <row r="859" spans="3:4" x14ac:dyDescent="0.25">
      <c r="C859" s="38">
        <v>0.57599999999999996</v>
      </c>
      <c r="D859" s="38">
        <v>0.7473867595818815</v>
      </c>
    </row>
    <row r="860" spans="3:4" x14ac:dyDescent="0.25">
      <c r="C860" s="38">
        <v>0.57599999999999996</v>
      </c>
      <c r="D860" s="38">
        <v>0.74912891986062713</v>
      </c>
    </row>
    <row r="861" spans="3:4" x14ac:dyDescent="0.25">
      <c r="C861" s="38">
        <v>0.57799999999999996</v>
      </c>
      <c r="D861" s="38">
        <v>0.74912891986062713</v>
      </c>
    </row>
    <row r="862" spans="3:4" x14ac:dyDescent="0.25">
      <c r="C862" s="38">
        <v>0.57799999999999996</v>
      </c>
      <c r="D862" s="38">
        <v>0.75087108013937287</v>
      </c>
    </row>
    <row r="863" spans="3:4" x14ac:dyDescent="0.25">
      <c r="C863" s="38">
        <v>0.58399999999999996</v>
      </c>
      <c r="D863" s="38">
        <v>0.75087108013937287</v>
      </c>
    </row>
    <row r="864" spans="3:4" x14ac:dyDescent="0.25">
      <c r="C864" s="38">
        <v>0.58399999999999996</v>
      </c>
      <c r="D864" s="38">
        <v>0.7526132404181185</v>
      </c>
    </row>
    <row r="865" spans="3:4" x14ac:dyDescent="0.25">
      <c r="C865" s="38">
        <v>0.58499999999999996</v>
      </c>
      <c r="D865" s="38">
        <v>0.7526132404181185</v>
      </c>
    </row>
    <row r="866" spans="3:4" x14ac:dyDescent="0.25">
      <c r="C866" s="38">
        <v>0.58499999999999996</v>
      </c>
      <c r="D866" s="38">
        <v>0.75435540069686413</v>
      </c>
    </row>
    <row r="867" spans="3:4" x14ac:dyDescent="0.25">
      <c r="C867" s="38">
        <v>0.59299999999999997</v>
      </c>
      <c r="D867" s="38">
        <v>0.75435540069686413</v>
      </c>
    </row>
    <row r="868" spans="3:4" x14ac:dyDescent="0.25">
      <c r="C868" s="38">
        <v>0.59299999999999997</v>
      </c>
      <c r="D868" s="38">
        <v>0.75609756097560976</v>
      </c>
    </row>
    <row r="869" spans="3:4" x14ac:dyDescent="0.25">
      <c r="C869" s="38">
        <v>0.60099999999999998</v>
      </c>
      <c r="D869" s="38">
        <v>0.75609756097560976</v>
      </c>
    </row>
    <row r="870" spans="3:4" x14ac:dyDescent="0.25">
      <c r="C870" s="38">
        <v>0.60099999999999998</v>
      </c>
      <c r="D870" s="38">
        <v>0.75783972125435539</v>
      </c>
    </row>
    <row r="871" spans="3:4" x14ac:dyDescent="0.25">
      <c r="C871" s="38">
        <v>0.60399999999999998</v>
      </c>
      <c r="D871" s="38">
        <v>0.75783972125435539</v>
      </c>
    </row>
    <row r="872" spans="3:4" x14ac:dyDescent="0.25">
      <c r="C872" s="38">
        <v>0.60399999999999998</v>
      </c>
      <c r="D872" s="38">
        <v>0.75958188153310102</v>
      </c>
    </row>
    <row r="873" spans="3:4" x14ac:dyDescent="0.25">
      <c r="C873" s="38">
        <v>0.60699999999999998</v>
      </c>
      <c r="D873" s="38">
        <v>0.75958188153310102</v>
      </c>
    </row>
    <row r="874" spans="3:4" x14ac:dyDescent="0.25">
      <c r="C874" s="38">
        <v>0.60699999999999998</v>
      </c>
      <c r="D874" s="38">
        <v>0.76132404181184665</v>
      </c>
    </row>
    <row r="875" spans="3:4" x14ac:dyDescent="0.25">
      <c r="C875" s="38">
        <v>0.60899999999999999</v>
      </c>
      <c r="D875" s="38">
        <v>0.76132404181184665</v>
      </c>
    </row>
    <row r="876" spans="3:4" x14ac:dyDescent="0.25">
      <c r="C876" s="38">
        <v>0.60899999999999999</v>
      </c>
      <c r="D876" s="38">
        <v>0.76306620209059228</v>
      </c>
    </row>
    <row r="877" spans="3:4" x14ac:dyDescent="0.25">
      <c r="C877" s="38">
        <v>0.61299999999999999</v>
      </c>
      <c r="D877" s="38">
        <v>0.76306620209059228</v>
      </c>
    </row>
    <row r="878" spans="3:4" x14ac:dyDescent="0.25">
      <c r="C878" s="38">
        <v>0.61299999999999999</v>
      </c>
      <c r="D878" s="38">
        <v>0.76480836236933802</v>
      </c>
    </row>
    <row r="879" spans="3:4" x14ac:dyDescent="0.25">
      <c r="C879" s="38">
        <v>0.61499999999999999</v>
      </c>
      <c r="D879" s="38">
        <v>0.76480836236933802</v>
      </c>
    </row>
    <row r="880" spans="3:4" x14ac:dyDescent="0.25">
      <c r="C880" s="38">
        <v>0.61499999999999999</v>
      </c>
      <c r="D880" s="38">
        <v>0.76655052264808365</v>
      </c>
    </row>
    <row r="881" spans="3:4" x14ac:dyDescent="0.25">
      <c r="C881" s="38">
        <v>0.61899999999999999</v>
      </c>
      <c r="D881" s="38">
        <v>0.76655052264808365</v>
      </c>
    </row>
    <row r="882" spans="3:4" x14ac:dyDescent="0.25">
      <c r="C882" s="38">
        <v>0.61899999999999999</v>
      </c>
      <c r="D882" s="38">
        <v>0.76829268292682928</v>
      </c>
    </row>
    <row r="883" spans="3:4" x14ac:dyDescent="0.25">
      <c r="C883" s="38">
        <v>0.61899999999999999</v>
      </c>
      <c r="D883" s="38">
        <v>0.76829268292682928</v>
      </c>
    </row>
    <row r="884" spans="3:4" x14ac:dyDescent="0.25">
      <c r="C884" s="38">
        <v>0.61899999999999999</v>
      </c>
      <c r="D884" s="38">
        <v>0.77003484320557491</v>
      </c>
    </row>
    <row r="885" spans="3:4" x14ac:dyDescent="0.25">
      <c r="C885" s="38">
        <v>0.62</v>
      </c>
      <c r="D885" s="38">
        <v>0.77003484320557491</v>
      </c>
    </row>
    <row r="886" spans="3:4" x14ac:dyDescent="0.25">
      <c r="C886" s="38">
        <v>0.62</v>
      </c>
      <c r="D886" s="38">
        <v>0.77177700348432055</v>
      </c>
    </row>
    <row r="887" spans="3:4" x14ac:dyDescent="0.25">
      <c r="C887" s="38">
        <v>0.64200000000000002</v>
      </c>
      <c r="D887" s="38">
        <v>0.77177700348432055</v>
      </c>
    </row>
    <row r="888" spans="3:4" x14ac:dyDescent="0.25">
      <c r="C888" s="38">
        <v>0.64200000000000002</v>
      </c>
      <c r="D888" s="38">
        <v>0.77351916376306618</v>
      </c>
    </row>
    <row r="889" spans="3:4" x14ac:dyDescent="0.25">
      <c r="C889" s="38">
        <v>0.66200000000000003</v>
      </c>
      <c r="D889" s="38">
        <v>0.77351916376306618</v>
      </c>
    </row>
    <row r="890" spans="3:4" x14ac:dyDescent="0.25">
      <c r="C890" s="38">
        <v>0.66200000000000003</v>
      </c>
      <c r="D890" s="38">
        <v>0.77526132404181181</v>
      </c>
    </row>
    <row r="891" spans="3:4" x14ac:dyDescent="0.25">
      <c r="C891" s="38">
        <v>0.68200000000000005</v>
      </c>
      <c r="D891" s="38">
        <v>0.77526132404181181</v>
      </c>
    </row>
    <row r="892" spans="3:4" x14ac:dyDescent="0.25">
      <c r="C892" s="38">
        <v>0.68200000000000005</v>
      </c>
      <c r="D892" s="38">
        <v>0.77700348432055744</v>
      </c>
    </row>
    <row r="893" spans="3:4" x14ac:dyDescent="0.25">
      <c r="C893" s="38">
        <v>0.70399999999999996</v>
      </c>
      <c r="D893" s="38">
        <v>0.77700348432055744</v>
      </c>
    </row>
    <row r="894" spans="3:4" x14ac:dyDescent="0.25">
      <c r="C894" s="38">
        <v>0.70399999999999996</v>
      </c>
      <c r="D894" s="38">
        <v>0.77874564459930318</v>
      </c>
    </row>
    <row r="895" spans="3:4" x14ac:dyDescent="0.25">
      <c r="C895" s="38">
        <v>0.72</v>
      </c>
      <c r="D895" s="38">
        <v>0.77874564459930318</v>
      </c>
    </row>
    <row r="896" spans="3:4" x14ac:dyDescent="0.25">
      <c r="C896" s="38">
        <v>0.72</v>
      </c>
      <c r="D896" s="38">
        <v>0.78048780487804881</v>
      </c>
    </row>
    <row r="897" spans="3:4" x14ac:dyDescent="0.25">
      <c r="C897" s="38">
        <v>0.72599999999999998</v>
      </c>
      <c r="D897" s="38">
        <v>0.78048780487804881</v>
      </c>
    </row>
    <row r="898" spans="3:4" x14ac:dyDescent="0.25">
      <c r="C898" s="38">
        <v>0.72599999999999998</v>
      </c>
      <c r="D898" s="38">
        <v>0.78222996515679444</v>
      </c>
    </row>
    <row r="899" spans="3:4" x14ac:dyDescent="0.25">
      <c r="C899" s="38">
        <v>0.72899999999999998</v>
      </c>
      <c r="D899" s="38">
        <v>0.78222996515679444</v>
      </c>
    </row>
    <row r="900" spans="3:4" x14ac:dyDescent="0.25">
      <c r="C900" s="38">
        <v>0.72899999999999998</v>
      </c>
      <c r="D900" s="38">
        <v>0.78397212543554007</v>
      </c>
    </row>
    <row r="901" spans="3:4" x14ac:dyDescent="0.25">
      <c r="C901" s="38">
        <v>0.72899999999999998</v>
      </c>
      <c r="D901" s="38">
        <v>0.78397212543554007</v>
      </c>
    </row>
    <row r="902" spans="3:4" x14ac:dyDescent="0.25">
      <c r="C902" s="38">
        <v>0.72899999999999998</v>
      </c>
      <c r="D902" s="38">
        <v>0.7857142857142857</v>
      </c>
    </row>
    <row r="903" spans="3:4" x14ac:dyDescent="0.25">
      <c r="C903" s="38">
        <v>0.751</v>
      </c>
      <c r="D903" s="38">
        <v>0.7857142857142857</v>
      </c>
    </row>
    <row r="904" spans="3:4" x14ac:dyDescent="0.25">
      <c r="C904" s="38">
        <v>0.751</v>
      </c>
      <c r="D904" s="38">
        <v>0.78745644599303133</v>
      </c>
    </row>
    <row r="905" spans="3:4" x14ac:dyDescent="0.25">
      <c r="C905" s="38">
        <v>0.77500000000000002</v>
      </c>
      <c r="D905" s="38">
        <v>0.78745644599303133</v>
      </c>
    </row>
    <row r="906" spans="3:4" x14ac:dyDescent="0.25">
      <c r="C906" s="38">
        <v>0.77500000000000002</v>
      </c>
      <c r="D906" s="38">
        <v>0.78919860627177696</v>
      </c>
    </row>
    <row r="907" spans="3:4" x14ac:dyDescent="0.25">
      <c r="C907" s="38">
        <v>0.78</v>
      </c>
      <c r="D907" s="38">
        <v>0.78919860627177696</v>
      </c>
    </row>
    <row r="908" spans="3:4" x14ac:dyDescent="0.25">
      <c r="C908" s="38">
        <v>0.78</v>
      </c>
      <c r="D908" s="38">
        <v>0.7909407665505227</v>
      </c>
    </row>
    <row r="909" spans="3:4" x14ac:dyDescent="0.25">
      <c r="C909" s="38">
        <v>0.78200000000000003</v>
      </c>
      <c r="D909" s="38">
        <v>0.7909407665505227</v>
      </c>
    </row>
    <row r="910" spans="3:4" x14ac:dyDescent="0.25">
      <c r="C910" s="38">
        <v>0.78200000000000003</v>
      </c>
      <c r="D910" s="38">
        <v>0.79268292682926833</v>
      </c>
    </row>
    <row r="911" spans="3:4" x14ac:dyDescent="0.25">
      <c r="C911" s="38">
        <v>0.78600000000000003</v>
      </c>
      <c r="D911" s="38">
        <v>0.79268292682926833</v>
      </c>
    </row>
    <row r="912" spans="3:4" x14ac:dyDescent="0.25">
      <c r="C912" s="38">
        <v>0.78600000000000003</v>
      </c>
      <c r="D912" s="38">
        <v>0.79442508710801396</v>
      </c>
    </row>
    <row r="913" spans="3:4" x14ac:dyDescent="0.25">
      <c r="C913" s="38">
        <v>0.78600000000000003</v>
      </c>
      <c r="D913" s="38">
        <v>0.79442508710801396</v>
      </c>
    </row>
    <row r="914" spans="3:4" x14ac:dyDescent="0.25">
      <c r="C914" s="38">
        <v>0.78600000000000003</v>
      </c>
      <c r="D914" s="38">
        <v>0.79616724738675959</v>
      </c>
    </row>
    <row r="915" spans="3:4" x14ac:dyDescent="0.25">
      <c r="C915" s="38">
        <v>0.78800000000000003</v>
      </c>
      <c r="D915" s="38">
        <v>0.79616724738675959</v>
      </c>
    </row>
    <row r="916" spans="3:4" x14ac:dyDescent="0.25">
      <c r="C916" s="38">
        <v>0.78800000000000003</v>
      </c>
      <c r="D916" s="38">
        <v>0.79790940766550522</v>
      </c>
    </row>
    <row r="917" spans="3:4" x14ac:dyDescent="0.25">
      <c r="C917" s="38">
        <v>0.80700000000000005</v>
      </c>
      <c r="D917" s="38">
        <v>0.79790940766550522</v>
      </c>
    </row>
    <row r="918" spans="3:4" x14ac:dyDescent="0.25">
      <c r="C918" s="38">
        <v>0.80700000000000005</v>
      </c>
      <c r="D918" s="38">
        <v>0.79965156794425085</v>
      </c>
    </row>
    <row r="919" spans="3:4" x14ac:dyDescent="0.25">
      <c r="C919" s="38">
        <v>0.83499999999999996</v>
      </c>
      <c r="D919" s="38">
        <v>0.79965156794425085</v>
      </c>
    </row>
    <row r="920" spans="3:4" x14ac:dyDescent="0.25">
      <c r="C920" s="38">
        <v>0.83499999999999996</v>
      </c>
      <c r="D920" s="38">
        <v>0.80139372822299648</v>
      </c>
    </row>
    <row r="921" spans="3:4" x14ac:dyDescent="0.25">
      <c r="C921" s="38">
        <v>0.85099999999999998</v>
      </c>
      <c r="D921" s="38">
        <v>0.80139372822299648</v>
      </c>
    </row>
    <row r="922" spans="3:4" x14ac:dyDescent="0.25">
      <c r="C922" s="38">
        <v>0.85099999999999998</v>
      </c>
      <c r="D922" s="38">
        <v>0.80313588850174211</v>
      </c>
    </row>
    <row r="923" spans="3:4" x14ac:dyDescent="0.25">
      <c r="C923" s="38">
        <v>0.85299999999999998</v>
      </c>
      <c r="D923" s="38">
        <v>0.80313588850174211</v>
      </c>
    </row>
    <row r="924" spans="3:4" x14ac:dyDescent="0.25">
      <c r="C924" s="38">
        <v>0.85299999999999998</v>
      </c>
      <c r="D924" s="38">
        <v>0.80487804878048785</v>
      </c>
    </row>
    <row r="925" spans="3:4" x14ac:dyDescent="0.25">
      <c r="C925" s="38">
        <v>0.88200000000000001</v>
      </c>
      <c r="D925" s="38">
        <v>0.80487804878048785</v>
      </c>
    </row>
    <row r="926" spans="3:4" x14ac:dyDescent="0.25">
      <c r="C926" s="38">
        <v>0.88200000000000001</v>
      </c>
      <c r="D926" s="38">
        <v>0.80662020905923348</v>
      </c>
    </row>
    <row r="927" spans="3:4" x14ac:dyDescent="0.25">
      <c r="C927" s="38">
        <v>0.90700000000000003</v>
      </c>
      <c r="D927" s="38">
        <v>0.80662020905923348</v>
      </c>
    </row>
    <row r="928" spans="3:4" x14ac:dyDescent="0.25">
      <c r="C928" s="38">
        <v>0.90700000000000003</v>
      </c>
      <c r="D928" s="38">
        <v>0.80836236933797911</v>
      </c>
    </row>
    <row r="929" spans="3:4" x14ac:dyDescent="0.25">
      <c r="C929" s="38">
        <v>0.92800000000000005</v>
      </c>
      <c r="D929" s="38">
        <v>0.80836236933797911</v>
      </c>
    </row>
    <row r="930" spans="3:4" x14ac:dyDescent="0.25">
      <c r="C930" s="38">
        <v>0.92800000000000005</v>
      </c>
      <c r="D930" s="38">
        <v>0.81010452961672474</v>
      </c>
    </row>
    <row r="931" spans="3:4" x14ac:dyDescent="0.25">
      <c r="C931" s="38">
        <v>0.93100000000000005</v>
      </c>
      <c r="D931" s="38">
        <v>0.81010452961672474</v>
      </c>
    </row>
    <row r="932" spans="3:4" x14ac:dyDescent="0.25">
      <c r="C932" s="38">
        <v>0.93100000000000005</v>
      </c>
      <c r="D932" s="38">
        <v>0.81184668989547037</v>
      </c>
    </row>
    <row r="933" spans="3:4" x14ac:dyDescent="0.25">
      <c r="C933" s="38">
        <v>0.93700000000000006</v>
      </c>
      <c r="D933" s="38">
        <v>0.81184668989547037</v>
      </c>
    </row>
    <row r="934" spans="3:4" x14ac:dyDescent="0.25">
      <c r="C934" s="38">
        <v>0.93700000000000006</v>
      </c>
      <c r="D934" s="38">
        <v>0.81358885017421601</v>
      </c>
    </row>
    <row r="935" spans="3:4" x14ac:dyDescent="0.25">
      <c r="C935" s="38">
        <v>0.94499999999999995</v>
      </c>
      <c r="D935" s="38">
        <v>0.81358885017421601</v>
      </c>
    </row>
    <row r="936" spans="3:4" x14ac:dyDescent="0.25">
      <c r="C936" s="38">
        <v>0.94499999999999995</v>
      </c>
      <c r="D936" s="38">
        <v>0.81533101045296164</v>
      </c>
    </row>
    <row r="937" spans="3:4" x14ac:dyDescent="0.25">
      <c r="C937" s="38">
        <v>0.95099999999999996</v>
      </c>
      <c r="D937" s="38">
        <v>0.81533101045296164</v>
      </c>
    </row>
    <row r="938" spans="3:4" x14ac:dyDescent="0.25">
      <c r="C938" s="38">
        <v>0.95099999999999996</v>
      </c>
      <c r="D938" s="38">
        <v>0.81707317073170727</v>
      </c>
    </row>
    <row r="939" spans="3:4" x14ac:dyDescent="0.25">
      <c r="C939" s="38">
        <v>0.95499999999999996</v>
      </c>
      <c r="D939" s="38">
        <v>0.81707317073170727</v>
      </c>
    </row>
    <row r="940" spans="3:4" x14ac:dyDescent="0.25">
      <c r="C940" s="38">
        <v>0.95499999999999996</v>
      </c>
      <c r="D940" s="38">
        <v>0.81881533101045301</v>
      </c>
    </row>
    <row r="941" spans="3:4" x14ac:dyDescent="0.25">
      <c r="C941" s="38">
        <v>0.96</v>
      </c>
      <c r="D941" s="38">
        <v>0.81881533101045301</v>
      </c>
    </row>
    <row r="942" spans="3:4" x14ac:dyDescent="0.25">
      <c r="C942" s="38">
        <v>0.96</v>
      </c>
      <c r="D942" s="38">
        <v>0.82055749128919864</v>
      </c>
    </row>
    <row r="943" spans="3:4" x14ac:dyDescent="0.25">
      <c r="C943" s="38">
        <v>0.996</v>
      </c>
      <c r="D943" s="38">
        <v>0.82055749128919864</v>
      </c>
    </row>
    <row r="944" spans="3:4" x14ac:dyDescent="0.25">
      <c r="C944" s="38">
        <v>0.996</v>
      </c>
      <c r="D944" s="38">
        <v>0.82229965156794427</v>
      </c>
    </row>
    <row r="945" spans="3:4" x14ac:dyDescent="0.25">
      <c r="C945" s="38">
        <v>1.036</v>
      </c>
      <c r="D945" s="38">
        <v>0.82229965156794427</v>
      </c>
    </row>
    <row r="946" spans="3:4" x14ac:dyDescent="0.25">
      <c r="C946" s="38">
        <v>1.036</v>
      </c>
      <c r="D946" s="38">
        <v>0.8240418118466899</v>
      </c>
    </row>
    <row r="947" spans="3:4" x14ac:dyDescent="0.25">
      <c r="C947" s="38">
        <v>1.044</v>
      </c>
      <c r="D947" s="38">
        <v>0.8240418118466899</v>
      </c>
    </row>
    <row r="948" spans="3:4" x14ac:dyDescent="0.25">
      <c r="C948" s="38">
        <v>1.044</v>
      </c>
      <c r="D948" s="38">
        <v>0.82578397212543553</v>
      </c>
    </row>
    <row r="949" spans="3:4" x14ac:dyDescent="0.25">
      <c r="C949" s="38">
        <v>1.048</v>
      </c>
      <c r="D949" s="38">
        <v>0.82578397212543553</v>
      </c>
    </row>
    <row r="950" spans="3:4" x14ac:dyDescent="0.25">
      <c r="C950" s="38">
        <v>1.048</v>
      </c>
      <c r="D950" s="38">
        <v>0.82752613240418116</v>
      </c>
    </row>
    <row r="951" spans="3:4" x14ac:dyDescent="0.25">
      <c r="C951" s="38">
        <v>1.048</v>
      </c>
      <c r="D951" s="38">
        <v>0.82752613240418116</v>
      </c>
    </row>
    <row r="952" spans="3:4" x14ac:dyDescent="0.25">
      <c r="C952" s="38">
        <v>1.048</v>
      </c>
      <c r="D952" s="38">
        <v>0.82926829268292679</v>
      </c>
    </row>
    <row r="953" spans="3:4" x14ac:dyDescent="0.25">
      <c r="C953" s="38">
        <v>1.071</v>
      </c>
      <c r="D953" s="38">
        <v>0.82926829268292679</v>
      </c>
    </row>
    <row r="954" spans="3:4" x14ac:dyDescent="0.25">
      <c r="C954" s="38">
        <v>1.071</v>
      </c>
      <c r="D954" s="38">
        <v>0.83101045296167242</v>
      </c>
    </row>
    <row r="955" spans="3:4" x14ac:dyDescent="0.25">
      <c r="C955" s="38">
        <v>1.0920000000000001</v>
      </c>
      <c r="D955" s="38">
        <v>0.83101045296167242</v>
      </c>
    </row>
    <row r="956" spans="3:4" x14ac:dyDescent="0.25">
      <c r="C956" s="38">
        <v>1.0920000000000001</v>
      </c>
      <c r="D956" s="38">
        <v>0.83275261324041816</v>
      </c>
    </row>
    <row r="957" spans="3:4" x14ac:dyDescent="0.25">
      <c r="C957" s="38">
        <v>1.101</v>
      </c>
      <c r="D957" s="38">
        <v>0.83275261324041816</v>
      </c>
    </row>
    <row r="958" spans="3:4" x14ac:dyDescent="0.25">
      <c r="C958" s="38">
        <v>1.101</v>
      </c>
      <c r="D958" s="38">
        <v>0.83449477351916379</v>
      </c>
    </row>
    <row r="959" spans="3:4" x14ac:dyDescent="0.25">
      <c r="C959" s="38">
        <v>1.1259999999999999</v>
      </c>
      <c r="D959" s="38">
        <v>0.83449477351916379</v>
      </c>
    </row>
    <row r="960" spans="3:4" x14ac:dyDescent="0.25">
      <c r="C960" s="38">
        <v>1.1259999999999999</v>
      </c>
      <c r="D960" s="38">
        <v>0.83623693379790942</v>
      </c>
    </row>
    <row r="961" spans="3:4" x14ac:dyDescent="0.25">
      <c r="C961" s="38">
        <v>1.129</v>
      </c>
      <c r="D961" s="38">
        <v>0.83623693379790942</v>
      </c>
    </row>
    <row r="962" spans="3:4" x14ac:dyDescent="0.25">
      <c r="C962" s="38">
        <v>1.129</v>
      </c>
      <c r="D962" s="38">
        <v>0.83797909407665505</v>
      </c>
    </row>
    <row r="963" spans="3:4" x14ac:dyDescent="0.25">
      <c r="C963" s="38">
        <v>1.139</v>
      </c>
      <c r="D963" s="38">
        <v>0.83797909407665505</v>
      </c>
    </row>
    <row r="964" spans="3:4" x14ac:dyDescent="0.25">
      <c r="C964" s="38">
        <v>1.139</v>
      </c>
      <c r="D964" s="38">
        <v>0.83972125435540068</v>
      </c>
    </row>
    <row r="965" spans="3:4" x14ac:dyDescent="0.25">
      <c r="C965" s="38">
        <v>1.1739999999999999</v>
      </c>
      <c r="D965" s="38">
        <v>0.83972125435540068</v>
      </c>
    </row>
    <row r="966" spans="3:4" x14ac:dyDescent="0.25">
      <c r="C966" s="38">
        <v>1.1739999999999999</v>
      </c>
      <c r="D966" s="38">
        <v>0.84146341463414631</v>
      </c>
    </row>
    <row r="967" spans="3:4" x14ac:dyDescent="0.25">
      <c r="C967" s="38">
        <v>1.1779999999999999</v>
      </c>
      <c r="D967" s="38">
        <v>0.84146341463414631</v>
      </c>
    </row>
    <row r="968" spans="3:4" x14ac:dyDescent="0.25">
      <c r="C968" s="38">
        <v>1.1779999999999999</v>
      </c>
      <c r="D968" s="38">
        <v>0.84320557491289194</v>
      </c>
    </row>
    <row r="969" spans="3:4" x14ac:dyDescent="0.25">
      <c r="C969" s="38">
        <v>1.1879999999999999</v>
      </c>
      <c r="D969" s="38">
        <v>0.84320557491289194</v>
      </c>
    </row>
    <row r="970" spans="3:4" x14ac:dyDescent="0.25">
      <c r="C970" s="38">
        <v>1.1879999999999999</v>
      </c>
      <c r="D970" s="38">
        <v>0.84494773519163768</v>
      </c>
    </row>
    <row r="971" spans="3:4" x14ac:dyDescent="0.25">
      <c r="C971" s="38">
        <v>1.196</v>
      </c>
      <c r="D971" s="38">
        <v>0.84494773519163768</v>
      </c>
    </row>
    <row r="972" spans="3:4" x14ac:dyDescent="0.25">
      <c r="C972" s="38">
        <v>1.196</v>
      </c>
      <c r="D972" s="38">
        <v>0.84668989547038331</v>
      </c>
    </row>
    <row r="973" spans="3:4" x14ac:dyDescent="0.25">
      <c r="C973" s="38">
        <v>1.2010000000000001</v>
      </c>
      <c r="D973" s="38">
        <v>0.84668989547038331</v>
      </c>
    </row>
    <row r="974" spans="3:4" x14ac:dyDescent="0.25">
      <c r="C974" s="38">
        <v>1.2010000000000001</v>
      </c>
      <c r="D974" s="38">
        <v>0.84843205574912894</v>
      </c>
    </row>
    <row r="975" spans="3:4" x14ac:dyDescent="0.25">
      <c r="C975" s="38">
        <v>1.2190000000000001</v>
      </c>
      <c r="D975" s="38">
        <v>0.84843205574912894</v>
      </c>
    </row>
    <row r="976" spans="3:4" x14ac:dyDescent="0.25">
      <c r="C976" s="38">
        <v>1.2190000000000001</v>
      </c>
      <c r="D976" s="38">
        <v>0.85017421602787457</v>
      </c>
    </row>
    <row r="977" spans="3:4" x14ac:dyDescent="0.25">
      <c r="C977" s="38">
        <v>1.2230000000000001</v>
      </c>
      <c r="D977" s="38">
        <v>0.85017421602787457</v>
      </c>
    </row>
    <row r="978" spans="3:4" x14ac:dyDescent="0.25">
      <c r="C978" s="38">
        <v>1.2230000000000001</v>
      </c>
      <c r="D978" s="38">
        <v>0.8519163763066202</v>
      </c>
    </row>
    <row r="979" spans="3:4" x14ac:dyDescent="0.25">
      <c r="C979" s="38">
        <v>1.2849999999999999</v>
      </c>
      <c r="D979" s="38">
        <v>0.8519163763066202</v>
      </c>
    </row>
    <row r="980" spans="3:4" x14ac:dyDescent="0.25">
      <c r="C980" s="38">
        <v>1.2849999999999999</v>
      </c>
      <c r="D980" s="38">
        <v>0.85365853658536583</v>
      </c>
    </row>
    <row r="981" spans="3:4" x14ac:dyDescent="0.25">
      <c r="C981" s="38">
        <v>1.2889999999999999</v>
      </c>
      <c r="D981" s="38">
        <v>0.85365853658536583</v>
      </c>
    </row>
    <row r="982" spans="3:4" x14ac:dyDescent="0.25">
      <c r="C982" s="38">
        <v>1.2889999999999999</v>
      </c>
      <c r="D982" s="38">
        <v>0.85540069686411146</v>
      </c>
    </row>
    <row r="983" spans="3:4" x14ac:dyDescent="0.25">
      <c r="C983" s="38">
        <v>1.395</v>
      </c>
      <c r="D983" s="38">
        <v>0.85540069686411146</v>
      </c>
    </row>
    <row r="984" spans="3:4" x14ac:dyDescent="0.25">
      <c r="C984" s="38">
        <v>1.395</v>
      </c>
      <c r="D984" s="38">
        <v>0.8571428571428571</v>
      </c>
    </row>
    <row r="985" spans="3:4" x14ac:dyDescent="0.25">
      <c r="C985" s="38">
        <v>1.417</v>
      </c>
      <c r="D985" s="38">
        <v>0.8571428571428571</v>
      </c>
    </row>
    <row r="986" spans="3:4" x14ac:dyDescent="0.25">
      <c r="C986" s="38">
        <v>1.417</v>
      </c>
      <c r="D986" s="38">
        <v>0.85888501742160284</v>
      </c>
    </row>
    <row r="987" spans="3:4" x14ac:dyDescent="0.25">
      <c r="C987" s="38">
        <v>1.4330000000000001</v>
      </c>
      <c r="D987" s="38">
        <v>0.85888501742160284</v>
      </c>
    </row>
    <row r="988" spans="3:4" x14ac:dyDescent="0.25">
      <c r="C988" s="38">
        <v>1.4330000000000001</v>
      </c>
      <c r="D988" s="38">
        <v>0.86062717770034847</v>
      </c>
    </row>
    <row r="989" spans="3:4" x14ac:dyDescent="0.25">
      <c r="C989" s="38">
        <v>1.4359999999999999</v>
      </c>
      <c r="D989" s="38">
        <v>0.86062717770034847</v>
      </c>
    </row>
    <row r="990" spans="3:4" x14ac:dyDescent="0.25">
      <c r="C990" s="38">
        <v>1.4359999999999999</v>
      </c>
      <c r="D990" s="38">
        <v>0.8623693379790941</v>
      </c>
    </row>
    <row r="991" spans="3:4" x14ac:dyDescent="0.25">
      <c r="C991" s="38">
        <v>1.4430000000000001</v>
      </c>
      <c r="D991" s="38">
        <v>0.8623693379790941</v>
      </c>
    </row>
    <row r="992" spans="3:4" x14ac:dyDescent="0.25">
      <c r="C992" s="38">
        <v>1.4430000000000001</v>
      </c>
      <c r="D992" s="38">
        <v>0.86411149825783973</v>
      </c>
    </row>
    <row r="993" spans="3:4" x14ac:dyDescent="0.25">
      <c r="C993" s="38">
        <v>1.45</v>
      </c>
      <c r="D993" s="38">
        <v>0.86411149825783973</v>
      </c>
    </row>
    <row r="994" spans="3:4" x14ac:dyDescent="0.25">
      <c r="C994" s="38">
        <v>1.45</v>
      </c>
      <c r="D994" s="38">
        <v>0.86585365853658536</v>
      </c>
    </row>
    <row r="995" spans="3:4" x14ac:dyDescent="0.25">
      <c r="C995" s="38">
        <v>1.472</v>
      </c>
      <c r="D995" s="38">
        <v>0.86585365853658536</v>
      </c>
    </row>
    <row r="996" spans="3:4" x14ac:dyDescent="0.25">
      <c r="C996" s="38">
        <v>1.472</v>
      </c>
      <c r="D996" s="38">
        <v>0.86759581881533099</v>
      </c>
    </row>
    <row r="997" spans="3:4" x14ac:dyDescent="0.25">
      <c r="C997" s="38">
        <v>1.498</v>
      </c>
      <c r="D997" s="38">
        <v>0.86759581881533099</v>
      </c>
    </row>
    <row r="998" spans="3:4" x14ac:dyDescent="0.25">
      <c r="C998" s="38">
        <v>1.498</v>
      </c>
      <c r="D998" s="38">
        <v>0.86933797909407662</v>
      </c>
    </row>
    <row r="999" spans="3:4" x14ac:dyDescent="0.25">
      <c r="C999" s="38">
        <v>1.5249999999999999</v>
      </c>
      <c r="D999" s="38">
        <v>0.86933797909407662</v>
      </c>
    </row>
    <row r="1000" spans="3:4" x14ac:dyDescent="0.25">
      <c r="C1000" s="38">
        <v>1.5249999999999999</v>
      </c>
      <c r="D1000" s="38">
        <v>0.87108013937282225</v>
      </c>
    </row>
    <row r="1001" spans="3:4" x14ac:dyDescent="0.25">
      <c r="C1001" s="38">
        <v>1.5429999999999999</v>
      </c>
      <c r="D1001" s="38">
        <v>0.87108013937282225</v>
      </c>
    </row>
    <row r="1002" spans="3:4" x14ac:dyDescent="0.25">
      <c r="C1002" s="38">
        <v>1.5429999999999999</v>
      </c>
      <c r="D1002" s="38">
        <v>0.87282229965156799</v>
      </c>
    </row>
    <row r="1003" spans="3:4" x14ac:dyDescent="0.25">
      <c r="C1003" s="38">
        <v>1.5649999999999999</v>
      </c>
      <c r="D1003" s="38">
        <v>0.87282229965156799</v>
      </c>
    </row>
    <row r="1004" spans="3:4" x14ac:dyDescent="0.25">
      <c r="C1004" s="38">
        <v>1.5649999999999999</v>
      </c>
      <c r="D1004" s="38">
        <v>0.87456445993031362</v>
      </c>
    </row>
    <row r="1005" spans="3:4" x14ac:dyDescent="0.25">
      <c r="C1005" s="38">
        <v>1.579</v>
      </c>
      <c r="D1005" s="38">
        <v>0.87456445993031362</v>
      </c>
    </row>
    <row r="1006" spans="3:4" x14ac:dyDescent="0.25">
      <c r="C1006" s="38">
        <v>1.579</v>
      </c>
      <c r="D1006" s="38">
        <v>0.87630662020905925</v>
      </c>
    </row>
    <row r="1007" spans="3:4" x14ac:dyDescent="0.25">
      <c r="C1007" s="38">
        <v>1.625</v>
      </c>
      <c r="D1007" s="38">
        <v>0.87630662020905925</v>
      </c>
    </row>
    <row r="1008" spans="3:4" x14ac:dyDescent="0.25">
      <c r="C1008" s="38">
        <v>1.625</v>
      </c>
      <c r="D1008" s="38">
        <v>0.87804878048780488</v>
      </c>
    </row>
    <row r="1009" spans="3:4" x14ac:dyDescent="0.25">
      <c r="C1009" s="38">
        <v>1.641</v>
      </c>
      <c r="D1009" s="38">
        <v>0.87804878048780488</v>
      </c>
    </row>
    <row r="1010" spans="3:4" x14ac:dyDescent="0.25">
      <c r="C1010" s="38">
        <v>1.641</v>
      </c>
      <c r="D1010" s="38">
        <v>0.87979094076655051</v>
      </c>
    </row>
    <row r="1011" spans="3:4" x14ac:dyDescent="0.25">
      <c r="C1011" s="38">
        <v>1.6819999999999999</v>
      </c>
      <c r="D1011" s="38">
        <v>0.87979094076655051</v>
      </c>
    </row>
    <row r="1012" spans="3:4" x14ac:dyDescent="0.25">
      <c r="C1012" s="38">
        <v>1.6819999999999999</v>
      </c>
      <c r="D1012" s="38">
        <v>0.88153310104529614</v>
      </c>
    </row>
    <row r="1013" spans="3:4" x14ac:dyDescent="0.25">
      <c r="C1013" s="38">
        <v>1.6839999999999999</v>
      </c>
      <c r="D1013" s="38">
        <v>0.88153310104529614</v>
      </c>
    </row>
    <row r="1014" spans="3:4" x14ac:dyDescent="0.25">
      <c r="C1014" s="38">
        <v>1.6839999999999999</v>
      </c>
      <c r="D1014" s="38">
        <v>0.88327526132404177</v>
      </c>
    </row>
    <row r="1015" spans="3:4" x14ac:dyDescent="0.25">
      <c r="C1015" s="38">
        <v>1.7250000000000001</v>
      </c>
      <c r="D1015" s="38">
        <v>0.88327526132404177</v>
      </c>
    </row>
    <row r="1016" spans="3:4" x14ac:dyDescent="0.25">
      <c r="C1016" s="38">
        <v>1.7250000000000001</v>
      </c>
      <c r="D1016" s="38">
        <v>0.8850174216027874</v>
      </c>
    </row>
    <row r="1017" spans="3:4" x14ac:dyDescent="0.25">
      <c r="C1017" s="38">
        <v>1.728</v>
      </c>
      <c r="D1017" s="38">
        <v>0.8850174216027874</v>
      </c>
    </row>
    <row r="1018" spans="3:4" x14ac:dyDescent="0.25">
      <c r="C1018" s="38">
        <v>1.728</v>
      </c>
      <c r="D1018" s="38">
        <v>0.88675958188153314</v>
      </c>
    </row>
    <row r="1019" spans="3:4" x14ac:dyDescent="0.25">
      <c r="C1019" s="38">
        <v>1.829</v>
      </c>
      <c r="D1019" s="38">
        <v>0.88675958188153314</v>
      </c>
    </row>
    <row r="1020" spans="3:4" x14ac:dyDescent="0.25">
      <c r="C1020" s="38">
        <v>1.829</v>
      </c>
      <c r="D1020" s="38">
        <v>0.88850174216027877</v>
      </c>
    </row>
    <row r="1021" spans="3:4" x14ac:dyDescent="0.25">
      <c r="C1021" s="38">
        <v>1.8320000000000001</v>
      </c>
      <c r="D1021" s="38">
        <v>0.88850174216027877</v>
      </c>
    </row>
    <row r="1022" spans="3:4" x14ac:dyDescent="0.25">
      <c r="C1022" s="38">
        <v>1.8320000000000001</v>
      </c>
      <c r="D1022" s="38">
        <v>0.8902439024390244</v>
      </c>
    </row>
    <row r="1023" spans="3:4" x14ac:dyDescent="0.25">
      <c r="C1023" s="38">
        <v>1.8360000000000001</v>
      </c>
      <c r="D1023" s="38">
        <v>0.8902439024390244</v>
      </c>
    </row>
    <row r="1024" spans="3:4" x14ac:dyDescent="0.25">
      <c r="C1024" s="38">
        <v>1.8360000000000001</v>
      </c>
      <c r="D1024" s="38">
        <v>0.89198606271777003</v>
      </c>
    </row>
    <row r="1025" spans="3:4" x14ac:dyDescent="0.25">
      <c r="C1025" s="38">
        <v>1.8779999999999999</v>
      </c>
      <c r="D1025" s="38">
        <v>0.89198606271777003</v>
      </c>
    </row>
    <row r="1026" spans="3:4" x14ac:dyDescent="0.25">
      <c r="C1026" s="38">
        <v>1.8779999999999999</v>
      </c>
      <c r="D1026" s="38">
        <v>0.89372822299651566</v>
      </c>
    </row>
    <row r="1027" spans="3:4" x14ac:dyDescent="0.25">
      <c r="C1027" s="38">
        <v>1.88</v>
      </c>
      <c r="D1027" s="38">
        <v>0.89372822299651566</v>
      </c>
    </row>
    <row r="1028" spans="3:4" x14ac:dyDescent="0.25">
      <c r="C1028" s="38">
        <v>1.88</v>
      </c>
      <c r="D1028" s="38">
        <v>0.89547038327526129</v>
      </c>
    </row>
    <row r="1029" spans="3:4" x14ac:dyDescent="0.25">
      <c r="C1029" s="38">
        <v>1.901</v>
      </c>
      <c r="D1029" s="38">
        <v>0.89547038327526129</v>
      </c>
    </row>
    <row r="1030" spans="3:4" x14ac:dyDescent="0.25">
      <c r="C1030" s="38">
        <v>1.901</v>
      </c>
      <c r="D1030" s="38">
        <v>0.89721254355400692</v>
      </c>
    </row>
    <row r="1031" spans="3:4" x14ac:dyDescent="0.25">
      <c r="C1031" s="38">
        <v>1.972</v>
      </c>
      <c r="D1031" s="38">
        <v>0.89721254355400692</v>
      </c>
    </row>
    <row r="1032" spans="3:4" x14ac:dyDescent="0.25">
      <c r="C1032" s="38">
        <v>1.972</v>
      </c>
      <c r="D1032" s="38">
        <v>0.89895470383275267</v>
      </c>
    </row>
    <row r="1033" spans="3:4" x14ac:dyDescent="0.25">
      <c r="C1033" s="38">
        <v>2.016</v>
      </c>
      <c r="D1033" s="38">
        <v>0.89895470383275267</v>
      </c>
    </row>
    <row r="1034" spans="3:4" x14ac:dyDescent="0.25">
      <c r="C1034" s="38">
        <v>2.016</v>
      </c>
      <c r="D1034" s="38">
        <v>0.9006968641114983</v>
      </c>
    </row>
    <row r="1035" spans="3:4" x14ac:dyDescent="0.25">
      <c r="C1035" s="38">
        <v>2.0230000000000001</v>
      </c>
      <c r="D1035" s="38">
        <v>0.9006968641114983</v>
      </c>
    </row>
    <row r="1036" spans="3:4" x14ac:dyDescent="0.25">
      <c r="C1036" s="38">
        <v>2.0230000000000001</v>
      </c>
      <c r="D1036" s="38">
        <v>0.90243902439024393</v>
      </c>
    </row>
    <row r="1037" spans="3:4" x14ac:dyDescent="0.25">
      <c r="C1037" s="38">
        <v>2.0539999999999998</v>
      </c>
      <c r="D1037" s="38">
        <v>0.90243902439024393</v>
      </c>
    </row>
    <row r="1038" spans="3:4" x14ac:dyDescent="0.25">
      <c r="C1038" s="38">
        <v>2.0539999999999998</v>
      </c>
      <c r="D1038" s="38">
        <v>0.90418118466898956</v>
      </c>
    </row>
    <row r="1039" spans="3:4" x14ac:dyDescent="0.25">
      <c r="C1039" s="38">
        <v>2.0750000000000002</v>
      </c>
      <c r="D1039" s="38">
        <v>0.90418118466898956</v>
      </c>
    </row>
    <row r="1040" spans="3:4" x14ac:dyDescent="0.25">
      <c r="C1040" s="38">
        <v>2.0750000000000002</v>
      </c>
      <c r="D1040" s="38">
        <v>0.90592334494773519</v>
      </c>
    </row>
    <row r="1041" spans="3:4" x14ac:dyDescent="0.25">
      <c r="C1041" s="38">
        <v>2.093</v>
      </c>
      <c r="D1041" s="38">
        <v>0.90592334494773519</v>
      </c>
    </row>
    <row r="1042" spans="3:4" x14ac:dyDescent="0.25">
      <c r="C1042" s="38">
        <v>2.093</v>
      </c>
      <c r="D1042" s="38">
        <v>0.90766550522648082</v>
      </c>
    </row>
    <row r="1043" spans="3:4" x14ac:dyDescent="0.25">
      <c r="C1043" s="38">
        <v>2.1880000000000002</v>
      </c>
      <c r="D1043" s="38">
        <v>0.90766550522648082</v>
      </c>
    </row>
    <row r="1044" spans="3:4" x14ac:dyDescent="0.25">
      <c r="C1044" s="38">
        <v>2.1880000000000002</v>
      </c>
      <c r="D1044" s="38">
        <v>0.90940766550522645</v>
      </c>
    </row>
    <row r="1045" spans="3:4" x14ac:dyDescent="0.25">
      <c r="C1045" s="38">
        <v>2.1930000000000001</v>
      </c>
      <c r="D1045" s="38">
        <v>0.90940766550522645</v>
      </c>
    </row>
    <row r="1046" spans="3:4" x14ac:dyDescent="0.25">
      <c r="C1046" s="38">
        <v>2.1930000000000001</v>
      </c>
      <c r="D1046" s="38">
        <v>0.91114982578397208</v>
      </c>
    </row>
    <row r="1047" spans="3:4" x14ac:dyDescent="0.25">
      <c r="C1047" s="38">
        <v>2.2109999999999999</v>
      </c>
      <c r="D1047" s="38">
        <v>0.91114982578397208</v>
      </c>
    </row>
    <row r="1048" spans="3:4" x14ac:dyDescent="0.25">
      <c r="C1048" s="38">
        <v>2.2109999999999999</v>
      </c>
      <c r="D1048" s="38">
        <v>0.91289198606271782</v>
      </c>
    </row>
    <row r="1049" spans="3:4" x14ac:dyDescent="0.25">
      <c r="C1049" s="38">
        <v>2.2759999999999998</v>
      </c>
      <c r="D1049" s="38">
        <v>0.91289198606271782</v>
      </c>
    </row>
    <row r="1050" spans="3:4" x14ac:dyDescent="0.25">
      <c r="C1050" s="38">
        <v>2.2759999999999998</v>
      </c>
      <c r="D1050" s="38">
        <v>0.91463414634146345</v>
      </c>
    </row>
    <row r="1051" spans="3:4" x14ac:dyDescent="0.25">
      <c r="C1051" s="38">
        <v>2.5350000000000001</v>
      </c>
      <c r="D1051" s="38">
        <v>0.91463414634146345</v>
      </c>
    </row>
    <row r="1052" spans="3:4" x14ac:dyDescent="0.25">
      <c r="C1052" s="38">
        <v>2.5350000000000001</v>
      </c>
      <c r="D1052" s="38">
        <v>0.91637630662020908</v>
      </c>
    </row>
    <row r="1053" spans="3:4" x14ac:dyDescent="0.25">
      <c r="C1053" s="38">
        <v>2.5790000000000002</v>
      </c>
      <c r="D1053" s="38">
        <v>0.91637630662020908</v>
      </c>
    </row>
    <row r="1054" spans="3:4" x14ac:dyDescent="0.25">
      <c r="C1054" s="38">
        <v>2.5790000000000002</v>
      </c>
      <c r="D1054" s="38">
        <v>0.91811846689895471</v>
      </c>
    </row>
    <row r="1055" spans="3:4" x14ac:dyDescent="0.25">
      <c r="C1055" s="38">
        <v>2.59</v>
      </c>
      <c r="D1055" s="38">
        <v>0.91811846689895471</v>
      </c>
    </row>
    <row r="1056" spans="3:4" x14ac:dyDescent="0.25">
      <c r="C1056" s="38">
        <v>2.59</v>
      </c>
      <c r="D1056" s="38">
        <v>0.91986062717770034</v>
      </c>
    </row>
    <row r="1057" spans="3:4" x14ac:dyDescent="0.25">
      <c r="C1057" s="38">
        <v>2.5950000000000002</v>
      </c>
      <c r="D1057" s="38">
        <v>0.91986062717770034</v>
      </c>
    </row>
    <row r="1058" spans="3:4" x14ac:dyDescent="0.25">
      <c r="C1058" s="38">
        <v>2.5950000000000002</v>
      </c>
      <c r="D1058" s="38">
        <v>0.92160278745644597</v>
      </c>
    </row>
    <row r="1059" spans="3:4" x14ac:dyDescent="0.25">
      <c r="C1059" s="38">
        <v>2.6150000000000002</v>
      </c>
      <c r="D1059" s="38">
        <v>0.92160278745644597</v>
      </c>
    </row>
    <row r="1060" spans="3:4" x14ac:dyDescent="0.25">
      <c r="C1060" s="38">
        <v>2.6150000000000002</v>
      </c>
      <c r="D1060" s="38">
        <v>0.9233449477351916</v>
      </c>
    </row>
    <row r="1061" spans="3:4" x14ac:dyDescent="0.25">
      <c r="C1061" s="38">
        <v>2.6619999999999999</v>
      </c>
      <c r="D1061" s="38">
        <v>0.9233449477351916</v>
      </c>
    </row>
    <row r="1062" spans="3:4" x14ac:dyDescent="0.25">
      <c r="C1062" s="38">
        <v>2.6619999999999999</v>
      </c>
      <c r="D1062" s="38">
        <v>0.92508710801393723</v>
      </c>
    </row>
    <row r="1063" spans="3:4" x14ac:dyDescent="0.25">
      <c r="C1063" s="38">
        <v>2.6640000000000001</v>
      </c>
      <c r="D1063" s="38">
        <v>0.92508710801393723</v>
      </c>
    </row>
    <row r="1064" spans="3:4" x14ac:dyDescent="0.25">
      <c r="C1064" s="38">
        <v>2.6640000000000001</v>
      </c>
      <c r="D1064" s="38">
        <v>0.92682926829268297</v>
      </c>
    </row>
    <row r="1065" spans="3:4" x14ac:dyDescent="0.25">
      <c r="C1065" s="38">
        <v>2.831</v>
      </c>
      <c r="D1065" s="38">
        <v>0.92682926829268297</v>
      </c>
    </row>
    <row r="1066" spans="3:4" x14ac:dyDescent="0.25">
      <c r="C1066" s="38">
        <v>2.831</v>
      </c>
      <c r="D1066" s="38">
        <v>0.9285714285714286</v>
      </c>
    </row>
    <row r="1067" spans="3:4" x14ac:dyDescent="0.25">
      <c r="C1067" s="38">
        <v>2.9249999999999998</v>
      </c>
      <c r="D1067" s="38">
        <v>0.9285714285714286</v>
      </c>
    </row>
    <row r="1068" spans="3:4" x14ac:dyDescent="0.25">
      <c r="C1068" s="38">
        <v>2.9249999999999998</v>
      </c>
      <c r="D1068" s="38">
        <v>0.93031358885017423</v>
      </c>
    </row>
    <row r="1069" spans="3:4" x14ac:dyDescent="0.25">
      <c r="C1069" s="38">
        <v>3.0059999999999998</v>
      </c>
      <c r="D1069" s="38">
        <v>0.93031358885017423</v>
      </c>
    </row>
    <row r="1070" spans="3:4" x14ac:dyDescent="0.25">
      <c r="C1070" s="38">
        <v>3.0059999999999998</v>
      </c>
      <c r="D1070" s="38">
        <v>0.93205574912891986</v>
      </c>
    </row>
    <row r="1071" spans="3:4" x14ac:dyDescent="0.25">
      <c r="C1071" s="38">
        <v>3.0609999999999999</v>
      </c>
      <c r="D1071" s="38">
        <v>0.93205574912891986</v>
      </c>
    </row>
    <row r="1072" spans="3:4" x14ac:dyDescent="0.25">
      <c r="C1072" s="38">
        <v>3.0609999999999999</v>
      </c>
      <c r="D1072" s="38">
        <v>0.93379790940766549</v>
      </c>
    </row>
    <row r="1073" spans="3:4" x14ac:dyDescent="0.25">
      <c r="C1073" s="38">
        <v>3.22</v>
      </c>
      <c r="D1073" s="38">
        <v>0.93379790940766549</v>
      </c>
    </row>
    <row r="1074" spans="3:4" x14ac:dyDescent="0.25">
      <c r="C1074" s="38">
        <v>3.22</v>
      </c>
      <c r="D1074" s="38">
        <v>0.93554006968641112</v>
      </c>
    </row>
    <row r="1075" spans="3:4" x14ac:dyDescent="0.25">
      <c r="C1075" s="38">
        <v>3.3260000000000001</v>
      </c>
      <c r="D1075" s="38">
        <v>0.93554006968641112</v>
      </c>
    </row>
    <row r="1076" spans="3:4" x14ac:dyDescent="0.25">
      <c r="C1076" s="38">
        <v>3.3260000000000001</v>
      </c>
      <c r="D1076" s="38">
        <v>0.93728222996515675</v>
      </c>
    </row>
    <row r="1077" spans="3:4" x14ac:dyDescent="0.25">
      <c r="C1077" s="38">
        <v>3.669</v>
      </c>
      <c r="D1077" s="38">
        <v>0.93728222996515675</v>
      </c>
    </row>
    <row r="1078" spans="3:4" x14ac:dyDescent="0.25">
      <c r="C1078" s="38">
        <v>3.669</v>
      </c>
      <c r="D1078" s="38">
        <v>0.93902439024390238</v>
      </c>
    </row>
    <row r="1079" spans="3:4" x14ac:dyDescent="0.25">
      <c r="C1079" s="38">
        <v>3.68</v>
      </c>
      <c r="D1079" s="38">
        <v>0.93902439024390238</v>
      </c>
    </row>
    <row r="1080" spans="3:4" x14ac:dyDescent="0.25">
      <c r="C1080" s="38">
        <v>3.68</v>
      </c>
      <c r="D1080" s="38">
        <v>0.94076655052264813</v>
      </c>
    </row>
    <row r="1081" spans="3:4" x14ac:dyDescent="0.25">
      <c r="C1081" s="38">
        <v>3.9969999999999999</v>
      </c>
      <c r="D1081" s="38">
        <v>0.94076655052264813</v>
      </c>
    </row>
    <row r="1082" spans="3:4" x14ac:dyDescent="0.25">
      <c r="C1082" s="38">
        <v>3.9969999999999999</v>
      </c>
      <c r="D1082" s="38">
        <v>0.94250871080139376</v>
      </c>
    </row>
    <row r="1083" spans="3:4" x14ac:dyDescent="0.25">
      <c r="C1083" s="38">
        <v>4.4960000000000004</v>
      </c>
      <c r="D1083" s="38">
        <v>0.94250871080139376</v>
      </c>
    </row>
    <row r="1084" spans="3:4" x14ac:dyDescent="0.25">
      <c r="C1084" s="38">
        <v>4.4960000000000004</v>
      </c>
      <c r="D1084" s="38">
        <v>0.94425087108013939</v>
      </c>
    </row>
    <row r="1085" spans="3:4" x14ac:dyDescent="0.25">
      <c r="C1085" s="38">
        <v>4.57</v>
      </c>
      <c r="D1085" s="38">
        <v>0.94425087108013939</v>
      </c>
    </row>
    <row r="1086" spans="3:4" x14ac:dyDescent="0.25">
      <c r="C1086" s="38">
        <v>4.57</v>
      </c>
      <c r="D1086" s="38">
        <v>0.94599303135888502</v>
      </c>
    </row>
    <row r="1087" spans="3:4" x14ac:dyDescent="0.25">
      <c r="C1087" s="38">
        <v>4.8250000000000002</v>
      </c>
      <c r="D1087" s="38">
        <v>0.94599303135888502</v>
      </c>
    </row>
    <row r="1088" spans="3:4" x14ac:dyDescent="0.25">
      <c r="C1088" s="38">
        <v>4.8250000000000002</v>
      </c>
      <c r="D1088" s="38">
        <v>0.94773519163763065</v>
      </c>
    </row>
    <row r="1089" spans="3:4" x14ac:dyDescent="0.25">
      <c r="C1089" s="38">
        <v>4.9980000000000002</v>
      </c>
      <c r="D1089" s="38">
        <v>0.94773519163763065</v>
      </c>
    </row>
    <row r="1090" spans="3:4" x14ac:dyDescent="0.25">
      <c r="C1090" s="38">
        <v>4.9980000000000002</v>
      </c>
      <c r="D1090" s="38">
        <v>0.94947735191637628</v>
      </c>
    </row>
    <row r="1091" spans="3:4" x14ac:dyDescent="0.25">
      <c r="C1091" s="38">
        <v>5.1890000000000001</v>
      </c>
      <c r="D1091" s="38">
        <v>0.94947735191637628</v>
      </c>
    </row>
    <row r="1092" spans="3:4" x14ac:dyDescent="0.25">
      <c r="C1092" s="38">
        <v>5.1890000000000001</v>
      </c>
      <c r="D1092" s="38">
        <v>0.95121951219512191</v>
      </c>
    </row>
    <row r="1093" spans="3:4" x14ac:dyDescent="0.25">
      <c r="C1093" s="38">
        <v>5.375</v>
      </c>
      <c r="D1093" s="38">
        <v>0.95121951219512191</v>
      </c>
    </row>
    <row r="1094" spans="3:4" x14ac:dyDescent="0.25">
      <c r="C1094" s="38">
        <v>5.375</v>
      </c>
      <c r="D1094" s="38">
        <v>0.95296167247386765</v>
      </c>
    </row>
    <row r="1095" spans="3:4" x14ac:dyDescent="0.25">
      <c r="C1095" s="38">
        <v>5.7039999999999997</v>
      </c>
      <c r="D1095" s="38">
        <v>0.95296167247386765</v>
      </c>
    </row>
    <row r="1096" spans="3:4" x14ac:dyDescent="0.25">
      <c r="C1096" s="38">
        <v>5.7039999999999997</v>
      </c>
      <c r="D1096" s="38">
        <v>0.95470383275261328</v>
      </c>
    </row>
    <row r="1097" spans="3:4" x14ac:dyDescent="0.25">
      <c r="C1097" s="38">
        <v>6.06</v>
      </c>
      <c r="D1097" s="38">
        <v>0.95470383275261328</v>
      </c>
    </row>
    <row r="1098" spans="3:4" x14ac:dyDescent="0.25">
      <c r="C1098" s="38">
        <v>6.06</v>
      </c>
      <c r="D1098" s="38">
        <v>0.95644599303135891</v>
      </c>
    </row>
    <row r="1099" spans="3:4" x14ac:dyDescent="0.25">
      <c r="C1099" s="38">
        <v>6.24</v>
      </c>
      <c r="D1099" s="38">
        <v>0.95644599303135891</v>
      </c>
    </row>
    <row r="1100" spans="3:4" x14ac:dyDescent="0.25">
      <c r="C1100" s="38">
        <v>6.24</v>
      </c>
      <c r="D1100" s="38">
        <v>0.95818815331010454</v>
      </c>
    </row>
    <row r="1101" spans="3:4" x14ac:dyDescent="0.25">
      <c r="C1101" s="38">
        <v>6.35</v>
      </c>
      <c r="D1101" s="38">
        <v>0.95818815331010454</v>
      </c>
    </row>
    <row r="1102" spans="3:4" x14ac:dyDescent="0.25">
      <c r="C1102" s="38">
        <v>6.35</v>
      </c>
      <c r="D1102" s="38">
        <v>0.95993031358885017</v>
      </c>
    </row>
    <row r="1103" spans="3:4" x14ac:dyDescent="0.25">
      <c r="C1103" s="38">
        <v>6.4029999999999996</v>
      </c>
      <c r="D1103" s="38">
        <v>0.95993031358885017</v>
      </c>
    </row>
    <row r="1104" spans="3:4" x14ac:dyDescent="0.25">
      <c r="C1104" s="38">
        <v>6.4029999999999996</v>
      </c>
      <c r="D1104" s="38">
        <v>0.9616724738675958</v>
      </c>
    </row>
    <row r="1105" spans="3:4" x14ac:dyDescent="0.25">
      <c r="C1105" s="38">
        <v>6.7560000000000002</v>
      </c>
      <c r="D1105" s="38">
        <v>0.9616724738675958</v>
      </c>
    </row>
    <row r="1106" spans="3:4" x14ac:dyDescent="0.25">
      <c r="C1106" s="38">
        <v>6.7560000000000002</v>
      </c>
      <c r="D1106" s="38">
        <v>0.96341463414634143</v>
      </c>
    </row>
    <row r="1107" spans="3:4" x14ac:dyDescent="0.25">
      <c r="C1107" s="38">
        <v>7.1120000000000001</v>
      </c>
      <c r="D1107" s="38">
        <v>0.96341463414634143</v>
      </c>
    </row>
    <row r="1108" spans="3:4" x14ac:dyDescent="0.25">
      <c r="C1108" s="38">
        <v>7.1120000000000001</v>
      </c>
      <c r="D1108" s="38">
        <v>0.96515679442508706</v>
      </c>
    </row>
    <row r="1109" spans="3:4" x14ac:dyDescent="0.25">
      <c r="C1109" s="38">
        <v>7.2809999999999997</v>
      </c>
      <c r="D1109" s="38">
        <v>0.96515679442508706</v>
      </c>
    </row>
    <row r="1110" spans="3:4" x14ac:dyDescent="0.25">
      <c r="C1110" s="38">
        <v>7.2809999999999997</v>
      </c>
      <c r="D1110" s="38">
        <v>0.9668989547038328</v>
      </c>
    </row>
    <row r="1111" spans="3:4" x14ac:dyDescent="0.25">
      <c r="C1111" s="38">
        <v>7.8369999999999997</v>
      </c>
      <c r="D1111" s="38">
        <v>0.9668989547038328</v>
      </c>
    </row>
    <row r="1112" spans="3:4" x14ac:dyDescent="0.25">
      <c r="C1112" s="38">
        <v>7.8369999999999997</v>
      </c>
      <c r="D1112" s="38">
        <v>0.96864111498257843</v>
      </c>
    </row>
    <row r="1113" spans="3:4" x14ac:dyDescent="0.25">
      <c r="C1113" s="38">
        <v>8.2080000000000002</v>
      </c>
      <c r="D1113" s="38">
        <v>0.96864111498257843</v>
      </c>
    </row>
    <row r="1114" spans="3:4" x14ac:dyDescent="0.25">
      <c r="C1114" s="38">
        <v>8.2080000000000002</v>
      </c>
      <c r="D1114" s="38">
        <v>0.97038327526132406</v>
      </c>
    </row>
    <row r="1115" spans="3:4" x14ac:dyDescent="0.25">
      <c r="C1115" s="38">
        <v>8.4209999999999994</v>
      </c>
      <c r="D1115" s="38">
        <v>0.97038327526132406</v>
      </c>
    </row>
    <row r="1116" spans="3:4" x14ac:dyDescent="0.25">
      <c r="C1116" s="38">
        <v>8.4209999999999994</v>
      </c>
      <c r="D1116" s="38">
        <v>0.97212543554006969</v>
      </c>
    </row>
    <row r="1117" spans="3:4" x14ac:dyDescent="0.25">
      <c r="C1117" s="38">
        <v>8.8840000000000003</v>
      </c>
      <c r="D1117" s="38">
        <v>0.97212543554006969</v>
      </c>
    </row>
    <row r="1118" spans="3:4" x14ac:dyDescent="0.25">
      <c r="C1118" s="38">
        <v>8.8840000000000003</v>
      </c>
      <c r="D1118" s="38">
        <v>0.97386759581881532</v>
      </c>
    </row>
    <row r="1119" spans="3:4" x14ac:dyDescent="0.25">
      <c r="C1119" s="38">
        <v>9.1679999999999993</v>
      </c>
      <c r="D1119" s="38">
        <v>0.97386759581881532</v>
      </c>
    </row>
    <row r="1120" spans="3:4" x14ac:dyDescent="0.25">
      <c r="C1120" s="38">
        <v>9.1679999999999993</v>
      </c>
      <c r="D1120" s="38">
        <v>0.97560975609756095</v>
      </c>
    </row>
    <row r="1121" spans="3:4" x14ac:dyDescent="0.25">
      <c r="C1121" s="38">
        <v>10.257999999999999</v>
      </c>
      <c r="D1121" s="38">
        <v>0.97560975609756095</v>
      </c>
    </row>
    <row r="1122" spans="3:4" x14ac:dyDescent="0.25">
      <c r="C1122" s="38">
        <v>10.257999999999999</v>
      </c>
      <c r="D1122" s="38">
        <v>0.97735191637630658</v>
      </c>
    </row>
    <row r="1123" spans="3:4" x14ac:dyDescent="0.25">
      <c r="C1123" s="38">
        <v>10.353</v>
      </c>
      <c r="D1123" s="38">
        <v>0.97735191637630658</v>
      </c>
    </row>
    <row r="1124" spans="3:4" x14ac:dyDescent="0.25">
      <c r="C1124" s="38">
        <v>10.353</v>
      </c>
      <c r="D1124" s="38">
        <v>0.97909407665505221</v>
      </c>
    </row>
    <row r="1125" spans="3:4" x14ac:dyDescent="0.25">
      <c r="C1125" s="38">
        <v>11.047000000000001</v>
      </c>
      <c r="D1125" s="38">
        <v>0.97909407665505221</v>
      </c>
    </row>
    <row r="1126" spans="3:4" x14ac:dyDescent="0.25">
      <c r="C1126" s="38">
        <v>11.047000000000001</v>
      </c>
      <c r="D1126" s="38">
        <v>0.98083623693379796</v>
      </c>
    </row>
    <row r="1127" spans="3:4" x14ac:dyDescent="0.25">
      <c r="C1127" s="38">
        <v>12.83</v>
      </c>
      <c r="D1127" s="38">
        <v>0.98083623693379796</v>
      </c>
    </row>
    <row r="1128" spans="3:4" x14ac:dyDescent="0.25">
      <c r="C1128" s="38">
        <v>12.83</v>
      </c>
      <c r="D1128" s="38">
        <v>0.98257839721254359</v>
      </c>
    </row>
    <row r="1129" spans="3:4" x14ac:dyDescent="0.25">
      <c r="C1129" s="38">
        <v>13.715</v>
      </c>
      <c r="D1129" s="38">
        <v>0.98257839721254359</v>
      </c>
    </row>
    <row r="1130" spans="3:4" x14ac:dyDescent="0.25">
      <c r="C1130" s="38">
        <v>13.715</v>
      </c>
      <c r="D1130" s="38">
        <v>0.98432055749128922</v>
      </c>
    </row>
    <row r="1131" spans="3:4" x14ac:dyDescent="0.25">
      <c r="C1131" s="38">
        <v>17.353000000000002</v>
      </c>
      <c r="D1131" s="38">
        <v>0.98432055749128922</v>
      </c>
    </row>
    <row r="1132" spans="3:4" x14ac:dyDescent="0.25">
      <c r="C1132" s="38">
        <v>17.353000000000002</v>
      </c>
      <c r="D1132" s="38">
        <v>0.98606271777003485</v>
      </c>
    </row>
    <row r="1133" spans="3:4" x14ac:dyDescent="0.25">
      <c r="C1133" s="38">
        <v>19.087</v>
      </c>
      <c r="D1133" s="38">
        <v>0.98606271777003485</v>
      </c>
    </row>
    <row r="1134" spans="3:4" x14ac:dyDescent="0.25">
      <c r="C1134" s="38">
        <v>19.087</v>
      </c>
      <c r="D1134" s="38">
        <v>0.98780487804878048</v>
      </c>
    </row>
    <row r="1135" spans="3:4" x14ac:dyDescent="0.25">
      <c r="C1135" s="38">
        <v>19.670000000000002</v>
      </c>
      <c r="D1135" s="38">
        <v>0.98780487804878048</v>
      </c>
    </row>
    <row r="1136" spans="3:4" x14ac:dyDescent="0.25">
      <c r="C1136" s="38">
        <v>19.670000000000002</v>
      </c>
      <c r="D1136" s="38">
        <v>0.98954703832752611</v>
      </c>
    </row>
    <row r="1137" spans="3:4" x14ac:dyDescent="0.25">
      <c r="C1137" s="38">
        <v>19.821999999999999</v>
      </c>
      <c r="D1137" s="38">
        <v>0.98954703832752611</v>
      </c>
    </row>
    <row r="1138" spans="3:4" x14ac:dyDescent="0.25">
      <c r="C1138" s="38">
        <v>19.821999999999999</v>
      </c>
      <c r="D1138" s="38">
        <v>0.99128919860627174</v>
      </c>
    </row>
    <row r="1139" spans="3:4" x14ac:dyDescent="0.25">
      <c r="C1139" s="38">
        <v>22.59</v>
      </c>
      <c r="D1139" s="38">
        <v>0.99128919860627174</v>
      </c>
    </row>
    <row r="1140" spans="3:4" x14ac:dyDescent="0.25">
      <c r="C1140" s="38">
        <v>22.59</v>
      </c>
      <c r="D1140" s="38">
        <v>0.99303135888501737</v>
      </c>
    </row>
    <row r="1141" spans="3:4" x14ac:dyDescent="0.25">
      <c r="C1141" s="38">
        <v>23.725000000000001</v>
      </c>
      <c r="D1141" s="38">
        <v>0.99303135888501737</v>
      </c>
    </row>
    <row r="1142" spans="3:4" x14ac:dyDescent="0.25">
      <c r="C1142" s="38">
        <v>23.725000000000001</v>
      </c>
      <c r="D1142" s="38">
        <v>0.99477351916376311</v>
      </c>
    </row>
    <row r="1143" spans="3:4" x14ac:dyDescent="0.25">
      <c r="C1143" s="38">
        <v>31.29</v>
      </c>
      <c r="D1143" s="38">
        <v>0.99477351916376311</v>
      </c>
    </row>
    <row r="1144" spans="3:4" x14ac:dyDescent="0.25">
      <c r="C1144" s="38">
        <v>31.29</v>
      </c>
      <c r="D1144" s="38">
        <v>0.99651567944250874</v>
      </c>
    </row>
    <row r="1145" spans="3:4" x14ac:dyDescent="0.25">
      <c r="C1145" s="38">
        <v>38.176000000000002</v>
      </c>
      <c r="D1145" s="38">
        <v>0.99651567944250874</v>
      </c>
    </row>
    <row r="1146" spans="3:4" x14ac:dyDescent="0.25">
      <c r="C1146" s="38">
        <v>38.176000000000002</v>
      </c>
      <c r="D1146" s="38">
        <v>0.99825783972125437</v>
      </c>
    </row>
    <row r="1147" spans="3:4" x14ac:dyDescent="0.25">
      <c r="C1147" s="38">
        <v>44.683999999999997</v>
      </c>
      <c r="D1147" s="38">
        <v>0.99825783972125437</v>
      </c>
    </row>
    <row r="1148" spans="3:4" ht="15.75" thickBot="1" x14ac:dyDescent="0.3">
      <c r="C1148" s="39">
        <v>44.683999999999997</v>
      </c>
      <c r="D1148" s="39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76B1F-35C8-4390-8066-F4818E40474A}">
  <sheetPr codeName="XLSTAT_20210419_180808_1_HID">
    <tabColor rgb="FF007800"/>
  </sheetPr>
  <dimension ref="C1:D1148"/>
  <sheetViews>
    <sheetView workbookViewId="0"/>
  </sheetViews>
  <sheetFormatPr baseColWidth="10" defaultRowHeight="15" x14ac:dyDescent="0.25"/>
  <sheetData>
    <row r="1" spans="3:4" x14ac:dyDescent="0.25">
      <c r="C1" s="40">
        <v>0</v>
      </c>
      <c r="D1" s="40">
        <v>0</v>
      </c>
    </row>
    <row r="2" spans="3:4" x14ac:dyDescent="0.25">
      <c r="C2" s="38">
        <v>0</v>
      </c>
      <c r="D2" s="38">
        <v>1.7421602787456446E-3</v>
      </c>
    </row>
    <row r="3" spans="3:4" x14ac:dyDescent="0.25">
      <c r="C3" s="38">
        <v>0</v>
      </c>
      <c r="D3" s="38">
        <v>1.7421602787456446E-3</v>
      </c>
    </row>
    <row r="4" spans="3:4" x14ac:dyDescent="0.25">
      <c r="C4" s="38">
        <v>0</v>
      </c>
      <c r="D4" s="38">
        <v>3.4843205574912892E-3</v>
      </c>
    </row>
    <row r="5" spans="3:4" x14ac:dyDescent="0.25">
      <c r="C5" s="38">
        <v>0</v>
      </c>
      <c r="D5" s="38">
        <v>3.4843205574912892E-3</v>
      </c>
    </row>
    <row r="6" spans="3:4" x14ac:dyDescent="0.25">
      <c r="C6" s="38">
        <v>0</v>
      </c>
      <c r="D6" s="38">
        <v>5.2264808362369342E-3</v>
      </c>
    </row>
    <row r="7" spans="3:4" x14ac:dyDescent="0.25">
      <c r="C7" s="38">
        <v>0</v>
      </c>
      <c r="D7" s="38">
        <v>5.2264808362369342E-3</v>
      </c>
    </row>
    <row r="8" spans="3:4" x14ac:dyDescent="0.25">
      <c r="C8" s="38">
        <v>0</v>
      </c>
      <c r="D8" s="38">
        <v>6.9686411149825784E-3</v>
      </c>
    </row>
    <row r="9" spans="3:4" x14ac:dyDescent="0.25">
      <c r="C9" s="38">
        <v>0</v>
      </c>
      <c r="D9" s="38">
        <v>6.9686411149825784E-3</v>
      </c>
    </row>
    <row r="10" spans="3:4" x14ac:dyDescent="0.25">
      <c r="C10" s="38">
        <v>0</v>
      </c>
      <c r="D10" s="38">
        <v>8.7108013937282226E-3</v>
      </c>
    </row>
    <row r="11" spans="3:4" x14ac:dyDescent="0.25">
      <c r="C11" s="38">
        <v>0</v>
      </c>
      <c r="D11" s="38">
        <v>8.7108013937282226E-3</v>
      </c>
    </row>
    <row r="12" spans="3:4" x14ac:dyDescent="0.25">
      <c r="C12" s="38">
        <v>0</v>
      </c>
      <c r="D12" s="38">
        <v>1.0452961672473868E-2</v>
      </c>
    </row>
    <row r="13" spans="3:4" x14ac:dyDescent="0.25">
      <c r="C13" s="38">
        <v>0</v>
      </c>
      <c r="D13" s="38">
        <v>1.0452961672473868E-2</v>
      </c>
    </row>
    <row r="14" spans="3:4" x14ac:dyDescent="0.25">
      <c r="C14" s="38">
        <v>0</v>
      </c>
      <c r="D14" s="38">
        <v>1.2195121951219513E-2</v>
      </c>
    </row>
    <row r="15" spans="3:4" x14ac:dyDescent="0.25">
      <c r="C15" s="38">
        <v>0</v>
      </c>
      <c r="D15" s="38">
        <v>1.2195121951219513E-2</v>
      </c>
    </row>
    <row r="16" spans="3:4" x14ac:dyDescent="0.25">
      <c r="C16" s="38">
        <v>0</v>
      </c>
      <c r="D16" s="38">
        <v>1.3937282229965157E-2</v>
      </c>
    </row>
    <row r="17" spans="3:4" x14ac:dyDescent="0.25">
      <c r="C17" s="38">
        <v>0</v>
      </c>
      <c r="D17" s="38">
        <v>1.3937282229965157E-2</v>
      </c>
    </row>
    <row r="18" spans="3:4" x14ac:dyDescent="0.25">
      <c r="C18" s="38">
        <v>0</v>
      </c>
      <c r="D18" s="38">
        <v>1.5679442508710801E-2</v>
      </c>
    </row>
    <row r="19" spans="3:4" x14ac:dyDescent="0.25">
      <c r="C19" s="38">
        <v>0</v>
      </c>
      <c r="D19" s="38">
        <v>1.5679442508710801E-2</v>
      </c>
    </row>
    <row r="20" spans="3:4" x14ac:dyDescent="0.25">
      <c r="C20" s="38">
        <v>0</v>
      </c>
      <c r="D20" s="38">
        <v>1.7421602787456445E-2</v>
      </c>
    </row>
    <row r="21" spans="3:4" x14ac:dyDescent="0.25">
      <c r="C21" s="38">
        <v>0</v>
      </c>
      <c r="D21" s="38">
        <v>1.7421602787456445E-2</v>
      </c>
    </row>
    <row r="22" spans="3:4" x14ac:dyDescent="0.25">
      <c r="C22" s="38">
        <v>0</v>
      </c>
      <c r="D22" s="38">
        <v>1.9163763066202089E-2</v>
      </c>
    </row>
    <row r="23" spans="3:4" x14ac:dyDescent="0.25">
      <c r="C23" s="38">
        <v>0</v>
      </c>
      <c r="D23" s="38">
        <v>1.9163763066202089E-2</v>
      </c>
    </row>
    <row r="24" spans="3:4" x14ac:dyDescent="0.25">
      <c r="C24" s="38">
        <v>0</v>
      </c>
      <c r="D24" s="38">
        <v>2.0905923344947737E-2</v>
      </c>
    </row>
    <row r="25" spans="3:4" x14ac:dyDescent="0.25">
      <c r="C25" s="38">
        <v>0</v>
      </c>
      <c r="D25" s="38">
        <v>2.0905923344947737E-2</v>
      </c>
    </row>
    <row r="26" spans="3:4" x14ac:dyDescent="0.25">
      <c r="C26" s="38">
        <v>0</v>
      </c>
      <c r="D26" s="38">
        <v>2.2648083623693381E-2</v>
      </c>
    </row>
    <row r="27" spans="3:4" x14ac:dyDescent="0.25">
      <c r="C27" s="38">
        <v>0</v>
      </c>
      <c r="D27" s="38">
        <v>2.2648083623693381E-2</v>
      </c>
    </row>
    <row r="28" spans="3:4" x14ac:dyDescent="0.25">
      <c r="C28" s="38">
        <v>0</v>
      </c>
      <c r="D28" s="38">
        <v>2.4390243902439025E-2</v>
      </c>
    </row>
    <row r="29" spans="3:4" x14ac:dyDescent="0.25">
      <c r="C29" s="38">
        <v>0</v>
      </c>
      <c r="D29" s="38">
        <v>2.4390243902439025E-2</v>
      </c>
    </row>
    <row r="30" spans="3:4" x14ac:dyDescent="0.25">
      <c r="C30" s="38">
        <v>0</v>
      </c>
      <c r="D30" s="38">
        <v>2.6132404181184669E-2</v>
      </c>
    </row>
    <row r="31" spans="3:4" x14ac:dyDescent="0.25">
      <c r="C31" s="38">
        <v>0</v>
      </c>
      <c r="D31" s="38">
        <v>2.6132404181184669E-2</v>
      </c>
    </row>
    <row r="32" spans="3:4" x14ac:dyDescent="0.25">
      <c r="C32" s="38">
        <v>0</v>
      </c>
      <c r="D32" s="38">
        <v>2.7874564459930314E-2</v>
      </c>
    </row>
    <row r="33" spans="3:4" x14ac:dyDescent="0.25">
      <c r="C33" s="38">
        <v>0</v>
      </c>
      <c r="D33" s="38">
        <v>2.7874564459930314E-2</v>
      </c>
    </row>
    <row r="34" spans="3:4" x14ac:dyDescent="0.25">
      <c r="C34" s="38">
        <v>0</v>
      </c>
      <c r="D34" s="38">
        <v>2.9616724738675958E-2</v>
      </c>
    </row>
    <row r="35" spans="3:4" x14ac:dyDescent="0.25">
      <c r="C35" s="38">
        <v>0</v>
      </c>
      <c r="D35" s="38">
        <v>2.9616724738675958E-2</v>
      </c>
    </row>
    <row r="36" spans="3:4" x14ac:dyDescent="0.25">
      <c r="C36" s="38">
        <v>0</v>
      </c>
      <c r="D36" s="38">
        <v>3.1358885017421602E-2</v>
      </c>
    </row>
    <row r="37" spans="3:4" x14ac:dyDescent="0.25">
      <c r="C37" s="38">
        <v>0</v>
      </c>
      <c r="D37" s="38">
        <v>3.1358885017421602E-2</v>
      </c>
    </row>
    <row r="38" spans="3:4" x14ac:dyDescent="0.25">
      <c r="C38" s="38">
        <v>0</v>
      </c>
      <c r="D38" s="38">
        <v>3.3101045296167246E-2</v>
      </c>
    </row>
    <row r="39" spans="3:4" x14ac:dyDescent="0.25">
      <c r="C39" s="38">
        <v>0</v>
      </c>
      <c r="D39" s="38">
        <v>3.3101045296167246E-2</v>
      </c>
    </row>
    <row r="40" spans="3:4" x14ac:dyDescent="0.25">
      <c r="C40" s="38">
        <v>0</v>
      </c>
      <c r="D40" s="38">
        <v>3.484320557491289E-2</v>
      </c>
    </row>
    <row r="41" spans="3:4" x14ac:dyDescent="0.25">
      <c r="C41" s="38">
        <v>0</v>
      </c>
      <c r="D41" s="38">
        <v>3.484320557491289E-2</v>
      </c>
    </row>
    <row r="42" spans="3:4" x14ac:dyDescent="0.25">
      <c r="C42" s="38">
        <v>0</v>
      </c>
      <c r="D42" s="38">
        <v>3.6585365853658534E-2</v>
      </c>
    </row>
    <row r="43" spans="3:4" x14ac:dyDescent="0.25">
      <c r="C43" s="38">
        <v>0</v>
      </c>
      <c r="D43" s="38">
        <v>3.6585365853658534E-2</v>
      </c>
    </row>
    <row r="44" spans="3:4" x14ac:dyDescent="0.25">
      <c r="C44" s="38">
        <v>0</v>
      </c>
      <c r="D44" s="38">
        <v>3.8327526132404179E-2</v>
      </c>
    </row>
    <row r="45" spans="3:4" x14ac:dyDescent="0.25">
      <c r="C45" s="38">
        <v>0</v>
      </c>
      <c r="D45" s="38">
        <v>3.8327526132404179E-2</v>
      </c>
    </row>
    <row r="46" spans="3:4" x14ac:dyDescent="0.25">
      <c r="C46" s="38">
        <v>0</v>
      </c>
      <c r="D46" s="38">
        <v>4.0069686411149823E-2</v>
      </c>
    </row>
    <row r="47" spans="3:4" x14ac:dyDescent="0.25">
      <c r="C47" s="38">
        <v>0</v>
      </c>
      <c r="D47" s="38">
        <v>4.0069686411149823E-2</v>
      </c>
    </row>
    <row r="48" spans="3:4" x14ac:dyDescent="0.25">
      <c r="C48" s="38">
        <v>0</v>
      </c>
      <c r="D48" s="38">
        <v>4.1811846689895474E-2</v>
      </c>
    </row>
    <row r="49" spans="3:4" x14ac:dyDescent="0.25">
      <c r="C49" s="38">
        <v>0</v>
      </c>
      <c r="D49" s="38">
        <v>4.1811846689895474E-2</v>
      </c>
    </row>
    <row r="50" spans="3:4" x14ac:dyDescent="0.25">
      <c r="C50" s="38">
        <v>0</v>
      </c>
      <c r="D50" s="38">
        <v>4.3554006968641118E-2</v>
      </c>
    </row>
    <row r="51" spans="3:4" x14ac:dyDescent="0.25">
      <c r="C51" s="38">
        <v>0</v>
      </c>
      <c r="D51" s="38">
        <v>4.3554006968641118E-2</v>
      </c>
    </row>
    <row r="52" spans="3:4" x14ac:dyDescent="0.25">
      <c r="C52" s="38">
        <v>0</v>
      </c>
      <c r="D52" s="38">
        <v>4.5296167247386762E-2</v>
      </c>
    </row>
    <row r="53" spans="3:4" x14ac:dyDescent="0.25">
      <c r="C53" s="38">
        <v>0</v>
      </c>
      <c r="D53" s="38">
        <v>4.5296167247386762E-2</v>
      </c>
    </row>
    <row r="54" spans="3:4" x14ac:dyDescent="0.25">
      <c r="C54" s="38">
        <v>0</v>
      </c>
      <c r="D54" s="38">
        <v>4.7038327526132406E-2</v>
      </c>
    </row>
    <row r="55" spans="3:4" x14ac:dyDescent="0.25">
      <c r="C55" s="38">
        <v>0</v>
      </c>
      <c r="D55" s="38">
        <v>4.7038327526132406E-2</v>
      </c>
    </row>
    <row r="56" spans="3:4" x14ac:dyDescent="0.25">
      <c r="C56" s="38">
        <v>0</v>
      </c>
      <c r="D56" s="38">
        <v>4.878048780487805E-2</v>
      </c>
    </row>
    <row r="57" spans="3:4" x14ac:dyDescent="0.25">
      <c r="C57" s="38">
        <v>0</v>
      </c>
      <c r="D57" s="38">
        <v>4.878048780487805E-2</v>
      </c>
    </row>
    <row r="58" spans="3:4" x14ac:dyDescent="0.25">
      <c r="C58" s="38">
        <v>0</v>
      </c>
      <c r="D58" s="38">
        <v>5.0522648083623695E-2</v>
      </c>
    </row>
    <row r="59" spans="3:4" x14ac:dyDescent="0.25">
      <c r="C59" s="38">
        <v>0</v>
      </c>
      <c r="D59" s="38">
        <v>5.0522648083623695E-2</v>
      </c>
    </row>
    <row r="60" spans="3:4" x14ac:dyDescent="0.25">
      <c r="C60" s="38">
        <v>0</v>
      </c>
      <c r="D60" s="38">
        <v>5.2264808362369339E-2</v>
      </c>
    </row>
    <row r="61" spans="3:4" x14ac:dyDescent="0.25">
      <c r="C61" s="38">
        <v>0</v>
      </c>
      <c r="D61" s="38">
        <v>5.2264808362369339E-2</v>
      </c>
    </row>
    <row r="62" spans="3:4" x14ac:dyDescent="0.25">
      <c r="C62" s="38">
        <v>0</v>
      </c>
      <c r="D62" s="38">
        <v>5.4006968641114983E-2</v>
      </c>
    </row>
    <row r="63" spans="3:4" x14ac:dyDescent="0.25">
      <c r="C63" s="38">
        <v>0</v>
      </c>
      <c r="D63" s="38">
        <v>5.4006968641114983E-2</v>
      </c>
    </row>
    <row r="64" spans="3:4" x14ac:dyDescent="0.25">
      <c r="C64" s="38">
        <v>0</v>
      </c>
      <c r="D64" s="38">
        <v>5.5749128919860627E-2</v>
      </c>
    </row>
    <row r="65" spans="3:4" x14ac:dyDescent="0.25">
      <c r="C65" s="38">
        <v>0</v>
      </c>
      <c r="D65" s="38">
        <v>5.5749128919860627E-2</v>
      </c>
    </row>
    <row r="66" spans="3:4" x14ac:dyDescent="0.25">
      <c r="C66" s="38">
        <v>0</v>
      </c>
      <c r="D66" s="38">
        <v>5.7491289198606271E-2</v>
      </c>
    </row>
    <row r="67" spans="3:4" x14ac:dyDescent="0.25">
      <c r="C67" s="38">
        <v>0</v>
      </c>
      <c r="D67" s="38">
        <v>5.7491289198606271E-2</v>
      </c>
    </row>
    <row r="68" spans="3:4" x14ac:dyDescent="0.25">
      <c r="C68" s="38">
        <v>0</v>
      </c>
      <c r="D68" s="38">
        <v>5.9233449477351915E-2</v>
      </c>
    </row>
    <row r="69" spans="3:4" x14ac:dyDescent="0.25">
      <c r="C69" s="38">
        <v>0</v>
      </c>
      <c r="D69" s="38">
        <v>5.9233449477351915E-2</v>
      </c>
    </row>
    <row r="70" spans="3:4" x14ac:dyDescent="0.25">
      <c r="C70" s="38">
        <v>0</v>
      </c>
      <c r="D70" s="38">
        <v>6.097560975609756E-2</v>
      </c>
    </row>
    <row r="71" spans="3:4" x14ac:dyDescent="0.25">
      <c r="C71" s="38">
        <v>0</v>
      </c>
      <c r="D71" s="38">
        <v>6.097560975609756E-2</v>
      </c>
    </row>
    <row r="72" spans="3:4" x14ac:dyDescent="0.25">
      <c r="C72" s="38">
        <v>0</v>
      </c>
      <c r="D72" s="38">
        <v>6.2717770034843204E-2</v>
      </c>
    </row>
    <row r="73" spans="3:4" x14ac:dyDescent="0.25">
      <c r="C73" s="38">
        <v>0</v>
      </c>
      <c r="D73" s="38">
        <v>6.2717770034843204E-2</v>
      </c>
    </row>
    <row r="74" spans="3:4" x14ac:dyDescent="0.25">
      <c r="C74" s="38">
        <v>0</v>
      </c>
      <c r="D74" s="38">
        <v>6.4459930313588848E-2</v>
      </c>
    </row>
    <row r="75" spans="3:4" x14ac:dyDescent="0.25">
      <c r="C75" s="38">
        <v>0</v>
      </c>
      <c r="D75" s="38">
        <v>6.4459930313588848E-2</v>
      </c>
    </row>
    <row r="76" spans="3:4" x14ac:dyDescent="0.25">
      <c r="C76" s="38">
        <v>0</v>
      </c>
      <c r="D76" s="38">
        <v>6.6202090592334492E-2</v>
      </c>
    </row>
    <row r="77" spans="3:4" x14ac:dyDescent="0.25">
      <c r="C77" s="38">
        <v>0</v>
      </c>
      <c r="D77" s="38">
        <v>6.6202090592334492E-2</v>
      </c>
    </row>
    <row r="78" spans="3:4" x14ac:dyDescent="0.25">
      <c r="C78" s="38">
        <v>0</v>
      </c>
      <c r="D78" s="38">
        <v>6.7944250871080136E-2</v>
      </c>
    </row>
    <row r="79" spans="3:4" x14ac:dyDescent="0.25">
      <c r="C79" s="38">
        <v>0</v>
      </c>
      <c r="D79" s="38">
        <v>6.7944250871080136E-2</v>
      </c>
    </row>
    <row r="80" spans="3:4" x14ac:dyDescent="0.25">
      <c r="C80" s="38">
        <v>0</v>
      </c>
      <c r="D80" s="38">
        <v>6.968641114982578E-2</v>
      </c>
    </row>
    <row r="81" spans="3:4" x14ac:dyDescent="0.25">
      <c r="C81" s="38">
        <v>0</v>
      </c>
      <c r="D81" s="38">
        <v>6.968641114982578E-2</v>
      </c>
    </row>
    <row r="82" spans="3:4" x14ac:dyDescent="0.25">
      <c r="C82" s="38">
        <v>0</v>
      </c>
      <c r="D82" s="38">
        <v>7.1428571428571425E-2</v>
      </c>
    </row>
    <row r="83" spans="3:4" x14ac:dyDescent="0.25">
      <c r="C83" s="38">
        <v>0</v>
      </c>
      <c r="D83" s="38">
        <v>7.1428571428571425E-2</v>
      </c>
    </row>
    <row r="84" spans="3:4" x14ac:dyDescent="0.25">
      <c r="C84" s="38">
        <v>0</v>
      </c>
      <c r="D84" s="38">
        <v>7.3170731707317069E-2</v>
      </c>
    </row>
    <row r="85" spans="3:4" x14ac:dyDescent="0.25">
      <c r="C85" s="38">
        <v>0</v>
      </c>
      <c r="D85" s="38">
        <v>7.3170731707317069E-2</v>
      </c>
    </row>
    <row r="86" spans="3:4" x14ac:dyDescent="0.25">
      <c r="C86" s="38">
        <v>0</v>
      </c>
      <c r="D86" s="38">
        <v>7.4912891986062713E-2</v>
      </c>
    </row>
    <row r="87" spans="3:4" x14ac:dyDescent="0.25">
      <c r="C87" s="38">
        <v>0</v>
      </c>
      <c r="D87" s="38">
        <v>7.4912891986062713E-2</v>
      </c>
    </row>
    <row r="88" spans="3:4" x14ac:dyDescent="0.25">
      <c r="C88" s="38">
        <v>0</v>
      </c>
      <c r="D88" s="38">
        <v>7.6655052264808357E-2</v>
      </c>
    </row>
    <row r="89" spans="3:4" x14ac:dyDescent="0.25">
      <c r="C89" s="38">
        <v>0</v>
      </c>
      <c r="D89" s="38">
        <v>7.6655052264808357E-2</v>
      </c>
    </row>
    <row r="90" spans="3:4" x14ac:dyDescent="0.25">
      <c r="C90" s="38">
        <v>0</v>
      </c>
      <c r="D90" s="38">
        <v>7.8397212543554001E-2</v>
      </c>
    </row>
    <row r="91" spans="3:4" x14ac:dyDescent="0.25">
      <c r="C91" s="38">
        <v>0</v>
      </c>
      <c r="D91" s="38">
        <v>7.8397212543554001E-2</v>
      </c>
    </row>
    <row r="92" spans="3:4" x14ac:dyDescent="0.25">
      <c r="C92" s="38">
        <v>0</v>
      </c>
      <c r="D92" s="38">
        <v>8.0139372822299645E-2</v>
      </c>
    </row>
    <row r="93" spans="3:4" x14ac:dyDescent="0.25">
      <c r="C93" s="38">
        <v>0</v>
      </c>
      <c r="D93" s="38">
        <v>8.0139372822299645E-2</v>
      </c>
    </row>
    <row r="94" spans="3:4" x14ac:dyDescent="0.25">
      <c r="C94" s="38">
        <v>0</v>
      </c>
      <c r="D94" s="38">
        <v>8.188153310104529E-2</v>
      </c>
    </row>
    <row r="95" spans="3:4" x14ac:dyDescent="0.25">
      <c r="C95" s="38">
        <v>0</v>
      </c>
      <c r="D95" s="38">
        <v>8.188153310104529E-2</v>
      </c>
    </row>
    <row r="96" spans="3:4" x14ac:dyDescent="0.25">
      <c r="C96" s="38">
        <v>0</v>
      </c>
      <c r="D96" s="38">
        <v>8.3623693379790948E-2</v>
      </c>
    </row>
    <row r="97" spans="3:4" x14ac:dyDescent="0.25">
      <c r="C97" s="38">
        <v>0</v>
      </c>
      <c r="D97" s="38">
        <v>8.3623693379790948E-2</v>
      </c>
    </row>
    <row r="98" spans="3:4" x14ac:dyDescent="0.25">
      <c r="C98" s="38">
        <v>0</v>
      </c>
      <c r="D98" s="38">
        <v>8.5365853658536592E-2</v>
      </c>
    </row>
    <row r="99" spans="3:4" x14ac:dyDescent="0.25">
      <c r="C99" s="38">
        <v>0</v>
      </c>
      <c r="D99" s="38">
        <v>8.5365853658536592E-2</v>
      </c>
    </row>
    <row r="100" spans="3:4" x14ac:dyDescent="0.25">
      <c r="C100" s="38">
        <v>0</v>
      </c>
      <c r="D100" s="38">
        <v>8.7108013937282236E-2</v>
      </c>
    </row>
    <row r="101" spans="3:4" x14ac:dyDescent="0.25">
      <c r="C101" s="38">
        <v>0</v>
      </c>
      <c r="D101" s="38">
        <v>8.7108013937282236E-2</v>
      </c>
    </row>
    <row r="102" spans="3:4" x14ac:dyDescent="0.25">
      <c r="C102" s="38">
        <v>0</v>
      </c>
      <c r="D102" s="38">
        <v>8.885017421602788E-2</v>
      </c>
    </row>
    <row r="103" spans="3:4" x14ac:dyDescent="0.25">
      <c r="C103" s="38">
        <v>0</v>
      </c>
      <c r="D103" s="38">
        <v>8.885017421602788E-2</v>
      </c>
    </row>
    <row r="104" spans="3:4" x14ac:dyDescent="0.25">
      <c r="C104" s="38">
        <v>0</v>
      </c>
      <c r="D104" s="38">
        <v>9.0592334494773524E-2</v>
      </c>
    </row>
    <row r="105" spans="3:4" x14ac:dyDescent="0.25">
      <c r="C105" s="38">
        <v>0</v>
      </c>
      <c r="D105" s="38">
        <v>9.0592334494773524E-2</v>
      </c>
    </row>
    <row r="106" spans="3:4" x14ac:dyDescent="0.25">
      <c r="C106" s="38">
        <v>0</v>
      </c>
      <c r="D106" s="38">
        <v>9.2334494773519168E-2</v>
      </c>
    </row>
    <row r="107" spans="3:4" x14ac:dyDescent="0.25">
      <c r="C107" s="38">
        <v>0</v>
      </c>
      <c r="D107" s="38">
        <v>9.2334494773519168E-2</v>
      </c>
    </row>
    <row r="108" spans="3:4" x14ac:dyDescent="0.25">
      <c r="C108" s="38">
        <v>0</v>
      </c>
      <c r="D108" s="38">
        <v>9.4076655052264813E-2</v>
      </c>
    </row>
    <row r="109" spans="3:4" x14ac:dyDescent="0.25">
      <c r="C109" s="38">
        <v>0</v>
      </c>
      <c r="D109" s="38">
        <v>9.4076655052264813E-2</v>
      </c>
    </row>
    <row r="110" spans="3:4" x14ac:dyDescent="0.25">
      <c r="C110" s="38">
        <v>0</v>
      </c>
      <c r="D110" s="38">
        <v>9.5818815331010457E-2</v>
      </c>
    </row>
    <row r="111" spans="3:4" x14ac:dyDescent="0.25">
      <c r="C111" s="38">
        <v>0</v>
      </c>
      <c r="D111" s="38">
        <v>9.5818815331010457E-2</v>
      </c>
    </row>
    <row r="112" spans="3:4" x14ac:dyDescent="0.25">
      <c r="C112" s="38">
        <v>0</v>
      </c>
      <c r="D112" s="38">
        <v>9.7560975609756101E-2</v>
      </c>
    </row>
    <row r="113" spans="3:4" x14ac:dyDescent="0.25">
      <c r="C113" s="38">
        <v>0</v>
      </c>
      <c r="D113" s="38">
        <v>9.7560975609756101E-2</v>
      </c>
    </row>
    <row r="114" spans="3:4" x14ac:dyDescent="0.25">
      <c r="C114" s="38">
        <v>0</v>
      </c>
      <c r="D114" s="38">
        <v>9.9303135888501745E-2</v>
      </c>
    </row>
    <row r="115" spans="3:4" x14ac:dyDescent="0.25">
      <c r="C115" s="38">
        <v>0</v>
      </c>
      <c r="D115" s="38">
        <v>9.9303135888501745E-2</v>
      </c>
    </row>
    <row r="116" spans="3:4" x14ac:dyDescent="0.25">
      <c r="C116" s="38">
        <v>0</v>
      </c>
      <c r="D116" s="38">
        <v>0.10104529616724739</v>
      </c>
    </row>
    <row r="117" spans="3:4" x14ac:dyDescent="0.25">
      <c r="C117" s="38">
        <v>0</v>
      </c>
      <c r="D117" s="38">
        <v>0.10104529616724739</v>
      </c>
    </row>
    <row r="118" spans="3:4" x14ac:dyDescent="0.25">
      <c r="C118" s="38">
        <v>0</v>
      </c>
      <c r="D118" s="38">
        <v>0.10278745644599303</v>
      </c>
    </row>
    <row r="119" spans="3:4" x14ac:dyDescent="0.25">
      <c r="C119" s="38">
        <v>0</v>
      </c>
      <c r="D119" s="38">
        <v>0.10278745644599303</v>
      </c>
    </row>
    <row r="120" spans="3:4" x14ac:dyDescent="0.25">
      <c r="C120" s="38">
        <v>0</v>
      </c>
      <c r="D120" s="38">
        <v>0.10452961672473868</v>
      </c>
    </row>
    <row r="121" spans="3:4" x14ac:dyDescent="0.25">
      <c r="C121" s="38">
        <v>0</v>
      </c>
      <c r="D121" s="38">
        <v>0.10452961672473868</v>
      </c>
    </row>
    <row r="122" spans="3:4" x14ac:dyDescent="0.25">
      <c r="C122" s="38">
        <v>0</v>
      </c>
      <c r="D122" s="38">
        <v>0.10627177700348432</v>
      </c>
    </row>
    <row r="123" spans="3:4" x14ac:dyDescent="0.25">
      <c r="C123" s="38">
        <v>0</v>
      </c>
      <c r="D123" s="38">
        <v>0.10627177700348432</v>
      </c>
    </row>
    <row r="124" spans="3:4" x14ac:dyDescent="0.25">
      <c r="C124" s="38">
        <v>0</v>
      </c>
      <c r="D124" s="38">
        <v>0.10801393728222997</v>
      </c>
    </row>
    <row r="125" spans="3:4" x14ac:dyDescent="0.25">
      <c r="C125" s="38">
        <v>0</v>
      </c>
      <c r="D125" s="38">
        <v>0.10801393728222997</v>
      </c>
    </row>
    <row r="126" spans="3:4" x14ac:dyDescent="0.25">
      <c r="C126" s="38">
        <v>0</v>
      </c>
      <c r="D126" s="38">
        <v>0.10975609756097561</v>
      </c>
    </row>
    <row r="127" spans="3:4" x14ac:dyDescent="0.25">
      <c r="C127" s="38">
        <v>0</v>
      </c>
      <c r="D127" s="38">
        <v>0.10975609756097561</v>
      </c>
    </row>
    <row r="128" spans="3:4" x14ac:dyDescent="0.25">
      <c r="C128" s="38">
        <v>0</v>
      </c>
      <c r="D128" s="38">
        <v>0.11149825783972125</v>
      </c>
    </row>
    <row r="129" spans="3:4" x14ac:dyDescent="0.25">
      <c r="C129" s="38">
        <v>0</v>
      </c>
      <c r="D129" s="38">
        <v>0.11149825783972125</v>
      </c>
    </row>
    <row r="130" spans="3:4" x14ac:dyDescent="0.25">
      <c r="C130" s="38">
        <v>0</v>
      </c>
      <c r="D130" s="38">
        <v>0.1132404181184669</v>
      </c>
    </row>
    <row r="131" spans="3:4" x14ac:dyDescent="0.25">
      <c r="C131" s="38">
        <v>0</v>
      </c>
      <c r="D131" s="38">
        <v>0.1132404181184669</v>
      </c>
    </row>
    <row r="132" spans="3:4" x14ac:dyDescent="0.25">
      <c r="C132" s="38">
        <v>0</v>
      </c>
      <c r="D132" s="38">
        <v>0.11498257839721254</v>
      </c>
    </row>
    <row r="133" spans="3:4" x14ac:dyDescent="0.25">
      <c r="C133" s="38">
        <v>0</v>
      </c>
      <c r="D133" s="38">
        <v>0.11498257839721254</v>
      </c>
    </row>
    <row r="134" spans="3:4" x14ac:dyDescent="0.25">
      <c r="C134" s="38">
        <v>0</v>
      </c>
      <c r="D134" s="38">
        <v>0.11672473867595819</v>
      </c>
    </row>
    <row r="135" spans="3:4" x14ac:dyDescent="0.25">
      <c r="C135" s="38">
        <v>0</v>
      </c>
      <c r="D135" s="38">
        <v>0.11672473867595819</v>
      </c>
    </row>
    <row r="136" spans="3:4" x14ac:dyDescent="0.25">
      <c r="C136" s="38">
        <v>0</v>
      </c>
      <c r="D136" s="38">
        <v>0.11846689895470383</v>
      </c>
    </row>
    <row r="137" spans="3:4" x14ac:dyDescent="0.25">
      <c r="C137" s="38">
        <v>0</v>
      </c>
      <c r="D137" s="38">
        <v>0.11846689895470383</v>
      </c>
    </row>
    <row r="138" spans="3:4" x14ac:dyDescent="0.25">
      <c r="C138" s="38">
        <v>0</v>
      </c>
      <c r="D138" s="38">
        <v>0.12020905923344948</v>
      </c>
    </row>
    <row r="139" spans="3:4" x14ac:dyDescent="0.25">
      <c r="C139" s="38">
        <v>0</v>
      </c>
      <c r="D139" s="38">
        <v>0.12020905923344948</v>
      </c>
    </row>
    <row r="140" spans="3:4" x14ac:dyDescent="0.25">
      <c r="C140" s="38">
        <v>0</v>
      </c>
      <c r="D140" s="38">
        <v>0.12195121951219512</v>
      </c>
    </row>
    <row r="141" spans="3:4" x14ac:dyDescent="0.25">
      <c r="C141" s="38">
        <v>0</v>
      </c>
      <c r="D141" s="38">
        <v>0.12195121951219512</v>
      </c>
    </row>
    <row r="142" spans="3:4" x14ac:dyDescent="0.25">
      <c r="C142" s="38">
        <v>0</v>
      </c>
      <c r="D142" s="38">
        <v>0.12369337979094076</v>
      </c>
    </row>
    <row r="143" spans="3:4" x14ac:dyDescent="0.25">
      <c r="C143" s="38">
        <v>0</v>
      </c>
      <c r="D143" s="38">
        <v>0.12369337979094076</v>
      </c>
    </row>
    <row r="144" spans="3:4" x14ac:dyDescent="0.25">
      <c r="C144" s="38">
        <v>0</v>
      </c>
      <c r="D144" s="38">
        <v>0.12543554006968641</v>
      </c>
    </row>
    <row r="145" spans="3:4" x14ac:dyDescent="0.25">
      <c r="C145" s="38">
        <v>0</v>
      </c>
      <c r="D145" s="38">
        <v>0.12543554006968641</v>
      </c>
    </row>
    <row r="146" spans="3:4" x14ac:dyDescent="0.25">
      <c r="C146" s="38">
        <v>0</v>
      </c>
      <c r="D146" s="38">
        <v>0.12717770034843207</v>
      </c>
    </row>
    <row r="147" spans="3:4" x14ac:dyDescent="0.25">
      <c r="C147" s="38">
        <v>0</v>
      </c>
      <c r="D147" s="38">
        <v>0.12717770034843207</v>
      </c>
    </row>
    <row r="148" spans="3:4" x14ac:dyDescent="0.25">
      <c r="C148" s="38">
        <v>0</v>
      </c>
      <c r="D148" s="38">
        <v>0.1289198606271777</v>
      </c>
    </row>
    <row r="149" spans="3:4" x14ac:dyDescent="0.25">
      <c r="C149" s="38">
        <v>0</v>
      </c>
      <c r="D149" s="38">
        <v>0.1289198606271777</v>
      </c>
    </row>
    <row r="150" spans="3:4" x14ac:dyDescent="0.25">
      <c r="C150" s="38">
        <v>0</v>
      </c>
      <c r="D150" s="38">
        <v>0.13066202090592335</v>
      </c>
    </row>
    <row r="151" spans="3:4" x14ac:dyDescent="0.25">
      <c r="C151" s="38">
        <v>0</v>
      </c>
      <c r="D151" s="38">
        <v>0.13066202090592335</v>
      </c>
    </row>
    <row r="152" spans="3:4" x14ac:dyDescent="0.25">
      <c r="C152" s="38">
        <v>0</v>
      </c>
      <c r="D152" s="38">
        <v>0.13240418118466898</v>
      </c>
    </row>
    <row r="153" spans="3:4" x14ac:dyDescent="0.25">
      <c r="C153" s="38">
        <v>0</v>
      </c>
      <c r="D153" s="38">
        <v>0.13240418118466898</v>
      </c>
    </row>
    <row r="154" spans="3:4" x14ac:dyDescent="0.25">
      <c r="C154" s="38">
        <v>0</v>
      </c>
      <c r="D154" s="38">
        <v>0.13414634146341464</v>
      </c>
    </row>
    <row r="155" spans="3:4" x14ac:dyDescent="0.25">
      <c r="C155" s="38">
        <v>0</v>
      </c>
      <c r="D155" s="38">
        <v>0.13414634146341464</v>
      </c>
    </row>
    <row r="156" spans="3:4" x14ac:dyDescent="0.25">
      <c r="C156" s="38">
        <v>0</v>
      </c>
      <c r="D156" s="38">
        <v>0.13588850174216027</v>
      </c>
    </row>
    <row r="157" spans="3:4" x14ac:dyDescent="0.25">
      <c r="C157" s="38">
        <v>0</v>
      </c>
      <c r="D157" s="38">
        <v>0.13588850174216027</v>
      </c>
    </row>
    <row r="158" spans="3:4" x14ac:dyDescent="0.25">
      <c r="C158" s="38">
        <v>0</v>
      </c>
      <c r="D158" s="38">
        <v>0.13763066202090593</v>
      </c>
    </row>
    <row r="159" spans="3:4" x14ac:dyDescent="0.25">
      <c r="C159" s="38">
        <v>0</v>
      </c>
      <c r="D159" s="38">
        <v>0.13763066202090593</v>
      </c>
    </row>
    <row r="160" spans="3:4" x14ac:dyDescent="0.25">
      <c r="C160" s="38">
        <v>0</v>
      </c>
      <c r="D160" s="38">
        <v>0.13937282229965156</v>
      </c>
    </row>
    <row r="161" spans="3:4" x14ac:dyDescent="0.25">
      <c r="C161" s="38">
        <v>0</v>
      </c>
      <c r="D161" s="38">
        <v>0.13937282229965156</v>
      </c>
    </row>
    <row r="162" spans="3:4" x14ac:dyDescent="0.25">
      <c r="C162" s="38">
        <v>0</v>
      </c>
      <c r="D162" s="38">
        <v>0.14111498257839722</v>
      </c>
    </row>
    <row r="163" spans="3:4" x14ac:dyDescent="0.25">
      <c r="C163" s="38">
        <v>0</v>
      </c>
      <c r="D163" s="38">
        <v>0.14111498257839722</v>
      </c>
    </row>
    <row r="164" spans="3:4" x14ac:dyDescent="0.25">
      <c r="C164" s="38">
        <v>0</v>
      </c>
      <c r="D164" s="38">
        <v>0.14285714285714285</v>
      </c>
    </row>
    <row r="165" spans="3:4" x14ac:dyDescent="0.25">
      <c r="C165" s="38">
        <v>0</v>
      </c>
      <c r="D165" s="38">
        <v>0.14285714285714285</v>
      </c>
    </row>
    <row r="166" spans="3:4" x14ac:dyDescent="0.25">
      <c r="C166" s="38">
        <v>0</v>
      </c>
      <c r="D166" s="38">
        <v>0.14459930313588851</v>
      </c>
    </row>
    <row r="167" spans="3:4" x14ac:dyDescent="0.25">
      <c r="C167" s="38">
        <v>0</v>
      </c>
      <c r="D167" s="38">
        <v>0.14459930313588851</v>
      </c>
    </row>
    <row r="168" spans="3:4" x14ac:dyDescent="0.25">
      <c r="C168" s="38">
        <v>0</v>
      </c>
      <c r="D168" s="38">
        <v>0.14634146341463414</v>
      </c>
    </row>
    <row r="169" spans="3:4" x14ac:dyDescent="0.25">
      <c r="C169" s="38">
        <v>0</v>
      </c>
      <c r="D169" s="38">
        <v>0.14634146341463414</v>
      </c>
    </row>
    <row r="170" spans="3:4" x14ac:dyDescent="0.25">
      <c r="C170" s="38">
        <v>0</v>
      </c>
      <c r="D170" s="38">
        <v>0.1480836236933798</v>
      </c>
    </row>
    <row r="171" spans="3:4" x14ac:dyDescent="0.25">
      <c r="C171" s="38">
        <v>0</v>
      </c>
      <c r="D171" s="38">
        <v>0.1480836236933798</v>
      </c>
    </row>
    <row r="172" spans="3:4" x14ac:dyDescent="0.25">
      <c r="C172" s="38">
        <v>0</v>
      </c>
      <c r="D172" s="38">
        <v>0.14982578397212543</v>
      </c>
    </row>
    <row r="173" spans="3:4" x14ac:dyDescent="0.25">
      <c r="C173" s="38">
        <v>0</v>
      </c>
      <c r="D173" s="38">
        <v>0.14982578397212543</v>
      </c>
    </row>
    <row r="174" spans="3:4" x14ac:dyDescent="0.25">
      <c r="C174" s="38">
        <v>0</v>
      </c>
      <c r="D174" s="38">
        <v>0.15156794425087108</v>
      </c>
    </row>
    <row r="175" spans="3:4" x14ac:dyDescent="0.25">
      <c r="C175" s="38">
        <v>0</v>
      </c>
      <c r="D175" s="38">
        <v>0.15156794425087108</v>
      </c>
    </row>
    <row r="176" spans="3:4" x14ac:dyDescent="0.25">
      <c r="C176" s="38">
        <v>0</v>
      </c>
      <c r="D176" s="38">
        <v>0.15331010452961671</v>
      </c>
    </row>
    <row r="177" spans="3:4" x14ac:dyDescent="0.25">
      <c r="C177" s="38">
        <v>0</v>
      </c>
      <c r="D177" s="38">
        <v>0.15331010452961671</v>
      </c>
    </row>
    <row r="178" spans="3:4" x14ac:dyDescent="0.25">
      <c r="C178" s="38">
        <v>0</v>
      </c>
      <c r="D178" s="38">
        <v>0.15505226480836237</v>
      </c>
    </row>
    <row r="179" spans="3:4" x14ac:dyDescent="0.25">
      <c r="C179" s="38">
        <v>0</v>
      </c>
      <c r="D179" s="38">
        <v>0.15505226480836237</v>
      </c>
    </row>
    <row r="180" spans="3:4" x14ac:dyDescent="0.25">
      <c r="C180" s="38">
        <v>0</v>
      </c>
      <c r="D180" s="38">
        <v>0.156794425087108</v>
      </c>
    </row>
    <row r="181" spans="3:4" x14ac:dyDescent="0.25">
      <c r="C181" s="38">
        <v>0</v>
      </c>
      <c r="D181" s="38">
        <v>0.156794425087108</v>
      </c>
    </row>
    <row r="182" spans="3:4" x14ac:dyDescent="0.25">
      <c r="C182" s="38">
        <v>0</v>
      </c>
      <c r="D182" s="38">
        <v>0.15853658536585366</v>
      </c>
    </row>
    <row r="183" spans="3:4" x14ac:dyDescent="0.25">
      <c r="C183" s="38">
        <v>0</v>
      </c>
      <c r="D183" s="38">
        <v>0.15853658536585366</v>
      </c>
    </row>
    <row r="184" spans="3:4" x14ac:dyDescent="0.25">
      <c r="C184" s="38">
        <v>0</v>
      </c>
      <c r="D184" s="38">
        <v>0.16027874564459929</v>
      </c>
    </row>
    <row r="185" spans="3:4" x14ac:dyDescent="0.25">
      <c r="C185" s="38">
        <v>0</v>
      </c>
      <c r="D185" s="38">
        <v>0.16027874564459929</v>
      </c>
    </row>
    <row r="186" spans="3:4" x14ac:dyDescent="0.25">
      <c r="C186" s="38">
        <v>0</v>
      </c>
      <c r="D186" s="38">
        <v>0.16202090592334495</v>
      </c>
    </row>
    <row r="187" spans="3:4" x14ac:dyDescent="0.25">
      <c r="C187" s="38">
        <v>0</v>
      </c>
      <c r="D187" s="38">
        <v>0.16202090592334495</v>
      </c>
    </row>
    <row r="188" spans="3:4" x14ac:dyDescent="0.25">
      <c r="C188" s="38">
        <v>0</v>
      </c>
      <c r="D188" s="38">
        <v>0.16376306620209058</v>
      </c>
    </row>
    <row r="189" spans="3:4" x14ac:dyDescent="0.25">
      <c r="C189" s="38">
        <v>0</v>
      </c>
      <c r="D189" s="38">
        <v>0.16376306620209058</v>
      </c>
    </row>
    <row r="190" spans="3:4" x14ac:dyDescent="0.25">
      <c r="C190" s="38">
        <v>0</v>
      </c>
      <c r="D190" s="38">
        <v>0.16550522648083624</v>
      </c>
    </row>
    <row r="191" spans="3:4" x14ac:dyDescent="0.25">
      <c r="C191" s="38">
        <v>0</v>
      </c>
      <c r="D191" s="38">
        <v>0.16550522648083624</v>
      </c>
    </row>
    <row r="192" spans="3:4" x14ac:dyDescent="0.25">
      <c r="C192" s="38">
        <v>0</v>
      </c>
      <c r="D192" s="38">
        <v>0.1672473867595819</v>
      </c>
    </row>
    <row r="193" spans="3:4" x14ac:dyDescent="0.25">
      <c r="C193" s="38">
        <v>0</v>
      </c>
      <c r="D193" s="38">
        <v>0.1672473867595819</v>
      </c>
    </row>
    <row r="194" spans="3:4" x14ac:dyDescent="0.25">
      <c r="C194" s="38">
        <v>0</v>
      </c>
      <c r="D194" s="38">
        <v>0.16898954703832753</v>
      </c>
    </row>
    <row r="195" spans="3:4" x14ac:dyDescent="0.25">
      <c r="C195" s="38">
        <v>0</v>
      </c>
      <c r="D195" s="38">
        <v>0.16898954703832753</v>
      </c>
    </row>
    <row r="196" spans="3:4" x14ac:dyDescent="0.25">
      <c r="C196" s="38">
        <v>0</v>
      </c>
      <c r="D196" s="38">
        <v>0.17073170731707318</v>
      </c>
    </row>
    <row r="197" spans="3:4" x14ac:dyDescent="0.25">
      <c r="C197" s="38">
        <v>0</v>
      </c>
      <c r="D197" s="38">
        <v>0.17073170731707318</v>
      </c>
    </row>
    <row r="198" spans="3:4" x14ac:dyDescent="0.25">
      <c r="C198" s="38">
        <v>0</v>
      </c>
      <c r="D198" s="38">
        <v>0.17247386759581881</v>
      </c>
    </row>
    <row r="199" spans="3:4" x14ac:dyDescent="0.25">
      <c r="C199" s="38">
        <v>0</v>
      </c>
      <c r="D199" s="38">
        <v>0.17247386759581881</v>
      </c>
    </row>
    <row r="200" spans="3:4" x14ac:dyDescent="0.25">
      <c r="C200" s="38">
        <v>0</v>
      </c>
      <c r="D200" s="38">
        <v>0.17421602787456447</v>
      </c>
    </row>
    <row r="201" spans="3:4" x14ac:dyDescent="0.25">
      <c r="C201" s="38">
        <v>0</v>
      </c>
      <c r="D201" s="38">
        <v>0.17421602787456447</v>
      </c>
    </row>
    <row r="202" spans="3:4" x14ac:dyDescent="0.25">
      <c r="C202" s="38">
        <v>0</v>
      </c>
      <c r="D202" s="38">
        <v>0.1759581881533101</v>
      </c>
    </row>
    <row r="203" spans="3:4" x14ac:dyDescent="0.25">
      <c r="C203" s="38">
        <v>0</v>
      </c>
      <c r="D203" s="38">
        <v>0.1759581881533101</v>
      </c>
    </row>
    <row r="204" spans="3:4" x14ac:dyDescent="0.25">
      <c r="C204" s="38">
        <v>0</v>
      </c>
      <c r="D204" s="38">
        <v>0.17770034843205576</v>
      </c>
    </row>
    <row r="205" spans="3:4" x14ac:dyDescent="0.25">
      <c r="C205" s="38">
        <v>0</v>
      </c>
      <c r="D205" s="38">
        <v>0.17770034843205576</v>
      </c>
    </row>
    <row r="206" spans="3:4" x14ac:dyDescent="0.25">
      <c r="C206" s="38">
        <v>0</v>
      </c>
      <c r="D206" s="38">
        <v>0.17944250871080139</v>
      </c>
    </row>
    <row r="207" spans="3:4" x14ac:dyDescent="0.25">
      <c r="C207" s="38">
        <v>0</v>
      </c>
      <c r="D207" s="38">
        <v>0.17944250871080139</v>
      </c>
    </row>
    <row r="208" spans="3:4" x14ac:dyDescent="0.25">
      <c r="C208" s="38">
        <v>0</v>
      </c>
      <c r="D208" s="38">
        <v>0.18118466898954705</v>
      </c>
    </row>
    <row r="209" spans="3:4" x14ac:dyDescent="0.25">
      <c r="C209" s="38">
        <v>0</v>
      </c>
      <c r="D209" s="38">
        <v>0.18118466898954705</v>
      </c>
    </row>
    <row r="210" spans="3:4" x14ac:dyDescent="0.25">
      <c r="C210" s="38">
        <v>0</v>
      </c>
      <c r="D210" s="38">
        <v>0.18292682926829268</v>
      </c>
    </row>
    <row r="211" spans="3:4" x14ac:dyDescent="0.25">
      <c r="C211" s="38">
        <v>0</v>
      </c>
      <c r="D211" s="38">
        <v>0.18292682926829268</v>
      </c>
    </row>
    <row r="212" spans="3:4" x14ac:dyDescent="0.25">
      <c r="C212" s="38">
        <v>0</v>
      </c>
      <c r="D212" s="38">
        <v>0.18466898954703834</v>
      </c>
    </row>
    <row r="213" spans="3:4" x14ac:dyDescent="0.25">
      <c r="C213" s="38">
        <v>0</v>
      </c>
      <c r="D213" s="38">
        <v>0.18466898954703834</v>
      </c>
    </row>
    <row r="214" spans="3:4" x14ac:dyDescent="0.25">
      <c r="C214" s="38">
        <v>0</v>
      </c>
      <c r="D214" s="38">
        <v>0.18641114982578397</v>
      </c>
    </row>
    <row r="215" spans="3:4" x14ac:dyDescent="0.25">
      <c r="C215" s="38">
        <v>0</v>
      </c>
      <c r="D215" s="38">
        <v>0.18641114982578397</v>
      </c>
    </row>
    <row r="216" spans="3:4" x14ac:dyDescent="0.25">
      <c r="C216" s="38">
        <v>0</v>
      </c>
      <c r="D216" s="38">
        <v>0.18815331010452963</v>
      </c>
    </row>
    <row r="217" spans="3:4" x14ac:dyDescent="0.25">
      <c r="C217" s="38">
        <v>0</v>
      </c>
      <c r="D217" s="38">
        <v>0.18815331010452963</v>
      </c>
    </row>
    <row r="218" spans="3:4" x14ac:dyDescent="0.25">
      <c r="C218" s="38">
        <v>0</v>
      </c>
      <c r="D218" s="38">
        <v>0.18989547038327526</v>
      </c>
    </row>
    <row r="219" spans="3:4" x14ac:dyDescent="0.25">
      <c r="C219" s="38">
        <v>0</v>
      </c>
      <c r="D219" s="38">
        <v>0.18989547038327526</v>
      </c>
    </row>
    <row r="220" spans="3:4" x14ac:dyDescent="0.25">
      <c r="C220" s="38">
        <v>0</v>
      </c>
      <c r="D220" s="38">
        <v>0.19163763066202091</v>
      </c>
    </row>
    <row r="221" spans="3:4" x14ac:dyDescent="0.25">
      <c r="C221" s="38">
        <v>0</v>
      </c>
      <c r="D221" s="38">
        <v>0.19163763066202091</v>
      </c>
    </row>
    <row r="222" spans="3:4" x14ac:dyDescent="0.25">
      <c r="C222" s="38">
        <v>0</v>
      </c>
      <c r="D222" s="38">
        <v>0.19337979094076654</v>
      </c>
    </row>
    <row r="223" spans="3:4" x14ac:dyDescent="0.25">
      <c r="C223" s="38">
        <v>0</v>
      </c>
      <c r="D223" s="38">
        <v>0.19337979094076654</v>
      </c>
    </row>
    <row r="224" spans="3:4" x14ac:dyDescent="0.25">
      <c r="C224" s="38">
        <v>0</v>
      </c>
      <c r="D224" s="38">
        <v>0.1951219512195122</v>
      </c>
    </row>
    <row r="225" spans="3:4" x14ac:dyDescent="0.25">
      <c r="C225" s="38">
        <v>0</v>
      </c>
      <c r="D225" s="38">
        <v>0.1951219512195122</v>
      </c>
    </row>
    <row r="226" spans="3:4" x14ac:dyDescent="0.25">
      <c r="C226" s="38">
        <v>0</v>
      </c>
      <c r="D226" s="38">
        <v>0.19686411149825783</v>
      </c>
    </row>
    <row r="227" spans="3:4" x14ac:dyDescent="0.25">
      <c r="C227" s="38">
        <v>0</v>
      </c>
      <c r="D227" s="38">
        <v>0.19686411149825783</v>
      </c>
    </row>
    <row r="228" spans="3:4" x14ac:dyDescent="0.25">
      <c r="C228" s="38">
        <v>0</v>
      </c>
      <c r="D228" s="38">
        <v>0.19860627177700349</v>
      </c>
    </row>
    <row r="229" spans="3:4" x14ac:dyDescent="0.25">
      <c r="C229" s="38">
        <v>0</v>
      </c>
      <c r="D229" s="38">
        <v>0.19860627177700349</v>
      </c>
    </row>
    <row r="230" spans="3:4" x14ac:dyDescent="0.25">
      <c r="C230" s="38">
        <v>0</v>
      </c>
      <c r="D230" s="38">
        <v>0.20034843205574912</v>
      </c>
    </row>
    <row r="231" spans="3:4" x14ac:dyDescent="0.25">
      <c r="C231" s="38">
        <v>0</v>
      </c>
      <c r="D231" s="38">
        <v>0.20034843205574912</v>
      </c>
    </row>
    <row r="232" spans="3:4" x14ac:dyDescent="0.25">
      <c r="C232" s="38">
        <v>0</v>
      </c>
      <c r="D232" s="38">
        <v>0.20209059233449478</v>
      </c>
    </row>
    <row r="233" spans="3:4" x14ac:dyDescent="0.25">
      <c r="C233" s="38">
        <v>0</v>
      </c>
      <c r="D233" s="38">
        <v>0.20209059233449478</v>
      </c>
    </row>
    <row r="234" spans="3:4" x14ac:dyDescent="0.25">
      <c r="C234" s="38">
        <v>0</v>
      </c>
      <c r="D234" s="38">
        <v>0.20383275261324041</v>
      </c>
    </row>
    <row r="235" spans="3:4" x14ac:dyDescent="0.25">
      <c r="C235" s="38">
        <v>0</v>
      </c>
      <c r="D235" s="38">
        <v>0.20383275261324041</v>
      </c>
    </row>
    <row r="236" spans="3:4" x14ac:dyDescent="0.25">
      <c r="C236" s="38">
        <v>0</v>
      </c>
      <c r="D236" s="38">
        <v>0.20557491289198607</v>
      </c>
    </row>
    <row r="237" spans="3:4" x14ac:dyDescent="0.25">
      <c r="C237" s="38">
        <v>0</v>
      </c>
      <c r="D237" s="38">
        <v>0.20557491289198607</v>
      </c>
    </row>
    <row r="238" spans="3:4" x14ac:dyDescent="0.25">
      <c r="C238" s="38">
        <v>0</v>
      </c>
      <c r="D238" s="38">
        <v>0.2073170731707317</v>
      </c>
    </row>
    <row r="239" spans="3:4" x14ac:dyDescent="0.25">
      <c r="C239" s="38">
        <v>0</v>
      </c>
      <c r="D239" s="38">
        <v>0.2073170731707317</v>
      </c>
    </row>
    <row r="240" spans="3:4" x14ac:dyDescent="0.25">
      <c r="C240" s="38">
        <v>0</v>
      </c>
      <c r="D240" s="38">
        <v>0.20905923344947736</v>
      </c>
    </row>
    <row r="241" spans="3:4" x14ac:dyDescent="0.25">
      <c r="C241" s="38">
        <v>0</v>
      </c>
      <c r="D241" s="38">
        <v>0.20905923344947736</v>
      </c>
    </row>
    <row r="242" spans="3:4" x14ac:dyDescent="0.25">
      <c r="C242" s="38">
        <v>0</v>
      </c>
      <c r="D242" s="38">
        <v>0.21080139372822299</v>
      </c>
    </row>
    <row r="243" spans="3:4" x14ac:dyDescent="0.25">
      <c r="C243" s="38">
        <v>0</v>
      </c>
      <c r="D243" s="38">
        <v>0.21080139372822299</v>
      </c>
    </row>
    <row r="244" spans="3:4" x14ac:dyDescent="0.25">
      <c r="C244" s="38">
        <v>0</v>
      </c>
      <c r="D244" s="38">
        <v>0.21254355400696864</v>
      </c>
    </row>
    <row r="245" spans="3:4" x14ac:dyDescent="0.25">
      <c r="C245" s="38">
        <v>0</v>
      </c>
      <c r="D245" s="38">
        <v>0.21254355400696864</v>
      </c>
    </row>
    <row r="246" spans="3:4" x14ac:dyDescent="0.25">
      <c r="C246" s="38">
        <v>0</v>
      </c>
      <c r="D246" s="38">
        <v>0.21428571428571427</v>
      </c>
    </row>
    <row r="247" spans="3:4" x14ac:dyDescent="0.25">
      <c r="C247" s="38">
        <v>0</v>
      </c>
      <c r="D247" s="38">
        <v>0.21428571428571427</v>
      </c>
    </row>
    <row r="248" spans="3:4" x14ac:dyDescent="0.25">
      <c r="C248" s="38">
        <v>0</v>
      </c>
      <c r="D248" s="38">
        <v>0.21602787456445993</v>
      </c>
    </row>
    <row r="249" spans="3:4" x14ac:dyDescent="0.25">
      <c r="C249" s="38">
        <v>0</v>
      </c>
      <c r="D249" s="38">
        <v>0.21602787456445993</v>
      </c>
    </row>
    <row r="250" spans="3:4" x14ac:dyDescent="0.25">
      <c r="C250" s="38">
        <v>0</v>
      </c>
      <c r="D250" s="38">
        <v>0.21777003484320556</v>
      </c>
    </row>
    <row r="251" spans="3:4" x14ac:dyDescent="0.25">
      <c r="C251" s="38">
        <v>0</v>
      </c>
      <c r="D251" s="38">
        <v>0.21777003484320556</v>
      </c>
    </row>
    <row r="252" spans="3:4" x14ac:dyDescent="0.25">
      <c r="C252" s="38">
        <v>0</v>
      </c>
      <c r="D252" s="38">
        <v>0.21951219512195122</v>
      </c>
    </row>
    <row r="253" spans="3:4" x14ac:dyDescent="0.25">
      <c r="C253" s="38">
        <v>0</v>
      </c>
      <c r="D253" s="38">
        <v>0.21951219512195122</v>
      </c>
    </row>
    <row r="254" spans="3:4" x14ac:dyDescent="0.25">
      <c r="C254" s="38">
        <v>0</v>
      </c>
      <c r="D254" s="38">
        <v>0.22125435540069685</v>
      </c>
    </row>
    <row r="255" spans="3:4" x14ac:dyDescent="0.25">
      <c r="C255" s="38">
        <v>0</v>
      </c>
      <c r="D255" s="38">
        <v>0.22125435540069685</v>
      </c>
    </row>
    <row r="256" spans="3:4" x14ac:dyDescent="0.25">
      <c r="C256" s="38">
        <v>0</v>
      </c>
      <c r="D256" s="38">
        <v>0.22299651567944251</v>
      </c>
    </row>
    <row r="257" spans="3:4" x14ac:dyDescent="0.25">
      <c r="C257" s="38">
        <v>0</v>
      </c>
      <c r="D257" s="38">
        <v>0.22299651567944251</v>
      </c>
    </row>
    <row r="258" spans="3:4" x14ac:dyDescent="0.25">
      <c r="C258" s="38">
        <v>0</v>
      </c>
      <c r="D258" s="38">
        <v>0.22473867595818817</v>
      </c>
    </row>
    <row r="259" spans="3:4" x14ac:dyDescent="0.25">
      <c r="C259" s="38">
        <v>0</v>
      </c>
      <c r="D259" s="38">
        <v>0.22473867595818817</v>
      </c>
    </row>
    <row r="260" spans="3:4" x14ac:dyDescent="0.25">
      <c r="C260" s="38">
        <v>0</v>
      </c>
      <c r="D260" s="38">
        <v>0.2264808362369338</v>
      </c>
    </row>
    <row r="261" spans="3:4" x14ac:dyDescent="0.25">
      <c r="C261" s="38">
        <v>0</v>
      </c>
      <c r="D261" s="38">
        <v>0.2264808362369338</v>
      </c>
    </row>
    <row r="262" spans="3:4" x14ac:dyDescent="0.25">
      <c r="C262" s="38">
        <v>0</v>
      </c>
      <c r="D262" s="38">
        <v>0.22822299651567945</v>
      </c>
    </row>
    <row r="263" spans="3:4" x14ac:dyDescent="0.25">
      <c r="C263" s="38">
        <v>0</v>
      </c>
      <c r="D263" s="38">
        <v>0.22822299651567945</v>
      </c>
    </row>
    <row r="264" spans="3:4" x14ac:dyDescent="0.25">
      <c r="C264" s="38">
        <v>0</v>
      </c>
      <c r="D264" s="38">
        <v>0.22996515679442509</v>
      </c>
    </row>
    <row r="265" spans="3:4" x14ac:dyDescent="0.25">
      <c r="C265" s="38">
        <v>0</v>
      </c>
      <c r="D265" s="38">
        <v>0.22996515679442509</v>
      </c>
    </row>
    <row r="266" spans="3:4" x14ac:dyDescent="0.25">
      <c r="C266" s="38">
        <v>0</v>
      </c>
      <c r="D266" s="38">
        <v>0.23170731707317074</v>
      </c>
    </row>
    <row r="267" spans="3:4" x14ac:dyDescent="0.25">
      <c r="C267" s="38">
        <v>0</v>
      </c>
      <c r="D267" s="38">
        <v>0.23170731707317074</v>
      </c>
    </row>
    <row r="268" spans="3:4" x14ac:dyDescent="0.25">
      <c r="C268" s="38">
        <v>0</v>
      </c>
      <c r="D268" s="38">
        <v>0.23344947735191637</v>
      </c>
    </row>
    <row r="269" spans="3:4" x14ac:dyDescent="0.25">
      <c r="C269" s="38">
        <v>0</v>
      </c>
      <c r="D269" s="38">
        <v>0.23344947735191637</v>
      </c>
    </row>
    <row r="270" spans="3:4" x14ac:dyDescent="0.25">
      <c r="C270" s="38">
        <v>0</v>
      </c>
      <c r="D270" s="38">
        <v>0.23519163763066203</v>
      </c>
    </row>
    <row r="271" spans="3:4" x14ac:dyDescent="0.25">
      <c r="C271" s="38">
        <v>0</v>
      </c>
      <c r="D271" s="38">
        <v>0.23519163763066203</v>
      </c>
    </row>
    <row r="272" spans="3:4" x14ac:dyDescent="0.25">
      <c r="C272" s="38">
        <v>0</v>
      </c>
      <c r="D272" s="38">
        <v>0.23693379790940766</v>
      </c>
    </row>
    <row r="273" spans="3:4" x14ac:dyDescent="0.25">
      <c r="C273" s="38">
        <v>0</v>
      </c>
      <c r="D273" s="38">
        <v>0.23693379790940766</v>
      </c>
    </row>
    <row r="274" spans="3:4" x14ac:dyDescent="0.25">
      <c r="C274" s="38">
        <v>0</v>
      </c>
      <c r="D274" s="38">
        <v>0.23867595818815332</v>
      </c>
    </row>
    <row r="275" spans="3:4" x14ac:dyDescent="0.25">
      <c r="C275" s="38">
        <v>0</v>
      </c>
      <c r="D275" s="38">
        <v>0.23867595818815332</v>
      </c>
    </row>
    <row r="276" spans="3:4" x14ac:dyDescent="0.25">
      <c r="C276" s="38">
        <v>0</v>
      </c>
      <c r="D276" s="38">
        <v>0.24041811846689895</v>
      </c>
    </row>
    <row r="277" spans="3:4" x14ac:dyDescent="0.25">
      <c r="C277" s="38">
        <v>0</v>
      </c>
      <c r="D277" s="38">
        <v>0.24041811846689895</v>
      </c>
    </row>
    <row r="278" spans="3:4" x14ac:dyDescent="0.25">
      <c r="C278" s="38">
        <v>0</v>
      </c>
      <c r="D278" s="38">
        <v>0.24216027874564461</v>
      </c>
    </row>
    <row r="279" spans="3:4" x14ac:dyDescent="0.25">
      <c r="C279" s="38">
        <v>0</v>
      </c>
      <c r="D279" s="38">
        <v>0.24216027874564461</v>
      </c>
    </row>
    <row r="280" spans="3:4" x14ac:dyDescent="0.25">
      <c r="C280" s="38">
        <v>0</v>
      </c>
      <c r="D280" s="38">
        <v>0.24390243902439024</v>
      </c>
    </row>
    <row r="281" spans="3:4" x14ac:dyDescent="0.25">
      <c r="C281" s="38">
        <v>0</v>
      </c>
      <c r="D281" s="38">
        <v>0.24390243902439024</v>
      </c>
    </row>
    <row r="282" spans="3:4" x14ac:dyDescent="0.25">
      <c r="C282" s="38">
        <v>0</v>
      </c>
      <c r="D282" s="38">
        <v>0.2456445993031359</v>
      </c>
    </row>
    <row r="283" spans="3:4" x14ac:dyDescent="0.25">
      <c r="C283" s="38">
        <v>0</v>
      </c>
      <c r="D283" s="38">
        <v>0.2456445993031359</v>
      </c>
    </row>
    <row r="284" spans="3:4" x14ac:dyDescent="0.25">
      <c r="C284" s="38">
        <v>0</v>
      </c>
      <c r="D284" s="38">
        <v>0.24738675958188153</v>
      </c>
    </row>
    <row r="285" spans="3:4" x14ac:dyDescent="0.25">
      <c r="C285" s="38">
        <v>0</v>
      </c>
      <c r="D285" s="38">
        <v>0.24738675958188153</v>
      </c>
    </row>
    <row r="286" spans="3:4" x14ac:dyDescent="0.25">
      <c r="C286" s="38">
        <v>0</v>
      </c>
      <c r="D286" s="38">
        <v>0.24912891986062718</v>
      </c>
    </row>
    <row r="287" spans="3:4" x14ac:dyDescent="0.25">
      <c r="C287" s="38">
        <v>0</v>
      </c>
      <c r="D287" s="38">
        <v>0.24912891986062718</v>
      </c>
    </row>
    <row r="288" spans="3:4" x14ac:dyDescent="0.25">
      <c r="C288" s="38">
        <v>0</v>
      </c>
      <c r="D288" s="38">
        <v>0.25087108013937282</v>
      </c>
    </row>
    <row r="289" spans="3:4" x14ac:dyDescent="0.25">
      <c r="C289" s="38">
        <v>0</v>
      </c>
      <c r="D289" s="38">
        <v>0.25087108013937282</v>
      </c>
    </row>
    <row r="290" spans="3:4" x14ac:dyDescent="0.25">
      <c r="C290" s="38">
        <v>0</v>
      </c>
      <c r="D290" s="38">
        <v>0.25261324041811845</v>
      </c>
    </row>
    <row r="291" spans="3:4" x14ac:dyDescent="0.25">
      <c r="C291" s="38">
        <v>0</v>
      </c>
      <c r="D291" s="38">
        <v>0.25261324041811845</v>
      </c>
    </row>
    <row r="292" spans="3:4" x14ac:dyDescent="0.25">
      <c r="C292" s="38">
        <v>0</v>
      </c>
      <c r="D292" s="38">
        <v>0.25435540069686413</v>
      </c>
    </row>
    <row r="293" spans="3:4" x14ac:dyDescent="0.25">
      <c r="C293" s="38">
        <v>0</v>
      </c>
      <c r="D293" s="38">
        <v>0.25435540069686413</v>
      </c>
    </row>
    <row r="294" spans="3:4" x14ac:dyDescent="0.25">
      <c r="C294" s="38">
        <v>0</v>
      </c>
      <c r="D294" s="38">
        <v>0.25609756097560976</v>
      </c>
    </row>
    <row r="295" spans="3:4" x14ac:dyDescent="0.25">
      <c r="C295" s="38">
        <v>0</v>
      </c>
      <c r="D295" s="38">
        <v>0.25609756097560976</v>
      </c>
    </row>
    <row r="296" spans="3:4" x14ac:dyDescent="0.25">
      <c r="C296" s="38">
        <v>0</v>
      </c>
      <c r="D296" s="38">
        <v>0.25783972125435539</v>
      </c>
    </row>
    <row r="297" spans="3:4" x14ac:dyDescent="0.25">
      <c r="C297" s="38">
        <v>0</v>
      </c>
      <c r="D297" s="38">
        <v>0.25783972125435539</v>
      </c>
    </row>
    <row r="298" spans="3:4" x14ac:dyDescent="0.25">
      <c r="C298" s="38">
        <v>0</v>
      </c>
      <c r="D298" s="38">
        <v>0.25958188153310102</v>
      </c>
    </row>
    <row r="299" spans="3:4" x14ac:dyDescent="0.25">
      <c r="C299" s="38">
        <v>1E-3</v>
      </c>
      <c r="D299" s="38">
        <v>0.25958188153310102</v>
      </c>
    </row>
    <row r="300" spans="3:4" x14ac:dyDescent="0.25">
      <c r="C300" s="38">
        <v>1E-3</v>
      </c>
      <c r="D300" s="38">
        <v>0.26132404181184671</v>
      </c>
    </row>
    <row r="301" spans="3:4" x14ac:dyDescent="0.25">
      <c r="C301" s="38">
        <v>1E-3</v>
      </c>
      <c r="D301" s="38">
        <v>0.26132404181184671</v>
      </c>
    </row>
    <row r="302" spans="3:4" x14ac:dyDescent="0.25">
      <c r="C302" s="38">
        <v>1E-3</v>
      </c>
      <c r="D302" s="38">
        <v>0.26306620209059234</v>
      </c>
    </row>
    <row r="303" spans="3:4" x14ac:dyDescent="0.25">
      <c r="C303" s="38">
        <v>1E-3</v>
      </c>
      <c r="D303" s="38">
        <v>0.26306620209059234</v>
      </c>
    </row>
    <row r="304" spans="3:4" x14ac:dyDescent="0.25">
      <c r="C304" s="38">
        <v>1E-3</v>
      </c>
      <c r="D304" s="38">
        <v>0.26480836236933797</v>
      </c>
    </row>
    <row r="305" spans="3:4" x14ac:dyDescent="0.25">
      <c r="C305" s="38">
        <v>1E-3</v>
      </c>
      <c r="D305" s="38">
        <v>0.26480836236933797</v>
      </c>
    </row>
    <row r="306" spans="3:4" x14ac:dyDescent="0.25">
      <c r="C306" s="38">
        <v>1E-3</v>
      </c>
      <c r="D306" s="38">
        <v>0.2665505226480836</v>
      </c>
    </row>
    <row r="307" spans="3:4" x14ac:dyDescent="0.25">
      <c r="C307" s="38">
        <v>2E-3</v>
      </c>
      <c r="D307" s="38">
        <v>0.2665505226480836</v>
      </c>
    </row>
    <row r="308" spans="3:4" x14ac:dyDescent="0.25">
      <c r="C308" s="38">
        <v>2E-3</v>
      </c>
      <c r="D308" s="38">
        <v>0.26829268292682928</v>
      </c>
    </row>
    <row r="309" spans="3:4" x14ac:dyDescent="0.25">
      <c r="C309" s="38">
        <v>3.0000000000000001E-3</v>
      </c>
      <c r="D309" s="38">
        <v>0.26829268292682928</v>
      </c>
    </row>
    <row r="310" spans="3:4" x14ac:dyDescent="0.25">
      <c r="C310" s="38">
        <v>3.0000000000000001E-3</v>
      </c>
      <c r="D310" s="38">
        <v>0.27003484320557491</v>
      </c>
    </row>
    <row r="311" spans="3:4" x14ac:dyDescent="0.25">
      <c r="C311" s="38">
        <v>4.0000000000000001E-3</v>
      </c>
      <c r="D311" s="38">
        <v>0.27003484320557491</v>
      </c>
    </row>
    <row r="312" spans="3:4" x14ac:dyDescent="0.25">
      <c r="C312" s="38">
        <v>4.0000000000000001E-3</v>
      </c>
      <c r="D312" s="38">
        <v>0.27177700348432055</v>
      </c>
    </row>
    <row r="313" spans="3:4" x14ac:dyDescent="0.25">
      <c r="C313" s="38">
        <v>4.0000000000000001E-3</v>
      </c>
      <c r="D313" s="38">
        <v>0.27177700348432055</v>
      </c>
    </row>
    <row r="314" spans="3:4" x14ac:dyDescent="0.25">
      <c r="C314" s="38">
        <v>4.0000000000000001E-3</v>
      </c>
      <c r="D314" s="38">
        <v>0.27351916376306618</v>
      </c>
    </row>
    <row r="315" spans="3:4" x14ac:dyDescent="0.25">
      <c r="C315" s="38">
        <v>4.0000000000000001E-3</v>
      </c>
      <c r="D315" s="38">
        <v>0.27351916376306618</v>
      </c>
    </row>
    <row r="316" spans="3:4" x14ac:dyDescent="0.25">
      <c r="C316" s="38">
        <v>4.0000000000000001E-3</v>
      </c>
      <c r="D316" s="38">
        <v>0.27526132404181186</v>
      </c>
    </row>
    <row r="317" spans="3:4" x14ac:dyDescent="0.25">
      <c r="C317" s="38">
        <v>4.0000000000000001E-3</v>
      </c>
      <c r="D317" s="38">
        <v>0.27526132404181186</v>
      </c>
    </row>
    <row r="318" spans="3:4" x14ac:dyDescent="0.25">
      <c r="C318" s="38">
        <v>4.0000000000000001E-3</v>
      </c>
      <c r="D318" s="38">
        <v>0.27700348432055749</v>
      </c>
    </row>
    <row r="319" spans="3:4" x14ac:dyDescent="0.25">
      <c r="C319" s="38">
        <v>5.0000000000000001E-3</v>
      </c>
      <c r="D319" s="38">
        <v>0.27700348432055749</v>
      </c>
    </row>
    <row r="320" spans="3:4" x14ac:dyDescent="0.25">
      <c r="C320" s="38">
        <v>5.0000000000000001E-3</v>
      </c>
      <c r="D320" s="38">
        <v>0.27874564459930312</v>
      </c>
    </row>
    <row r="321" spans="3:4" x14ac:dyDescent="0.25">
      <c r="C321" s="38">
        <v>6.0000000000000001E-3</v>
      </c>
      <c r="D321" s="38">
        <v>0.27874564459930312</v>
      </c>
    </row>
    <row r="322" spans="3:4" x14ac:dyDescent="0.25">
      <c r="C322" s="38">
        <v>6.0000000000000001E-3</v>
      </c>
      <c r="D322" s="38">
        <v>0.28048780487804881</v>
      </c>
    </row>
    <row r="323" spans="3:4" x14ac:dyDescent="0.25">
      <c r="C323" s="38">
        <v>6.0000000000000001E-3</v>
      </c>
      <c r="D323" s="38">
        <v>0.28048780487804881</v>
      </c>
    </row>
    <row r="324" spans="3:4" x14ac:dyDescent="0.25">
      <c r="C324" s="38">
        <v>6.0000000000000001E-3</v>
      </c>
      <c r="D324" s="38">
        <v>0.28222996515679444</v>
      </c>
    </row>
    <row r="325" spans="3:4" x14ac:dyDescent="0.25">
      <c r="C325" s="38">
        <v>6.0000000000000001E-3</v>
      </c>
      <c r="D325" s="38">
        <v>0.28222996515679444</v>
      </c>
    </row>
    <row r="326" spans="3:4" x14ac:dyDescent="0.25">
      <c r="C326" s="38">
        <v>6.0000000000000001E-3</v>
      </c>
      <c r="D326" s="38">
        <v>0.28397212543554007</v>
      </c>
    </row>
    <row r="327" spans="3:4" x14ac:dyDescent="0.25">
      <c r="C327" s="38">
        <v>7.0000000000000001E-3</v>
      </c>
      <c r="D327" s="38">
        <v>0.28397212543554007</v>
      </c>
    </row>
    <row r="328" spans="3:4" x14ac:dyDescent="0.25">
      <c r="C328" s="38">
        <v>7.0000000000000001E-3</v>
      </c>
      <c r="D328" s="38">
        <v>0.2857142857142857</v>
      </c>
    </row>
    <row r="329" spans="3:4" x14ac:dyDescent="0.25">
      <c r="C329" s="38">
        <v>7.0000000000000001E-3</v>
      </c>
      <c r="D329" s="38">
        <v>0.2857142857142857</v>
      </c>
    </row>
    <row r="330" spans="3:4" x14ac:dyDescent="0.25">
      <c r="C330" s="38">
        <v>7.0000000000000001E-3</v>
      </c>
      <c r="D330" s="38">
        <v>0.28745644599303138</v>
      </c>
    </row>
    <row r="331" spans="3:4" x14ac:dyDescent="0.25">
      <c r="C331" s="38">
        <v>8.9999999999999993E-3</v>
      </c>
      <c r="D331" s="38">
        <v>0.28745644599303138</v>
      </c>
    </row>
    <row r="332" spans="3:4" x14ac:dyDescent="0.25">
      <c r="C332" s="38">
        <v>8.9999999999999993E-3</v>
      </c>
      <c r="D332" s="38">
        <v>0.28919860627177701</v>
      </c>
    </row>
    <row r="333" spans="3:4" x14ac:dyDescent="0.25">
      <c r="C333" s="38">
        <v>8.9999999999999993E-3</v>
      </c>
      <c r="D333" s="38">
        <v>0.28919860627177701</v>
      </c>
    </row>
    <row r="334" spans="3:4" x14ac:dyDescent="0.25">
      <c r="C334" s="38">
        <v>8.9999999999999993E-3</v>
      </c>
      <c r="D334" s="38">
        <v>0.29094076655052264</v>
      </c>
    </row>
    <row r="335" spans="3:4" x14ac:dyDescent="0.25">
      <c r="C335" s="38">
        <v>0.01</v>
      </c>
      <c r="D335" s="38">
        <v>0.29094076655052264</v>
      </c>
    </row>
    <row r="336" spans="3:4" x14ac:dyDescent="0.25">
      <c r="C336" s="38">
        <v>0.01</v>
      </c>
      <c r="D336" s="38">
        <v>0.29268292682926828</v>
      </c>
    </row>
    <row r="337" spans="3:4" x14ac:dyDescent="0.25">
      <c r="C337" s="38">
        <v>1.0999999999999999E-2</v>
      </c>
      <c r="D337" s="38">
        <v>0.29268292682926828</v>
      </c>
    </row>
    <row r="338" spans="3:4" x14ac:dyDescent="0.25">
      <c r="C338" s="38">
        <v>1.0999999999999999E-2</v>
      </c>
      <c r="D338" s="38">
        <v>0.29442508710801396</v>
      </c>
    </row>
    <row r="339" spans="3:4" x14ac:dyDescent="0.25">
      <c r="C339" s="38">
        <v>1.2E-2</v>
      </c>
      <c r="D339" s="38">
        <v>0.29442508710801396</v>
      </c>
    </row>
    <row r="340" spans="3:4" x14ac:dyDescent="0.25">
      <c r="C340" s="38">
        <v>1.2E-2</v>
      </c>
      <c r="D340" s="38">
        <v>0.29616724738675959</v>
      </c>
    </row>
    <row r="341" spans="3:4" x14ac:dyDescent="0.25">
      <c r="C341" s="38">
        <v>1.2E-2</v>
      </c>
      <c r="D341" s="38">
        <v>0.29616724738675959</v>
      </c>
    </row>
    <row r="342" spans="3:4" x14ac:dyDescent="0.25">
      <c r="C342" s="38">
        <v>1.2E-2</v>
      </c>
      <c r="D342" s="38">
        <v>0.29790940766550522</v>
      </c>
    </row>
    <row r="343" spans="3:4" x14ac:dyDescent="0.25">
      <c r="C343" s="38">
        <v>1.2999999999999999E-2</v>
      </c>
      <c r="D343" s="38">
        <v>0.29790940766550522</v>
      </c>
    </row>
    <row r="344" spans="3:4" x14ac:dyDescent="0.25">
      <c r="C344" s="38">
        <v>1.2999999999999999E-2</v>
      </c>
      <c r="D344" s="38">
        <v>0.29965156794425085</v>
      </c>
    </row>
    <row r="345" spans="3:4" x14ac:dyDescent="0.25">
      <c r="C345" s="38">
        <v>1.4999999999999999E-2</v>
      </c>
      <c r="D345" s="38">
        <v>0.29965156794425085</v>
      </c>
    </row>
    <row r="346" spans="3:4" x14ac:dyDescent="0.25">
      <c r="C346" s="38">
        <v>1.4999999999999999E-2</v>
      </c>
      <c r="D346" s="38">
        <v>0.30139372822299654</v>
      </c>
    </row>
    <row r="347" spans="3:4" x14ac:dyDescent="0.25">
      <c r="C347" s="38">
        <v>1.6E-2</v>
      </c>
      <c r="D347" s="38">
        <v>0.30139372822299654</v>
      </c>
    </row>
    <row r="348" spans="3:4" x14ac:dyDescent="0.25">
      <c r="C348" s="38">
        <v>1.6E-2</v>
      </c>
      <c r="D348" s="38">
        <v>0.30313588850174217</v>
      </c>
    </row>
    <row r="349" spans="3:4" x14ac:dyDescent="0.25">
      <c r="C349" s="38">
        <v>1.6E-2</v>
      </c>
      <c r="D349" s="38">
        <v>0.30313588850174217</v>
      </c>
    </row>
    <row r="350" spans="3:4" x14ac:dyDescent="0.25">
      <c r="C350" s="38">
        <v>1.6E-2</v>
      </c>
      <c r="D350" s="38">
        <v>0.3048780487804878</v>
      </c>
    </row>
    <row r="351" spans="3:4" x14ac:dyDescent="0.25">
      <c r="C351" s="38">
        <v>1.6E-2</v>
      </c>
      <c r="D351" s="38">
        <v>0.3048780487804878</v>
      </c>
    </row>
    <row r="352" spans="3:4" x14ac:dyDescent="0.25">
      <c r="C352" s="38">
        <v>1.6E-2</v>
      </c>
      <c r="D352" s="38">
        <v>0.30662020905923343</v>
      </c>
    </row>
    <row r="353" spans="3:4" x14ac:dyDescent="0.25">
      <c r="C353" s="38">
        <v>1.6E-2</v>
      </c>
      <c r="D353" s="38">
        <v>0.30662020905923343</v>
      </c>
    </row>
    <row r="354" spans="3:4" x14ac:dyDescent="0.25">
      <c r="C354" s="38">
        <v>1.6E-2</v>
      </c>
      <c r="D354" s="38">
        <v>0.30836236933797911</v>
      </c>
    </row>
    <row r="355" spans="3:4" x14ac:dyDescent="0.25">
      <c r="C355" s="38">
        <v>1.7000000000000001E-2</v>
      </c>
      <c r="D355" s="38">
        <v>0.30836236933797911</v>
      </c>
    </row>
    <row r="356" spans="3:4" x14ac:dyDescent="0.25">
      <c r="C356" s="38">
        <v>1.7000000000000001E-2</v>
      </c>
      <c r="D356" s="38">
        <v>0.31010452961672474</v>
      </c>
    </row>
    <row r="357" spans="3:4" x14ac:dyDescent="0.25">
      <c r="C357" s="38">
        <v>1.7999999999999999E-2</v>
      </c>
      <c r="D357" s="38">
        <v>0.31010452961672474</v>
      </c>
    </row>
    <row r="358" spans="3:4" x14ac:dyDescent="0.25">
      <c r="C358" s="38">
        <v>1.7999999999999999E-2</v>
      </c>
      <c r="D358" s="38">
        <v>0.31184668989547037</v>
      </c>
    </row>
    <row r="359" spans="3:4" x14ac:dyDescent="0.25">
      <c r="C359" s="38">
        <v>1.9E-2</v>
      </c>
      <c r="D359" s="38">
        <v>0.31184668989547037</v>
      </c>
    </row>
    <row r="360" spans="3:4" x14ac:dyDescent="0.25">
      <c r="C360" s="38">
        <v>1.9E-2</v>
      </c>
      <c r="D360" s="38">
        <v>0.31358885017421601</v>
      </c>
    </row>
    <row r="361" spans="3:4" x14ac:dyDescent="0.25">
      <c r="C361" s="38">
        <v>0.02</v>
      </c>
      <c r="D361" s="38">
        <v>0.31358885017421601</v>
      </c>
    </row>
    <row r="362" spans="3:4" x14ac:dyDescent="0.25">
      <c r="C362" s="38">
        <v>0.02</v>
      </c>
      <c r="D362" s="38">
        <v>0.31533101045296169</v>
      </c>
    </row>
    <row r="363" spans="3:4" x14ac:dyDescent="0.25">
      <c r="C363" s="38">
        <v>0.02</v>
      </c>
      <c r="D363" s="38">
        <v>0.31533101045296169</v>
      </c>
    </row>
    <row r="364" spans="3:4" x14ac:dyDescent="0.25">
      <c r="C364" s="38">
        <v>0.02</v>
      </c>
      <c r="D364" s="38">
        <v>0.31707317073170732</v>
      </c>
    </row>
    <row r="365" spans="3:4" x14ac:dyDescent="0.25">
      <c r="C365" s="38">
        <v>2.1000000000000001E-2</v>
      </c>
      <c r="D365" s="38">
        <v>0.31707317073170732</v>
      </c>
    </row>
    <row r="366" spans="3:4" x14ac:dyDescent="0.25">
      <c r="C366" s="38">
        <v>2.1000000000000001E-2</v>
      </c>
      <c r="D366" s="38">
        <v>0.31881533101045295</v>
      </c>
    </row>
    <row r="367" spans="3:4" x14ac:dyDescent="0.25">
      <c r="C367" s="38">
        <v>2.1000000000000001E-2</v>
      </c>
      <c r="D367" s="38">
        <v>0.31881533101045295</v>
      </c>
    </row>
    <row r="368" spans="3:4" x14ac:dyDescent="0.25">
      <c r="C368" s="38">
        <v>2.1000000000000001E-2</v>
      </c>
      <c r="D368" s="38">
        <v>0.32055749128919858</v>
      </c>
    </row>
    <row r="369" spans="3:4" x14ac:dyDescent="0.25">
      <c r="C369" s="38">
        <v>2.1999999999999999E-2</v>
      </c>
      <c r="D369" s="38">
        <v>0.32055749128919858</v>
      </c>
    </row>
    <row r="370" spans="3:4" x14ac:dyDescent="0.25">
      <c r="C370" s="38">
        <v>2.1999999999999999E-2</v>
      </c>
      <c r="D370" s="38">
        <v>0.32229965156794427</v>
      </c>
    </row>
    <row r="371" spans="3:4" x14ac:dyDescent="0.25">
      <c r="C371" s="38">
        <v>2.1999999999999999E-2</v>
      </c>
      <c r="D371" s="38">
        <v>0.32229965156794427</v>
      </c>
    </row>
    <row r="372" spans="3:4" x14ac:dyDescent="0.25">
      <c r="C372" s="38">
        <v>2.1999999999999999E-2</v>
      </c>
      <c r="D372" s="38">
        <v>0.3240418118466899</v>
      </c>
    </row>
    <row r="373" spans="3:4" x14ac:dyDescent="0.25">
      <c r="C373" s="38">
        <v>2.1999999999999999E-2</v>
      </c>
      <c r="D373" s="38">
        <v>0.3240418118466899</v>
      </c>
    </row>
    <row r="374" spans="3:4" x14ac:dyDescent="0.25">
      <c r="C374" s="38">
        <v>2.1999999999999999E-2</v>
      </c>
      <c r="D374" s="38">
        <v>0.32578397212543553</v>
      </c>
    </row>
    <row r="375" spans="3:4" x14ac:dyDescent="0.25">
      <c r="C375" s="38">
        <v>2.1999999999999999E-2</v>
      </c>
      <c r="D375" s="38">
        <v>0.32578397212543553</v>
      </c>
    </row>
    <row r="376" spans="3:4" x14ac:dyDescent="0.25">
      <c r="C376" s="38">
        <v>2.1999999999999999E-2</v>
      </c>
      <c r="D376" s="38">
        <v>0.32752613240418116</v>
      </c>
    </row>
    <row r="377" spans="3:4" x14ac:dyDescent="0.25">
      <c r="C377" s="38">
        <v>2.1999999999999999E-2</v>
      </c>
      <c r="D377" s="38">
        <v>0.32752613240418116</v>
      </c>
    </row>
    <row r="378" spans="3:4" x14ac:dyDescent="0.25">
      <c r="C378" s="38">
        <v>2.1999999999999999E-2</v>
      </c>
      <c r="D378" s="38">
        <v>0.32926829268292684</v>
      </c>
    </row>
    <row r="379" spans="3:4" x14ac:dyDescent="0.25">
      <c r="C379" s="38">
        <v>2.3E-2</v>
      </c>
      <c r="D379" s="38">
        <v>0.32926829268292684</v>
      </c>
    </row>
    <row r="380" spans="3:4" x14ac:dyDescent="0.25">
      <c r="C380" s="38">
        <v>2.3E-2</v>
      </c>
      <c r="D380" s="38">
        <v>0.33101045296167247</v>
      </c>
    </row>
    <row r="381" spans="3:4" x14ac:dyDescent="0.25">
      <c r="C381" s="38">
        <v>2.3E-2</v>
      </c>
      <c r="D381" s="38">
        <v>0.33101045296167247</v>
      </c>
    </row>
    <row r="382" spans="3:4" x14ac:dyDescent="0.25">
      <c r="C382" s="38">
        <v>2.3E-2</v>
      </c>
      <c r="D382" s="38">
        <v>0.3327526132404181</v>
      </c>
    </row>
    <row r="383" spans="3:4" x14ac:dyDescent="0.25">
      <c r="C383" s="38">
        <v>2.4E-2</v>
      </c>
      <c r="D383" s="38">
        <v>0.3327526132404181</v>
      </c>
    </row>
    <row r="384" spans="3:4" x14ac:dyDescent="0.25">
      <c r="C384" s="38">
        <v>2.4E-2</v>
      </c>
      <c r="D384" s="38">
        <v>0.33449477351916379</v>
      </c>
    </row>
    <row r="385" spans="3:4" x14ac:dyDescent="0.25">
      <c r="C385" s="38">
        <v>2.5000000000000001E-2</v>
      </c>
      <c r="D385" s="38">
        <v>0.33449477351916379</v>
      </c>
    </row>
    <row r="386" spans="3:4" x14ac:dyDescent="0.25">
      <c r="C386" s="38">
        <v>2.5000000000000001E-2</v>
      </c>
      <c r="D386" s="38">
        <v>0.33623693379790942</v>
      </c>
    </row>
    <row r="387" spans="3:4" x14ac:dyDescent="0.25">
      <c r="C387" s="38">
        <v>2.5000000000000001E-2</v>
      </c>
      <c r="D387" s="38">
        <v>0.33623693379790942</v>
      </c>
    </row>
    <row r="388" spans="3:4" x14ac:dyDescent="0.25">
      <c r="C388" s="38">
        <v>2.5000000000000001E-2</v>
      </c>
      <c r="D388" s="38">
        <v>0.33797909407665505</v>
      </c>
    </row>
    <row r="389" spans="3:4" x14ac:dyDescent="0.25">
      <c r="C389" s="38">
        <v>2.5000000000000001E-2</v>
      </c>
      <c r="D389" s="38">
        <v>0.33797909407665505</v>
      </c>
    </row>
    <row r="390" spans="3:4" x14ac:dyDescent="0.25">
      <c r="C390" s="38">
        <v>2.5000000000000001E-2</v>
      </c>
      <c r="D390" s="38">
        <v>0.33972125435540068</v>
      </c>
    </row>
    <row r="391" spans="3:4" x14ac:dyDescent="0.25">
      <c r="C391" s="38">
        <v>2.5999999999999999E-2</v>
      </c>
      <c r="D391" s="38">
        <v>0.33972125435540068</v>
      </c>
    </row>
    <row r="392" spans="3:4" x14ac:dyDescent="0.25">
      <c r="C392" s="38">
        <v>2.5999999999999999E-2</v>
      </c>
      <c r="D392" s="38">
        <v>0.34146341463414637</v>
      </c>
    </row>
    <row r="393" spans="3:4" x14ac:dyDescent="0.25">
      <c r="C393" s="38">
        <v>2.7E-2</v>
      </c>
      <c r="D393" s="38">
        <v>0.34146341463414637</v>
      </c>
    </row>
    <row r="394" spans="3:4" x14ac:dyDescent="0.25">
      <c r="C394" s="38">
        <v>2.7E-2</v>
      </c>
      <c r="D394" s="38">
        <v>0.343205574912892</v>
      </c>
    </row>
    <row r="395" spans="3:4" x14ac:dyDescent="0.25">
      <c r="C395" s="38">
        <v>2.7E-2</v>
      </c>
      <c r="D395" s="38">
        <v>0.343205574912892</v>
      </c>
    </row>
    <row r="396" spans="3:4" x14ac:dyDescent="0.25">
      <c r="C396" s="38">
        <v>2.7E-2</v>
      </c>
      <c r="D396" s="38">
        <v>0.34494773519163763</v>
      </c>
    </row>
    <row r="397" spans="3:4" x14ac:dyDescent="0.25">
      <c r="C397" s="38">
        <v>2.8000000000000001E-2</v>
      </c>
      <c r="D397" s="38">
        <v>0.34494773519163763</v>
      </c>
    </row>
    <row r="398" spans="3:4" x14ac:dyDescent="0.25">
      <c r="C398" s="38">
        <v>2.8000000000000001E-2</v>
      </c>
      <c r="D398" s="38">
        <v>0.34668989547038326</v>
      </c>
    </row>
    <row r="399" spans="3:4" x14ac:dyDescent="0.25">
      <c r="C399" s="38">
        <v>2.8000000000000001E-2</v>
      </c>
      <c r="D399" s="38">
        <v>0.34668989547038326</v>
      </c>
    </row>
    <row r="400" spans="3:4" x14ac:dyDescent="0.25">
      <c r="C400" s="38">
        <v>2.8000000000000001E-2</v>
      </c>
      <c r="D400" s="38">
        <v>0.34843205574912894</v>
      </c>
    </row>
    <row r="401" spans="3:4" x14ac:dyDescent="0.25">
      <c r="C401" s="38">
        <v>2.8000000000000001E-2</v>
      </c>
      <c r="D401" s="38">
        <v>0.34843205574912894</v>
      </c>
    </row>
    <row r="402" spans="3:4" x14ac:dyDescent="0.25">
      <c r="C402" s="38">
        <v>2.8000000000000001E-2</v>
      </c>
      <c r="D402" s="38">
        <v>0.35017421602787457</v>
      </c>
    </row>
    <row r="403" spans="3:4" x14ac:dyDescent="0.25">
      <c r="C403" s="38">
        <v>2.8000000000000001E-2</v>
      </c>
      <c r="D403" s="38">
        <v>0.35017421602787457</v>
      </c>
    </row>
    <row r="404" spans="3:4" x14ac:dyDescent="0.25">
      <c r="C404" s="38">
        <v>2.8000000000000001E-2</v>
      </c>
      <c r="D404" s="38">
        <v>0.3519163763066202</v>
      </c>
    </row>
    <row r="405" spans="3:4" x14ac:dyDescent="0.25">
      <c r="C405" s="38">
        <v>2.9000000000000001E-2</v>
      </c>
      <c r="D405" s="38">
        <v>0.3519163763066202</v>
      </c>
    </row>
    <row r="406" spans="3:4" x14ac:dyDescent="0.25">
      <c r="C406" s="38">
        <v>2.9000000000000001E-2</v>
      </c>
      <c r="D406" s="38">
        <v>0.35365853658536583</v>
      </c>
    </row>
    <row r="407" spans="3:4" x14ac:dyDescent="0.25">
      <c r="C407" s="38">
        <v>2.9000000000000001E-2</v>
      </c>
      <c r="D407" s="38">
        <v>0.35365853658536583</v>
      </c>
    </row>
    <row r="408" spans="3:4" x14ac:dyDescent="0.25">
      <c r="C408" s="38">
        <v>2.9000000000000001E-2</v>
      </c>
      <c r="D408" s="38">
        <v>0.35540069686411152</v>
      </c>
    </row>
    <row r="409" spans="3:4" x14ac:dyDescent="0.25">
      <c r="C409" s="38">
        <v>0.03</v>
      </c>
      <c r="D409" s="38">
        <v>0.35540069686411152</v>
      </c>
    </row>
    <row r="410" spans="3:4" x14ac:dyDescent="0.25">
      <c r="C410" s="38">
        <v>0.03</v>
      </c>
      <c r="D410" s="38">
        <v>0.35714285714285715</v>
      </c>
    </row>
    <row r="411" spans="3:4" x14ac:dyDescent="0.25">
      <c r="C411" s="38">
        <v>3.1E-2</v>
      </c>
      <c r="D411" s="38">
        <v>0.35714285714285715</v>
      </c>
    </row>
    <row r="412" spans="3:4" x14ac:dyDescent="0.25">
      <c r="C412" s="38">
        <v>3.1E-2</v>
      </c>
      <c r="D412" s="38">
        <v>0.35888501742160278</v>
      </c>
    </row>
    <row r="413" spans="3:4" x14ac:dyDescent="0.25">
      <c r="C413" s="38">
        <v>3.1E-2</v>
      </c>
      <c r="D413" s="38">
        <v>0.35888501742160278</v>
      </c>
    </row>
    <row r="414" spans="3:4" x14ac:dyDescent="0.25">
      <c r="C414" s="38">
        <v>3.1E-2</v>
      </c>
      <c r="D414" s="38">
        <v>0.36062717770034841</v>
      </c>
    </row>
    <row r="415" spans="3:4" x14ac:dyDescent="0.25">
      <c r="C415" s="38">
        <v>3.2000000000000001E-2</v>
      </c>
      <c r="D415" s="38">
        <v>0.36062717770034841</v>
      </c>
    </row>
    <row r="416" spans="3:4" x14ac:dyDescent="0.25">
      <c r="C416" s="38">
        <v>3.2000000000000001E-2</v>
      </c>
      <c r="D416" s="38">
        <v>0.3623693379790941</v>
      </c>
    </row>
    <row r="417" spans="3:4" x14ac:dyDescent="0.25">
      <c r="C417" s="38">
        <v>3.2000000000000001E-2</v>
      </c>
      <c r="D417" s="38">
        <v>0.3623693379790941</v>
      </c>
    </row>
    <row r="418" spans="3:4" x14ac:dyDescent="0.25">
      <c r="C418" s="38">
        <v>3.2000000000000001E-2</v>
      </c>
      <c r="D418" s="38">
        <v>0.36411149825783973</v>
      </c>
    </row>
    <row r="419" spans="3:4" x14ac:dyDescent="0.25">
      <c r="C419" s="38">
        <v>3.2000000000000001E-2</v>
      </c>
      <c r="D419" s="38">
        <v>0.36411149825783973</v>
      </c>
    </row>
    <row r="420" spans="3:4" x14ac:dyDescent="0.25">
      <c r="C420" s="38">
        <v>3.2000000000000001E-2</v>
      </c>
      <c r="D420" s="38">
        <v>0.36585365853658536</v>
      </c>
    </row>
    <row r="421" spans="3:4" x14ac:dyDescent="0.25">
      <c r="C421" s="38">
        <v>3.3000000000000002E-2</v>
      </c>
      <c r="D421" s="38">
        <v>0.36585365853658536</v>
      </c>
    </row>
    <row r="422" spans="3:4" x14ac:dyDescent="0.25">
      <c r="C422" s="38">
        <v>3.3000000000000002E-2</v>
      </c>
      <c r="D422" s="38">
        <v>0.36759581881533099</v>
      </c>
    </row>
    <row r="423" spans="3:4" x14ac:dyDescent="0.25">
      <c r="C423" s="38">
        <v>3.3000000000000002E-2</v>
      </c>
      <c r="D423" s="38">
        <v>0.36759581881533099</v>
      </c>
    </row>
    <row r="424" spans="3:4" x14ac:dyDescent="0.25">
      <c r="C424" s="38">
        <v>3.3000000000000002E-2</v>
      </c>
      <c r="D424" s="38">
        <v>0.36933797909407667</v>
      </c>
    </row>
    <row r="425" spans="3:4" x14ac:dyDescent="0.25">
      <c r="C425" s="38">
        <v>3.3000000000000002E-2</v>
      </c>
      <c r="D425" s="38">
        <v>0.36933797909407667</v>
      </c>
    </row>
    <row r="426" spans="3:4" x14ac:dyDescent="0.25">
      <c r="C426" s="38">
        <v>3.3000000000000002E-2</v>
      </c>
      <c r="D426" s="38">
        <v>0.3710801393728223</v>
      </c>
    </row>
    <row r="427" spans="3:4" x14ac:dyDescent="0.25">
      <c r="C427" s="38">
        <v>3.4000000000000002E-2</v>
      </c>
      <c r="D427" s="38">
        <v>0.3710801393728223</v>
      </c>
    </row>
    <row r="428" spans="3:4" x14ac:dyDescent="0.25">
      <c r="C428" s="38">
        <v>3.4000000000000002E-2</v>
      </c>
      <c r="D428" s="38">
        <v>0.37282229965156793</v>
      </c>
    </row>
    <row r="429" spans="3:4" x14ac:dyDescent="0.25">
      <c r="C429" s="38">
        <v>3.4000000000000002E-2</v>
      </c>
      <c r="D429" s="38">
        <v>0.37282229965156793</v>
      </c>
    </row>
    <row r="430" spans="3:4" x14ac:dyDescent="0.25">
      <c r="C430" s="38">
        <v>3.4000000000000002E-2</v>
      </c>
      <c r="D430" s="38">
        <v>0.37456445993031356</v>
      </c>
    </row>
    <row r="431" spans="3:4" x14ac:dyDescent="0.25">
      <c r="C431" s="38">
        <v>3.4000000000000002E-2</v>
      </c>
      <c r="D431" s="38">
        <v>0.37456445993031356</v>
      </c>
    </row>
    <row r="432" spans="3:4" x14ac:dyDescent="0.25">
      <c r="C432" s="38">
        <v>3.4000000000000002E-2</v>
      </c>
      <c r="D432" s="38">
        <v>0.37630662020905925</v>
      </c>
    </row>
    <row r="433" spans="3:4" x14ac:dyDescent="0.25">
      <c r="C433" s="38">
        <v>3.4000000000000002E-2</v>
      </c>
      <c r="D433" s="38">
        <v>0.37630662020905925</v>
      </c>
    </row>
    <row r="434" spans="3:4" x14ac:dyDescent="0.25">
      <c r="C434" s="38">
        <v>3.4000000000000002E-2</v>
      </c>
      <c r="D434" s="38">
        <v>0.37804878048780488</v>
      </c>
    </row>
    <row r="435" spans="3:4" x14ac:dyDescent="0.25">
      <c r="C435" s="38">
        <v>3.4000000000000002E-2</v>
      </c>
      <c r="D435" s="38">
        <v>0.37804878048780488</v>
      </c>
    </row>
    <row r="436" spans="3:4" x14ac:dyDescent="0.25">
      <c r="C436" s="38">
        <v>3.4000000000000002E-2</v>
      </c>
      <c r="D436" s="38">
        <v>0.37979094076655051</v>
      </c>
    </row>
    <row r="437" spans="3:4" x14ac:dyDescent="0.25">
      <c r="C437" s="38">
        <v>3.5000000000000003E-2</v>
      </c>
      <c r="D437" s="38">
        <v>0.37979094076655051</v>
      </c>
    </row>
    <row r="438" spans="3:4" x14ac:dyDescent="0.25">
      <c r="C438" s="38">
        <v>3.5000000000000003E-2</v>
      </c>
      <c r="D438" s="38">
        <v>0.38153310104529614</v>
      </c>
    </row>
    <row r="439" spans="3:4" x14ac:dyDescent="0.25">
      <c r="C439" s="38">
        <v>3.5000000000000003E-2</v>
      </c>
      <c r="D439" s="38">
        <v>0.38153310104529614</v>
      </c>
    </row>
    <row r="440" spans="3:4" x14ac:dyDescent="0.25">
      <c r="C440" s="38">
        <v>3.5000000000000003E-2</v>
      </c>
      <c r="D440" s="38">
        <v>0.38327526132404183</v>
      </c>
    </row>
    <row r="441" spans="3:4" x14ac:dyDescent="0.25">
      <c r="C441" s="38">
        <v>3.5000000000000003E-2</v>
      </c>
      <c r="D441" s="38">
        <v>0.38327526132404183</v>
      </c>
    </row>
    <row r="442" spans="3:4" x14ac:dyDescent="0.25">
      <c r="C442" s="38">
        <v>3.5000000000000003E-2</v>
      </c>
      <c r="D442" s="38">
        <v>0.38501742160278746</v>
      </c>
    </row>
    <row r="443" spans="3:4" x14ac:dyDescent="0.25">
      <c r="C443" s="38">
        <v>3.5999999999999997E-2</v>
      </c>
      <c r="D443" s="38">
        <v>0.38501742160278746</v>
      </c>
    </row>
    <row r="444" spans="3:4" x14ac:dyDescent="0.25">
      <c r="C444" s="38">
        <v>3.5999999999999997E-2</v>
      </c>
      <c r="D444" s="38">
        <v>0.38675958188153309</v>
      </c>
    </row>
    <row r="445" spans="3:4" x14ac:dyDescent="0.25">
      <c r="C445" s="38">
        <v>3.5999999999999997E-2</v>
      </c>
      <c r="D445" s="38">
        <v>0.38675958188153309</v>
      </c>
    </row>
    <row r="446" spans="3:4" x14ac:dyDescent="0.25">
      <c r="C446" s="38">
        <v>3.5999999999999997E-2</v>
      </c>
      <c r="D446" s="38">
        <v>0.38850174216027872</v>
      </c>
    </row>
    <row r="447" spans="3:4" x14ac:dyDescent="0.25">
      <c r="C447" s="38">
        <v>3.5999999999999997E-2</v>
      </c>
      <c r="D447" s="38">
        <v>0.38850174216027872</v>
      </c>
    </row>
    <row r="448" spans="3:4" x14ac:dyDescent="0.25">
      <c r="C448" s="38">
        <v>3.5999999999999997E-2</v>
      </c>
      <c r="D448" s="38">
        <v>0.3902439024390244</v>
      </c>
    </row>
    <row r="449" spans="3:4" x14ac:dyDescent="0.25">
      <c r="C449" s="38">
        <v>3.5999999999999997E-2</v>
      </c>
      <c r="D449" s="38">
        <v>0.3902439024390244</v>
      </c>
    </row>
    <row r="450" spans="3:4" x14ac:dyDescent="0.25">
      <c r="C450" s="38">
        <v>3.5999999999999997E-2</v>
      </c>
      <c r="D450" s="38">
        <v>0.39198606271777003</v>
      </c>
    </row>
    <row r="451" spans="3:4" x14ac:dyDescent="0.25">
      <c r="C451" s="38">
        <v>3.5999999999999997E-2</v>
      </c>
      <c r="D451" s="38">
        <v>0.39198606271777003</v>
      </c>
    </row>
    <row r="452" spans="3:4" x14ac:dyDescent="0.25">
      <c r="C452" s="38">
        <v>3.5999999999999997E-2</v>
      </c>
      <c r="D452" s="38">
        <v>0.39372822299651566</v>
      </c>
    </row>
    <row r="453" spans="3:4" x14ac:dyDescent="0.25">
      <c r="C453" s="38">
        <v>3.6999999999999998E-2</v>
      </c>
      <c r="D453" s="38">
        <v>0.39372822299651566</v>
      </c>
    </row>
    <row r="454" spans="3:4" x14ac:dyDescent="0.25">
      <c r="C454" s="38">
        <v>3.6999999999999998E-2</v>
      </c>
      <c r="D454" s="38">
        <v>0.39547038327526135</v>
      </c>
    </row>
    <row r="455" spans="3:4" x14ac:dyDescent="0.25">
      <c r="C455" s="38">
        <v>3.7999999999999999E-2</v>
      </c>
      <c r="D455" s="38">
        <v>0.39547038327526135</v>
      </c>
    </row>
    <row r="456" spans="3:4" x14ac:dyDescent="0.25">
      <c r="C456" s="38">
        <v>3.7999999999999999E-2</v>
      </c>
      <c r="D456" s="38">
        <v>0.39721254355400698</v>
      </c>
    </row>
    <row r="457" spans="3:4" x14ac:dyDescent="0.25">
      <c r="C457" s="38">
        <v>3.7999999999999999E-2</v>
      </c>
      <c r="D457" s="38">
        <v>0.39721254355400698</v>
      </c>
    </row>
    <row r="458" spans="3:4" x14ac:dyDescent="0.25">
      <c r="C458" s="38">
        <v>3.7999999999999999E-2</v>
      </c>
      <c r="D458" s="38">
        <v>0.39895470383275261</v>
      </c>
    </row>
    <row r="459" spans="3:4" x14ac:dyDescent="0.25">
      <c r="C459" s="38">
        <v>3.7999999999999999E-2</v>
      </c>
      <c r="D459" s="38">
        <v>0.39895470383275261</v>
      </c>
    </row>
    <row r="460" spans="3:4" x14ac:dyDescent="0.25">
      <c r="C460" s="38">
        <v>3.7999999999999999E-2</v>
      </c>
      <c r="D460" s="38">
        <v>0.40069686411149824</v>
      </c>
    </row>
    <row r="461" spans="3:4" x14ac:dyDescent="0.25">
      <c r="C461" s="38">
        <v>0.04</v>
      </c>
      <c r="D461" s="38">
        <v>0.40069686411149824</v>
      </c>
    </row>
    <row r="462" spans="3:4" x14ac:dyDescent="0.25">
      <c r="C462" s="38">
        <v>0.04</v>
      </c>
      <c r="D462" s="38">
        <v>0.40243902439024393</v>
      </c>
    </row>
    <row r="463" spans="3:4" x14ac:dyDescent="0.25">
      <c r="C463" s="38">
        <v>0.04</v>
      </c>
      <c r="D463" s="38">
        <v>0.40243902439024393</v>
      </c>
    </row>
    <row r="464" spans="3:4" x14ac:dyDescent="0.25">
      <c r="C464" s="38">
        <v>0.04</v>
      </c>
      <c r="D464" s="38">
        <v>0.40418118466898956</v>
      </c>
    </row>
    <row r="465" spans="3:4" x14ac:dyDescent="0.25">
      <c r="C465" s="38">
        <v>0.04</v>
      </c>
      <c r="D465" s="38">
        <v>0.40418118466898956</v>
      </c>
    </row>
    <row r="466" spans="3:4" x14ac:dyDescent="0.25">
      <c r="C466" s="38">
        <v>0.04</v>
      </c>
      <c r="D466" s="38">
        <v>0.40592334494773519</v>
      </c>
    </row>
    <row r="467" spans="3:4" x14ac:dyDescent="0.25">
      <c r="C467" s="38">
        <v>4.2000000000000003E-2</v>
      </c>
      <c r="D467" s="38">
        <v>0.40592334494773519</v>
      </c>
    </row>
    <row r="468" spans="3:4" x14ac:dyDescent="0.25">
      <c r="C468" s="38">
        <v>4.2000000000000003E-2</v>
      </c>
      <c r="D468" s="38">
        <v>0.40766550522648082</v>
      </c>
    </row>
    <row r="469" spans="3:4" x14ac:dyDescent="0.25">
      <c r="C469" s="38">
        <v>4.2999999999999997E-2</v>
      </c>
      <c r="D469" s="38">
        <v>0.40766550522648082</v>
      </c>
    </row>
    <row r="470" spans="3:4" x14ac:dyDescent="0.25">
      <c r="C470" s="38">
        <v>4.2999999999999997E-2</v>
      </c>
      <c r="D470" s="38">
        <v>0.4094076655052265</v>
      </c>
    </row>
    <row r="471" spans="3:4" x14ac:dyDescent="0.25">
      <c r="C471" s="38">
        <v>4.2999999999999997E-2</v>
      </c>
      <c r="D471" s="38">
        <v>0.4094076655052265</v>
      </c>
    </row>
    <row r="472" spans="3:4" x14ac:dyDescent="0.25">
      <c r="C472" s="38">
        <v>4.2999999999999997E-2</v>
      </c>
      <c r="D472" s="38">
        <v>0.41114982578397213</v>
      </c>
    </row>
    <row r="473" spans="3:4" x14ac:dyDescent="0.25">
      <c r="C473" s="38">
        <v>4.3999999999999997E-2</v>
      </c>
      <c r="D473" s="38">
        <v>0.41114982578397213</v>
      </c>
    </row>
    <row r="474" spans="3:4" x14ac:dyDescent="0.25">
      <c r="C474" s="38">
        <v>4.3999999999999997E-2</v>
      </c>
      <c r="D474" s="38">
        <v>0.41289198606271776</v>
      </c>
    </row>
    <row r="475" spans="3:4" x14ac:dyDescent="0.25">
      <c r="C475" s="38">
        <v>4.3999999999999997E-2</v>
      </c>
      <c r="D475" s="38">
        <v>0.41289198606271776</v>
      </c>
    </row>
    <row r="476" spans="3:4" x14ac:dyDescent="0.25">
      <c r="C476" s="38">
        <v>4.3999999999999997E-2</v>
      </c>
      <c r="D476" s="38">
        <v>0.41463414634146339</v>
      </c>
    </row>
    <row r="477" spans="3:4" x14ac:dyDescent="0.25">
      <c r="C477" s="38">
        <v>4.4999999999999998E-2</v>
      </c>
      <c r="D477" s="38">
        <v>0.41463414634146339</v>
      </c>
    </row>
    <row r="478" spans="3:4" x14ac:dyDescent="0.25">
      <c r="C478" s="38">
        <v>4.4999999999999998E-2</v>
      </c>
      <c r="D478" s="38">
        <v>0.41637630662020908</v>
      </c>
    </row>
    <row r="479" spans="3:4" x14ac:dyDescent="0.25">
      <c r="C479" s="38">
        <v>4.4999999999999998E-2</v>
      </c>
      <c r="D479" s="38">
        <v>0.41637630662020908</v>
      </c>
    </row>
    <row r="480" spans="3:4" x14ac:dyDescent="0.25">
      <c r="C480" s="38">
        <v>4.4999999999999998E-2</v>
      </c>
      <c r="D480" s="38">
        <v>0.41811846689895471</v>
      </c>
    </row>
    <row r="481" spans="3:4" x14ac:dyDescent="0.25">
      <c r="C481" s="38">
        <v>4.4999999999999998E-2</v>
      </c>
      <c r="D481" s="38">
        <v>0.41811846689895471</v>
      </c>
    </row>
    <row r="482" spans="3:4" x14ac:dyDescent="0.25">
      <c r="C482" s="38">
        <v>4.4999999999999998E-2</v>
      </c>
      <c r="D482" s="38">
        <v>0.41986062717770034</v>
      </c>
    </row>
    <row r="483" spans="3:4" x14ac:dyDescent="0.25">
      <c r="C483" s="38">
        <v>4.4999999999999998E-2</v>
      </c>
      <c r="D483" s="38">
        <v>0.41986062717770034</v>
      </c>
    </row>
    <row r="484" spans="3:4" x14ac:dyDescent="0.25">
      <c r="C484" s="38">
        <v>4.4999999999999998E-2</v>
      </c>
      <c r="D484" s="38">
        <v>0.42160278745644597</v>
      </c>
    </row>
    <row r="485" spans="3:4" x14ac:dyDescent="0.25">
      <c r="C485" s="38">
        <v>4.4999999999999998E-2</v>
      </c>
      <c r="D485" s="38">
        <v>0.42160278745644597</v>
      </c>
    </row>
    <row r="486" spans="3:4" x14ac:dyDescent="0.25">
      <c r="C486" s="38">
        <v>4.4999999999999998E-2</v>
      </c>
      <c r="D486" s="38">
        <v>0.42334494773519166</v>
      </c>
    </row>
    <row r="487" spans="3:4" x14ac:dyDescent="0.25">
      <c r="C487" s="38">
        <v>4.5999999999999999E-2</v>
      </c>
      <c r="D487" s="38">
        <v>0.42334494773519166</v>
      </c>
    </row>
    <row r="488" spans="3:4" x14ac:dyDescent="0.25">
      <c r="C488" s="38">
        <v>4.5999999999999999E-2</v>
      </c>
      <c r="D488" s="38">
        <v>0.42508710801393729</v>
      </c>
    </row>
    <row r="489" spans="3:4" x14ac:dyDescent="0.25">
      <c r="C489" s="38">
        <v>4.5999999999999999E-2</v>
      </c>
      <c r="D489" s="38">
        <v>0.42508710801393729</v>
      </c>
    </row>
    <row r="490" spans="3:4" x14ac:dyDescent="0.25">
      <c r="C490" s="38">
        <v>4.5999999999999999E-2</v>
      </c>
      <c r="D490" s="38">
        <v>0.42682926829268292</v>
      </c>
    </row>
    <row r="491" spans="3:4" x14ac:dyDescent="0.25">
      <c r="C491" s="38">
        <v>4.5999999999999999E-2</v>
      </c>
      <c r="D491" s="38">
        <v>0.42682926829268292</v>
      </c>
    </row>
    <row r="492" spans="3:4" x14ac:dyDescent="0.25">
      <c r="C492" s="38">
        <v>4.5999999999999999E-2</v>
      </c>
      <c r="D492" s="38">
        <v>0.42857142857142855</v>
      </c>
    </row>
    <row r="493" spans="3:4" x14ac:dyDescent="0.25">
      <c r="C493" s="38">
        <v>4.7E-2</v>
      </c>
      <c r="D493" s="38">
        <v>0.42857142857142855</v>
      </c>
    </row>
    <row r="494" spans="3:4" x14ac:dyDescent="0.25">
      <c r="C494" s="38">
        <v>4.7E-2</v>
      </c>
      <c r="D494" s="38">
        <v>0.43031358885017423</v>
      </c>
    </row>
    <row r="495" spans="3:4" x14ac:dyDescent="0.25">
      <c r="C495" s="38">
        <v>4.7E-2</v>
      </c>
      <c r="D495" s="38">
        <v>0.43031358885017423</v>
      </c>
    </row>
    <row r="496" spans="3:4" x14ac:dyDescent="0.25">
      <c r="C496" s="38">
        <v>4.7E-2</v>
      </c>
      <c r="D496" s="38">
        <v>0.43205574912891986</v>
      </c>
    </row>
    <row r="497" spans="3:4" x14ac:dyDescent="0.25">
      <c r="C497" s="38">
        <v>4.8000000000000001E-2</v>
      </c>
      <c r="D497" s="38">
        <v>0.43205574912891986</v>
      </c>
    </row>
    <row r="498" spans="3:4" x14ac:dyDescent="0.25">
      <c r="C498" s="38">
        <v>4.8000000000000001E-2</v>
      </c>
      <c r="D498" s="38">
        <v>0.43379790940766549</v>
      </c>
    </row>
    <row r="499" spans="3:4" x14ac:dyDescent="0.25">
      <c r="C499" s="38">
        <v>4.8000000000000001E-2</v>
      </c>
      <c r="D499" s="38">
        <v>0.43379790940766549</v>
      </c>
    </row>
    <row r="500" spans="3:4" x14ac:dyDescent="0.25">
      <c r="C500" s="38">
        <v>4.8000000000000001E-2</v>
      </c>
      <c r="D500" s="38">
        <v>0.43554006968641112</v>
      </c>
    </row>
    <row r="501" spans="3:4" x14ac:dyDescent="0.25">
      <c r="C501" s="38">
        <v>4.8000000000000001E-2</v>
      </c>
      <c r="D501" s="38">
        <v>0.43554006968641112</v>
      </c>
    </row>
    <row r="502" spans="3:4" x14ac:dyDescent="0.25">
      <c r="C502" s="38">
        <v>4.8000000000000001E-2</v>
      </c>
      <c r="D502" s="38">
        <v>0.43728222996515681</v>
      </c>
    </row>
    <row r="503" spans="3:4" x14ac:dyDescent="0.25">
      <c r="C503" s="38">
        <v>4.8000000000000001E-2</v>
      </c>
      <c r="D503" s="38">
        <v>0.43728222996515681</v>
      </c>
    </row>
    <row r="504" spans="3:4" x14ac:dyDescent="0.25">
      <c r="C504" s="38">
        <v>4.8000000000000001E-2</v>
      </c>
      <c r="D504" s="38">
        <v>0.43902439024390244</v>
      </c>
    </row>
    <row r="505" spans="3:4" x14ac:dyDescent="0.25">
      <c r="C505" s="38">
        <v>4.9000000000000002E-2</v>
      </c>
      <c r="D505" s="38">
        <v>0.43902439024390244</v>
      </c>
    </row>
    <row r="506" spans="3:4" x14ac:dyDescent="0.25">
      <c r="C506" s="38">
        <v>4.9000000000000002E-2</v>
      </c>
      <c r="D506" s="38">
        <v>0.44076655052264807</v>
      </c>
    </row>
    <row r="507" spans="3:4" x14ac:dyDescent="0.25">
      <c r="C507" s="38">
        <v>4.9000000000000002E-2</v>
      </c>
      <c r="D507" s="38">
        <v>0.44076655052264807</v>
      </c>
    </row>
    <row r="508" spans="3:4" x14ac:dyDescent="0.25">
      <c r="C508" s="38">
        <v>4.9000000000000002E-2</v>
      </c>
      <c r="D508" s="38">
        <v>0.4425087108013937</v>
      </c>
    </row>
    <row r="509" spans="3:4" x14ac:dyDescent="0.25">
      <c r="C509" s="38">
        <v>4.9000000000000002E-2</v>
      </c>
      <c r="D509" s="38">
        <v>0.4425087108013937</v>
      </c>
    </row>
    <row r="510" spans="3:4" x14ac:dyDescent="0.25">
      <c r="C510" s="38">
        <v>4.9000000000000002E-2</v>
      </c>
      <c r="D510" s="38">
        <v>0.44425087108013939</v>
      </c>
    </row>
    <row r="511" spans="3:4" x14ac:dyDescent="0.25">
      <c r="C511" s="38">
        <v>4.9000000000000002E-2</v>
      </c>
      <c r="D511" s="38">
        <v>0.44425087108013939</v>
      </c>
    </row>
    <row r="512" spans="3:4" x14ac:dyDescent="0.25">
      <c r="C512" s="38">
        <v>4.9000000000000002E-2</v>
      </c>
      <c r="D512" s="38">
        <v>0.44599303135888502</v>
      </c>
    </row>
    <row r="513" spans="3:4" x14ac:dyDescent="0.25">
      <c r="C513" s="38">
        <v>4.9000000000000002E-2</v>
      </c>
      <c r="D513" s="38">
        <v>0.44599303135888502</v>
      </c>
    </row>
    <row r="514" spans="3:4" x14ac:dyDescent="0.25">
      <c r="C514" s="38">
        <v>4.9000000000000002E-2</v>
      </c>
      <c r="D514" s="38">
        <v>0.44773519163763065</v>
      </c>
    </row>
    <row r="515" spans="3:4" x14ac:dyDescent="0.25">
      <c r="C515" s="38">
        <v>0.05</v>
      </c>
      <c r="D515" s="38">
        <v>0.44773519163763065</v>
      </c>
    </row>
    <row r="516" spans="3:4" x14ac:dyDescent="0.25">
      <c r="C516" s="38">
        <v>0.05</v>
      </c>
      <c r="D516" s="38">
        <v>0.44947735191637633</v>
      </c>
    </row>
    <row r="517" spans="3:4" x14ac:dyDescent="0.25">
      <c r="C517" s="38">
        <v>5.0999999999999997E-2</v>
      </c>
      <c r="D517" s="38">
        <v>0.44947735191637633</v>
      </c>
    </row>
    <row r="518" spans="3:4" x14ac:dyDescent="0.25">
      <c r="C518" s="38">
        <v>5.0999999999999997E-2</v>
      </c>
      <c r="D518" s="38">
        <v>0.45121951219512196</v>
      </c>
    </row>
    <row r="519" spans="3:4" x14ac:dyDescent="0.25">
      <c r="C519" s="38">
        <v>5.0999999999999997E-2</v>
      </c>
      <c r="D519" s="38">
        <v>0.45121951219512196</v>
      </c>
    </row>
    <row r="520" spans="3:4" x14ac:dyDescent="0.25">
      <c r="C520" s="38">
        <v>5.0999999999999997E-2</v>
      </c>
      <c r="D520" s="38">
        <v>0.45296167247386759</v>
      </c>
    </row>
    <row r="521" spans="3:4" x14ac:dyDescent="0.25">
      <c r="C521" s="38">
        <v>5.0999999999999997E-2</v>
      </c>
      <c r="D521" s="38">
        <v>0.45296167247386759</v>
      </c>
    </row>
    <row r="522" spans="3:4" x14ac:dyDescent="0.25">
      <c r="C522" s="38">
        <v>5.0999999999999997E-2</v>
      </c>
      <c r="D522" s="38">
        <v>0.45470383275261322</v>
      </c>
    </row>
    <row r="523" spans="3:4" x14ac:dyDescent="0.25">
      <c r="C523" s="38">
        <v>5.0999999999999997E-2</v>
      </c>
      <c r="D523" s="38">
        <v>0.45470383275261322</v>
      </c>
    </row>
    <row r="524" spans="3:4" x14ac:dyDescent="0.25">
      <c r="C524" s="38">
        <v>5.0999999999999997E-2</v>
      </c>
      <c r="D524" s="38">
        <v>0.45644599303135891</v>
      </c>
    </row>
    <row r="525" spans="3:4" x14ac:dyDescent="0.25">
      <c r="C525" s="38">
        <v>5.1999999999999998E-2</v>
      </c>
      <c r="D525" s="38">
        <v>0.45644599303135891</v>
      </c>
    </row>
    <row r="526" spans="3:4" x14ac:dyDescent="0.25">
      <c r="C526" s="38">
        <v>5.1999999999999998E-2</v>
      </c>
      <c r="D526" s="38">
        <v>0.45818815331010454</v>
      </c>
    </row>
    <row r="527" spans="3:4" x14ac:dyDescent="0.25">
      <c r="C527" s="38">
        <v>5.2999999999999999E-2</v>
      </c>
      <c r="D527" s="38">
        <v>0.45818815331010454</v>
      </c>
    </row>
    <row r="528" spans="3:4" x14ac:dyDescent="0.25">
      <c r="C528" s="38">
        <v>5.2999999999999999E-2</v>
      </c>
      <c r="D528" s="38">
        <v>0.45993031358885017</v>
      </c>
    </row>
    <row r="529" spans="3:4" x14ac:dyDescent="0.25">
      <c r="C529" s="38">
        <v>5.2999999999999999E-2</v>
      </c>
      <c r="D529" s="38">
        <v>0.45993031358885017</v>
      </c>
    </row>
    <row r="530" spans="3:4" x14ac:dyDescent="0.25">
      <c r="C530" s="38">
        <v>5.2999999999999999E-2</v>
      </c>
      <c r="D530" s="38">
        <v>0.4616724738675958</v>
      </c>
    </row>
    <row r="531" spans="3:4" x14ac:dyDescent="0.25">
      <c r="C531" s="38">
        <v>5.2999999999999999E-2</v>
      </c>
      <c r="D531" s="38">
        <v>0.4616724738675958</v>
      </c>
    </row>
    <row r="532" spans="3:4" x14ac:dyDescent="0.25">
      <c r="C532" s="38">
        <v>5.2999999999999999E-2</v>
      </c>
      <c r="D532" s="38">
        <v>0.46341463414634149</v>
      </c>
    </row>
    <row r="533" spans="3:4" x14ac:dyDescent="0.25">
      <c r="C533" s="38">
        <v>5.5E-2</v>
      </c>
      <c r="D533" s="38">
        <v>0.46341463414634149</v>
      </c>
    </row>
    <row r="534" spans="3:4" x14ac:dyDescent="0.25">
      <c r="C534" s="38">
        <v>5.5E-2</v>
      </c>
      <c r="D534" s="38">
        <v>0.46515679442508712</v>
      </c>
    </row>
    <row r="535" spans="3:4" x14ac:dyDescent="0.25">
      <c r="C535" s="38">
        <v>5.5E-2</v>
      </c>
      <c r="D535" s="38">
        <v>0.46515679442508712</v>
      </c>
    </row>
    <row r="536" spans="3:4" x14ac:dyDescent="0.25">
      <c r="C536" s="38">
        <v>5.5E-2</v>
      </c>
      <c r="D536" s="38">
        <v>0.46689895470383275</v>
      </c>
    </row>
    <row r="537" spans="3:4" x14ac:dyDescent="0.25">
      <c r="C537" s="38">
        <v>5.6000000000000001E-2</v>
      </c>
      <c r="D537" s="38">
        <v>0.46689895470383275</v>
      </c>
    </row>
    <row r="538" spans="3:4" x14ac:dyDescent="0.25">
      <c r="C538" s="38">
        <v>5.6000000000000001E-2</v>
      </c>
      <c r="D538" s="38">
        <v>0.46864111498257838</v>
      </c>
    </row>
    <row r="539" spans="3:4" x14ac:dyDescent="0.25">
      <c r="C539" s="38">
        <v>5.7000000000000002E-2</v>
      </c>
      <c r="D539" s="38">
        <v>0.46864111498257838</v>
      </c>
    </row>
    <row r="540" spans="3:4" x14ac:dyDescent="0.25">
      <c r="C540" s="38">
        <v>5.7000000000000002E-2</v>
      </c>
      <c r="D540" s="38">
        <v>0.47038327526132406</v>
      </c>
    </row>
    <row r="541" spans="3:4" x14ac:dyDescent="0.25">
      <c r="C541" s="38">
        <v>5.7000000000000002E-2</v>
      </c>
      <c r="D541" s="38">
        <v>0.47038327526132406</v>
      </c>
    </row>
    <row r="542" spans="3:4" x14ac:dyDescent="0.25">
      <c r="C542" s="38">
        <v>5.7000000000000002E-2</v>
      </c>
      <c r="D542" s="38">
        <v>0.47212543554006969</v>
      </c>
    </row>
    <row r="543" spans="3:4" x14ac:dyDescent="0.25">
      <c r="C543" s="38">
        <v>5.7000000000000002E-2</v>
      </c>
      <c r="D543" s="38">
        <v>0.47212543554006969</v>
      </c>
    </row>
    <row r="544" spans="3:4" x14ac:dyDescent="0.25">
      <c r="C544" s="38">
        <v>5.7000000000000002E-2</v>
      </c>
      <c r="D544" s="38">
        <v>0.47386759581881532</v>
      </c>
    </row>
    <row r="545" spans="3:4" x14ac:dyDescent="0.25">
      <c r="C545" s="38">
        <v>5.7000000000000002E-2</v>
      </c>
      <c r="D545" s="38">
        <v>0.47386759581881532</v>
      </c>
    </row>
    <row r="546" spans="3:4" x14ac:dyDescent="0.25">
      <c r="C546" s="38">
        <v>5.7000000000000002E-2</v>
      </c>
      <c r="D546" s="38">
        <v>0.47560975609756095</v>
      </c>
    </row>
    <row r="547" spans="3:4" x14ac:dyDescent="0.25">
      <c r="C547" s="38">
        <v>5.7000000000000002E-2</v>
      </c>
      <c r="D547" s="38">
        <v>0.47560975609756095</v>
      </c>
    </row>
    <row r="548" spans="3:4" x14ac:dyDescent="0.25">
      <c r="C548" s="38">
        <v>5.7000000000000002E-2</v>
      </c>
      <c r="D548" s="38">
        <v>0.47735191637630664</v>
      </c>
    </row>
    <row r="549" spans="3:4" x14ac:dyDescent="0.25">
      <c r="C549" s="38">
        <v>5.7000000000000002E-2</v>
      </c>
      <c r="D549" s="38">
        <v>0.47735191637630664</v>
      </c>
    </row>
    <row r="550" spans="3:4" x14ac:dyDescent="0.25">
      <c r="C550" s="38">
        <v>5.7000000000000002E-2</v>
      </c>
      <c r="D550" s="38">
        <v>0.47909407665505227</v>
      </c>
    </row>
    <row r="551" spans="3:4" x14ac:dyDescent="0.25">
      <c r="C551" s="38">
        <v>5.8000000000000003E-2</v>
      </c>
      <c r="D551" s="38">
        <v>0.47909407665505227</v>
      </c>
    </row>
    <row r="552" spans="3:4" x14ac:dyDescent="0.25">
      <c r="C552" s="38">
        <v>5.8000000000000003E-2</v>
      </c>
      <c r="D552" s="38">
        <v>0.4808362369337979</v>
      </c>
    </row>
    <row r="553" spans="3:4" x14ac:dyDescent="0.25">
      <c r="C553" s="38">
        <v>5.8000000000000003E-2</v>
      </c>
      <c r="D553" s="38">
        <v>0.4808362369337979</v>
      </c>
    </row>
    <row r="554" spans="3:4" x14ac:dyDescent="0.25">
      <c r="C554" s="38">
        <v>5.8000000000000003E-2</v>
      </c>
      <c r="D554" s="38">
        <v>0.48257839721254353</v>
      </c>
    </row>
    <row r="555" spans="3:4" x14ac:dyDescent="0.25">
      <c r="C555" s="38">
        <v>5.8999999999999997E-2</v>
      </c>
      <c r="D555" s="38">
        <v>0.48257839721254353</v>
      </c>
    </row>
    <row r="556" spans="3:4" x14ac:dyDescent="0.25">
      <c r="C556" s="38">
        <v>5.8999999999999997E-2</v>
      </c>
      <c r="D556" s="38">
        <v>0.48432055749128922</v>
      </c>
    </row>
    <row r="557" spans="3:4" x14ac:dyDescent="0.25">
      <c r="C557" s="38">
        <v>0.06</v>
      </c>
      <c r="D557" s="38">
        <v>0.48432055749128922</v>
      </c>
    </row>
    <row r="558" spans="3:4" x14ac:dyDescent="0.25">
      <c r="C558" s="38">
        <v>0.06</v>
      </c>
      <c r="D558" s="38">
        <v>0.48606271777003485</v>
      </c>
    </row>
    <row r="559" spans="3:4" x14ac:dyDescent="0.25">
      <c r="C559" s="38">
        <v>0.06</v>
      </c>
      <c r="D559" s="38">
        <v>0.48606271777003485</v>
      </c>
    </row>
    <row r="560" spans="3:4" x14ac:dyDescent="0.25">
      <c r="C560" s="38">
        <v>0.06</v>
      </c>
      <c r="D560" s="38">
        <v>0.48780487804878048</v>
      </c>
    </row>
    <row r="561" spans="3:4" x14ac:dyDescent="0.25">
      <c r="C561" s="38">
        <v>0.06</v>
      </c>
      <c r="D561" s="38">
        <v>0.48780487804878048</v>
      </c>
    </row>
    <row r="562" spans="3:4" x14ac:dyDescent="0.25">
      <c r="C562" s="38">
        <v>0.06</v>
      </c>
      <c r="D562" s="38">
        <v>0.48954703832752611</v>
      </c>
    </row>
    <row r="563" spans="3:4" x14ac:dyDescent="0.25">
      <c r="C563" s="38">
        <v>0.06</v>
      </c>
      <c r="D563" s="38">
        <v>0.48954703832752611</v>
      </c>
    </row>
    <row r="564" spans="3:4" x14ac:dyDescent="0.25">
      <c r="C564" s="38">
        <v>0.06</v>
      </c>
      <c r="D564" s="38">
        <v>0.49128919860627179</v>
      </c>
    </row>
    <row r="565" spans="3:4" x14ac:dyDescent="0.25">
      <c r="C565" s="38">
        <v>0.06</v>
      </c>
      <c r="D565" s="38">
        <v>0.49128919860627179</v>
      </c>
    </row>
    <row r="566" spans="3:4" x14ac:dyDescent="0.25">
      <c r="C566" s="38">
        <v>0.06</v>
      </c>
      <c r="D566" s="38">
        <v>0.49303135888501742</v>
      </c>
    </row>
    <row r="567" spans="3:4" x14ac:dyDescent="0.25">
      <c r="C567" s="38">
        <v>0.06</v>
      </c>
      <c r="D567" s="38">
        <v>0.49303135888501742</v>
      </c>
    </row>
    <row r="568" spans="3:4" x14ac:dyDescent="0.25">
      <c r="C568" s="38">
        <v>0.06</v>
      </c>
      <c r="D568" s="38">
        <v>0.49477351916376305</v>
      </c>
    </row>
    <row r="569" spans="3:4" x14ac:dyDescent="0.25">
      <c r="C569" s="38">
        <v>6.0999999999999999E-2</v>
      </c>
      <c r="D569" s="38">
        <v>0.49477351916376305</v>
      </c>
    </row>
    <row r="570" spans="3:4" x14ac:dyDescent="0.25">
      <c r="C570" s="38">
        <v>6.0999999999999999E-2</v>
      </c>
      <c r="D570" s="38">
        <v>0.49651567944250868</v>
      </c>
    </row>
    <row r="571" spans="3:4" x14ac:dyDescent="0.25">
      <c r="C571" s="38">
        <v>6.2E-2</v>
      </c>
      <c r="D571" s="38">
        <v>0.49651567944250868</v>
      </c>
    </row>
    <row r="572" spans="3:4" x14ac:dyDescent="0.25">
      <c r="C572" s="38">
        <v>6.2E-2</v>
      </c>
      <c r="D572" s="38">
        <v>0.49825783972125437</v>
      </c>
    </row>
    <row r="573" spans="3:4" x14ac:dyDescent="0.25">
      <c r="C573" s="38">
        <v>6.2E-2</v>
      </c>
      <c r="D573" s="38">
        <v>0.49825783972125437</v>
      </c>
    </row>
    <row r="574" spans="3:4" x14ac:dyDescent="0.25">
      <c r="C574" s="38">
        <v>6.2E-2</v>
      </c>
      <c r="D574" s="38">
        <v>0.5</v>
      </c>
    </row>
    <row r="575" spans="3:4" x14ac:dyDescent="0.25">
      <c r="C575" s="38">
        <v>6.2E-2</v>
      </c>
      <c r="D575" s="38">
        <v>0.5</v>
      </c>
    </row>
    <row r="576" spans="3:4" x14ac:dyDescent="0.25">
      <c r="C576" s="38">
        <v>6.2E-2</v>
      </c>
      <c r="D576" s="38">
        <v>0.50174216027874563</v>
      </c>
    </row>
    <row r="577" spans="3:4" x14ac:dyDescent="0.25">
      <c r="C577" s="38">
        <v>6.3E-2</v>
      </c>
      <c r="D577" s="38">
        <v>0.50174216027874563</v>
      </c>
    </row>
    <row r="578" spans="3:4" x14ac:dyDescent="0.25">
      <c r="C578" s="38">
        <v>6.3E-2</v>
      </c>
      <c r="D578" s="38">
        <v>0.50348432055749126</v>
      </c>
    </row>
    <row r="579" spans="3:4" x14ac:dyDescent="0.25">
      <c r="C579" s="38">
        <v>6.3E-2</v>
      </c>
      <c r="D579" s="38">
        <v>0.50348432055749126</v>
      </c>
    </row>
    <row r="580" spans="3:4" x14ac:dyDescent="0.25">
      <c r="C580" s="38">
        <v>6.3E-2</v>
      </c>
      <c r="D580" s="38">
        <v>0.50522648083623689</v>
      </c>
    </row>
    <row r="581" spans="3:4" x14ac:dyDescent="0.25">
      <c r="C581" s="38">
        <v>6.4000000000000001E-2</v>
      </c>
      <c r="D581" s="38">
        <v>0.50522648083623689</v>
      </c>
    </row>
    <row r="582" spans="3:4" x14ac:dyDescent="0.25">
      <c r="C582" s="38">
        <v>6.4000000000000001E-2</v>
      </c>
      <c r="D582" s="38">
        <v>0.50696864111498263</v>
      </c>
    </row>
    <row r="583" spans="3:4" x14ac:dyDescent="0.25">
      <c r="C583" s="38">
        <v>6.4000000000000001E-2</v>
      </c>
      <c r="D583" s="38">
        <v>0.50696864111498263</v>
      </c>
    </row>
    <row r="584" spans="3:4" x14ac:dyDescent="0.25">
      <c r="C584" s="38">
        <v>6.4000000000000001E-2</v>
      </c>
      <c r="D584" s="38">
        <v>0.50871080139372826</v>
      </c>
    </row>
    <row r="585" spans="3:4" x14ac:dyDescent="0.25">
      <c r="C585" s="38">
        <v>6.4000000000000001E-2</v>
      </c>
      <c r="D585" s="38">
        <v>0.50871080139372826</v>
      </c>
    </row>
    <row r="586" spans="3:4" x14ac:dyDescent="0.25">
      <c r="C586" s="38">
        <v>6.4000000000000001E-2</v>
      </c>
      <c r="D586" s="38">
        <v>0.51045296167247389</v>
      </c>
    </row>
    <row r="587" spans="3:4" x14ac:dyDescent="0.25">
      <c r="C587" s="38">
        <v>6.5000000000000002E-2</v>
      </c>
      <c r="D587" s="38">
        <v>0.51045296167247389</v>
      </c>
    </row>
    <row r="588" spans="3:4" x14ac:dyDescent="0.25">
      <c r="C588" s="38">
        <v>6.5000000000000002E-2</v>
      </c>
      <c r="D588" s="38">
        <v>0.51219512195121952</v>
      </c>
    </row>
    <row r="589" spans="3:4" x14ac:dyDescent="0.25">
      <c r="C589" s="38">
        <v>6.5000000000000002E-2</v>
      </c>
      <c r="D589" s="38">
        <v>0.51219512195121952</v>
      </c>
    </row>
    <row r="590" spans="3:4" x14ac:dyDescent="0.25">
      <c r="C590" s="38">
        <v>6.5000000000000002E-2</v>
      </c>
      <c r="D590" s="38">
        <v>0.51393728222996515</v>
      </c>
    </row>
    <row r="591" spans="3:4" x14ac:dyDescent="0.25">
      <c r="C591" s="38">
        <v>6.5000000000000002E-2</v>
      </c>
      <c r="D591" s="38">
        <v>0.51393728222996515</v>
      </c>
    </row>
    <row r="592" spans="3:4" x14ac:dyDescent="0.25">
      <c r="C592" s="38">
        <v>6.5000000000000002E-2</v>
      </c>
      <c r="D592" s="38">
        <v>0.51567944250871078</v>
      </c>
    </row>
    <row r="593" spans="3:4" x14ac:dyDescent="0.25">
      <c r="C593" s="38">
        <v>6.5000000000000002E-2</v>
      </c>
      <c r="D593" s="38">
        <v>0.51567944250871078</v>
      </c>
    </row>
    <row r="594" spans="3:4" x14ac:dyDescent="0.25">
      <c r="C594" s="38">
        <v>6.5000000000000002E-2</v>
      </c>
      <c r="D594" s="38">
        <v>0.51742160278745641</v>
      </c>
    </row>
    <row r="595" spans="3:4" x14ac:dyDescent="0.25">
      <c r="C595" s="38">
        <v>6.6000000000000003E-2</v>
      </c>
      <c r="D595" s="38">
        <v>0.51742160278745641</v>
      </c>
    </row>
    <row r="596" spans="3:4" x14ac:dyDescent="0.25">
      <c r="C596" s="38">
        <v>6.6000000000000003E-2</v>
      </c>
      <c r="D596" s="38">
        <v>0.51916376306620204</v>
      </c>
    </row>
    <row r="597" spans="3:4" x14ac:dyDescent="0.25">
      <c r="C597" s="38">
        <v>6.6000000000000003E-2</v>
      </c>
      <c r="D597" s="38">
        <v>0.51916376306620204</v>
      </c>
    </row>
    <row r="598" spans="3:4" x14ac:dyDescent="0.25">
      <c r="C598" s="38">
        <v>6.6000000000000003E-2</v>
      </c>
      <c r="D598" s="38">
        <v>0.52090592334494779</v>
      </c>
    </row>
    <row r="599" spans="3:4" x14ac:dyDescent="0.25">
      <c r="C599" s="38">
        <v>6.6000000000000003E-2</v>
      </c>
      <c r="D599" s="38">
        <v>0.52090592334494779</v>
      </c>
    </row>
    <row r="600" spans="3:4" x14ac:dyDescent="0.25">
      <c r="C600" s="38">
        <v>6.6000000000000003E-2</v>
      </c>
      <c r="D600" s="38">
        <v>0.52264808362369342</v>
      </c>
    </row>
    <row r="601" spans="3:4" x14ac:dyDescent="0.25">
      <c r="C601" s="38">
        <v>6.7000000000000004E-2</v>
      </c>
      <c r="D601" s="38">
        <v>0.52264808362369342</v>
      </c>
    </row>
    <row r="602" spans="3:4" x14ac:dyDescent="0.25">
      <c r="C602" s="38">
        <v>6.7000000000000004E-2</v>
      </c>
      <c r="D602" s="38">
        <v>0.52439024390243905</v>
      </c>
    </row>
    <row r="603" spans="3:4" x14ac:dyDescent="0.25">
      <c r="C603" s="38">
        <v>6.7000000000000004E-2</v>
      </c>
      <c r="D603" s="38">
        <v>0.52439024390243905</v>
      </c>
    </row>
    <row r="604" spans="3:4" x14ac:dyDescent="0.25">
      <c r="C604" s="38">
        <v>6.7000000000000004E-2</v>
      </c>
      <c r="D604" s="38">
        <v>0.52613240418118468</v>
      </c>
    </row>
    <row r="605" spans="3:4" x14ac:dyDescent="0.25">
      <c r="C605" s="38">
        <v>6.7000000000000004E-2</v>
      </c>
      <c r="D605" s="38">
        <v>0.52613240418118468</v>
      </c>
    </row>
    <row r="606" spans="3:4" x14ac:dyDescent="0.25">
      <c r="C606" s="38">
        <v>6.7000000000000004E-2</v>
      </c>
      <c r="D606" s="38">
        <v>0.52787456445993031</v>
      </c>
    </row>
    <row r="607" spans="3:4" x14ac:dyDescent="0.25">
      <c r="C607" s="38">
        <v>6.8000000000000005E-2</v>
      </c>
      <c r="D607" s="38">
        <v>0.52787456445993031</v>
      </c>
    </row>
    <row r="608" spans="3:4" x14ac:dyDescent="0.25">
      <c r="C608" s="38">
        <v>6.8000000000000005E-2</v>
      </c>
      <c r="D608" s="38">
        <v>0.52961672473867594</v>
      </c>
    </row>
    <row r="609" spans="3:4" x14ac:dyDescent="0.25">
      <c r="C609" s="38">
        <v>6.9000000000000006E-2</v>
      </c>
      <c r="D609" s="38">
        <v>0.52961672473867594</v>
      </c>
    </row>
    <row r="610" spans="3:4" x14ac:dyDescent="0.25">
      <c r="C610" s="38">
        <v>6.9000000000000006E-2</v>
      </c>
      <c r="D610" s="38">
        <v>0.53135888501742157</v>
      </c>
    </row>
    <row r="611" spans="3:4" x14ac:dyDescent="0.25">
      <c r="C611" s="38">
        <v>7.0000000000000007E-2</v>
      </c>
      <c r="D611" s="38">
        <v>0.53135888501742157</v>
      </c>
    </row>
    <row r="612" spans="3:4" x14ac:dyDescent="0.25">
      <c r="C612" s="38">
        <v>7.0000000000000007E-2</v>
      </c>
      <c r="D612" s="38">
        <v>0.5331010452961672</v>
      </c>
    </row>
    <row r="613" spans="3:4" x14ac:dyDescent="0.25">
      <c r="C613" s="38">
        <v>7.0000000000000007E-2</v>
      </c>
      <c r="D613" s="38">
        <v>0.5331010452961672</v>
      </c>
    </row>
    <row r="614" spans="3:4" x14ac:dyDescent="0.25">
      <c r="C614" s="38">
        <v>7.0000000000000007E-2</v>
      </c>
      <c r="D614" s="38">
        <v>0.53484320557491294</v>
      </c>
    </row>
    <row r="615" spans="3:4" x14ac:dyDescent="0.25">
      <c r="C615" s="38">
        <v>7.0999999999999994E-2</v>
      </c>
      <c r="D615" s="38">
        <v>0.53484320557491294</v>
      </c>
    </row>
    <row r="616" spans="3:4" x14ac:dyDescent="0.25">
      <c r="C616" s="38">
        <v>7.0999999999999994E-2</v>
      </c>
      <c r="D616" s="38">
        <v>0.53658536585365857</v>
      </c>
    </row>
    <row r="617" spans="3:4" x14ac:dyDescent="0.25">
      <c r="C617" s="38">
        <v>7.0999999999999994E-2</v>
      </c>
      <c r="D617" s="38">
        <v>0.53658536585365857</v>
      </c>
    </row>
    <row r="618" spans="3:4" x14ac:dyDescent="0.25">
      <c r="C618" s="38">
        <v>7.0999999999999994E-2</v>
      </c>
      <c r="D618" s="38">
        <v>0.5383275261324042</v>
      </c>
    </row>
    <row r="619" spans="3:4" x14ac:dyDescent="0.25">
      <c r="C619" s="38">
        <v>7.1999999999999995E-2</v>
      </c>
      <c r="D619" s="38">
        <v>0.5383275261324042</v>
      </c>
    </row>
    <row r="620" spans="3:4" x14ac:dyDescent="0.25">
      <c r="C620" s="38">
        <v>7.1999999999999995E-2</v>
      </c>
      <c r="D620" s="38">
        <v>0.54006968641114983</v>
      </c>
    </row>
    <row r="621" spans="3:4" x14ac:dyDescent="0.25">
      <c r="C621" s="38">
        <v>7.1999999999999995E-2</v>
      </c>
      <c r="D621" s="38">
        <v>0.54006968641114983</v>
      </c>
    </row>
    <row r="622" spans="3:4" x14ac:dyDescent="0.25">
      <c r="C622" s="38">
        <v>7.1999999999999995E-2</v>
      </c>
      <c r="D622" s="38">
        <v>0.54181184668989546</v>
      </c>
    </row>
    <row r="623" spans="3:4" x14ac:dyDescent="0.25">
      <c r="C623" s="38">
        <v>7.1999999999999995E-2</v>
      </c>
      <c r="D623" s="38">
        <v>0.54181184668989546</v>
      </c>
    </row>
    <row r="624" spans="3:4" x14ac:dyDescent="0.25">
      <c r="C624" s="38">
        <v>7.1999999999999995E-2</v>
      </c>
      <c r="D624" s="38">
        <v>0.54355400696864109</v>
      </c>
    </row>
    <row r="625" spans="3:4" x14ac:dyDescent="0.25">
      <c r="C625" s="38">
        <v>7.1999999999999995E-2</v>
      </c>
      <c r="D625" s="38">
        <v>0.54355400696864109</v>
      </c>
    </row>
    <row r="626" spans="3:4" x14ac:dyDescent="0.25">
      <c r="C626" s="38">
        <v>7.1999999999999995E-2</v>
      </c>
      <c r="D626" s="38">
        <v>0.54529616724738672</v>
      </c>
    </row>
    <row r="627" spans="3:4" x14ac:dyDescent="0.25">
      <c r="C627" s="38">
        <v>7.2999999999999995E-2</v>
      </c>
      <c r="D627" s="38">
        <v>0.54529616724738672</v>
      </c>
    </row>
    <row r="628" spans="3:4" x14ac:dyDescent="0.25">
      <c r="C628" s="38">
        <v>7.2999999999999995E-2</v>
      </c>
      <c r="D628" s="38">
        <v>0.54703832752613235</v>
      </c>
    </row>
    <row r="629" spans="3:4" x14ac:dyDescent="0.25">
      <c r="C629" s="38">
        <v>7.2999999999999995E-2</v>
      </c>
      <c r="D629" s="38">
        <v>0.54703832752613235</v>
      </c>
    </row>
    <row r="630" spans="3:4" x14ac:dyDescent="0.25">
      <c r="C630" s="38">
        <v>7.2999999999999995E-2</v>
      </c>
      <c r="D630" s="38">
        <v>0.54878048780487809</v>
      </c>
    </row>
    <row r="631" spans="3:4" x14ac:dyDescent="0.25">
      <c r="C631" s="38">
        <v>7.2999999999999995E-2</v>
      </c>
      <c r="D631" s="38">
        <v>0.54878048780487809</v>
      </c>
    </row>
    <row r="632" spans="3:4" x14ac:dyDescent="0.25">
      <c r="C632" s="38">
        <v>7.2999999999999995E-2</v>
      </c>
      <c r="D632" s="38">
        <v>0.55052264808362372</v>
      </c>
    </row>
    <row r="633" spans="3:4" x14ac:dyDescent="0.25">
      <c r="C633" s="38">
        <v>7.3999999999999996E-2</v>
      </c>
      <c r="D633" s="38">
        <v>0.55052264808362372</v>
      </c>
    </row>
    <row r="634" spans="3:4" x14ac:dyDescent="0.25">
      <c r="C634" s="38">
        <v>7.3999999999999996E-2</v>
      </c>
      <c r="D634" s="38">
        <v>0.55226480836236935</v>
      </c>
    </row>
    <row r="635" spans="3:4" x14ac:dyDescent="0.25">
      <c r="C635" s="38">
        <v>7.3999999999999996E-2</v>
      </c>
      <c r="D635" s="38">
        <v>0.55226480836236935</v>
      </c>
    </row>
    <row r="636" spans="3:4" x14ac:dyDescent="0.25">
      <c r="C636" s="38">
        <v>7.3999999999999996E-2</v>
      </c>
      <c r="D636" s="38">
        <v>0.55400696864111498</v>
      </c>
    </row>
    <row r="637" spans="3:4" x14ac:dyDescent="0.25">
      <c r="C637" s="38">
        <v>7.3999999999999996E-2</v>
      </c>
      <c r="D637" s="38">
        <v>0.55400696864111498</v>
      </c>
    </row>
    <row r="638" spans="3:4" x14ac:dyDescent="0.25">
      <c r="C638" s="38">
        <v>7.3999999999999996E-2</v>
      </c>
      <c r="D638" s="38">
        <v>0.55574912891986061</v>
      </c>
    </row>
    <row r="639" spans="3:4" x14ac:dyDescent="0.25">
      <c r="C639" s="38">
        <v>7.4999999999999997E-2</v>
      </c>
      <c r="D639" s="38">
        <v>0.55574912891986061</v>
      </c>
    </row>
    <row r="640" spans="3:4" x14ac:dyDescent="0.25">
      <c r="C640" s="38">
        <v>7.4999999999999997E-2</v>
      </c>
      <c r="D640" s="38">
        <v>0.55749128919860624</v>
      </c>
    </row>
    <row r="641" spans="3:4" x14ac:dyDescent="0.25">
      <c r="C641" s="38">
        <v>7.6999999999999999E-2</v>
      </c>
      <c r="D641" s="38">
        <v>0.55749128919860624</v>
      </c>
    </row>
    <row r="642" spans="3:4" x14ac:dyDescent="0.25">
      <c r="C642" s="38">
        <v>7.6999999999999999E-2</v>
      </c>
      <c r="D642" s="38">
        <v>0.55923344947735187</v>
      </c>
    </row>
    <row r="643" spans="3:4" x14ac:dyDescent="0.25">
      <c r="C643" s="38">
        <v>7.6999999999999999E-2</v>
      </c>
      <c r="D643" s="38">
        <v>0.55923344947735187</v>
      </c>
    </row>
    <row r="644" spans="3:4" x14ac:dyDescent="0.25">
      <c r="C644" s="38">
        <v>7.6999999999999999E-2</v>
      </c>
      <c r="D644" s="38">
        <v>0.56097560975609762</v>
      </c>
    </row>
    <row r="645" spans="3:4" x14ac:dyDescent="0.25">
      <c r="C645" s="38">
        <v>7.8E-2</v>
      </c>
      <c r="D645" s="38">
        <v>0.56097560975609762</v>
      </c>
    </row>
    <row r="646" spans="3:4" x14ac:dyDescent="0.25">
      <c r="C646" s="38">
        <v>7.8E-2</v>
      </c>
      <c r="D646" s="38">
        <v>0.56271777003484325</v>
      </c>
    </row>
    <row r="647" spans="3:4" x14ac:dyDescent="0.25">
      <c r="C647" s="38">
        <v>7.8E-2</v>
      </c>
      <c r="D647" s="38">
        <v>0.56271777003484325</v>
      </c>
    </row>
    <row r="648" spans="3:4" x14ac:dyDescent="0.25">
      <c r="C648" s="38">
        <v>7.8E-2</v>
      </c>
      <c r="D648" s="38">
        <v>0.56445993031358888</v>
      </c>
    </row>
    <row r="649" spans="3:4" x14ac:dyDescent="0.25">
      <c r="C649" s="38">
        <v>7.9000000000000001E-2</v>
      </c>
      <c r="D649" s="38">
        <v>0.56445993031358888</v>
      </c>
    </row>
    <row r="650" spans="3:4" x14ac:dyDescent="0.25">
      <c r="C650" s="38">
        <v>7.9000000000000001E-2</v>
      </c>
      <c r="D650" s="38">
        <v>0.56620209059233451</v>
      </c>
    </row>
    <row r="651" spans="3:4" x14ac:dyDescent="0.25">
      <c r="C651" s="38">
        <v>0.08</v>
      </c>
      <c r="D651" s="38">
        <v>0.56620209059233451</v>
      </c>
    </row>
    <row r="652" spans="3:4" x14ac:dyDescent="0.25">
      <c r="C652" s="38">
        <v>0.08</v>
      </c>
      <c r="D652" s="38">
        <v>0.56794425087108014</v>
      </c>
    </row>
    <row r="653" spans="3:4" x14ac:dyDescent="0.25">
      <c r="C653" s="38">
        <v>0.08</v>
      </c>
      <c r="D653" s="38">
        <v>0.56794425087108014</v>
      </c>
    </row>
    <row r="654" spans="3:4" x14ac:dyDescent="0.25">
      <c r="C654" s="38">
        <v>0.08</v>
      </c>
      <c r="D654" s="38">
        <v>0.56968641114982577</v>
      </c>
    </row>
    <row r="655" spans="3:4" x14ac:dyDescent="0.25">
      <c r="C655" s="38">
        <v>8.2000000000000003E-2</v>
      </c>
      <c r="D655" s="38">
        <v>0.56968641114982577</v>
      </c>
    </row>
    <row r="656" spans="3:4" x14ac:dyDescent="0.25">
      <c r="C656" s="38">
        <v>8.2000000000000003E-2</v>
      </c>
      <c r="D656" s="38">
        <v>0.5714285714285714</v>
      </c>
    </row>
    <row r="657" spans="3:4" x14ac:dyDescent="0.25">
      <c r="C657" s="38">
        <v>8.3000000000000004E-2</v>
      </c>
      <c r="D657" s="38">
        <v>0.5714285714285714</v>
      </c>
    </row>
    <row r="658" spans="3:4" x14ac:dyDescent="0.25">
      <c r="C658" s="38">
        <v>8.3000000000000004E-2</v>
      </c>
      <c r="D658" s="38">
        <v>0.57317073170731703</v>
      </c>
    </row>
    <row r="659" spans="3:4" x14ac:dyDescent="0.25">
      <c r="C659" s="38">
        <v>8.3000000000000004E-2</v>
      </c>
      <c r="D659" s="38">
        <v>0.57317073170731703</v>
      </c>
    </row>
    <row r="660" spans="3:4" x14ac:dyDescent="0.25">
      <c r="C660" s="38">
        <v>8.3000000000000004E-2</v>
      </c>
      <c r="D660" s="38">
        <v>0.57491289198606277</v>
      </c>
    </row>
    <row r="661" spans="3:4" x14ac:dyDescent="0.25">
      <c r="C661" s="38">
        <v>8.3000000000000004E-2</v>
      </c>
      <c r="D661" s="38">
        <v>0.57491289198606277</v>
      </c>
    </row>
    <row r="662" spans="3:4" x14ac:dyDescent="0.25">
      <c r="C662" s="38">
        <v>8.3000000000000004E-2</v>
      </c>
      <c r="D662" s="38">
        <v>0.5766550522648084</v>
      </c>
    </row>
    <row r="663" spans="3:4" x14ac:dyDescent="0.25">
      <c r="C663" s="38">
        <v>8.5000000000000006E-2</v>
      </c>
      <c r="D663" s="38">
        <v>0.5766550522648084</v>
      </c>
    </row>
    <row r="664" spans="3:4" x14ac:dyDescent="0.25">
      <c r="C664" s="38">
        <v>8.5000000000000006E-2</v>
      </c>
      <c r="D664" s="38">
        <v>0.57839721254355403</v>
      </c>
    </row>
    <row r="665" spans="3:4" x14ac:dyDescent="0.25">
      <c r="C665" s="38">
        <v>8.5000000000000006E-2</v>
      </c>
      <c r="D665" s="38">
        <v>0.57839721254355403</v>
      </c>
    </row>
    <row r="666" spans="3:4" x14ac:dyDescent="0.25">
      <c r="C666" s="38">
        <v>8.5000000000000006E-2</v>
      </c>
      <c r="D666" s="38">
        <v>0.58013937282229966</v>
      </c>
    </row>
    <row r="667" spans="3:4" x14ac:dyDescent="0.25">
      <c r="C667" s="38">
        <v>8.5000000000000006E-2</v>
      </c>
      <c r="D667" s="38">
        <v>0.58013937282229966</v>
      </c>
    </row>
    <row r="668" spans="3:4" x14ac:dyDescent="0.25">
      <c r="C668" s="38">
        <v>8.5000000000000006E-2</v>
      </c>
      <c r="D668" s="38">
        <v>0.58188153310104529</v>
      </c>
    </row>
    <row r="669" spans="3:4" x14ac:dyDescent="0.25">
      <c r="C669" s="38">
        <v>8.5000000000000006E-2</v>
      </c>
      <c r="D669" s="38">
        <v>0.58188153310104529</v>
      </c>
    </row>
    <row r="670" spans="3:4" x14ac:dyDescent="0.25">
      <c r="C670" s="38">
        <v>8.5000000000000006E-2</v>
      </c>
      <c r="D670" s="38">
        <v>0.58362369337979092</v>
      </c>
    </row>
    <row r="671" spans="3:4" x14ac:dyDescent="0.25">
      <c r="C671" s="38">
        <v>8.5000000000000006E-2</v>
      </c>
      <c r="D671" s="38">
        <v>0.58362369337979092</v>
      </c>
    </row>
    <row r="672" spans="3:4" x14ac:dyDescent="0.25">
      <c r="C672" s="38">
        <v>8.5000000000000006E-2</v>
      </c>
      <c r="D672" s="38">
        <v>0.58536585365853655</v>
      </c>
    </row>
    <row r="673" spans="3:4" x14ac:dyDescent="0.25">
      <c r="C673" s="38">
        <v>8.5000000000000006E-2</v>
      </c>
      <c r="D673" s="38">
        <v>0.58536585365853655</v>
      </c>
    </row>
    <row r="674" spans="3:4" x14ac:dyDescent="0.25">
      <c r="C674" s="38">
        <v>8.5000000000000006E-2</v>
      </c>
      <c r="D674" s="38">
        <v>0.58710801393728218</v>
      </c>
    </row>
    <row r="675" spans="3:4" x14ac:dyDescent="0.25">
      <c r="C675" s="38">
        <v>8.5999999999999993E-2</v>
      </c>
      <c r="D675" s="38">
        <v>0.58710801393728218</v>
      </c>
    </row>
    <row r="676" spans="3:4" x14ac:dyDescent="0.25">
      <c r="C676" s="38">
        <v>8.5999999999999993E-2</v>
      </c>
      <c r="D676" s="38">
        <v>0.58885017421602792</v>
      </c>
    </row>
    <row r="677" spans="3:4" x14ac:dyDescent="0.25">
      <c r="C677" s="38">
        <v>8.5999999999999993E-2</v>
      </c>
      <c r="D677" s="38">
        <v>0.58885017421602792</v>
      </c>
    </row>
    <row r="678" spans="3:4" x14ac:dyDescent="0.25">
      <c r="C678" s="38">
        <v>8.5999999999999993E-2</v>
      </c>
      <c r="D678" s="38">
        <v>0.59059233449477355</v>
      </c>
    </row>
    <row r="679" spans="3:4" x14ac:dyDescent="0.25">
      <c r="C679" s="38">
        <v>8.6999999999999994E-2</v>
      </c>
      <c r="D679" s="38">
        <v>0.59059233449477355</v>
      </c>
    </row>
    <row r="680" spans="3:4" x14ac:dyDescent="0.25">
      <c r="C680" s="38">
        <v>8.6999999999999994E-2</v>
      </c>
      <c r="D680" s="38">
        <v>0.59233449477351918</v>
      </c>
    </row>
    <row r="681" spans="3:4" x14ac:dyDescent="0.25">
      <c r="C681" s="38">
        <v>8.6999999999999994E-2</v>
      </c>
      <c r="D681" s="38">
        <v>0.59233449477351918</v>
      </c>
    </row>
    <row r="682" spans="3:4" x14ac:dyDescent="0.25">
      <c r="C682" s="38">
        <v>8.6999999999999994E-2</v>
      </c>
      <c r="D682" s="38">
        <v>0.59407665505226481</v>
      </c>
    </row>
    <row r="683" spans="3:4" x14ac:dyDescent="0.25">
      <c r="C683" s="38">
        <v>8.6999999999999994E-2</v>
      </c>
      <c r="D683" s="38">
        <v>0.59407665505226481</v>
      </c>
    </row>
    <row r="684" spans="3:4" x14ac:dyDescent="0.25">
      <c r="C684" s="38">
        <v>8.6999999999999994E-2</v>
      </c>
      <c r="D684" s="38">
        <v>0.59581881533101044</v>
      </c>
    </row>
    <row r="685" spans="3:4" x14ac:dyDescent="0.25">
      <c r="C685" s="38">
        <v>8.8999999999999996E-2</v>
      </c>
      <c r="D685" s="38">
        <v>0.59581881533101044</v>
      </c>
    </row>
    <row r="686" spans="3:4" x14ac:dyDescent="0.25">
      <c r="C686" s="38">
        <v>8.8999999999999996E-2</v>
      </c>
      <c r="D686" s="38">
        <v>0.59756097560975607</v>
      </c>
    </row>
    <row r="687" spans="3:4" x14ac:dyDescent="0.25">
      <c r="C687" s="38">
        <v>9.0999999999999998E-2</v>
      </c>
      <c r="D687" s="38">
        <v>0.59756097560975607</v>
      </c>
    </row>
    <row r="688" spans="3:4" x14ac:dyDescent="0.25">
      <c r="C688" s="38">
        <v>9.0999999999999998E-2</v>
      </c>
      <c r="D688" s="38">
        <v>0.5993031358885017</v>
      </c>
    </row>
    <row r="689" spans="3:4" x14ac:dyDescent="0.25">
      <c r="C689" s="38">
        <v>9.1999999999999998E-2</v>
      </c>
      <c r="D689" s="38">
        <v>0.5993031358885017</v>
      </c>
    </row>
    <row r="690" spans="3:4" x14ac:dyDescent="0.25">
      <c r="C690" s="38">
        <v>9.1999999999999998E-2</v>
      </c>
      <c r="D690" s="38">
        <v>0.60104529616724733</v>
      </c>
    </row>
    <row r="691" spans="3:4" x14ac:dyDescent="0.25">
      <c r="C691" s="38">
        <v>9.2999999999999999E-2</v>
      </c>
      <c r="D691" s="38">
        <v>0.60104529616724733</v>
      </c>
    </row>
    <row r="692" spans="3:4" x14ac:dyDescent="0.25">
      <c r="C692" s="38">
        <v>9.2999999999999999E-2</v>
      </c>
      <c r="D692" s="38">
        <v>0.60278745644599308</v>
      </c>
    </row>
    <row r="693" spans="3:4" x14ac:dyDescent="0.25">
      <c r="C693" s="38">
        <v>9.4E-2</v>
      </c>
      <c r="D693" s="38">
        <v>0.60278745644599308</v>
      </c>
    </row>
    <row r="694" spans="3:4" x14ac:dyDescent="0.25">
      <c r="C694" s="38">
        <v>9.4E-2</v>
      </c>
      <c r="D694" s="38">
        <v>0.60452961672473871</v>
      </c>
    </row>
    <row r="695" spans="3:4" x14ac:dyDescent="0.25">
      <c r="C695" s="38">
        <v>9.5000000000000001E-2</v>
      </c>
      <c r="D695" s="38">
        <v>0.60452961672473871</v>
      </c>
    </row>
    <row r="696" spans="3:4" x14ac:dyDescent="0.25">
      <c r="C696" s="38">
        <v>9.5000000000000001E-2</v>
      </c>
      <c r="D696" s="38">
        <v>0.60627177700348434</v>
      </c>
    </row>
    <row r="697" spans="3:4" x14ac:dyDescent="0.25">
      <c r="C697" s="38">
        <v>9.6000000000000002E-2</v>
      </c>
      <c r="D697" s="38">
        <v>0.60627177700348434</v>
      </c>
    </row>
    <row r="698" spans="3:4" x14ac:dyDescent="0.25">
      <c r="C698" s="38">
        <v>9.6000000000000002E-2</v>
      </c>
      <c r="D698" s="38">
        <v>0.60801393728222997</v>
      </c>
    </row>
    <row r="699" spans="3:4" x14ac:dyDescent="0.25">
      <c r="C699" s="38">
        <v>9.6000000000000002E-2</v>
      </c>
      <c r="D699" s="38">
        <v>0.60801393728222997</v>
      </c>
    </row>
    <row r="700" spans="3:4" x14ac:dyDescent="0.25">
      <c r="C700" s="38">
        <v>9.6000000000000002E-2</v>
      </c>
      <c r="D700" s="38">
        <v>0.6097560975609756</v>
      </c>
    </row>
    <row r="701" spans="3:4" x14ac:dyDescent="0.25">
      <c r="C701" s="38">
        <v>9.8000000000000004E-2</v>
      </c>
      <c r="D701" s="38">
        <v>0.6097560975609756</v>
      </c>
    </row>
    <row r="702" spans="3:4" x14ac:dyDescent="0.25">
      <c r="C702" s="38">
        <v>9.8000000000000004E-2</v>
      </c>
      <c r="D702" s="38">
        <v>0.61149825783972123</v>
      </c>
    </row>
    <row r="703" spans="3:4" x14ac:dyDescent="0.25">
      <c r="C703" s="38">
        <v>9.9000000000000005E-2</v>
      </c>
      <c r="D703" s="38">
        <v>0.61149825783972123</v>
      </c>
    </row>
    <row r="704" spans="3:4" x14ac:dyDescent="0.25">
      <c r="C704" s="38">
        <v>9.9000000000000005E-2</v>
      </c>
      <c r="D704" s="38">
        <v>0.61324041811846686</v>
      </c>
    </row>
    <row r="705" spans="3:4" x14ac:dyDescent="0.25">
      <c r="C705" s="38">
        <v>9.9000000000000005E-2</v>
      </c>
      <c r="D705" s="38">
        <v>0.61324041811846686</v>
      </c>
    </row>
    <row r="706" spans="3:4" x14ac:dyDescent="0.25">
      <c r="C706" s="38">
        <v>9.9000000000000005E-2</v>
      </c>
      <c r="D706" s="38">
        <v>0.6149825783972126</v>
      </c>
    </row>
    <row r="707" spans="3:4" x14ac:dyDescent="0.25">
      <c r="C707" s="38">
        <v>9.9000000000000005E-2</v>
      </c>
      <c r="D707" s="38">
        <v>0.6149825783972126</v>
      </c>
    </row>
    <row r="708" spans="3:4" x14ac:dyDescent="0.25">
      <c r="C708" s="38">
        <v>9.9000000000000005E-2</v>
      </c>
      <c r="D708" s="38">
        <v>0.61672473867595823</v>
      </c>
    </row>
    <row r="709" spans="3:4" x14ac:dyDescent="0.25">
      <c r="C709" s="38">
        <v>0.1</v>
      </c>
      <c r="D709" s="38">
        <v>0.61672473867595823</v>
      </c>
    </row>
    <row r="710" spans="3:4" x14ac:dyDescent="0.25">
      <c r="C710" s="38">
        <v>0.1</v>
      </c>
      <c r="D710" s="38">
        <v>0.61846689895470386</v>
      </c>
    </row>
    <row r="711" spans="3:4" x14ac:dyDescent="0.25">
      <c r="C711" s="38">
        <v>0.10100000000000001</v>
      </c>
      <c r="D711" s="38">
        <v>0.61846689895470386</v>
      </c>
    </row>
    <row r="712" spans="3:4" x14ac:dyDescent="0.25">
      <c r="C712" s="38">
        <v>0.10100000000000001</v>
      </c>
      <c r="D712" s="38">
        <v>0.62020905923344949</v>
      </c>
    </row>
    <row r="713" spans="3:4" x14ac:dyDescent="0.25">
      <c r="C713" s="38">
        <v>0.104</v>
      </c>
      <c r="D713" s="38">
        <v>0.62020905923344949</v>
      </c>
    </row>
    <row r="714" spans="3:4" x14ac:dyDescent="0.25">
      <c r="C714" s="38">
        <v>0.104</v>
      </c>
      <c r="D714" s="38">
        <v>0.62195121951219512</v>
      </c>
    </row>
    <row r="715" spans="3:4" x14ac:dyDescent="0.25">
      <c r="C715" s="38">
        <v>0.104</v>
      </c>
      <c r="D715" s="38">
        <v>0.62195121951219512</v>
      </c>
    </row>
    <row r="716" spans="3:4" x14ac:dyDescent="0.25">
      <c r="C716" s="38">
        <v>0.104</v>
      </c>
      <c r="D716" s="38">
        <v>0.62369337979094075</v>
      </c>
    </row>
    <row r="717" spans="3:4" x14ac:dyDescent="0.25">
      <c r="C717" s="38">
        <v>0.106</v>
      </c>
      <c r="D717" s="38">
        <v>0.62369337979094075</v>
      </c>
    </row>
    <row r="718" spans="3:4" x14ac:dyDescent="0.25">
      <c r="C718" s="38">
        <v>0.106</v>
      </c>
      <c r="D718" s="38">
        <v>0.62543554006968638</v>
      </c>
    </row>
    <row r="719" spans="3:4" x14ac:dyDescent="0.25">
      <c r="C719" s="38">
        <v>0.106</v>
      </c>
      <c r="D719" s="38">
        <v>0.62543554006968638</v>
      </c>
    </row>
    <row r="720" spans="3:4" x14ac:dyDescent="0.25">
      <c r="C720" s="38">
        <v>0.106</v>
      </c>
      <c r="D720" s="38">
        <v>0.62717770034843201</v>
      </c>
    </row>
    <row r="721" spans="3:4" x14ac:dyDescent="0.25">
      <c r="C721" s="38">
        <v>0.107</v>
      </c>
      <c r="D721" s="38">
        <v>0.62717770034843201</v>
      </c>
    </row>
    <row r="722" spans="3:4" x14ac:dyDescent="0.25">
      <c r="C722" s="38">
        <v>0.107</v>
      </c>
      <c r="D722" s="38">
        <v>0.62891986062717775</v>
      </c>
    </row>
    <row r="723" spans="3:4" x14ac:dyDescent="0.25">
      <c r="C723" s="38">
        <v>0.108</v>
      </c>
      <c r="D723" s="38">
        <v>0.62891986062717775</v>
      </c>
    </row>
    <row r="724" spans="3:4" x14ac:dyDescent="0.25">
      <c r="C724" s="38">
        <v>0.108</v>
      </c>
      <c r="D724" s="38">
        <v>0.63066202090592338</v>
      </c>
    </row>
    <row r="725" spans="3:4" x14ac:dyDescent="0.25">
      <c r="C725" s="38">
        <v>0.108</v>
      </c>
      <c r="D725" s="38">
        <v>0.63066202090592338</v>
      </c>
    </row>
    <row r="726" spans="3:4" x14ac:dyDescent="0.25">
      <c r="C726" s="38">
        <v>0.108</v>
      </c>
      <c r="D726" s="38">
        <v>0.63240418118466901</v>
      </c>
    </row>
    <row r="727" spans="3:4" x14ac:dyDescent="0.25">
      <c r="C727" s="38">
        <v>0.11</v>
      </c>
      <c r="D727" s="38">
        <v>0.63240418118466901</v>
      </c>
    </row>
    <row r="728" spans="3:4" x14ac:dyDescent="0.25">
      <c r="C728" s="38">
        <v>0.11</v>
      </c>
      <c r="D728" s="38">
        <v>0.63414634146341464</v>
      </c>
    </row>
    <row r="729" spans="3:4" x14ac:dyDescent="0.25">
      <c r="C729" s="38">
        <v>0.111</v>
      </c>
      <c r="D729" s="38">
        <v>0.63414634146341464</v>
      </c>
    </row>
    <row r="730" spans="3:4" x14ac:dyDescent="0.25">
      <c r="C730" s="38">
        <v>0.111</v>
      </c>
      <c r="D730" s="38">
        <v>0.63588850174216027</v>
      </c>
    </row>
    <row r="731" spans="3:4" x14ac:dyDescent="0.25">
      <c r="C731" s="38">
        <v>0.112</v>
      </c>
      <c r="D731" s="38">
        <v>0.63588850174216027</v>
      </c>
    </row>
    <row r="732" spans="3:4" x14ac:dyDescent="0.25">
      <c r="C732" s="38">
        <v>0.112</v>
      </c>
      <c r="D732" s="38">
        <v>0.6376306620209059</v>
      </c>
    </row>
    <row r="733" spans="3:4" x14ac:dyDescent="0.25">
      <c r="C733" s="38">
        <v>0.113</v>
      </c>
      <c r="D733" s="38">
        <v>0.6376306620209059</v>
      </c>
    </row>
    <row r="734" spans="3:4" x14ac:dyDescent="0.25">
      <c r="C734" s="38">
        <v>0.113</v>
      </c>
      <c r="D734" s="38">
        <v>0.63937282229965153</v>
      </c>
    </row>
    <row r="735" spans="3:4" x14ac:dyDescent="0.25">
      <c r="C735" s="38">
        <v>0.114</v>
      </c>
      <c r="D735" s="38">
        <v>0.63937282229965153</v>
      </c>
    </row>
    <row r="736" spans="3:4" x14ac:dyDescent="0.25">
      <c r="C736" s="38">
        <v>0.114</v>
      </c>
      <c r="D736" s="38">
        <v>0.64111498257839716</v>
      </c>
    </row>
    <row r="737" spans="3:4" x14ac:dyDescent="0.25">
      <c r="C737" s="38">
        <v>0.114</v>
      </c>
      <c r="D737" s="38">
        <v>0.64111498257839716</v>
      </c>
    </row>
    <row r="738" spans="3:4" x14ac:dyDescent="0.25">
      <c r="C738" s="38">
        <v>0.114</v>
      </c>
      <c r="D738" s="38">
        <v>0.6428571428571429</v>
      </c>
    </row>
    <row r="739" spans="3:4" x14ac:dyDescent="0.25">
      <c r="C739" s="38">
        <v>0.11700000000000001</v>
      </c>
      <c r="D739" s="38">
        <v>0.6428571428571429</v>
      </c>
    </row>
    <row r="740" spans="3:4" x14ac:dyDescent="0.25">
      <c r="C740" s="38">
        <v>0.11700000000000001</v>
      </c>
      <c r="D740" s="38">
        <v>0.64459930313588854</v>
      </c>
    </row>
    <row r="741" spans="3:4" x14ac:dyDescent="0.25">
      <c r="C741" s="38">
        <v>0.11700000000000001</v>
      </c>
      <c r="D741" s="38">
        <v>0.64459930313588854</v>
      </c>
    </row>
    <row r="742" spans="3:4" x14ac:dyDescent="0.25">
      <c r="C742" s="38">
        <v>0.11700000000000001</v>
      </c>
      <c r="D742" s="38">
        <v>0.64634146341463417</v>
      </c>
    </row>
    <row r="743" spans="3:4" x14ac:dyDescent="0.25">
      <c r="C743" s="38">
        <v>0.11799999999999999</v>
      </c>
      <c r="D743" s="38">
        <v>0.64634146341463417</v>
      </c>
    </row>
    <row r="744" spans="3:4" x14ac:dyDescent="0.25">
      <c r="C744" s="38">
        <v>0.11799999999999999</v>
      </c>
      <c r="D744" s="38">
        <v>0.6480836236933798</v>
      </c>
    </row>
    <row r="745" spans="3:4" x14ac:dyDescent="0.25">
      <c r="C745" s="38">
        <v>0.11799999999999999</v>
      </c>
      <c r="D745" s="38">
        <v>0.6480836236933798</v>
      </c>
    </row>
    <row r="746" spans="3:4" x14ac:dyDescent="0.25">
      <c r="C746" s="38">
        <v>0.11799999999999999</v>
      </c>
      <c r="D746" s="38">
        <v>0.64982578397212543</v>
      </c>
    </row>
    <row r="747" spans="3:4" x14ac:dyDescent="0.25">
      <c r="C747" s="38">
        <v>0.11899999999999999</v>
      </c>
      <c r="D747" s="38">
        <v>0.64982578397212543</v>
      </c>
    </row>
    <row r="748" spans="3:4" x14ac:dyDescent="0.25">
      <c r="C748" s="38">
        <v>0.11899999999999999</v>
      </c>
      <c r="D748" s="38">
        <v>0.65156794425087106</v>
      </c>
    </row>
    <row r="749" spans="3:4" x14ac:dyDescent="0.25">
      <c r="C749" s="38">
        <v>0.12</v>
      </c>
      <c r="D749" s="38">
        <v>0.65156794425087106</v>
      </c>
    </row>
    <row r="750" spans="3:4" x14ac:dyDescent="0.25">
      <c r="C750" s="38">
        <v>0.12</v>
      </c>
      <c r="D750" s="38">
        <v>0.65331010452961669</v>
      </c>
    </row>
    <row r="751" spans="3:4" x14ac:dyDescent="0.25">
      <c r="C751" s="38">
        <v>0.12</v>
      </c>
      <c r="D751" s="38">
        <v>0.65331010452961669</v>
      </c>
    </row>
    <row r="752" spans="3:4" x14ac:dyDescent="0.25">
      <c r="C752" s="38">
        <v>0.12</v>
      </c>
      <c r="D752" s="38">
        <v>0.65505226480836232</v>
      </c>
    </row>
    <row r="753" spans="3:4" x14ac:dyDescent="0.25">
      <c r="C753" s="38">
        <v>0.121</v>
      </c>
      <c r="D753" s="38">
        <v>0.65505226480836232</v>
      </c>
    </row>
    <row r="754" spans="3:4" x14ac:dyDescent="0.25">
      <c r="C754" s="38">
        <v>0.121</v>
      </c>
      <c r="D754" s="38">
        <v>0.65679442508710806</v>
      </c>
    </row>
    <row r="755" spans="3:4" x14ac:dyDescent="0.25">
      <c r="C755" s="38">
        <v>0.121</v>
      </c>
      <c r="D755" s="38">
        <v>0.65679442508710806</v>
      </c>
    </row>
    <row r="756" spans="3:4" x14ac:dyDescent="0.25">
      <c r="C756" s="38">
        <v>0.121</v>
      </c>
      <c r="D756" s="38">
        <v>0.65853658536585369</v>
      </c>
    </row>
    <row r="757" spans="3:4" x14ac:dyDescent="0.25">
      <c r="C757" s="38">
        <v>0.121</v>
      </c>
      <c r="D757" s="38">
        <v>0.65853658536585369</v>
      </c>
    </row>
    <row r="758" spans="3:4" x14ac:dyDescent="0.25">
      <c r="C758" s="38">
        <v>0.121</v>
      </c>
      <c r="D758" s="38">
        <v>0.66027874564459932</v>
      </c>
    </row>
    <row r="759" spans="3:4" x14ac:dyDescent="0.25">
      <c r="C759" s="38">
        <v>0.122</v>
      </c>
      <c r="D759" s="38">
        <v>0.66027874564459932</v>
      </c>
    </row>
    <row r="760" spans="3:4" x14ac:dyDescent="0.25">
      <c r="C760" s="38">
        <v>0.122</v>
      </c>
      <c r="D760" s="38">
        <v>0.66202090592334495</v>
      </c>
    </row>
    <row r="761" spans="3:4" x14ac:dyDescent="0.25">
      <c r="C761" s="38">
        <v>0.123</v>
      </c>
      <c r="D761" s="38">
        <v>0.66202090592334495</v>
      </c>
    </row>
    <row r="762" spans="3:4" x14ac:dyDescent="0.25">
      <c r="C762" s="38">
        <v>0.123</v>
      </c>
      <c r="D762" s="38">
        <v>0.66376306620209058</v>
      </c>
    </row>
    <row r="763" spans="3:4" x14ac:dyDescent="0.25">
      <c r="C763" s="38">
        <v>0.123</v>
      </c>
      <c r="D763" s="38">
        <v>0.66376306620209058</v>
      </c>
    </row>
    <row r="764" spans="3:4" x14ac:dyDescent="0.25">
      <c r="C764" s="38">
        <v>0.123</v>
      </c>
      <c r="D764" s="38">
        <v>0.66550522648083621</v>
      </c>
    </row>
    <row r="765" spans="3:4" x14ac:dyDescent="0.25">
      <c r="C765" s="38">
        <v>0.125</v>
      </c>
      <c r="D765" s="38">
        <v>0.66550522648083621</v>
      </c>
    </row>
    <row r="766" spans="3:4" x14ac:dyDescent="0.25">
      <c r="C766" s="38">
        <v>0.125</v>
      </c>
      <c r="D766" s="38">
        <v>0.66724738675958184</v>
      </c>
    </row>
    <row r="767" spans="3:4" x14ac:dyDescent="0.25">
      <c r="C767" s="38">
        <v>0.125</v>
      </c>
      <c r="D767" s="38">
        <v>0.66724738675958184</v>
      </c>
    </row>
    <row r="768" spans="3:4" x14ac:dyDescent="0.25">
      <c r="C768" s="38">
        <v>0.125</v>
      </c>
      <c r="D768" s="38">
        <v>0.66898954703832758</v>
      </c>
    </row>
    <row r="769" spans="3:4" x14ac:dyDescent="0.25">
      <c r="C769" s="38">
        <v>0.125</v>
      </c>
      <c r="D769" s="38">
        <v>0.66898954703832758</v>
      </c>
    </row>
    <row r="770" spans="3:4" x14ac:dyDescent="0.25">
      <c r="C770" s="38">
        <v>0.125</v>
      </c>
      <c r="D770" s="38">
        <v>0.67073170731707321</v>
      </c>
    </row>
    <row r="771" spans="3:4" x14ac:dyDescent="0.25">
      <c r="C771" s="38">
        <v>0.127</v>
      </c>
      <c r="D771" s="38">
        <v>0.67073170731707321</v>
      </c>
    </row>
    <row r="772" spans="3:4" x14ac:dyDescent="0.25">
      <c r="C772" s="38">
        <v>0.127</v>
      </c>
      <c r="D772" s="38">
        <v>0.67247386759581884</v>
      </c>
    </row>
    <row r="773" spans="3:4" x14ac:dyDescent="0.25">
      <c r="C773" s="38">
        <v>0.127</v>
      </c>
      <c r="D773" s="38">
        <v>0.67247386759581884</v>
      </c>
    </row>
    <row r="774" spans="3:4" x14ac:dyDescent="0.25">
      <c r="C774" s="38">
        <v>0.127</v>
      </c>
      <c r="D774" s="38">
        <v>0.67421602787456447</v>
      </c>
    </row>
    <row r="775" spans="3:4" x14ac:dyDescent="0.25">
      <c r="C775" s="38">
        <v>0.129</v>
      </c>
      <c r="D775" s="38">
        <v>0.67421602787456447</v>
      </c>
    </row>
    <row r="776" spans="3:4" x14ac:dyDescent="0.25">
      <c r="C776" s="38">
        <v>0.129</v>
      </c>
      <c r="D776" s="38">
        <v>0.6759581881533101</v>
      </c>
    </row>
    <row r="777" spans="3:4" x14ac:dyDescent="0.25">
      <c r="C777" s="38">
        <v>0.13</v>
      </c>
      <c r="D777" s="38">
        <v>0.6759581881533101</v>
      </c>
    </row>
    <row r="778" spans="3:4" x14ac:dyDescent="0.25">
      <c r="C778" s="38">
        <v>0.13</v>
      </c>
      <c r="D778" s="38">
        <v>0.67770034843205573</v>
      </c>
    </row>
    <row r="779" spans="3:4" x14ac:dyDescent="0.25">
      <c r="C779" s="38">
        <v>0.13100000000000001</v>
      </c>
      <c r="D779" s="38">
        <v>0.67770034843205573</v>
      </c>
    </row>
    <row r="780" spans="3:4" x14ac:dyDescent="0.25">
      <c r="C780" s="38">
        <v>0.13100000000000001</v>
      </c>
      <c r="D780" s="38">
        <v>0.67944250871080136</v>
      </c>
    </row>
    <row r="781" spans="3:4" x14ac:dyDescent="0.25">
      <c r="C781" s="38">
        <v>0.13100000000000001</v>
      </c>
      <c r="D781" s="38">
        <v>0.67944250871080136</v>
      </c>
    </row>
    <row r="782" spans="3:4" x14ac:dyDescent="0.25">
      <c r="C782" s="38">
        <v>0.13100000000000001</v>
      </c>
      <c r="D782" s="38">
        <v>0.68118466898954699</v>
      </c>
    </row>
    <row r="783" spans="3:4" x14ac:dyDescent="0.25">
      <c r="C783" s="38">
        <v>0.13100000000000001</v>
      </c>
      <c r="D783" s="38">
        <v>0.68118466898954699</v>
      </c>
    </row>
    <row r="784" spans="3:4" x14ac:dyDescent="0.25">
      <c r="C784" s="38">
        <v>0.13100000000000001</v>
      </c>
      <c r="D784" s="38">
        <v>0.68292682926829273</v>
      </c>
    </row>
    <row r="785" spans="3:4" x14ac:dyDescent="0.25">
      <c r="C785" s="38">
        <v>0.13300000000000001</v>
      </c>
      <c r="D785" s="38">
        <v>0.68292682926829273</v>
      </c>
    </row>
    <row r="786" spans="3:4" x14ac:dyDescent="0.25">
      <c r="C786" s="38">
        <v>0.13300000000000001</v>
      </c>
      <c r="D786" s="38">
        <v>0.68466898954703836</v>
      </c>
    </row>
    <row r="787" spans="3:4" x14ac:dyDescent="0.25">
      <c r="C787" s="38">
        <v>0.13300000000000001</v>
      </c>
      <c r="D787" s="38">
        <v>0.68466898954703836</v>
      </c>
    </row>
    <row r="788" spans="3:4" x14ac:dyDescent="0.25">
      <c r="C788" s="38">
        <v>0.13300000000000001</v>
      </c>
      <c r="D788" s="38">
        <v>0.68641114982578399</v>
      </c>
    </row>
    <row r="789" spans="3:4" x14ac:dyDescent="0.25">
      <c r="C789" s="38">
        <v>0.13400000000000001</v>
      </c>
      <c r="D789" s="38">
        <v>0.68641114982578399</v>
      </c>
    </row>
    <row r="790" spans="3:4" x14ac:dyDescent="0.25">
      <c r="C790" s="38">
        <v>0.13400000000000001</v>
      </c>
      <c r="D790" s="38">
        <v>0.68815331010452963</v>
      </c>
    </row>
    <row r="791" spans="3:4" x14ac:dyDescent="0.25">
      <c r="C791" s="38">
        <v>0.13400000000000001</v>
      </c>
      <c r="D791" s="38">
        <v>0.68815331010452963</v>
      </c>
    </row>
    <row r="792" spans="3:4" x14ac:dyDescent="0.25">
      <c r="C792" s="38">
        <v>0.13400000000000001</v>
      </c>
      <c r="D792" s="38">
        <v>0.68989547038327526</v>
      </c>
    </row>
    <row r="793" spans="3:4" x14ac:dyDescent="0.25">
      <c r="C793" s="38">
        <v>0.13600000000000001</v>
      </c>
      <c r="D793" s="38">
        <v>0.68989547038327526</v>
      </c>
    </row>
    <row r="794" spans="3:4" x14ac:dyDescent="0.25">
      <c r="C794" s="38">
        <v>0.13600000000000001</v>
      </c>
      <c r="D794" s="38">
        <v>0.69163763066202089</v>
      </c>
    </row>
    <row r="795" spans="3:4" x14ac:dyDescent="0.25">
      <c r="C795" s="38">
        <v>0.13700000000000001</v>
      </c>
      <c r="D795" s="38">
        <v>0.69163763066202089</v>
      </c>
    </row>
    <row r="796" spans="3:4" x14ac:dyDescent="0.25">
      <c r="C796" s="38">
        <v>0.13700000000000001</v>
      </c>
      <c r="D796" s="38">
        <v>0.69337979094076652</v>
      </c>
    </row>
    <row r="797" spans="3:4" x14ac:dyDescent="0.25">
      <c r="C797" s="38">
        <v>0.13900000000000001</v>
      </c>
      <c r="D797" s="38">
        <v>0.69337979094076652</v>
      </c>
    </row>
    <row r="798" spans="3:4" x14ac:dyDescent="0.25">
      <c r="C798" s="38">
        <v>0.13900000000000001</v>
      </c>
      <c r="D798" s="38">
        <v>0.69512195121951215</v>
      </c>
    </row>
    <row r="799" spans="3:4" x14ac:dyDescent="0.25">
      <c r="C799" s="38">
        <v>0.14199999999999999</v>
      </c>
      <c r="D799" s="38">
        <v>0.69512195121951215</v>
      </c>
    </row>
    <row r="800" spans="3:4" x14ac:dyDescent="0.25">
      <c r="C800" s="38">
        <v>0.14199999999999999</v>
      </c>
      <c r="D800" s="38">
        <v>0.69686411149825789</v>
      </c>
    </row>
    <row r="801" spans="3:4" x14ac:dyDescent="0.25">
      <c r="C801" s="38">
        <v>0.14199999999999999</v>
      </c>
      <c r="D801" s="38">
        <v>0.69686411149825789</v>
      </c>
    </row>
    <row r="802" spans="3:4" x14ac:dyDescent="0.25">
      <c r="C802" s="38">
        <v>0.14199999999999999</v>
      </c>
      <c r="D802" s="38">
        <v>0.69860627177700352</v>
      </c>
    </row>
    <row r="803" spans="3:4" x14ac:dyDescent="0.25">
      <c r="C803" s="38">
        <v>0.14299999999999999</v>
      </c>
      <c r="D803" s="38">
        <v>0.69860627177700352</v>
      </c>
    </row>
    <row r="804" spans="3:4" x14ac:dyDescent="0.25">
      <c r="C804" s="38">
        <v>0.14299999999999999</v>
      </c>
      <c r="D804" s="38">
        <v>0.70034843205574915</v>
      </c>
    </row>
    <row r="805" spans="3:4" x14ac:dyDescent="0.25">
      <c r="C805" s="38">
        <v>0.14399999999999999</v>
      </c>
      <c r="D805" s="38">
        <v>0.70034843205574915</v>
      </c>
    </row>
    <row r="806" spans="3:4" x14ac:dyDescent="0.25">
      <c r="C806" s="38">
        <v>0.14399999999999999</v>
      </c>
      <c r="D806" s="38">
        <v>0.70209059233449478</v>
      </c>
    </row>
    <row r="807" spans="3:4" x14ac:dyDescent="0.25">
      <c r="C807" s="38">
        <v>0.14499999999999999</v>
      </c>
      <c r="D807" s="38">
        <v>0.70209059233449478</v>
      </c>
    </row>
    <row r="808" spans="3:4" x14ac:dyDescent="0.25">
      <c r="C808" s="38">
        <v>0.14499999999999999</v>
      </c>
      <c r="D808" s="38">
        <v>0.70383275261324041</v>
      </c>
    </row>
    <row r="809" spans="3:4" x14ac:dyDescent="0.25">
      <c r="C809" s="38">
        <v>0.14599999999999999</v>
      </c>
      <c r="D809" s="38">
        <v>0.70383275261324041</v>
      </c>
    </row>
    <row r="810" spans="3:4" x14ac:dyDescent="0.25">
      <c r="C810" s="38">
        <v>0.14599999999999999</v>
      </c>
      <c r="D810" s="38">
        <v>0.70557491289198604</v>
      </c>
    </row>
    <row r="811" spans="3:4" x14ac:dyDescent="0.25">
      <c r="C811" s="38">
        <v>0.14699999999999999</v>
      </c>
      <c r="D811" s="38">
        <v>0.70557491289198604</v>
      </c>
    </row>
    <row r="812" spans="3:4" x14ac:dyDescent="0.25">
      <c r="C812" s="38">
        <v>0.14699999999999999</v>
      </c>
      <c r="D812" s="38">
        <v>0.70731707317073167</v>
      </c>
    </row>
    <row r="813" spans="3:4" x14ac:dyDescent="0.25">
      <c r="C813" s="38">
        <v>0.14799999999999999</v>
      </c>
      <c r="D813" s="38">
        <v>0.70731707317073167</v>
      </c>
    </row>
    <row r="814" spans="3:4" x14ac:dyDescent="0.25">
      <c r="C814" s="38">
        <v>0.14799999999999999</v>
      </c>
      <c r="D814" s="38">
        <v>0.7090592334494773</v>
      </c>
    </row>
    <row r="815" spans="3:4" x14ac:dyDescent="0.25">
      <c r="C815" s="38">
        <v>0.15</v>
      </c>
      <c r="D815" s="38">
        <v>0.7090592334494773</v>
      </c>
    </row>
    <row r="816" spans="3:4" x14ac:dyDescent="0.25">
      <c r="C816" s="38">
        <v>0.15</v>
      </c>
      <c r="D816" s="38">
        <v>0.71080139372822304</v>
      </c>
    </row>
    <row r="817" spans="3:4" x14ac:dyDescent="0.25">
      <c r="C817" s="38">
        <v>0.15</v>
      </c>
      <c r="D817" s="38">
        <v>0.71080139372822304</v>
      </c>
    </row>
    <row r="818" spans="3:4" x14ac:dyDescent="0.25">
      <c r="C818" s="38">
        <v>0.15</v>
      </c>
      <c r="D818" s="38">
        <v>0.71254355400696867</v>
      </c>
    </row>
    <row r="819" spans="3:4" x14ac:dyDescent="0.25">
      <c r="C819" s="38">
        <v>0.151</v>
      </c>
      <c r="D819" s="38">
        <v>0.71254355400696867</v>
      </c>
    </row>
    <row r="820" spans="3:4" x14ac:dyDescent="0.25">
      <c r="C820" s="38">
        <v>0.151</v>
      </c>
      <c r="D820" s="38">
        <v>0.7142857142857143</v>
      </c>
    </row>
    <row r="821" spans="3:4" x14ac:dyDescent="0.25">
      <c r="C821" s="38">
        <v>0.152</v>
      </c>
      <c r="D821" s="38">
        <v>0.7142857142857143</v>
      </c>
    </row>
    <row r="822" spans="3:4" x14ac:dyDescent="0.25">
      <c r="C822" s="38">
        <v>0.152</v>
      </c>
      <c r="D822" s="38">
        <v>0.71602787456445993</v>
      </c>
    </row>
    <row r="823" spans="3:4" x14ac:dyDescent="0.25">
      <c r="C823" s="38">
        <v>0.155</v>
      </c>
      <c r="D823" s="38">
        <v>0.71602787456445993</v>
      </c>
    </row>
    <row r="824" spans="3:4" x14ac:dyDescent="0.25">
      <c r="C824" s="38">
        <v>0.155</v>
      </c>
      <c r="D824" s="38">
        <v>0.71777003484320556</v>
      </c>
    </row>
    <row r="825" spans="3:4" x14ac:dyDescent="0.25">
      <c r="C825" s="38">
        <v>0.157</v>
      </c>
      <c r="D825" s="38">
        <v>0.71777003484320556</v>
      </c>
    </row>
    <row r="826" spans="3:4" x14ac:dyDescent="0.25">
      <c r="C826" s="38">
        <v>0.157</v>
      </c>
      <c r="D826" s="38">
        <v>0.71951219512195119</v>
      </c>
    </row>
    <row r="827" spans="3:4" x14ac:dyDescent="0.25">
      <c r="C827" s="38">
        <v>0.158</v>
      </c>
      <c r="D827" s="38">
        <v>0.71951219512195119</v>
      </c>
    </row>
    <row r="828" spans="3:4" x14ac:dyDescent="0.25">
      <c r="C828" s="38">
        <v>0.158</v>
      </c>
      <c r="D828" s="38">
        <v>0.72125435540069682</v>
      </c>
    </row>
    <row r="829" spans="3:4" x14ac:dyDescent="0.25">
      <c r="C829" s="38">
        <v>0.161</v>
      </c>
      <c r="D829" s="38">
        <v>0.72125435540069682</v>
      </c>
    </row>
    <row r="830" spans="3:4" x14ac:dyDescent="0.25">
      <c r="C830" s="38">
        <v>0.161</v>
      </c>
      <c r="D830" s="38">
        <v>0.72299651567944256</v>
      </c>
    </row>
    <row r="831" spans="3:4" x14ac:dyDescent="0.25">
      <c r="C831" s="38">
        <v>0.16200000000000001</v>
      </c>
      <c r="D831" s="38">
        <v>0.72299651567944256</v>
      </c>
    </row>
    <row r="832" spans="3:4" x14ac:dyDescent="0.25">
      <c r="C832" s="38">
        <v>0.16200000000000001</v>
      </c>
      <c r="D832" s="38">
        <v>0.72473867595818819</v>
      </c>
    </row>
    <row r="833" spans="3:4" x14ac:dyDescent="0.25">
      <c r="C833" s="38">
        <v>0.16200000000000001</v>
      </c>
      <c r="D833" s="38">
        <v>0.72473867595818819</v>
      </c>
    </row>
    <row r="834" spans="3:4" x14ac:dyDescent="0.25">
      <c r="C834" s="38">
        <v>0.16200000000000001</v>
      </c>
      <c r="D834" s="38">
        <v>0.72648083623693382</v>
      </c>
    </row>
    <row r="835" spans="3:4" x14ac:dyDescent="0.25">
      <c r="C835" s="38">
        <v>0.16300000000000001</v>
      </c>
      <c r="D835" s="38">
        <v>0.72648083623693382</v>
      </c>
    </row>
    <row r="836" spans="3:4" x14ac:dyDescent="0.25">
      <c r="C836" s="38">
        <v>0.16300000000000001</v>
      </c>
      <c r="D836" s="38">
        <v>0.72822299651567945</v>
      </c>
    </row>
    <row r="837" spans="3:4" x14ac:dyDescent="0.25">
      <c r="C837" s="38">
        <v>0.16400000000000001</v>
      </c>
      <c r="D837" s="38">
        <v>0.72822299651567945</v>
      </c>
    </row>
    <row r="838" spans="3:4" x14ac:dyDescent="0.25">
      <c r="C838" s="38">
        <v>0.16400000000000001</v>
      </c>
      <c r="D838" s="38">
        <v>0.72996515679442509</v>
      </c>
    </row>
    <row r="839" spans="3:4" x14ac:dyDescent="0.25">
      <c r="C839" s="38">
        <v>0.16500000000000001</v>
      </c>
      <c r="D839" s="38">
        <v>0.72996515679442509</v>
      </c>
    </row>
    <row r="840" spans="3:4" x14ac:dyDescent="0.25">
      <c r="C840" s="38">
        <v>0.16500000000000001</v>
      </c>
      <c r="D840" s="38">
        <v>0.73170731707317072</v>
      </c>
    </row>
    <row r="841" spans="3:4" x14ac:dyDescent="0.25">
      <c r="C841" s="38">
        <v>0.16700000000000001</v>
      </c>
      <c r="D841" s="38">
        <v>0.73170731707317072</v>
      </c>
    </row>
    <row r="842" spans="3:4" x14ac:dyDescent="0.25">
      <c r="C842" s="38">
        <v>0.16700000000000001</v>
      </c>
      <c r="D842" s="38">
        <v>0.73344947735191635</v>
      </c>
    </row>
    <row r="843" spans="3:4" x14ac:dyDescent="0.25">
      <c r="C843" s="38">
        <v>0.16800000000000001</v>
      </c>
      <c r="D843" s="38">
        <v>0.73344947735191635</v>
      </c>
    </row>
    <row r="844" spans="3:4" x14ac:dyDescent="0.25">
      <c r="C844" s="38">
        <v>0.16800000000000001</v>
      </c>
      <c r="D844" s="38">
        <v>0.73519163763066198</v>
      </c>
    </row>
    <row r="845" spans="3:4" x14ac:dyDescent="0.25">
      <c r="C845" s="38">
        <v>0.17</v>
      </c>
      <c r="D845" s="38">
        <v>0.73519163763066198</v>
      </c>
    </row>
    <row r="846" spans="3:4" x14ac:dyDescent="0.25">
      <c r="C846" s="38">
        <v>0.17</v>
      </c>
      <c r="D846" s="38">
        <v>0.73693379790940772</v>
      </c>
    </row>
    <row r="847" spans="3:4" x14ac:dyDescent="0.25">
      <c r="C847" s="38">
        <v>0.17199999999999999</v>
      </c>
      <c r="D847" s="38">
        <v>0.73693379790940772</v>
      </c>
    </row>
    <row r="848" spans="3:4" x14ac:dyDescent="0.25">
      <c r="C848" s="38">
        <v>0.17199999999999999</v>
      </c>
      <c r="D848" s="38">
        <v>0.73867595818815335</v>
      </c>
    </row>
    <row r="849" spans="3:4" x14ac:dyDescent="0.25">
      <c r="C849" s="38">
        <v>0.17199999999999999</v>
      </c>
      <c r="D849" s="38">
        <v>0.73867595818815335</v>
      </c>
    </row>
    <row r="850" spans="3:4" x14ac:dyDescent="0.25">
      <c r="C850" s="38">
        <v>0.17199999999999999</v>
      </c>
      <c r="D850" s="38">
        <v>0.74041811846689898</v>
      </c>
    </row>
    <row r="851" spans="3:4" x14ac:dyDescent="0.25">
      <c r="C851" s="38">
        <v>0.17399999999999999</v>
      </c>
      <c r="D851" s="38">
        <v>0.74041811846689898</v>
      </c>
    </row>
    <row r="852" spans="3:4" x14ac:dyDescent="0.25">
      <c r="C852" s="38">
        <v>0.17399999999999999</v>
      </c>
      <c r="D852" s="38">
        <v>0.74216027874564461</v>
      </c>
    </row>
    <row r="853" spans="3:4" x14ac:dyDescent="0.25">
      <c r="C853" s="38">
        <v>0.17399999999999999</v>
      </c>
      <c r="D853" s="38">
        <v>0.74216027874564461</v>
      </c>
    </row>
    <row r="854" spans="3:4" x14ac:dyDescent="0.25">
      <c r="C854" s="38">
        <v>0.17399999999999999</v>
      </c>
      <c r="D854" s="38">
        <v>0.74390243902439024</v>
      </c>
    </row>
    <row r="855" spans="3:4" x14ac:dyDescent="0.25">
      <c r="C855" s="38">
        <v>0.17599999999999999</v>
      </c>
      <c r="D855" s="38">
        <v>0.74390243902439024</v>
      </c>
    </row>
    <row r="856" spans="3:4" x14ac:dyDescent="0.25">
      <c r="C856" s="38">
        <v>0.17599999999999999</v>
      </c>
      <c r="D856" s="38">
        <v>0.74564459930313587</v>
      </c>
    </row>
    <row r="857" spans="3:4" x14ac:dyDescent="0.25">
      <c r="C857" s="38">
        <v>0.17599999999999999</v>
      </c>
      <c r="D857" s="38">
        <v>0.74564459930313587</v>
      </c>
    </row>
    <row r="858" spans="3:4" x14ac:dyDescent="0.25">
      <c r="C858" s="38">
        <v>0.17599999999999999</v>
      </c>
      <c r="D858" s="38">
        <v>0.7473867595818815</v>
      </c>
    </row>
    <row r="859" spans="3:4" x14ac:dyDescent="0.25">
      <c r="C859" s="38">
        <v>0.17699999999999999</v>
      </c>
      <c r="D859" s="38">
        <v>0.7473867595818815</v>
      </c>
    </row>
    <row r="860" spans="3:4" x14ac:dyDescent="0.25">
      <c r="C860" s="38">
        <v>0.17699999999999999</v>
      </c>
      <c r="D860" s="38">
        <v>0.74912891986062713</v>
      </c>
    </row>
    <row r="861" spans="3:4" x14ac:dyDescent="0.25">
      <c r="C861" s="38">
        <v>0.183</v>
      </c>
      <c r="D861" s="38">
        <v>0.74912891986062713</v>
      </c>
    </row>
    <row r="862" spans="3:4" x14ac:dyDescent="0.25">
      <c r="C862" s="38">
        <v>0.183</v>
      </c>
      <c r="D862" s="38">
        <v>0.75087108013937287</v>
      </c>
    </row>
    <row r="863" spans="3:4" x14ac:dyDescent="0.25">
      <c r="C863" s="38">
        <v>0.184</v>
      </c>
      <c r="D863" s="38">
        <v>0.75087108013937287</v>
      </c>
    </row>
    <row r="864" spans="3:4" x14ac:dyDescent="0.25">
      <c r="C864" s="38">
        <v>0.184</v>
      </c>
      <c r="D864" s="38">
        <v>0.7526132404181185</v>
      </c>
    </row>
    <row r="865" spans="3:4" x14ac:dyDescent="0.25">
      <c r="C865" s="38">
        <v>0.185</v>
      </c>
      <c r="D865" s="38">
        <v>0.7526132404181185</v>
      </c>
    </row>
    <row r="866" spans="3:4" x14ac:dyDescent="0.25">
      <c r="C866" s="38">
        <v>0.185</v>
      </c>
      <c r="D866" s="38">
        <v>0.75435540069686413</v>
      </c>
    </row>
    <row r="867" spans="3:4" x14ac:dyDescent="0.25">
      <c r="C867" s="38">
        <v>0.185</v>
      </c>
      <c r="D867" s="38">
        <v>0.75435540069686413</v>
      </c>
    </row>
    <row r="868" spans="3:4" x14ac:dyDescent="0.25">
      <c r="C868" s="38">
        <v>0.185</v>
      </c>
      <c r="D868" s="38">
        <v>0.75609756097560976</v>
      </c>
    </row>
    <row r="869" spans="3:4" x14ac:dyDescent="0.25">
      <c r="C869" s="38">
        <v>0.186</v>
      </c>
      <c r="D869" s="38">
        <v>0.75609756097560976</v>
      </c>
    </row>
    <row r="870" spans="3:4" x14ac:dyDescent="0.25">
      <c r="C870" s="38">
        <v>0.186</v>
      </c>
      <c r="D870" s="38">
        <v>0.75783972125435539</v>
      </c>
    </row>
    <row r="871" spans="3:4" x14ac:dyDescent="0.25">
      <c r="C871" s="38">
        <v>0.189</v>
      </c>
      <c r="D871" s="38">
        <v>0.75783972125435539</v>
      </c>
    </row>
    <row r="872" spans="3:4" x14ac:dyDescent="0.25">
      <c r="C872" s="38">
        <v>0.189</v>
      </c>
      <c r="D872" s="38">
        <v>0.75958188153310102</v>
      </c>
    </row>
    <row r="873" spans="3:4" x14ac:dyDescent="0.25">
      <c r="C873" s="38">
        <v>0.189</v>
      </c>
      <c r="D873" s="38">
        <v>0.75958188153310102</v>
      </c>
    </row>
    <row r="874" spans="3:4" x14ac:dyDescent="0.25">
      <c r="C874" s="38">
        <v>0.189</v>
      </c>
      <c r="D874" s="38">
        <v>0.76132404181184665</v>
      </c>
    </row>
    <row r="875" spans="3:4" x14ac:dyDescent="0.25">
      <c r="C875" s="38">
        <v>0.19</v>
      </c>
      <c r="D875" s="38">
        <v>0.76132404181184665</v>
      </c>
    </row>
    <row r="876" spans="3:4" x14ac:dyDescent="0.25">
      <c r="C876" s="38">
        <v>0.19</v>
      </c>
      <c r="D876" s="38">
        <v>0.76306620209059228</v>
      </c>
    </row>
    <row r="877" spans="3:4" x14ac:dyDescent="0.25">
      <c r="C877" s="38">
        <v>0.191</v>
      </c>
      <c r="D877" s="38">
        <v>0.76306620209059228</v>
      </c>
    </row>
    <row r="878" spans="3:4" x14ac:dyDescent="0.25">
      <c r="C878" s="38">
        <v>0.191</v>
      </c>
      <c r="D878" s="38">
        <v>0.76480836236933802</v>
      </c>
    </row>
    <row r="879" spans="3:4" x14ac:dyDescent="0.25">
      <c r="C879" s="38">
        <v>0.193</v>
      </c>
      <c r="D879" s="38">
        <v>0.76480836236933802</v>
      </c>
    </row>
    <row r="880" spans="3:4" x14ac:dyDescent="0.25">
      <c r="C880" s="38">
        <v>0.193</v>
      </c>
      <c r="D880" s="38">
        <v>0.76655052264808365</v>
      </c>
    </row>
    <row r="881" spans="3:4" x14ac:dyDescent="0.25">
      <c r="C881" s="38">
        <v>0.19500000000000001</v>
      </c>
      <c r="D881" s="38">
        <v>0.76655052264808365</v>
      </c>
    </row>
    <row r="882" spans="3:4" x14ac:dyDescent="0.25">
      <c r="C882" s="38">
        <v>0.19500000000000001</v>
      </c>
      <c r="D882" s="38">
        <v>0.76829268292682928</v>
      </c>
    </row>
    <row r="883" spans="3:4" x14ac:dyDescent="0.25">
      <c r="C883" s="38">
        <v>0.19600000000000001</v>
      </c>
      <c r="D883" s="38">
        <v>0.76829268292682928</v>
      </c>
    </row>
    <row r="884" spans="3:4" x14ac:dyDescent="0.25">
      <c r="C884" s="38">
        <v>0.19600000000000001</v>
      </c>
      <c r="D884" s="38">
        <v>0.77003484320557491</v>
      </c>
    </row>
    <row r="885" spans="3:4" x14ac:dyDescent="0.25">
      <c r="C885" s="38">
        <v>0.19800000000000001</v>
      </c>
      <c r="D885" s="38">
        <v>0.77003484320557491</v>
      </c>
    </row>
    <row r="886" spans="3:4" x14ac:dyDescent="0.25">
      <c r="C886" s="38">
        <v>0.19800000000000001</v>
      </c>
      <c r="D886" s="38">
        <v>0.77177700348432055</v>
      </c>
    </row>
    <row r="887" spans="3:4" x14ac:dyDescent="0.25">
      <c r="C887" s="38">
        <v>0.19800000000000001</v>
      </c>
      <c r="D887" s="38">
        <v>0.77177700348432055</v>
      </c>
    </row>
    <row r="888" spans="3:4" x14ac:dyDescent="0.25">
      <c r="C888" s="38">
        <v>0.19800000000000001</v>
      </c>
      <c r="D888" s="38">
        <v>0.77351916376306618</v>
      </c>
    </row>
    <row r="889" spans="3:4" x14ac:dyDescent="0.25">
      <c r="C889" s="38">
        <v>0.19900000000000001</v>
      </c>
      <c r="D889" s="38">
        <v>0.77351916376306618</v>
      </c>
    </row>
    <row r="890" spans="3:4" x14ac:dyDescent="0.25">
      <c r="C890" s="38">
        <v>0.19900000000000001</v>
      </c>
      <c r="D890" s="38">
        <v>0.77526132404181181</v>
      </c>
    </row>
    <row r="891" spans="3:4" x14ac:dyDescent="0.25">
      <c r="C891" s="38">
        <v>0.20200000000000001</v>
      </c>
      <c r="D891" s="38">
        <v>0.77526132404181181</v>
      </c>
    </row>
    <row r="892" spans="3:4" x14ac:dyDescent="0.25">
      <c r="C892" s="38">
        <v>0.20200000000000001</v>
      </c>
      <c r="D892" s="38">
        <v>0.77700348432055744</v>
      </c>
    </row>
    <row r="893" spans="3:4" x14ac:dyDescent="0.25">
      <c r="C893" s="38">
        <v>0.20300000000000001</v>
      </c>
      <c r="D893" s="38">
        <v>0.77700348432055744</v>
      </c>
    </row>
    <row r="894" spans="3:4" x14ac:dyDescent="0.25">
      <c r="C894" s="38">
        <v>0.20300000000000001</v>
      </c>
      <c r="D894" s="38">
        <v>0.77874564459930318</v>
      </c>
    </row>
    <row r="895" spans="3:4" x14ac:dyDescent="0.25">
      <c r="C895" s="38">
        <v>0.20300000000000001</v>
      </c>
      <c r="D895" s="38">
        <v>0.77874564459930318</v>
      </c>
    </row>
    <row r="896" spans="3:4" x14ac:dyDescent="0.25">
      <c r="C896" s="38">
        <v>0.20300000000000001</v>
      </c>
      <c r="D896" s="38">
        <v>0.78048780487804881</v>
      </c>
    </row>
    <row r="897" spans="3:4" x14ac:dyDescent="0.25">
      <c r="C897" s="38">
        <v>0.20599999999999999</v>
      </c>
      <c r="D897" s="38">
        <v>0.78048780487804881</v>
      </c>
    </row>
    <row r="898" spans="3:4" x14ac:dyDescent="0.25">
      <c r="C898" s="38">
        <v>0.20599999999999999</v>
      </c>
      <c r="D898" s="38">
        <v>0.78222996515679444</v>
      </c>
    </row>
    <row r="899" spans="3:4" x14ac:dyDescent="0.25">
      <c r="C899" s="38">
        <v>0.20699999999999999</v>
      </c>
      <c r="D899" s="38">
        <v>0.78222996515679444</v>
      </c>
    </row>
    <row r="900" spans="3:4" x14ac:dyDescent="0.25">
      <c r="C900" s="38">
        <v>0.20699999999999999</v>
      </c>
      <c r="D900" s="38">
        <v>0.78397212543554007</v>
      </c>
    </row>
    <row r="901" spans="3:4" x14ac:dyDescent="0.25">
      <c r="C901" s="38">
        <v>0.20799999999999999</v>
      </c>
      <c r="D901" s="38">
        <v>0.78397212543554007</v>
      </c>
    </row>
    <row r="902" spans="3:4" x14ac:dyDescent="0.25">
      <c r="C902" s="38">
        <v>0.20799999999999999</v>
      </c>
      <c r="D902" s="38">
        <v>0.7857142857142857</v>
      </c>
    </row>
    <row r="903" spans="3:4" x14ac:dyDescent="0.25">
      <c r="C903" s="38">
        <v>0.20799999999999999</v>
      </c>
      <c r="D903" s="38">
        <v>0.7857142857142857</v>
      </c>
    </row>
    <row r="904" spans="3:4" x14ac:dyDescent="0.25">
      <c r="C904" s="38">
        <v>0.20799999999999999</v>
      </c>
      <c r="D904" s="38">
        <v>0.78745644599303133</v>
      </c>
    </row>
    <row r="905" spans="3:4" x14ac:dyDescent="0.25">
      <c r="C905" s="38">
        <v>0.20899999999999999</v>
      </c>
      <c r="D905" s="38">
        <v>0.78745644599303133</v>
      </c>
    </row>
    <row r="906" spans="3:4" x14ac:dyDescent="0.25">
      <c r="C906" s="38">
        <v>0.20899999999999999</v>
      </c>
      <c r="D906" s="38">
        <v>0.78919860627177696</v>
      </c>
    </row>
    <row r="907" spans="3:4" x14ac:dyDescent="0.25">
      <c r="C907" s="38">
        <v>0.21099999999999999</v>
      </c>
      <c r="D907" s="38">
        <v>0.78919860627177696</v>
      </c>
    </row>
    <row r="908" spans="3:4" x14ac:dyDescent="0.25">
      <c r="C908" s="38">
        <v>0.21099999999999999</v>
      </c>
      <c r="D908" s="38">
        <v>0.7909407665505227</v>
      </c>
    </row>
    <row r="909" spans="3:4" x14ac:dyDescent="0.25">
      <c r="C909" s="38">
        <v>0.21099999999999999</v>
      </c>
      <c r="D909" s="38">
        <v>0.7909407665505227</v>
      </c>
    </row>
    <row r="910" spans="3:4" x14ac:dyDescent="0.25">
      <c r="C910" s="38">
        <v>0.21099999999999999</v>
      </c>
      <c r="D910" s="38">
        <v>0.79268292682926833</v>
      </c>
    </row>
    <row r="911" spans="3:4" x14ac:dyDescent="0.25">
      <c r="C911" s="38">
        <v>0.21299999999999999</v>
      </c>
      <c r="D911" s="38">
        <v>0.79268292682926833</v>
      </c>
    </row>
    <row r="912" spans="3:4" x14ac:dyDescent="0.25">
      <c r="C912" s="38">
        <v>0.21299999999999999</v>
      </c>
      <c r="D912" s="38">
        <v>0.79442508710801396</v>
      </c>
    </row>
    <row r="913" spans="3:4" x14ac:dyDescent="0.25">
      <c r="C913" s="38">
        <v>0.215</v>
      </c>
      <c r="D913" s="38">
        <v>0.79442508710801396</v>
      </c>
    </row>
    <row r="914" spans="3:4" x14ac:dyDescent="0.25">
      <c r="C914" s="38">
        <v>0.215</v>
      </c>
      <c r="D914" s="38">
        <v>0.79616724738675959</v>
      </c>
    </row>
    <row r="915" spans="3:4" x14ac:dyDescent="0.25">
      <c r="C915" s="38">
        <v>0.217</v>
      </c>
      <c r="D915" s="38">
        <v>0.79616724738675959</v>
      </c>
    </row>
    <row r="916" spans="3:4" x14ac:dyDescent="0.25">
      <c r="C916" s="38">
        <v>0.217</v>
      </c>
      <c r="D916" s="38">
        <v>0.79790940766550522</v>
      </c>
    </row>
    <row r="917" spans="3:4" x14ac:dyDescent="0.25">
      <c r="C917" s="38">
        <v>0.221</v>
      </c>
      <c r="D917" s="38">
        <v>0.79790940766550522</v>
      </c>
    </row>
    <row r="918" spans="3:4" x14ac:dyDescent="0.25">
      <c r="C918" s="38">
        <v>0.221</v>
      </c>
      <c r="D918" s="38">
        <v>0.79965156794425085</v>
      </c>
    </row>
    <row r="919" spans="3:4" x14ac:dyDescent="0.25">
      <c r="C919" s="38">
        <v>0.221</v>
      </c>
      <c r="D919" s="38">
        <v>0.79965156794425085</v>
      </c>
    </row>
    <row r="920" spans="3:4" x14ac:dyDescent="0.25">
      <c r="C920" s="38">
        <v>0.221</v>
      </c>
      <c r="D920" s="38">
        <v>0.80139372822299648</v>
      </c>
    </row>
    <row r="921" spans="3:4" x14ac:dyDescent="0.25">
      <c r="C921" s="38">
        <v>0.221</v>
      </c>
      <c r="D921" s="38">
        <v>0.80139372822299648</v>
      </c>
    </row>
    <row r="922" spans="3:4" x14ac:dyDescent="0.25">
      <c r="C922" s="38">
        <v>0.221</v>
      </c>
      <c r="D922" s="38">
        <v>0.80313588850174211</v>
      </c>
    </row>
    <row r="923" spans="3:4" x14ac:dyDescent="0.25">
      <c r="C923" s="38">
        <v>0.222</v>
      </c>
      <c r="D923" s="38">
        <v>0.80313588850174211</v>
      </c>
    </row>
    <row r="924" spans="3:4" x14ac:dyDescent="0.25">
      <c r="C924" s="38">
        <v>0.222</v>
      </c>
      <c r="D924" s="38">
        <v>0.80487804878048785</v>
      </c>
    </row>
    <row r="925" spans="3:4" x14ac:dyDescent="0.25">
      <c r="C925" s="38">
        <v>0.22800000000000001</v>
      </c>
      <c r="D925" s="38">
        <v>0.80487804878048785</v>
      </c>
    </row>
    <row r="926" spans="3:4" x14ac:dyDescent="0.25">
      <c r="C926" s="38">
        <v>0.22800000000000001</v>
      </c>
      <c r="D926" s="38">
        <v>0.80662020905923348</v>
      </c>
    </row>
    <row r="927" spans="3:4" x14ac:dyDescent="0.25">
      <c r="C927" s="38">
        <v>0.23</v>
      </c>
      <c r="D927" s="38">
        <v>0.80662020905923348</v>
      </c>
    </row>
    <row r="928" spans="3:4" x14ac:dyDescent="0.25">
      <c r="C928" s="38">
        <v>0.23</v>
      </c>
      <c r="D928" s="38">
        <v>0.80836236933797911</v>
      </c>
    </row>
    <row r="929" spans="3:4" x14ac:dyDescent="0.25">
      <c r="C929" s="38">
        <v>0.23799999999999999</v>
      </c>
      <c r="D929" s="38">
        <v>0.80836236933797911</v>
      </c>
    </row>
    <row r="930" spans="3:4" x14ac:dyDescent="0.25">
      <c r="C930" s="38">
        <v>0.23799999999999999</v>
      </c>
      <c r="D930" s="38">
        <v>0.81010452961672474</v>
      </c>
    </row>
    <row r="931" spans="3:4" x14ac:dyDescent="0.25">
      <c r="C931" s="38">
        <v>0.23799999999999999</v>
      </c>
      <c r="D931" s="38">
        <v>0.81010452961672474</v>
      </c>
    </row>
    <row r="932" spans="3:4" x14ac:dyDescent="0.25">
      <c r="C932" s="38">
        <v>0.23799999999999999</v>
      </c>
      <c r="D932" s="38">
        <v>0.81184668989547037</v>
      </c>
    </row>
    <row r="933" spans="3:4" x14ac:dyDescent="0.25">
      <c r="C933" s="38">
        <v>0.23899999999999999</v>
      </c>
      <c r="D933" s="38">
        <v>0.81184668989547037</v>
      </c>
    </row>
    <row r="934" spans="3:4" x14ac:dyDescent="0.25">
      <c r="C934" s="38">
        <v>0.23899999999999999</v>
      </c>
      <c r="D934" s="38">
        <v>0.81358885017421601</v>
      </c>
    </row>
    <row r="935" spans="3:4" x14ac:dyDescent="0.25">
      <c r="C935" s="38">
        <v>0.24099999999999999</v>
      </c>
      <c r="D935" s="38">
        <v>0.81358885017421601</v>
      </c>
    </row>
    <row r="936" spans="3:4" x14ac:dyDescent="0.25">
      <c r="C936" s="38">
        <v>0.24099999999999999</v>
      </c>
      <c r="D936" s="38">
        <v>0.81533101045296164</v>
      </c>
    </row>
    <row r="937" spans="3:4" x14ac:dyDescent="0.25">
      <c r="C937" s="38">
        <v>0.24099999999999999</v>
      </c>
      <c r="D937" s="38">
        <v>0.81533101045296164</v>
      </c>
    </row>
    <row r="938" spans="3:4" x14ac:dyDescent="0.25">
      <c r="C938" s="38">
        <v>0.24099999999999999</v>
      </c>
      <c r="D938" s="38">
        <v>0.81707317073170727</v>
      </c>
    </row>
    <row r="939" spans="3:4" x14ac:dyDescent="0.25">
      <c r="C939" s="38">
        <v>0.24199999999999999</v>
      </c>
      <c r="D939" s="38">
        <v>0.81707317073170727</v>
      </c>
    </row>
    <row r="940" spans="3:4" x14ac:dyDescent="0.25">
      <c r="C940" s="38">
        <v>0.24199999999999999</v>
      </c>
      <c r="D940" s="38">
        <v>0.81881533101045301</v>
      </c>
    </row>
    <row r="941" spans="3:4" x14ac:dyDescent="0.25">
      <c r="C941" s="38">
        <v>0.245</v>
      </c>
      <c r="D941" s="38">
        <v>0.81881533101045301</v>
      </c>
    </row>
    <row r="942" spans="3:4" x14ac:dyDescent="0.25">
      <c r="C942" s="38">
        <v>0.245</v>
      </c>
      <c r="D942" s="38">
        <v>0.82055749128919864</v>
      </c>
    </row>
    <row r="943" spans="3:4" x14ac:dyDescent="0.25">
      <c r="C943" s="38">
        <v>0.246</v>
      </c>
      <c r="D943" s="38">
        <v>0.82055749128919864</v>
      </c>
    </row>
    <row r="944" spans="3:4" x14ac:dyDescent="0.25">
      <c r="C944" s="38">
        <v>0.246</v>
      </c>
      <c r="D944" s="38">
        <v>0.82229965156794427</v>
      </c>
    </row>
    <row r="945" spans="3:4" x14ac:dyDescent="0.25">
      <c r="C945" s="38">
        <v>0.246</v>
      </c>
      <c r="D945" s="38">
        <v>0.82229965156794427</v>
      </c>
    </row>
    <row r="946" spans="3:4" x14ac:dyDescent="0.25">
      <c r="C946" s="38">
        <v>0.246</v>
      </c>
      <c r="D946" s="38">
        <v>0.8240418118466899</v>
      </c>
    </row>
    <row r="947" spans="3:4" x14ac:dyDescent="0.25">
      <c r="C947" s="38">
        <v>0.247</v>
      </c>
      <c r="D947" s="38">
        <v>0.8240418118466899</v>
      </c>
    </row>
    <row r="948" spans="3:4" x14ac:dyDescent="0.25">
      <c r="C948" s="38">
        <v>0.247</v>
      </c>
      <c r="D948" s="38">
        <v>0.82578397212543553</v>
      </c>
    </row>
    <row r="949" spans="3:4" x14ac:dyDescent="0.25">
      <c r="C949" s="38">
        <v>0.249</v>
      </c>
      <c r="D949" s="38">
        <v>0.82578397212543553</v>
      </c>
    </row>
    <row r="950" spans="3:4" x14ac:dyDescent="0.25">
      <c r="C950" s="38">
        <v>0.249</v>
      </c>
      <c r="D950" s="38">
        <v>0.82752613240418116</v>
      </c>
    </row>
    <row r="951" spans="3:4" x14ac:dyDescent="0.25">
      <c r="C951" s="38">
        <v>0.249</v>
      </c>
      <c r="D951" s="38">
        <v>0.82752613240418116</v>
      </c>
    </row>
    <row r="952" spans="3:4" x14ac:dyDescent="0.25">
      <c r="C952" s="38">
        <v>0.249</v>
      </c>
      <c r="D952" s="38">
        <v>0.82926829268292679</v>
      </c>
    </row>
    <row r="953" spans="3:4" x14ac:dyDescent="0.25">
      <c r="C953" s="38">
        <v>0.25</v>
      </c>
      <c r="D953" s="38">
        <v>0.82926829268292679</v>
      </c>
    </row>
    <row r="954" spans="3:4" x14ac:dyDescent="0.25">
      <c r="C954" s="38">
        <v>0.25</v>
      </c>
      <c r="D954" s="38">
        <v>0.83101045296167242</v>
      </c>
    </row>
    <row r="955" spans="3:4" x14ac:dyDescent="0.25">
      <c r="C955" s="38">
        <v>0.253</v>
      </c>
      <c r="D955" s="38">
        <v>0.83101045296167242</v>
      </c>
    </row>
    <row r="956" spans="3:4" x14ac:dyDescent="0.25">
      <c r="C956" s="38">
        <v>0.253</v>
      </c>
      <c r="D956" s="38">
        <v>0.83275261324041816</v>
      </c>
    </row>
    <row r="957" spans="3:4" x14ac:dyDescent="0.25">
      <c r="C957" s="38">
        <v>0.25700000000000001</v>
      </c>
      <c r="D957" s="38">
        <v>0.83275261324041816</v>
      </c>
    </row>
    <row r="958" spans="3:4" x14ac:dyDescent="0.25">
      <c r="C958" s="38">
        <v>0.25700000000000001</v>
      </c>
      <c r="D958" s="38">
        <v>0.83449477351916379</v>
      </c>
    </row>
    <row r="959" spans="3:4" x14ac:dyDescent="0.25">
      <c r="C959" s="38">
        <v>0.25800000000000001</v>
      </c>
      <c r="D959" s="38">
        <v>0.83449477351916379</v>
      </c>
    </row>
    <row r="960" spans="3:4" x14ac:dyDescent="0.25">
      <c r="C960" s="38">
        <v>0.25800000000000001</v>
      </c>
      <c r="D960" s="38">
        <v>0.83623693379790942</v>
      </c>
    </row>
    <row r="961" spans="3:4" x14ac:dyDescent="0.25">
      <c r="C961" s="38">
        <v>0.25900000000000001</v>
      </c>
      <c r="D961" s="38">
        <v>0.83623693379790942</v>
      </c>
    </row>
    <row r="962" spans="3:4" x14ac:dyDescent="0.25">
      <c r="C962" s="38">
        <v>0.25900000000000001</v>
      </c>
      <c r="D962" s="38">
        <v>0.83797909407665505</v>
      </c>
    </row>
    <row r="963" spans="3:4" x14ac:dyDescent="0.25">
      <c r="C963" s="38">
        <v>0.26</v>
      </c>
      <c r="D963" s="38">
        <v>0.83797909407665505</v>
      </c>
    </row>
    <row r="964" spans="3:4" x14ac:dyDescent="0.25">
      <c r="C964" s="38">
        <v>0.26</v>
      </c>
      <c r="D964" s="38">
        <v>0.83972125435540068</v>
      </c>
    </row>
    <row r="965" spans="3:4" x14ac:dyDescent="0.25">
      <c r="C965" s="38">
        <v>0.26200000000000001</v>
      </c>
      <c r="D965" s="38">
        <v>0.83972125435540068</v>
      </c>
    </row>
    <row r="966" spans="3:4" x14ac:dyDescent="0.25">
      <c r="C966" s="38">
        <v>0.26200000000000001</v>
      </c>
      <c r="D966" s="38">
        <v>0.84146341463414631</v>
      </c>
    </row>
    <row r="967" spans="3:4" x14ac:dyDescent="0.25">
      <c r="C967" s="38">
        <v>0.26500000000000001</v>
      </c>
      <c r="D967" s="38">
        <v>0.84146341463414631</v>
      </c>
    </row>
    <row r="968" spans="3:4" x14ac:dyDescent="0.25">
      <c r="C968" s="38">
        <v>0.26500000000000001</v>
      </c>
      <c r="D968" s="38">
        <v>0.84320557491289194</v>
      </c>
    </row>
    <row r="969" spans="3:4" x14ac:dyDescent="0.25">
      <c r="C969" s="38">
        <v>0.27</v>
      </c>
      <c r="D969" s="38">
        <v>0.84320557491289194</v>
      </c>
    </row>
    <row r="970" spans="3:4" x14ac:dyDescent="0.25">
      <c r="C970" s="38">
        <v>0.27</v>
      </c>
      <c r="D970" s="38">
        <v>0.84494773519163768</v>
      </c>
    </row>
    <row r="971" spans="3:4" x14ac:dyDescent="0.25">
      <c r="C971" s="38">
        <v>0.27300000000000002</v>
      </c>
      <c r="D971" s="38">
        <v>0.84494773519163768</v>
      </c>
    </row>
    <row r="972" spans="3:4" x14ac:dyDescent="0.25">
      <c r="C972" s="38">
        <v>0.27300000000000002</v>
      </c>
      <c r="D972" s="38">
        <v>0.84668989547038331</v>
      </c>
    </row>
    <row r="973" spans="3:4" x14ac:dyDescent="0.25">
      <c r="C973" s="38">
        <v>0.28100000000000003</v>
      </c>
      <c r="D973" s="38">
        <v>0.84668989547038331</v>
      </c>
    </row>
    <row r="974" spans="3:4" x14ac:dyDescent="0.25">
      <c r="C974" s="38">
        <v>0.28100000000000003</v>
      </c>
      <c r="D974" s="38">
        <v>0.84843205574912894</v>
      </c>
    </row>
    <row r="975" spans="3:4" x14ac:dyDescent="0.25">
      <c r="C975" s="38">
        <v>0.28100000000000003</v>
      </c>
      <c r="D975" s="38">
        <v>0.84843205574912894</v>
      </c>
    </row>
    <row r="976" spans="3:4" x14ac:dyDescent="0.25">
      <c r="C976" s="38">
        <v>0.28100000000000003</v>
      </c>
      <c r="D976" s="38">
        <v>0.85017421602787457</v>
      </c>
    </row>
    <row r="977" spans="3:4" x14ac:dyDescent="0.25">
      <c r="C977" s="38">
        <v>0.28199999999999997</v>
      </c>
      <c r="D977" s="38">
        <v>0.85017421602787457</v>
      </c>
    </row>
    <row r="978" spans="3:4" x14ac:dyDescent="0.25">
      <c r="C978" s="38">
        <v>0.28199999999999997</v>
      </c>
      <c r="D978" s="38">
        <v>0.8519163763066202</v>
      </c>
    </row>
    <row r="979" spans="3:4" x14ac:dyDescent="0.25">
      <c r="C979" s="38">
        <v>0.28499999999999998</v>
      </c>
      <c r="D979" s="38">
        <v>0.8519163763066202</v>
      </c>
    </row>
    <row r="980" spans="3:4" x14ac:dyDescent="0.25">
      <c r="C980" s="38">
        <v>0.28499999999999998</v>
      </c>
      <c r="D980" s="38">
        <v>0.85365853658536583</v>
      </c>
    </row>
    <row r="981" spans="3:4" x14ac:dyDescent="0.25">
      <c r="C981" s="38">
        <v>0.28499999999999998</v>
      </c>
      <c r="D981" s="38">
        <v>0.85365853658536583</v>
      </c>
    </row>
    <row r="982" spans="3:4" x14ac:dyDescent="0.25">
      <c r="C982" s="38">
        <v>0.28499999999999998</v>
      </c>
      <c r="D982" s="38">
        <v>0.85540069686411146</v>
      </c>
    </row>
    <row r="983" spans="3:4" x14ac:dyDescent="0.25">
      <c r="C983" s="38">
        <v>0.29099999999999998</v>
      </c>
      <c r="D983" s="38">
        <v>0.85540069686411146</v>
      </c>
    </row>
    <row r="984" spans="3:4" x14ac:dyDescent="0.25">
      <c r="C984" s="38">
        <v>0.29099999999999998</v>
      </c>
      <c r="D984" s="38">
        <v>0.8571428571428571</v>
      </c>
    </row>
    <row r="985" spans="3:4" x14ac:dyDescent="0.25">
      <c r="C985" s="38">
        <v>0.29799999999999999</v>
      </c>
      <c r="D985" s="38">
        <v>0.8571428571428571</v>
      </c>
    </row>
    <row r="986" spans="3:4" x14ac:dyDescent="0.25">
      <c r="C986" s="38">
        <v>0.29799999999999999</v>
      </c>
      <c r="D986" s="38">
        <v>0.85888501742160284</v>
      </c>
    </row>
    <row r="987" spans="3:4" x14ac:dyDescent="0.25">
      <c r="C987" s="38">
        <v>0.30499999999999999</v>
      </c>
      <c r="D987" s="38">
        <v>0.85888501742160284</v>
      </c>
    </row>
    <row r="988" spans="3:4" x14ac:dyDescent="0.25">
      <c r="C988" s="38">
        <v>0.30499999999999999</v>
      </c>
      <c r="D988" s="38">
        <v>0.86062717770034847</v>
      </c>
    </row>
    <row r="989" spans="3:4" x14ac:dyDescent="0.25">
      <c r="C989" s="38">
        <v>0.31</v>
      </c>
      <c r="D989" s="38">
        <v>0.86062717770034847</v>
      </c>
    </row>
    <row r="990" spans="3:4" x14ac:dyDescent="0.25">
      <c r="C990" s="38">
        <v>0.31</v>
      </c>
      <c r="D990" s="38">
        <v>0.8623693379790941</v>
      </c>
    </row>
    <row r="991" spans="3:4" x14ac:dyDescent="0.25">
      <c r="C991" s="38">
        <v>0.31</v>
      </c>
      <c r="D991" s="38">
        <v>0.8623693379790941</v>
      </c>
    </row>
    <row r="992" spans="3:4" x14ac:dyDescent="0.25">
      <c r="C992" s="38">
        <v>0.31</v>
      </c>
      <c r="D992" s="38">
        <v>0.86411149825783973</v>
      </c>
    </row>
    <row r="993" spans="3:4" x14ac:dyDescent="0.25">
      <c r="C993" s="38">
        <v>0.311</v>
      </c>
      <c r="D993" s="38">
        <v>0.86411149825783973</v>
      </c>
    </row>
    <row r="994" spans="3:4" x14ac:dyDescent="0.25">
      <c r="C994" s="38">
        <v>0.311</v>
      </c>
      <c r="D994" s="38">
        <v>0.86585365853658536</v>
      </c>
    </row>
    <row r="995" spans="3:4" x14ac:dyDescent="0.25">
      <c r="C995" s="38">
        <v>0.33100000000000002</v>
      </c>
      <c r="D995" s="38">
        <v>0.86585365853658536</v>
      </c>
    </row>
    <row r="996" spans="3:4" x14ac:dyDescent="0.25">
      <c r="C996" s="38">
        <v>0.33100000000000002</v>
      </c>
      <c r="D996" s="38">
        <v>0.86759581881533099</v>
      </c>
    </row>
    <row r="997" spans="3:4" x14ac:dyDescent="0.25">
      <c r="C997" s="38">
        <v>0.34</v>
      </c>
      <c r="D997" s="38">
        <v>0.86759581881533099</v>
      </c>
    </row>
    <row r="998" spans="3:4" x14ac:dyDescent="0.25">
      <c r="C998" s="38">
        <v>0.34</v>
      </c>
      <c r="D998" s="38">
        <v>0.86933797909407662</v>
      </c>
    </row>
    <row r="999" spans="3:4" x14ac:dyDescent="0.25">
      <c r="C999" s="38">
        <v>0.34100000000000003</v>
      </c>
      <c r="D999" s="38">
        <v>0.86933797909407662</v>
      </c>
    </row>
    <row r="1000" spans="3:4" x14ac:dyDescent="0.25">
      <c r="C1000" s="38">
        <v>0.34100000000000003</v>
      </c>
      <c r="D1000" s="38">
        <v>0.87108013937282225</v>
      </c>
    </row>
    <row r="1001" spans="3:4" x14ac:dyDescent="0.25">
      <c r="C1001" s="38">
        <v>0.35599999999999998</v>
      </c>
      <c r="D1001" s="38">
        <v>0.87108013937282225</v>
      </c>
    </row>
    <row r="1002" spans="3:4" x14ac:dyDescent="0.25">
      <c r="C1002" s="38">
        <v>0.35599999999999998</v>
      </c>
      <c r="D1002" s="38">
        <v>0.87282229965156799</v>
      </c>
    </row>
    <row r="1003" spans="3:4" x14ac:dyDescent="0.25">
      <c r="C1003" s="38">
        <v>0.35599999999999998</v>
      </c>
      <c r="D1003" s="38">
        <v>0.87282229965156799</v>
      </c>
    </row>
    <row r="1004" spans="3:4" x14ac:dyDescent="0.25">
      <c r="C1004" s="38">
        <v>0.35599999999999998</v>
      </c>
      <c r="D1004" s="38">
        <v>0.87456445993031362</v>
      </c>
    </row>
    <row r="1005" spans="3:4" x14ac:dyDescent="0.25">
      <c r="C1005" s="38">
        <v>0.35699999999999998</v>
      </c>
      <c r="D1005" s="38">
        <v>0.87456445993031362</v>
      </c>
    </row>
    <row r="1006" spans="3:4" x14ac:dyDescent="0.25">
      <c r="C1006" s="38">
        <v>0.35699999999999998</v>
      </c>
      <c r="D1006" s="38">
        <v>0.87630662020905925</v>
      </c>
    </row>
    <row r="1007" spans="3:4" x14ac:dyDescent="0.25">
      <c r="C1007" s="38">
        <v>0.36199999999999999</v>
      </c>
      <c r="D1007" s="38">
        <v>0.87630662020905925</v>
      </c>
    </row>
    <row r="1008" spans="3:4" x14ac:dyDescent="0.25">
      <c r="C1008" s="38">
        <v>0.36199999999999999</v>
      </c>
      <c r="D1008" s="38">
        <v>0.87804878048780488</v>
      </c>
    </row>
    <row r="1009" spans="3:4" x14ac:dyDescent="0.25">
      <c r="C1009" s="38">
        <v>0.37</v>
      </c>
      <c r="D1009" s="38">
        <v>0.87804878048780488</v>
      </c>
    </row>
    <row r="1010" spans="3:4" x14ac:dyDescent="0.25">
      <c r="C1010" s="38">
        <v>0.37</v>
      </c>
      <c r="D1010" s="38">
        <v>0.87979094076655051</v>
      </c>
    </row>
    <row r="1011" spans="3:4" x14ac:dyDescent="0.25">
      <c r="C1011" s="38">
        <v>0.37</v>
      </c>
      <c r="D1011" s="38">
        <v>0.87979094076655051</v>
      </c>
    </row>
    <row r="1012" spans="3:4" x14ac:dyDescent="0.25">
      <c r="C1012" s="38">
        <v>0.37</v>
      </c>
      <c r="D1012" s="38">
        <v>0.88153310104529614</v>
      </c>
    </row>
    <row r="1013" spans="3:4" x14ac:dyDescent="0.25">
      <c r="C1013" s="38">
        <v>0.37</v>
      </c>
      <c r="D1013" s="38">
        <v>0.88153310104529614</v>
      </c>
    </row>
    <row r="1014" spans="3:4" x14ac:dyDescent="0.25">
      <c r="C1014" s="38">
        <v>0.37</v>
      </c>
      <c r="D1014" s="38">
        <v>0.88327526132404177</v>
      </c>
    </row>
    <row r="1015" spans="3:4" x14ac:dyDescent="0.25">
      <c r="C1015" s="38">
        <v>0.372</v>
      </c>
      <c r="D1015" s="38">
        <v>0.88327526132404177</v>
      </c>
    </row>
    <row r="1016" spans="3:4" x14ac:dyDescent="0.25">
      <c r="C1016" s="38">
        <v>0.372</v>
      </c>
      <c r="D1016" s="38">
        <v>0.8850174216027874</v>
      </c>
    </row>
    <row r="1017" spans="3:4" x14ac:dyDescent="0.25">
      <c r="C1017" s="38">
        <v>0.372</v>
      </c>
      <c r="D1017" s="38">
        <v>0.8850174216027874</v>
      </c>
    </row>
    <row r="1018" spans="3:4" x14ac:dyDescent="0.25">
      <c r="C1018" s="38">
        <v>0.372</v>
      </c>
      <c r="D1018" s="38">
        <v>0.88675958188153314</v>
      </c>
    </row>
    <row r="1019" spans="3:4" x14ac:dyDescent="0.25">
      <c r="C1019" s="38">
        <v>0.374</v>
      </c>
      <c r="D1019" s="38">
        <v>0.88675958188153314</v>
      </c>
    </row>
    <row r="1020" spans="3:4" x14ac:dyDescent="0.25">
      <c r="C1020" s="38">
        <v>0.374</v>
      </c>
      <c r="D1020" s="38">
        <v>0.88850174216027877</v>
      </c>
    </row>
    <row r="1021" spans="3:4" x14ac:dyDescent="0.25">
      <c r="C1021" s="38">
        <v>0.376</v>
      </c>
      <c r="D1021" s="38">
        <v>0.88850174216027877</v>
      </c>
    </row>
    <row r="1022" spans="3:4" x14ac:dyDescent="0.25">
      <c r="C1022" s="38">
        <v>0.376</v>
      </c>
      <c r="D1022" s="38">
        <v>0.8902439024390244</v>
      </c>
    </row>
    <row r="1023" spans="3:4" x14ac:dyDescent="0.25">
      <c r="C1023" s="38">
        <v>0.377</v>
      </c>
      <c r="D1023" s="38">
        <v>0.8902439024390244</v>
      </c>
    </row>
    <row r="1024" spans="3:4" x14ac:dyDescent="0.25">
      <c r="C1024" s="38">
        <v>0.377</v>
      </c>
      <c r="D1024" s="38">
        <v>0.89198606271777003</v>
      </c>
    </row>
    <row r="1025" spans="3:4" x14ac:dyDescent="0.25">
      <c r="C1025" s="38">
        <v>0.39</v>
      </c>
      <c r="D1025" s="38">
        <v>0.89198606271777003</v>
      </c>
    </row>
    <row r="1026" spans="3:4" x14ac:dyDescent="0.25">
      <c r="C1026" s="38">
        <v>0.39</v>
      </c>
      <c r="D1026" s="38">
        <v>0.89372822299651566</v>
      </c>
    </row>
    <row r="1027" spans="3:4" x14ac:dyDescent="0.25">
      <c r="C1027" s="38">
        <v>0.39500000000000002</v>
      </c>
      <c r="D1027" s="38">
        <v>0.89372822299651566</v>
      </c>
    </row>
    <row r="1028" spans="3:4" x14ac:dyDescent="0.25">
      <c r="C1028" s="38">
        <v>0.39500000000000002</v>
      </c>
      <c r="D1028" s="38">
        <v>0.89547038327526129</v>
      </c>
    </row>
    <row r="1029" spans="3:4" x14ac:dyDescent="0.25">
      <c r="C1029" s="38">
        <v>0.39500000000000002</v>
      </c>
      <c r="D1029" s="38">
        <v>0.89547038327526129</v>
      </c>
    </row>
    <row r="1030" spans="3:4" x14ac:dyDescent="0.25">
      <c r="C1030" s="38">
        <v>0.39500000000000002</v>
      </c>
      <c r="D1030" s="38">
        <v>0.89721254355400692</v>
      </c>
    </row>
    <row r="1031" spans="3:4" x14ac:dyDescent="0.25">
      <c r="C1031" s="38">
        <v>0.39700000000000002</v>
      </c>
      <c r="D1031" s="38">
        <v>0.89721254355400692</v>
      </c>
    </row>
    <row r="1032" spans="3:4" x14ac:dyDescent="0.25">
      <c r="C1032" s="38">
        <v>0.39700000000000002</v>
      </c>
      <c r="D1032" s="38">
        <v>0.89895470383275267</v>
      </c>
    </row>
    <row r="1033" spans="3:4" x14ac:dyDescent="0.25">
      <c r="C1033" s="38">
        <v>0.40799999999999997</v>
      </c>
      <c r="D1033" s="38">
        <v>0.89895470383275267</v>
      </c>
    </row>
    <row r="1034" spans="3:4" x14ac:dyDescent="0.25">
      <c r="C1034" s="38">
        <v>0.40799999999999997</v>
      </c>
      <c r="D1034" s="38">
        <v>0.9006968641114983</v>
      </c>
    </row>
    <row r="1035" spans="3:4" x14ac:dyDescent="0.25">
      <c r="C1035" s="38">
        <v>0.41299999999999998</v>
      </c>
      <c r="D1035" s="38">
        <v>0.9006968641114983</v>
      </c>
    </row>
    <row r="1036" spans="3:4" x14ac:dyDescent="0.25">
      <c r="C1036" s="38">
        <v>0.41299999999999998</v>
      </c>
      <c r="D1036" s="38">
        <v>0.90243902439024393</v>
      </c>
    </row>
    <row r="1037" spans="3:4" x14ac:dyDescent="0.25">
      <c r="C1037" s="38">
        <v>0.41399999999999998</v>
      </c>
      <c r="D1037" s="38">
        <v>0.90243902439024393</v>
      </c>
    </row>
    <row r="1038" spans="3:4" x14ac:dyDescent="0.25">
      <c r="C1038" s="38">
        <v>0.41399999999999998</v>
      </c>
      <c r="D1038" s="38">
        <v>0.90418118466898956</v>
      </c>
    </row>
    <row r="1039" spans="3:4" x14ac:dyDescent="0.25">
      <c r="C1039" s="38">
        <v>0.42499999999999999</v>
      </c>
      <c r="D1039" s="38">
        <v>0.90418118466898956</v>
      </c>
    </row>
    <row r="1040" spans="3:4" x14ac:dyDescent="0.25">
      <c r="C1040" s="38">
        <v>0.42499999999999999</v>
      </c>
      <c r="D1040" s="38">
        <v>0.90592334494773519</v>
      </c>
    </row>
    <row r="1041" spans="3:4" x14ac:dyDescent="0.25">
      <c r="C1041" s="38">
        <v>0.437</v>
      </c>
      <c r="D1041" s="38">
        <v>0.90592334494773519</v>
      </c>
    </row>
    <row r="1042" spans="3:4" x14ac:dyDescent="0.25">
      <c r="C1042" s="38">
        <v>0.437</v>
      </c>
      <c r="D1042" s="38">
        <v>0.90766550522648082</v>
      </c>
    </row>
    <row r="1043" spans="3:4" x14ac:dyDescent="0.25">
      <c r="C1043" s="38">
        <v>0.438</v>
      </c>
      <c r="D1043" s="38">
        <v>0.90766550522648082</v>
      </c>
    </row>
    <row r="1044" spans="3:4" x14ac:dyDescent="0.25">
      <c r="C1044" s="38">
        <v>0.438</v>
      </c>
      <c r="D1044" s="38">
        <v>0.90940766550522645</v>
      </c>
    </row>
    <row r="1045" spans="3:4" x14ac:dyDescent="0.25">
      <c r="C1045" s="38">
        <v>0.44700000000000001</v>
      </c>
      <c r="D1045" s="38">
        <v>0.90940766550522645</v>
      </c>
    </row>
    <row r="1046" spans="3:4" x14ac:dyDescent="0.25">
      <c r="C1046" s="38">
        <v>0.44700000000000001</v>
      </c>
      <c r="D1046" s="38">
        <v>0.91114982578397208</v>
      </c>
    </row>
    <row r="1047" spans="3:4" x14ac:dyDescent="0.25">
      <c r="C1047" s="38">
        <v>0.45100000000000001</v>
      </c>
      <c r="D1047" s="38">
        <v>0.91114982578397208</v>
      </c>
    </row>
    <row r="1048" spans="3:4" x14ac:dyDescent="0.25">
      <c r="C1048" s="38">
        <v>0.45100000000000001</v>
      </c>
      <c r="D1048" s="38">
        <v>0.91289198606271782</v>
      </c>
    </row>
    <row r="1049" spans="3:4" x14ac:dyDescent="0.25">
      <c r="C1049" s="38">
        <v>0.45400000000000001</v>
      </c>
      <c r="D1049" s="38">
        <v>0.91289198606271782</v>
      </c>
    </row>
    <row r="1050" spans="3:4" x14ac:dyDescent="0.25">
      <c r="C1050" s="38">
        <v>0.45400000000000001</v>
      </c>
      <c r="D1050" s="38">
        <v>0.91463414634146345</v>
      </c>
    </row>
    <row r="1051" spans="3:4" x14ac:dyDescent="0.25">
      <c r="C1051" s="38">
        <v>0.45800000000000002</v>
      </c>
      <c r="D1051" s="38">
        <v>0.91463414634146345</v>
      </c>
    </row>
    <row r="1052" spans="3:4" x14ac:dyDescent="0.25">
      <c r="C1052" s="38">
        <v>0.45800000000000002</v>
      </c>
      <c r="D1052" s="38">
        <v>0.91637630662020908</v>
      </c>
    </row>
    <row r="1053" spans="3:4" x14ac:dyDescent="0.25">
      <c r="C1053" s="38">
        <v>0.45900000000000002</v>
      </c>
      <c r="D1053" s="38">
        <v>0.91637630662020908</v>
      </c>
    </row>
    <row r="1054" spans="3:4" x14ac:dyDescent="0.25">
      <c r="C1054" s="38">
        <v>0.45900000000000002</v>
      </c>
      <c r="D1054" s="38">
        <v>0.91811846689895471</v>
      </c>
    </row>
    <row r="1055" spans="3:4" x14ac:dyDescent="0.25">
      <c r="C1055" s="38">
        <v>0.46200000000000002</v>
      </c>
      <c r="D1055" s="38">
        <v>0.91811846689895471</v>
      </c>
    </row>
    <row r="1056" spans="3:4" x14ac:dyDescent="0.25">
      <c r="C1056" s="38">
        <v>0.46200000000000002</v>
      </c>
      <c r="D1056" s="38">
        <v>0.91986062717770034</v>
      </c>
    </row>
    <row r="1057" spans="3:4" x14ac:dyDescent="0.25">
      <c r="C1057" s="38">
        <v>0.47199999999999998</v>
      </c>
      <c r="D1057" s="38">
        <v>0.91986062717770034</v>
      </c>
    </row>
    <row r="1058" spans="3:4" x14ac:dyDescent="0.25">
      <c r="C1058" s="38">
        <v>0.47199999999999998</v>
      </c>
      <c r="D1058" s="38">
        <v>0.92160278745644597</v>
      </c>
    </row>
    <row r="1059" spans="3:4" x14ac:dyDescent="0.25">
      <c r="C1059" s="38">
        <v>0.47399999999999998</v>
      </c>
      <c r="D1059" s="38">
        <v>0.92160278745644597</v>
      </c>
    </row>
    <row r="1060" spans="3:4" x14ac:dyDescent="0.25">
      <c r="C1060" s="38">
        <v>0.47399999999999998</v>
      </c>
      <c r="D1060" s="38">
        <v>0.9233449477351916</v>
      </c>
    </row>
    <row r="1061" spans="3:4" x14ac:dyDescent="0.25">
      <c r="C1061" s="38">
        <v>0.47499999999999998</v>
      </c>
      <c r="D1061" s="38">
        <v>0.9233449477351916</v>
      </c>
    </row>
    <row r="1062" spans="3:4" x14ac:dyDescent="0.25">
      <c r="C1062" s="38">
        <v>0.47499999999999998</v>
      </c>
      <c r="D1062" s="38">
        <v>0.92508710801393723</v>
      </c>
    </row>
    <row r="1063" spans="3:4" x14ac:dyDescent="0.25">
      <c r="C1063" s="38">
        <v>0.495</v>
      </c>
      <c r="D1063" s="38">
        <v>0.92508710801393723</v>
      </c>
    </row>
    <row r="1064" spans="3:4" x14ac:dyDescent="0.25">
      <c r="C1064" s="38">
        <v>0.495</v>
      </c>
      <c r="D1064" s="38">
        <v>0.92682926829268297</v>
      </c>
    </row>
    <row r="1065" spans="3:4" x14ac:dyDescent="0.25">
      <c r="C1065" s="38">
        <v>0.504</v>
      </c>
      <c r="D1065" s="38">
        <v>0.92682926829268297</v>
      </c>
    </row>
    <row r="1066" spans="3:4" x14ac:dyDescent="0.25">
      <c r="C1066" s="38">
        <v>0.504</v>
      </c>
      <c r="D1066" s="38">
        <v>0.9285714285714286</v>
      </c>
    </row>
    <row r="1067" spans="3:4" x14ac:dyDescent="0.25">
      <c r="C1067" s="38">
        <v>0.51900000000000002</v>
      </c>
      <c r="D1067" s="38">
        <v>0.9285714285714286</v>
      </c>
    </row>
    <row r="1068" spans="3:4" x14ac:dyDescent="0.25">
      <c r="C1068" s="38">
        <v>0.51900000000000002</v>
      </c>
      <c r="D1068" s="38">
        <v>0.93031358885017423</v>
      </c>
    </row>
    <row r="1069" spans="3:4" x14ac:dyDescent="0.25">
      <c r="C1069" s="38">
        <v>0.55700000000000005</v>
      </c>
      <c r="D1069" s="38">
        <v>0.93031358885017423</v>
      </c>
    </row>
    <row r="1070" spans="3:4" x14ac:dyDescent="0.25">
      <c r="C1070" s="38">
        <v>0.55700000000000005</v>
      </c>
      <c r="D1070" s="38">
        <v>0.93205574912891986</v>
      </c>
    </row>
    <row r="1071" spans="3:4" x14ac:dyDescent="0.25">
      <c r="C1071" s="38">
        <v>0.56000000000000005</v>
      </c>
      <c r="D1071" s="38">
        <v>0.93205574912891986</v>
      </c>
    </row>
    <row r="1072" spans="3:4" x14ac:dyDescent="0.25">
      <c r="C1072" s="38">
        <v>0.56000000000000005</v>
      </c>
      <c r="D1072" s="38">
        <v>0.93379790940766549</v>
      </c>
    </row>
    <row r="1073" spans="3:4" x14ac:dyDescent="0.25">
      <c r="C1073" s="38">
        <v>0.56399999999999995</v>
      </c>
      <c r="D1073" s="38">
        <v>0.93379790940766549</v>
      </c>
    </row>
    <row r="1074" spans="3:4" x14ac:dyDescent="0.25">
      <c r="C1074" s="38">
        <v>0.56399999999999995</v>
      </c>
      <c r="D1074" s="38">
        <v>0.93554006968641112</v>
      </c>
    </row>
    <row r="1075" spans="3:4" x14ac:dyDescent="0.25">
      <c r="C1075" s="38">
        <v>0.56699999999999995</v>
      </c>
      <c r="D1075" s="38">
        <v>0.93554006968641112</v>
      </c>
    </row>
    <row r="1076" spans="3:4" x14ac:dyDescent="0.25">
      <c r="C1076" s="38">
        <v>0.56699999999999995</v>
      </c>
      <c r="D1076" s="38">
        <v>0.93728222996515675</v>
      </c>
    </row>
    <row r="1077" spans="3:4" x14ac:dyDescent="0.25">
      <c r="C1077" s="38">
        <v>0.58199999999999996</v>
      </c>
      <c r="D1077" s="38">
        <v>0.93728222996515675</v>
      </c>
    </row>
    <row r="1078" spans="3:4" x14ac:dyDescent="0.25">
      <c r="C1078" s="38">
        <v>0.58199999999999996</v>
      </c>
      <c r="D1078" s="38">
        <v>0.93902439024390238</v>
      </c>
    </row>
    <row r="1079" spans="3:4" x14ac:dyDescent="0.25">
      <c r="C1079" s="38">
        <v>0.58299999999999996</v>
      </c>
      <c r="D1079" s="38">
        <v>0.93902439024390238</v>
      </c>
    </row>
    <row r="1080" spans="3:4" x14ac:dyDescent="0.25">
      <c r="C1080" s="38">
        <v>0.58299999999999996</v>
      </c>
      <c r="D1080" s="38">
        <v>0.94076655052264813</v>
      </c>
    </row>
    <row r="1081" spans="3:4" x14ac:dyDescent="0.25">
      <c r="C1081" s="38">
        <v>0.58799999999999997</v>
      </c>
      <c r="D1081" s="38">
        <v>0.94076655052264813</v>
      </c>
    </row>
    <row r="1082" spans="3:4" x14ac:dyDescent="0.25">
      <c r="C1082" s="38">
        <v>0.58799999999999997</v>
      </c>
      <c r="D1082" s="38">
        <v>0.94250871080139376</v>
      </c>
    </row>
    <row r="1083" spans="3:4" x14ac:dyDescent="0.25">
      <c r="C1083" s="38">
        <v>0.63100000000000001</v>
      </c>
      <c r="D1083" s="38">
        <v>0.94250871080139376</v>
      </c>
    </row>
    <row r="1084" spans="3:4" x14ac:dyDescent="0.25">
      <c r="C1084" s="38">
        <v>0.63100000000000001</v>
      </c>
      <c r="D1084" s="38">
        <v>0.94425087108013939</v>
      </c>
    </row>
    <row r="1085" spans="3:4" x14ac:dyDescent="0.25">
      <c r="C1085" s="38">
        <v>0.67300000000000004</v>
      </c>
      <c r="D1085" s="38">
        <v>0.94425087108013939</v>
      </c>
    </row>
    <row r="1086" spans="3:4" x14ac:dyDescent="0.25">
      <c r="C1086" s="38">
        <v>0.67300000000000004</v>
      </c>
      <c r="D1086" s="38">
        <v>0.94599303135888502</v>
      </c>
    </row>
    <row r="1087" spans="3:4" x14ac:dyDescent="0.25">
      <c r="C1087" s="38">
        <v>0.68300000000000005</v>
      </c>
      <c r="D1087" s="38">
        <v>0.94599303135888502</v>
      </c>
    </row>
    <row r="1088" spans="3:4" x14ac:dyDescent="0.25">
      <c r="C1088" s="38">
        <v>0.68300000000000005</v>
      </c>
      <c r="D1088" s="38">
        <v>0.94773519163763065</v>
      </c>
    </row>
    <row r="1089" spans="3:4" x14ac:dyDescent="0.25">
      <c r="C1089" s="38">
        <v>0.71899999999999997</v>
      </c>
      <c r="D1089" s="38">
        <v>0.94773519163763065</v>
      </c>
    </row>
    <row r="1090" spans="3:4" x14ac:dyDescent="0.25">
      <c r="C1090" s="38">
        <v>0.71899999999999997</v>
      </c>
      <c r="D1090" s="38">
        <v>0.94947735191637628</v>
      </c>
    </row>
    <row r="1091" spans="3:4" x14ac:dyDescent="0.25">
      <c r="C1091" s="38">
        <v>0.85399999999999998</v>
      </c>
      <c r="D1091" s="38">
        <v>0.94947735191637628</v>
      </c>
    </row>
    <row r="1092" spans="3:4" x14ac:dyDescent="0.25">
      <c r="C1092" s="38">
        <v>0.85399999999999998</v>
      </c>
      <c r="D1092" s="38">
        <v>0.95121951219512191</v>
      </c>
    </row>
    <row r="1093" spans="3:4" x14ac:dyDescent="0.25">
      <c r="C1093" s="38">
        <v>0.91300000000000003</v>
      </c>
      <c r="D1093" s="38">
        <v>0.95121951219512191</v>
      </c>
    </row>
    <row r="1094" spans="3:4" x14ac:dyDescent="0.25">
      <c r="C1094" s="38">
        <v>0.91300000000000003</v>
      </c>
      <c r="D1094" s="38">
        <v>0.95296167247386765</v>
      </c>
    </row>
    <row r="1095" spans="3:4" x14ac:dyDescent="0.25">
      <c r="C1095" s="38">
        <v>0.96799999999999997</v>
      </c>
      <c r="D1095" s="38">
        <v>0.95296167247386765</v>
      </c>
    </row>
    <row r="1096" spans="3:4" x14ac:dyDescent="0.25">
      <c r="C1096" s="38">
        <v>0.96799999999999997</v>
      </c>
      <c r="D1096" s="38">
        <v>0.95470383275261328</v>
      </c>
    </row>
    <row r="1097" spans="3:4" x14ac:dyDescent="0.25">
      <c r="C1097" s="38">
        <v>1.0069999999999999</v>
      </c>
      <c r="D1097" s="38">
        <v>0.95470383275261328</v>
      </c>
    </row>
    <row r="1098" spans="3:4" x14ac:dyDescent="0.25">
      <c r="C1098" s="38">
        <v>1.0069999999999999</v>
      </c>
      <c r="D1098" s="38">
        <v>0.95644599303135891</v>
      </c>
    </row>
    <row r="1099" spans="3:4" x14ac:dyDescent="0.25">
      <c r="C1099" s="38">
        <v>1.1619999999999999</v>
      </c>
      <c r="D1099" s="38">
        <v>0.95644599303135891</v>
      </c>
    </row>
    <row r="1100" spans="3:4" x14ac:dyDescent="0.25">
      <c r="C1100" s="38">
        <v>1.1619999999999999</v>
      </c>
      <c r="D1100" s="38">
        <v>0.95818815331010454</v>
      </c>
    </row>
    <row r="1101" spans="3:4" x14ac:dyDescent="0.25">
      <c r="C1101" s="38">
        <v>1.1639999999999999</v>
      </c>
      <c r="D1101" s="38">
        <v>0.95818815331010454</v>
      </c>
    </row>
    <row r="1102" spans="3:4" x14ac:dyDescent="0.25">
      <c r="C1102" s="38">
        <v>1.1639999999999999</v>
      </c>
      <c r="D1102" s="38">
        <v>0.95993031358885017</v>
      </c>
    </row>
    <row r="1103" spans="3:4" x14ac:dyDescent="0.25">
      <c r="C1103" s="38">
        <v>1.3169999999999999</v>
      </c>
      <c r="D1103" s="38">
        <v>0.95993031358885017</v>
      </c>
    </row>
    <row r="1104" spans="3:4" x14ac:dyDescent="0.25">
      <c r="C1104" s="38">
        <v>1.3169999999999999</v>
      </c>
      <c r="D1104" s="38">
        <v>0.9616724738675958</v>
      </c>
    </row>
    <row r="1105" spans="3:4" x14ac:dyDescent="0.25">
      <c r="C1105" s="38">
        <v>1.3280000000000001</v>
      </c>
      <c r="D1105" s="38">
        <v>0.9616724738675958</v>
      </c>
    </row>
    <row r="1106" spans="3:4" x14ac:dyDescent="0.25">
      <c r="C1106" s="38">
        <v>1.3280000000000001</v>
      </c>
      <c r="D1106" s="38">
        <v>0.96341463414634143</v>
      </c>
    </row>
    <row r="1107" spans="3:4" x14ac:dyDescent="0.25">
      <c r="C1107" s="38">
        <v>1.3520000000000001</v>
      </c>
      <c r="D1107" s="38">
        <v>0.96341463414634143</v>
      </c>
    </row>
    <row r="1108" spans="3:4" x14ac:dyDescent="0.25">
      <c r="C1108" s="38">
        <v>1.3520000000000001</v>
      </c>
      <c r="D1108" s="38">
        <v>0.96515679442508706</v>
      </c>
    </row>
    <row r="1109" spans="3:4" x14ac:dyDescent="0.25">
      <c r="C1109" s="38">
        <v>1.44</v>
      </c>
      <c r="D1109" s="38">
        <v>0.96515679442508706</v>
      </c>
    </row>
    <row r="1110" spans="3:4" x14ac:dyDescent="0.25">
      <c r="C1110" s="38">
        <v>1.44</v>
      </c>
      <c r="D1110" s="38">
        <v>0.9668989547038328</v>
      </c>
    </row>
    <row r="1111" spans="3:4" x14ac:dyDescent="0.25">
      <c r="C1111" s="38">
        <v>1.583</v>
      </c>
      <c r="D1111" s="38">
        <v>0.9668989547038328</v>
      </c>
    </row>
    <row r="1112" spans="3:4" x14ac:dyDescent="0.25">
      <c r="C1112" s="38">
        <v>1.583</v>
      </c>
      <c r="D1112" s="38">
        <v>0.96864111498257843</v>
      </c>
    </row>
    <row r="1113" spans="3:4" x14ac:dyDescent="0.25">
      <c r="C1113" s="38">
        <v>1.625</v>
      </c>
      <c r="D1113" s="38">
        <v>0.96864111498257843</v>
      </c>
    </row>
    <row r="1114" spans="3:4" x14ac:dyDescent="0.25">
      <c r="C1114" s="38">
        <v>1.625</v>
      </c>
      <c r="D1114" s="38">
        <v>0.97038327526132406</v>
      </c>
    </row>
    <row r="1115" spans="3:4" x14ac:dyDescent="0.25">
      <c r="C1115" s="38">
        <v>1.716</v>
      </c>
      <c r="D1115" s="38">
        <v>0.97038327526132406</v>
      </c>
    </row>
    <row r="1116" spans="3:4" x14ac:dyDescent="0.25">
      <c r="C1116" s="38">
        <v>1.716</v>
      </c>
      <c r="D1116" s="38">
        <v>0.97212543554006969</v>
      </c>
    </row>
    <row r="1117" spans="3:4" x14ac:dyDescent="0.25">
      <c r="C1117" s="38">
        <v>1.76</v>
      </c>
      <c r="D1117" s="38">
        <v>0.97212543554006969</v>
      </c>
    </row>
    <row r="1118" spans="3:4" x14ac:dyDescent="0.25">
      <c r="C1118" s="38">
        <v>1.76</v>
      </c>
      <c r="D1118" s="38">
        <v>0.97386759581881532</v>
      </c>
    </row>
    <row r="1119" spans="3:4" x14ac:dyDescent="0.25">
      <c r="C1119" s="38">
        <v>2.004</v>
      </c>
      <c r="D1119" s="38">
        <v>0.97386759581881532</v>
      </c>
    </row>
    <row r="1120" spans="3:4" x14ac:dyDescent="0.25">
      <c r="C1120" s="38">
        <v>2.004</v>
      </c>
      <c r="D1120" s="38">
        <v>0.97560975609756095</v>
      </c>
    </row>
    <row r="1121" spans="3:4" x14ac:dyDescent="0.25">
      <c r="C1121" s="38">
        <v>2.0409999999999999</v>
      </c>
      <c r="D1121" s="38">
        <v>0.97560975609756095</v>
      </c>
    </row>
    <row r="1122" spans="3:4" x14ac:dyDescent="0.25">
      <c r="C1122" s="38">
        <v>2.0409999999999999</v>
      </c>
      <c r="D1122" s="38">
        <v>0.97735191637630658</v>
      </c>
    </row>
    <row r="1123" spans="3:4" x14ac:dyDescent="0.25">
      <c r="C1123" s="38">
        <v>2.0489999999999999</v>
      </c>
      <c r="D1123" s="38">
        <v>0.97735191637630658</v>
      </c>
    </row>
    <row r="1124" spans="3:4" x14ac:dyDescent="0.25">
      <c r="C1124" s="38">
        <v>2.0489999999999999</v>
      </c>
      <c r="D1124" s="38">
        <v>0.97909407665505221</v>
      </c>
    </row>
    <row r="1125" spans="3:4" x14ac:dyDescent="0.25">
      <c r="C1125" s="38">
        <v>2.117</v>
      </c>
      <c r="D1125" s="38">
        <v>0.97909407665505221</v>
      </c>
    </row>
    <row r="1126" spans="3:4" x14ac:dyDescent="0.25">
      <c r="C1126" s="38">
        <v>2.117</v>
      </c>
      <c r="D1126" s="38">
        <v>0.98083623693379796</v>
      </c>
    </row>
    <row r="1127" spans="3:4" x14ac:dyDescent="0.25">
      <c r="C1127" s="38">
        <v>2.2360000000000002</v>
      </c>
      <c r="D1127" s="38">
        <v>0.98083623693379796</v>
      </c>
    </row>
    <row r="1128" spans="3:4" x14ac:dyDescent="0.25">
      <c r="C1128" s="38">
        <v>2.2360000000000002</v>
      </c>
      <c r="D1128" s="38">
        <v>0.98257839721254359</v>
      </c>
    </row>
    <row r="1129" spans="3:4" x14ac:dyDescent="0.25">
      <c r="C1129" s="38">
        <v>2.7450000000000001</v>
      </c>
      <c r="D1129" s="38">
        <v>0.98257839721254359</v>
      </c>
    </row>
    <row r="1130" spans="3:4" x14ac:dyDescent="0.25">
      <c r="C1130" s="38">
        <v>2.7450000000000001</v>
      </c>
      <c r="D1130" s="38">
        <v>0.98432055749128922</v>
      </c>
    </row>
    <row r="1131" spans="3:4" x14ac:dyDescent="0.25">
      <c r="C1131" s="38">
        <v>2.9140000000000001</v>
      </c>
      <c r="D1131" s="38">
        <v>0.98432055749128922</v>
      </c>
    </row>
    <row r="1132" spans="3:4" x14ac:dyDescent="0.25">
      <c r="C1132" s="38">
        <v>2.9140000000000001</v>
      </c>
      <c r="D1132" s="38">
        <v>0.98606271777003485</v>
      </c>
    </row>
    <row r="1133" spans="3:4" x14ac:dyDescent="0.25">
      <c r="C1133" s="38">
        <v>3.073</v>
      </c>
      <c r="D1133" s="38">
        <v>0.98606271777003485</v>
      </c>
    </row>
    <row r="1134" spans="3:4" x14ac:dyDescent="0.25">
      <c r="C1134" s="38">
        <v>3.073</v>
      </c>
      <c r="D1134" s="38">
        <v>0.98780487804878048</v>
      </c>
    </row>
    <row r="1135" spans="3:4" x14ac:dyDescent="0.25">
      <c r="C1135" s="38">
        <v>3.181</v>
      </c>
      <c r="D1135" s="38">
        <v>0.98780487804878048</v>
      </c>
    </row>
    <row r="1136" spans="3:4" x14ac:dyDescent="0.25">
      <c r="C1136" s="38">
        <v>3.181</v>
      </c>
      <c r="D1136" s="38">
        <v>0.98954703832752611</v>
      </c>
    </row>
    <row r="1137" spans="3:4" x14ac:dyDescent="0.25">
      <c r="C1137" s="38">
        <v>3.4420000000000002</v>
      </c>
      <c r="D1137" s="38">
        <v>0.98954703832752611</v>
      </c>
    </row>
    <row r="1138" spans="3:4" x14ac:dyDescent="0.25">
      <c r="C1138" s="38">
        <v>3.4420000000000002</v>
      </c>
      <c r="D1138" s="38">
        <v>0.99128919860627174</v>
      </c>
    </row>
    <row r="1139" spans="3:4" x14ac:dyDescent="0.25">
      <c r="C1139" s="38">
        <v>3.7090000000000001</v>
      </c>
      <c r="D1139" s="38">
        <v>0.99128919860627174</v>
      </c>
    </row>
    <row r="1140" spans="3:4" x14ac:dyDescent="0.25">
      <c r="C1140" s="38">
        <v>3.7090000000000001</v>
      </c>
      <c r="D1140" s="38">
        <v>0.99303135888501737</v>
      </c>
    </row>
    <row r="1141" spans="3:4" x14ac:dyDescent="0.25">
      <c r="C1141" s="38">
        <v>4.327</v>
      </c>
      <c r="D1141" s="38">
        <v>0.99303135888501737</v>
      </c>
    </row>
    <row r="1142" spans="3:4" x14ac:dyDescent="0.25">
      <c r="C1142" s="38">
        <v>4.327</v>
      </c>
      <c r="D1142" s="38">
        <v>0.99477351916376311</v>
      </c>
    </row>
    <row r="1143" spans="3:4" x14ac:dyDescent="0.25">
      <c r="C1143" s="38">
        <v>4.6289999999999996</v>
      </c>
      <c r="D1143" s="38">
        <v>0.99477351916376311</v>
      </c>
    </row>
    <row r="1144" spans="3:4" x14ac:dyDescent="0.25">
      <c r="C1144" s="38">
        <v>4.6289999999999996</v>
      </c>
      <c r="D1144" s="38">
        <v>0.99651567944250874</v>
      </c>
    </row>
    <row r="1145" spans="3:4" x14ac:dyDescent="0.25">
      <c r="C1145" s="38">
        <v>8.4740000000000002</v>
      </c>
      <c r="D1145" s="38">
        <v>0.99651567944250874</v>
      </c>
    </row>
    <row r="1146" spans="3:4" x14ac:dyDescent="0.25">
      <c r="C1146" s="38">
        <v>8.4740000000000002</v>
      </c>
      <c r="D1146" s="38">
        <v>0.99825783972125437</v>
      </c>
    </row>
    <row r="1147" spans="3:4" x14ac:dyDescent="0.25">
      <c r="C1147" s="38">
        <v>42.170999999999999</v>
      </c>
      <c r="D1147" s="38">
        <v>0.99825783972125437</v>
      </c>
    </row>
    <row r="1148" spans="3:4" ht="15.75" thickBot="1" x14ac:dyDescent="0.3">
      <c r="C1148" s="39">
        <v>42.170999999999999</v>
      </c>
      <c r="D1148" s="39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EB3D5-1A64-4028-96E2-38C4A1E42BE0}">
  <sheetPr codeName="XLSTAT_20210419_180619_1_HID">
    <tabColor rgb="FF007800"/>
  </sheetPr>
  <dimension ref="C1:D1148"/>
  <sheetViews>
    <sheetView workbookViewId="0"/>
  </sheetViews>
  <sheetFormatPr baseColWidth="10" defaultRowHeight="15" x14ac:dyDescent="0.25"/>
  <sheetData>
    <row r="1" spans="3:4" x14ac:dyDescent="0.25">
      <c r="C1" s="40">
        <v>0</v>
      </c>
      <c r="D1" s="40">
        <v>0</v>
      </c>
    </row>
    <row r="2" spans="3:4" x14ac:dyDescent="0.25">
      <c r="C2" s="38">
        <v>0</v>
      </c>
      <c r="D2" s="38">
        <v>1.7421602787456446E-3</v>
      </c>
    </row>
    <row r="3" spans="3:4" x14ac:dyDescent="0.25">
      <c r="C3" s="38">
        <v>0</v>
      </c>
      <c r="D3" s="38">
        <v>1.7421602787456446E-3</v>
      </c>
    </row>
    <row r="4" spans="3:4" x14ac:dyDescent="0.25">
      <c r="C4" s="38">
        <v>0</v>
      </c>
      <c r="D4" s="38">
        <v>3.4843205574912892E-3</v>
      </c>
    </row>
    <row r="5" spans="3:4" x14ac:dyDescent="0.25">
      <c r="C5" s="38">
        <v>0</v>
      </c>
      <c r="D5" s="38">
        <v>3.4843205574912892E-3</v>
      </c>
    </row>
    <row r="6" spans="3:4" x14ac:dyDescent="0.25">
      <c r="C6" s="38">
        <v>0</v>
      </c>
      <c r="D6" s="38">
        <v>5.2264808362369342E-3</v>
      </c>
    </row>
    <row r="7" spans="3:4" x14ac:dyDescent="0.25">
      <c r="C7" s="38">
        <v>0</v>
      </c>
      <c r="D7" s="38">
        <v>5.2264808362369342E-3</v>
      </c>
    </row>
    <row r="8" spans="3:4" x14ac:dyDescent="0.25">
      <c r="C8" s="38">
        <v>0</v>
      </c>
      <c r="D8" s="38">
        <v>6.9686411149825784E-3</v>
      </c>
    </row>
    <row r="9" spans="3:4" x14ac:dyDescent="0.25">
      <c r="C9" s="38">
        <v>0</v>
      </c>
      <c r="D9" s="38">
        <v>6.9686411149825784E-3</v>
      </c>
    </row>
    <row r="10" spans="3:4" x14ac:dyDescent="0.25">
      <c r="C10" s="38">
        <v>0</v>
      </c>
      <c r="D10" s="38">
        <v>8.7108013937282226E-3</v>
      </c>
    </row>
    <row r="11" spans="3:4" x14ac:dyDescent="0.25">
      <c r="C11" s="38">
        <v>0</v>
      </c>
      <c r="D11" s="38">
        <v>8.7108013937282226E-3</v>
      </c>
    </row>
    <row r="12" spans="3:4" x14ac:dyDescent="0.25">
      <c r="C12" s="38">
        <v>0</v>
      </c>
      <c r="D12" s="38">
        <v>1.0452961672473868E-2</v>
      </c>
    </row>
    <row r="13" spans="3:4" x14ac:dyDescent="0.25">
      <c r="C13" s="38">
        <v>0</v>
      </c>
      <c r="D13" s="38">
        <v>1.0452961672473868E-2</v>
      </c>
    </row>
    <row r="14" spans="3:4" x14ac:dyDescent="0.25">
      <c r="C14" s="38">
        <v>0</v>
      </c>
      <c r="D14" s="38">
        <v>1.2195121951219513E-2</v>
      </c>
    </row>
    <row r="15" spans="3:4" x14ac:dyDescent="0.25">
      <c r="C15" s="38">
        <v>0</v>
      </c>
      <c r="D15" s="38">
        <v>1.2195121951219513E-2</v>
      </c>
    </row>
    <row r="16" spans="3:4" x14ac:dyDescent="0.25">
      <c r="C16" s="38">
        <v>0</v>
      </c>
      <c r="D16" s="38">
        <v>1.3937282229965157E-2</v>
      </c>
    </row>
    <row r="17" spans="3:4" x14ac:dyDescent="0.25">
      <c r="C17" s="38">
        <v>0</v>
      </c>
      <c r="D17" s="38">
        <v>1.3937282229965157E-2</v>
      </c>
    </row>
    <row r="18" spans="3:4" x14ac:dyDescent="0.25">
      <c r="C18" s="38">
        <v>0</v>
      </c>
      <c r="D18" s="38">
        <v>1.5679442508710801E-2</v>
      </c>
    </row>
    <row r="19" spans="3:4" x14ac:dyDescent="0.25">
      <c r="C19" s="38">
        <v>0</v>
      </c>
      <c r="D19" s="38">
        <v>1.5679442508710801E-2</v>
      </c>
    </row>
    <row r="20" spans="3:4" x14ac:dyDescent="0.25">
      <c r="C20" s="38">
        <v>0</v>
      </c>
      <c r="D20" s="38">
        <v>1.7421602787456445E-2</v>
      </c>
    </row>
    <row r="21" spans="3:4" x14ac:dyDescent="0.25">
      <c r="C21" s="38">
        <v>0</v>
      </c>
      <c r="D21" s="38">
        <v>1.7421602787456445E-2</v>
      </c>
    </row>
    <row r="22" spans="3:4" x14ac:dyDescent="0.25">
      <c r="C22" s="38">
        <v>0</v>
      </c>
      <c r="D22" s="38">
        <v>1.9163763066202089E-2</v>
      </c>
    </row>
    <row r="23" spans="3:4" x14ac:dyDescent="0.25">
      <c r="C23" s="38">
        <v>0</v>
      </c>
      <c r="D23" s="38">
        <v>1.9163763066202089E-2</v>
      </c>
    </row>
    <row r="24" spans="3:4" x14ac:dyDescent="0.25">
      <c r="C24" s="38">
        <v>0</v>
      </c>
      <c r="D24" s="38">
        <v>2.0905923344947737E-2</v>
      </c>
    </row>
    <row r="25" spans="3:4" x14ac:dyDescent="0.25">
      <c r="C25" s="38">
        <v>0</v>
      </c>
      <c r="D25" s="38">
        <v>2.0905923344947737E-2</v>
      </c>
    </row>
    <row r="26" spans="3:4" x14ac:dyDescent="0.25">
      <c r="C26" s="38">
        <v>0</v>
      </c>
      <c r="D26" s="38">
        <v>2.2648083623693381E-2</v>
      </c>
    </row>
    <row r="27" spans="3:4" x14ac:dyDescent="0.25">
      <c r="C27" s="38">
        <v>0</v>
      </c>
      <c r="D27" s="38">
        <v>2.2648083623693381E-2</v>
      </c>
    </row>
    <row r="28" spans="3:4" x14ac:dyDescent="0.25">
      <c r="C28" s="38">
        <v>0</v>
      </c>
      <c r="D28" s="38">
        <v>2.4390243902439025E-2</v>
      </c>
    </row>
    <row r="29" spans="3:4" x14ac:dyDescent="0.25">
      <c r="C29" s="38">
        <v>0</v>
      </c>
      <c r="D29" s="38">
        <v>2.4390243902439025E-2</v>
      </c>
    </row>
    <row r="30" spans="3:4" x14ac:dyDescent="0.25">
      <c r="C30" s="38">
        <v>0</v>
      </c>
      <c r="D30" s="38">
        <v>2.6132404181184669E-2</v>
      </c>
    </row>
    <row r="31" spans="3:4" x14ac:dyDescent="0.25">
      <c r="C31" s="38">
        <v>0</v>
      </c>
      <c r="D31" s="38">
        <v>2.6132404181184669E-2</v>
      </c>
    </row>
    <row r="32" spans="3:4" x14ac:dyDescent="0.25">
      <c r="C32" s="38">
        <v>0</v>
      </c>
      <c r="D32" s="38">
        <v>2.7874564459930314E-2</v>
      </c>
    </row>
    <row r="33" spans="3:4" x14ac:dyDescent="0.25">
      <c r="C33" s="38">
        <v>0</v>
      </c>
      <c r="D33" s="38">
        <v>2.7874564459930314E-2</v>
      </c>
    </row>
    <row r="34" spans="3:4" x14ac:dyDescent="0.25">
      <c r="C34" s="38">
        <v>0</v>
      </c>
      <c r="D34" s="38">
        <v>2.9616724738675958E-2</v>
      </c>
    </row>
    <row r="35" spans="3:4" x14ac:dyDescent="0.25">
      <c r="C35" s="38">
        <v>0</v>
      </c>
      <c r="D35" s="38">
        <v>2.9616724738675958E-2</v>
      </c>
    </row>
    <row r="36" spans="3:4" x14ac:dyDescent="0.25">
      <c r="C36" s="38">
        <v>0</v>
      </c>
      <c r="D36" s="38">
        <v>3.1358885017421602E-2</v>
      </c>
    </row>
    <row r="37" spans="3:4" x14ac:dyDescent="0.25">
      <c r="C37" s="38">
        <v>0</v>
      </c>
      <c r="D37" s="38">
        <v>3.1358885017421602E-2</v>
      </c>
    </row>
    <row r="38" spans="3:4" x14ac:dyDescent="0.25">
      <c r="C38" s="38">
        <v>0</v>
      </c>
      <c r="D38" s="38">
        <v>3.3101045296167246E-2</v>
      </c>
    </row>
    <row r="39" spans="3:4" x14ac:dyDescent="0.25">
      <c r="C39" s="38">
        <v>0</v>
      </c>
      <c r="D39" s="38">
        <v>3.3101045296167246E-2</v>
      </c>
    </row>
    <row r="40" spans="3:4" x14ac:dyDescent="0.25">
      <c r="C40" s="38">
        <v>0</v>
      </c>
      <c r="D40" s="38">
        <v>3.484320557491289E-2</v>
      </c>
    </row>
    <row r="41" spans="3:4" x14ac:dyDescent="0.25">
      <c r="C41" s="38">
        <v>0</v>
      </c>
      <c r="D41" s="38">
        <v>3.484320557491289E-2</v>
      </c>
    </row>
    <row r="42" spans="3:4" x14ac:dyDescent="0.25">
      <c r="C42" s="38">
        <v>0</v>
      </c>
      <c r="D42" s="38">
        <v>3.6585365853658534E-2</v>
      </c>
    </row>
    <row r="43" spans="3:4" x14ac:dyDescent="0.25">
      <c r="C43" s="38">
        <v>0</v>
      </c>
      <c r="D43" s="38">
        <v>3.6585365853658534E-2</v>
      </c>
    </row>
    <row r="44" spans="3:4" x14ac:dyDescent="0.25">
      <c r="C44" s="38">
        <v>0</v>
      </c>
      <c r="D44" s="38">
        <v>3.8327526132404179E-2</v>
      </c>
    </row>
    <row r="45" spans="3:4" x14ac:dyDescent="0.25">
      <c r="C45" s="38">
        <v>0</v>
      </c>
      <c r="D45" s="38">
        <v>3.8327526132404179E-2</v>
      </c>
    </row>
    <row r="46" spans="3:4" x14ac:dyDescent="0.25">
      <c r="C46" s="38">
        <v>0</v>
      </c>
      <c r="D46" s="38">
        <v>4.0069686411149823E-2</v>
      </c>
    </row>
    <row r="47" spans="3:4" x14ac:dyDescent="0.25">
      <c r="C47" s="38">
        <v>0</v>
      </c>
      <c r="D47" s="38">
        <v>4.0069686411149823E-2</v>
      </c>
    </row>
    <row r="48" spans="3:4" x14ac:dyDescent="0.25">
      <c r="C48" s="38">
        <v>0</v>
      </c>
      <c r="D48" s="38">
        <v>4.1811846689895474E-2</v>
      </c>
    </row>
    <row r="49" spans="3:4" x14ac:dyDescent="0.25">
      <c r="C49" s="38">
        <v>0</v>
      </c>
      <c r="D49" s="38">
        <v>4.1811846689895474E-2</v>
      </c>
    </row>
    <row r="50" spans="3:4" x14ac:dyDescent="0.25">
      <c r="C50" s="38">
        <v>0</v>
      </c>
      <c r="D50" s="38">
        <v>4.3554006968641118E-2</v>
      </c>
    </row>
    <row r="51" spans="3:4" x14ac:dyDescent="0.25">
      <c r="C51" s="38">
        <v>0</v>
      </c>
      <c r="D51" s="38">
        <v>4.3554006968641118E-2</v>
      </c>
    </row>
    <row r="52" spans="3:4" x14ac:dyDescent="0.25">
      <c r="C52" s="38">
        <v>0</v>
      </c>
      <c r="D52" s="38">
        <v>4.5296167247386762E-2</v>
      </c>
    </row>
    <row r="53" spans="3:4" x14ac:dyDescent="0.25">
      <c r="C53" s="38">
        <v>0</v>
      </c>
      <c r="D53" s="38">
        <v>4.5296167247386762E-2</v>
      </c>
    </row>
    <row r="54" spans="3:4" x14ac:dyDescent="0.25">
      <c r="C54" s="38">
        <v>0</v>
      </c>
      <c r="D54" s="38">
        <v>4.7038327526132406E-2</v>
      </c>
    </row>
    <row r="55" spans="3:4" x14ac:dyDescent="0.25">
      <c r="C55" s="38">
        <v>0</v>
      </c>
      <c r="D55" s="38">
        <v>4.7038327526132406E-2</v>
      </c>
    </row>
    <row r="56" spans="3:4" x14ac:dyDescent="0.25">
      <c r="C56" s="38">
        <v>0</v>
      </c>
      <c r="D56" s="38">
        <v>4.878048780487805E-2</v>
      </c>
    </row>
    <row r="57" spans="3:4" x14ac:dyDescent="0.25">
      <c r="C57" s="38">
        <v>0</v>
      </c>
      <c r="D57" s="38">
        <v>4.878048780487805E-2</v>
      </c>
    </row>
    <row r="58" spans="3:4" x14ac:dyDescent="0.25">
      <c r="C58" s="38">
        <v>0</v>
      </c>
      <c r="D58" s="38">
        <v>5.0522648083623695E-2</v>
      </c>
    </row>
    <row r="59" spans="3:4" x14ac:dyDescent="0.25">
      <c r="C59" s="38">
        <v>0</v>
      </c>
      <c r="D59" s="38">
        <v>5.0522648083623695E-2</v>
      </c>
    </row>
    <row r="60" spans="3:4" x14ac:dyDescent="0.25">
      <c r="C60" s="38">
        <v>0</v>
      </c>
      <c r="D60" s="38">
        <v>5.2264808362369339E-2</v>
      </c>
    </row>
    <row r="61" spans="3:4" x14ac:dyDescent="0.25">
      <c r="C61" s="38">
        <v>0</v>
      </c>
      <c r="D61" s="38">
        <v>5.2264808362369339E-2</v>
      </c>
    </row>
    <row r="62" spans="3:4" x14ac:dyDescent="0.25">
      <c r="C62" s="38">
        <v>0</v>
      </c>
      <c r="D62" s="38">
        <v>5.4006968641114983E-2</v>
      </c>
    </row>
    <row r="63" spans="3:4" x14ac:dyDescent="0.25">
      <c r="C63" s="38">
        <v>0</v>
      </c>
      <c r="D63" s="38">
        <v>5.4006968641114983E-2</v>
      </c>
    </row>
    <row r="64" spans="3:4" x14ac:dyDescent="0.25">
      <c r="C64" s="38">
        <v>0</v>
      </c>
      <c r="D64" s="38">
        <v>5.5749128919860627E-2</v>
      </c>
    </row>
    <row r="65" spans="3:4" x14ac:dyDescent="0.25">
      <c r="C65" s="38">
        <v>0</v>
      </c>
      <c r="D65" s="38">
        <v>5.5749128919860627E-2</v>
      </c>
    </row>
    <row r="66" spans="3:4" x14ac:dyDescent="0.25">
      <c r="C66" s="38">
        <v>0</v>
      </c>
      <c r="D66" s="38">
        <v>5.7491289198606271E-2</v>
      </c>
    </row>
    <row r="67" spans="3:4" x14ac:dyDescent="0.25">
      <c r="C67" s="38">
        <v>0</v>
      </c>
      <c r="D67" s="38">
        <v>5.7491289198606271E-2</v>
      </c>
    </row>
    <row r="68" spans="3:4" x14ac:dyDescent="0.25">
      <c r="C68" s="38">
        <v>0</v>
      </c>
      <c r="D68" s="38">
        <v>5.9233449477351915E-2</v>
      </c>
    </row>
    <row r="69" spans="3:4" x14ac:dyDescent="0.25">
      <c r="C69" s="38">
        <v>0</v>
      </c>
      <c r="D69" s="38">
        <v>5.9233449477351915E-2</v>
      </c>
    </row>
    <row r="70" spans="3:4" x14ac:dyDescent="0.25">
      <c r="C70" s="38">
        <v>0</v>
      </c>
      <c r="D70" s="38">
        <v>6.097560975609756E-2</v>
      </c>
    </row>
    <row r="71" spans="3:4" x14ac:dyDescent="0.25">
      <c r="C71" s="38">
        <v>0</v>
      </c>
      <c r="D71" s="38">
        <v>6.097560975609756E-2</v>
      </c>
    </row>
    <row r="72" spans="3:4" x14ac:dyDescent="0.25">
      <c r="C72" s="38">
        <v>0</v>
      </c>
      <c r="D72" s="38">
        <v>6.2717770034843204E-2</v>
      </c>
    </row>
    <row r="73" spans="3:4" x14ac:dyDescent="0.25">
      <c r="C73" s="38">
        <v>1E-3</v>
      </c>
      <c r="D73" s="38">
        <v>6.2717770034843204E-2</v>
      </c>
    </row>
    <row r="74" spans="3:4" x14ac:dyDescent="0.25">
      <c r="C74" s="38">
        <v>1E-3</v>
      </c>
      <c r="D74" s="38">
        <v>6.4459930313588848E-2</v>
      </c>
    </row>
    <row r="75" spans="3:4" x14ac:dyDescent="0.25">
      <c r="C75" s="38">
        <v>2E-3</v>
      </c>
      <c r="D75" s="38">
        <v>6.4459930313588848E-2</v>
      </c>
    </row>
    <row r="76" spans="3:4" x14ac:dyDescent="0.25">
      <c r="C76" s="38">
        <v>2E-3</v>
      </c>
      <c r="D76" s="38">
        <v>6.6202090592334492E-2</v>
      </c>
    </row>
    <row r="77" spans="3:4" x14ac:dyDescent="0.25">
      <c r="C77" s="38">
        <v>2E-3</v>
      </c>
      <c r="D77" s="38">
        <v>6.6202090592334492E-2</v>
      </c>
    </row>
    <row r="78" spans="3:4" x14ac:dyDescent="0.25">
      <c r="C78" s="38">
        <v>2E-3</v>
      </c>
      <c r="D78" s="38">
        <v>6.7944250871080136E-2</v>
      </c>
    </row>
    <row r="79" spans="3:4" x14ac:dyDescent="0.25">
      <c r="C79" s="38">
        <v>2E-3</v>
      </c>
      <c r="D79" s="38">
        <v>6.7944250871080136E-2</v>
      </c>
    </row>
    <row r="80" spans="3:4" x14ac:dyDescent="0.25">
      <c r="C80" s="38">
        <v>2E-3</v>
      </c>
      <c r="D80" s="38">
        <v>6.968641114982578E-2</v>
      </c>
    </row>
    <row r="81" spans="3:4" x14ac:dyDescent="0.25">
      <c r="C81" s="38">
        <v>6.0000000000000001E-3</v>
      </c>
      <c r="D81" s="38">
        <v>6.968641114982578E-2</v>
      </c>
    </row>
    <row r="82" spans="3:4" x14ac:dyDescent="0.25">
      <c r="C82" s="38">
        <v>6.0000000000000001E-3</v>
      </c>
      <c r="D82" s="38">
        <v>7.1428571428571425E-2</v>
      </c>
    </row>
    <row r="83" spans="3:4" x14ac:dyDescent="0.25">
      <c r="C83" s="38">
        <v>6.0000000000000001E-3</v>
      </c>
      <c r="D83" s="38">
        <v>7.1428571428571425E-2</v>
      </c>
    </row>
    <row r="84" spans="3:4" x14ac:dyDescent="0.25">
      <c r="C84" s="38">
        <v>6.0000000000000001E-3</v>
      </c>
      <c r="D84" s="38">
        <v>7.3170731707317069E-2</v>
      </c>
    </row>
    <row r="85" spans="3:4" x14ac:dyDescent="0.25">
      <c r="C85" s="38">
        <v>1.0999999999999999E-2</v>
      </c>
      <c r="D85" s="38">
        <v>7.3170731707317069E-2</v>
      </c>
    </row>
    <row r="86" spans="3:4" x14ac:dyDescent="0.25">
      <c r="C86" s="38">
        <v>1.0999999999999999E-2</v>
      </c>
      <c r="D86" s="38">
        <v>7.4912891986062713E-2</v>
      </c>
    </row>
    <row r="87" spans="3:4" x14ac:dyDescent="0.25">
      <c r="C87" s="38">
        <v>1.0999999999999999E-2</v>
      </c>
      <c r="D87" s="38">
        <v>7.4912891986062713E-2</v>
      </c>
    </row>
    <row r="88" spans="3:4" x14ac:dyDescent="0.25">
      <c r="C88" s="38">
        <v>1.0999999999999999E-2</v>
      </c>
      <c r="D88" s="38">
        <v>7.6655052264808357E-2</v>
      </c>
    </row>
    <row r="89" spans="3:4" x14ac:dyDescent="0.25">
      <c r="C89" s="38">
        <v>1.6E-2</v>
      </c>
      <c r="D89" s="38">
        <v>7.6655052264808357E-2</v>
      </c>
    </row>
    <row r="90" spans="3:4" x14ac:dyDescent="0.25">
      <c r="C90" s="38">
        <v>1.6E-2</v>
      </c>
      <c r="D90" s="38">
        <v>7.8397212543554001E-2</v>
      </c>
    </row>
    <row r="91" spans="3:4" x14ac:dyDescent="0.25">
      <c r="C91" s="38">
        <v>1.7000000000000001E-2</v>
      </c>
      <c r="D91" s="38">
        <v>7.8397212543554001E-2</v>
      </c>
    </row>
    <row r="92" spans="3:4" x14ac:dyDescent="0.25">
      <c r="C92" s="38">
        <v>1.7000000000000001E-2</v>
      </c>
      <c r="D92" s="38">
        <v>8.0139372822299645E-2</v>
      </c>
    </row>
    <row r="93" spans="3:4" x14ac:dyDescent="0.25">
      <c r="C93" s="38">
        <v>1.7000000000000001E-2</v>
      </c>
      <c r="D93" s="38">
        <v>8.0139372822299645E-2</v>
      </c>
    </row>
    <row r="94" spans="3:4" x14ac:dyDescent="0.25">
      <c r="C94" s="38">
        <v>1.7000000000000001E-2</v>
      </c>
      <c r="D94" s="38">
        <v>8.188153310104529E-2</v>
      </c>
    </row>
    <row r="95" spans="3:4" x14ac:dyDescent="0.25">
      <c r="C95" s="38">
        <v>0.02</v>
      </c>
      <c r="D95" s="38">
        <v>8.188153310104529E-2</v>
      </c>
    </row>
    <row r="96" spans="3:4" x14ac:dyDescent="0.25">
      <c r="C96" s="38">
        <v>0.02</v>
      </c>
      <c r="D96" s="38">
        <v>8.3623693379790948E-2</v>
      </c>
    </row>
    <row r="97" spans="3:4" x14ac:dyDescent="0.25">
      <c r="C97" s="38">
        <v>2.1999999999999999E-2</v>
      </c>
      <c r="D97" s="38">
        <v>8.3623693379790948E-2</v>
      </c>
    </row>
    <row r="98" spans="3:4" x14ac:dyDescent="0.25">
      <c r="C98" s="38">
        <v>2.1999999999999999E-2</v>
      </c>
      <c r="D98" s="38">
        <v>8.5365853658536592E-2</v>
      </c>
    </row>
    <row r="99" spans="3:4" x14ac:dyDescent="0.25">
      <c r="C99" s="38">
        <v>2.3E-2</v>
      </c>
      <c r="D99" s="38">
        <v>8.5365853658536592E-2</v>
      </c>
    </row>
    <row r="100" spans="3:4" x14ac:dyDescent="0.25">
      <c r="C100" s="38">
        <v>2.3E-2</v>
      </c>
      <c r="D100" s="38">
        <v>8.7108013937282236E-2</v>
      </c>
    </row>
    <row r="101" spans="3:4" x14ac:dyDescent="0.25">
      <c r="C101" s="38">
        <v>2.5000000000000001E-2</v>
      </c>
      <c r="D101" s="38">
        <v>8.7108013937282236E-2</v>
      </c>
    </row>
    <row r="102" spans="3:4" x14ac:dyDescent="0.25">
      <c r="C102" s="38">
        <v>2.5000000000000001E-2</v>
      </c>
      <c r="D102" s="38">
        <v>8.885017421602788E-2</v>
      </c>
    </row>
    <row r="103" spans="3:4" x14ac:dyDescent="0.25">
      <c r="C103" s="38">
        <v>2.5999999999999999E-2</v>
      </c>
      <c r="D103" s="38">
        <v>8.885017421602788E-2</v>
      </c>
    </row>
    <row r="104" spans="3:4" x14ac:dyDescent="0.25">
      <c r="C104" s="38">
        <v>2.5999999999999999E-2</v>
      </c>
      <c r="D104" s="38">
        <v>9.0592334494773524E-2</v>
      </c>
    </row>
    <row r="105" spans="3:4" x14ac:dyDescent="0.25">
      <c r="C105" s="38">
        <v>2.8000000000000001E-2</v>
      </c>
      <c r="D105" s="38">
        <v>9.0592334494773524E-2</v>
      </c>
    </row>
    <row r="106" spans="3:4" x14ac:dyDescent="0.25">
      <c r="C106" s="38">
        <v>2.8000000000000001E-2</v>
      </c>
      <c r="D106" s="38">
        <v>9.2334494773519168E-2</v>
      </c>
    </row>
    <row r="107" spans="3:4" x14ac:dyDescent="0.25">
      <c r="C107" s="38">
        <v>0.03</v>
      </c>
      <c r="D107" s="38">
        <v>9.2334494773519168E-2</v>
      </c>
    </row>
    <row r="108" spans="3:4" x14ac:dyDescent="0.25">
      <c r="C108" s="38">
        <v>0.03</v>
      </c>
      <c r="D108" s="38">
        <v>9.4076655052264813E-2</v>
      </c>
    </row>
    <row r="109" spans="3:4" x14ac:dyDescent="0.25">
      <c r="C109" s="38">
        <v>3.5999999999999997E-2</v>
      </c>
      <c r="D109" s="38">
        <v>9.4076655052264813E-2</v>
      </c>
    </row>
    <row r="110" spans="3:4" x14ac:dyDescent="0.25">
      <c r="C110" s="38">
        <v>3.5999999999999997E-2</v>
      </c>
      <c r="D110" s="38">
        <v>9.5818815331010457E-2</v>
      </c>
    </row>
    <row r="111" spans="3:4" x14ac:dyDescent="0.25">
      <c r="C111" s="38">
        <v>3.6999999999999998E-2</v>
      </c>
      <c r="D111" s="38">
        <v>9.5818815331010457E-2</v>
      </c>
    </row>
    <row r="112" spans="3:4" x14ac:dyDescent="0.25">
      <c r="C112" s="38">
        <v>3.6999999999999998E-2</v>
      </c>
      <c r="D112" s="38">
        <v>9.7560975609756101E-2</v>
      </c>
    </row>
    <row r="113" spans="3:4" x14ac:dyDescent="0.25">
      <c r="C113" s="38">
        <v>3.7999999999999999E-2</v>
      </c>
      <c r="D113" s="38">
        <v>9.7560975609756101E-2</v>
      </c>
    </row>
    <row r="114" spans="3:4" x14ac:dyDescent="0.25">
      <c r="C114" s="38">
        <v>3.7999999999999999E-2</v>
      </c>
      <c r="D114" s="38">
        <v>9.9303135888501745E-2</v>
      </c>
    </row>
    <row r="115" spans="3:4" x14ac:dyDescent="0.25">
      <c r="C115" s="38">
        <v>0.04</v>
      </c>
      <c r="D115" s="38">
        <v>9.9303135888501745E-2</v>
      </c>
    </row>
    <row r="116" spans="3:4" x14ac:dyDescent="0.25">
      <c r="C116" s="38">
        <v>0.04</v>
      </c>
      <c r="D116" s="38">
        <v>0.10104529616724739</v>
      </c>
    </row>
    <row r="117" spans="3:4" x14ac:dyDescent="0.25">
      <c r="C117" s="38">
        <v>4.2999999999999997E-2</v>
      </c>
      <c r="D117" s="38">
        <v>0.10104529616724739</v>
      </c>
    </row>
    <row r="118" spans="3:4" x14ac:dyDescent="0.25">
      <c r="C118" s="38">
        <v>4.2999999999999997E-2</v>
      </c>
      <c r="D118" s="38">
        <v>0.10278745644599303</v>
      </c>
    </row>
    <row r="119" spans="3:4" x14ac:dyDescent="0.25">
      <c r="C119" s="38">
        <v>4.3999999999999997E-2</v>
      </c>
      <c r="D119" s="38">
        <v>0.10278745644599303</v>
      </c>
    </row>
    <row r="120" spans="3:4" x14ac:dyDescent="0.25">
      <c r="C120" s="38">
        <v>4.3999999999999997E-2</v>
      </c>
      <c r="D120" s="38">
        <v>0.10452961672473868</v>
      </c>
    </row>
    <row r="121" spans="3:4" x14ac:dyDescent="0.25">
      <c r="C121" s="38">
        <v>5.5E-2</v>
      </c>
      <c r="D121" s="38">
        <v>0.10452961672473868</v>
      </c>
    </row>
    <row r="122" spans="3:4" x14ac:dyDescent="0.25">
      <c r="C122" s="38">
        <v>5.5E-2</v>
      </c>
      <c r="D122" s="38">
        <v>0.10627177700348432</v>
      </c>
    </row>
    <row r="123" spans="3:4" x14ac:dyDescent="0.25">
      <c r="C123" s="38">
        <v>5.6000000000000001E-2</v>
      </c>
      <c r="D123" s="38">
        <v>0.10627177700348432</v>
      </c>
    </row>
    <row r="124" spans="3:4" x14ac:dyDescent="0.25">
      <c r="C124" s="38">
        <v>5.6000000000000001E-2</v>
      </c>
      <c r="D124" s="38">
        <v>0.10801393728222997</v>
      </c>
    </row>
    <row r="125" spans="3:4" x14ac:dyDescent="0.25">
      <c r="C125" s="38">
        <v>5.7000000000000002E-2</v>
      </c>
      <c r="D125" s="38">
        <v>0.10801393728222997</v>
      </c>
    </row>
    <row r="126" spans="3:4" x14ac:dyDescent="0.25">
      <c r="C126" s="38">
        <v>5.7000000000000002E-2</v>
      </c>
      <c r="D126" s="38">
        <v>0.10975609756097561</v>
      </c>
    </row>
    <row r="127" spans="3:4" x14ac:dyDescent="0.25">
      <c r="C127" s="38">
        <v>5.8999999999999997E-2</v>
      </c>
      <c r="D127" s="38">
        <v>0.10975609756097561</v>
      </c>
    </row>
    <row r="128" spans="3:4" x14ac:dyDescent="0.25">
      <c r="C128" s="38">
        <v>5.8999999999999997E-2</v>
      </c>
      <c r="D128" s="38">
        <v>0.11149825783972125</v>
      </c>
    </row>
    <row r="129" spans="3:4" x14ac:dyDescent="0.25">
      <c r="C129" s="38">
        <v>6.3E-2</v>
      </c>
      <c r="D129" s="38">
        <v>0.11149825783972125</v>
      </c>
    </row>
    <row r="130" spans="3:4" x14ac:dyDescent="0.25">
      <c r="C130" s="38">
        <v>6.3E-2</v>
      </c>
      <c r="D130" s="38">
        <v>0.1132404181184669</v>
      </c>
    </row>
    <row r="131" spans="3:4" x14ac:dyDescent="0.25">
      <c r="C131" s="38">
        <v>6.3E-2</v>
      </c>
      <c r="D131" s="38">
        <v>0.1132404181184669</v>
      </c>
    </row>
    <row r="132" spans="3:4" x14ac:dyDescent="0.25">
      <c r="C132" s="38">
        <v>6.3E-2</v>
      </c>
      <c r="D132" s="38">
        <v>0.11498257839721254</v>
      </c>
    </row>
    <row r="133" spans="3:4" x14ac:dyDescent="0.25">
      <c r="C133" s="38">
        <v>6.4000000000000001E-2</v>
      </c>
      <c r="D133" s="38">
        <v>0.11498257839721254</v>
      </c>
    </row>
    <row r="134" spans="3:4" x14ac:dyDescent="0.25">
      <c r="C134" s="38">
        <v>6.4000000000000001E-2</v>
      </c>
      <c r="D134" s="38">
        <v>0.11672473867595819</v>
      </c>
    </row>
    <row r="135" spans="3:4" x14ac:dyDescent="0.25">
      <c r="C135" s="38">
        <v>6.5000000000000002E-2</v>
      </c>
      <c r="D135" s="38">
        <v>0.11672473867595819</v>
      </c>
    </row>
    <row r="136" spans="3:4" x14ac:dyDescent="0.25">
      <c r="C136" s="38">
        <v>6.5000000000000002E-2</v>
      </c>
      <c r="D136" s="38">
        <v>0.11846689895470383</v>
      </c>
    </row>
    <row r="137" spans="3:4" x14ac:dyDescent="0.25">
      <c r="C137" s="38">
        <v>6.7000000000000004E-2</v>
      </c>
      <c r="D137" s="38">
        <v>0.11846689895470383</v>
      </c>
    </row>
    <row r="138" spans="3:4" x14ac:dyDescent="0.25">
      <c r="C138" s="38">
        <v>6.7000000000000004E-2</v>
      </c>
      <c r="D138" s="38">
        <v>0.12020905923344948</v>
      </c>
    </row>
    <row r="139" spans="3:4" x14ac:dyDescent="0.25">
      <c r="C139" s="38">
        <v>6.8000000000000005E-2</v>
      </c>
      <c r="D139" s="38">
        <v>0.12020905923344948</v>
      </c>
    </row>
    <row r="140" spans="3:4" x14ac:dyDescent="0.25">
      <c r="C140" s="38">
        <v>6.8000000000000005E-2</v>
      </c>
      <c r="D140" s="38">
        <v>0.12195121951219512</v>
      </c>
    </row>
    <row r="141" spans="3:4" x14ac:dyDescent="0.25">
      <c r="C141" s="38">
        <v>6.9000000000000006E-2</v>
      </c>
      <c r="D141" s="38">
        <v>0.12195121951219512</v>
      </c>
    </row>
    <row r="142" spans="3:4" x14ac:dyDescent="0.25">
      <c r="C142" s="38">
        <v>6.9000000000000006E-2</v>
      </c>
      <c r="D142" s="38">
        <v>0.12369337979094076</v>
      </c>
    </row>
    <row r="143" spans="3:4" x14ac:dyDescent="0.25">
      <c r="C143" s="38">
        <v>6.9000000000000006E-2</v>
      </c>
      <c r="D143" s="38">
        <v>0.12369337979094076</v>
      </c>
    </row>
    <row r="144" spans="3:4" x14ac:dyDescent="0.25">
      <c r="C144" s="38">
        <v>6.9000000000000006E-2</v>
      </c>
      <c r="D144" s="38">
        <v>0.12543554006968641</v>
      </c>
    </row>
    <row r="145" spans="3:4" x14ac:dyDescent="0.25">
      <c r="C145" s="38">
        <v>6.9000000000000006E-2</v>
      </c>
      <c r="D145" s="38">
        <v>0.12543554006968641</v>
      </c>
    </row>
    <row r="146" spans="3:4" x14ac:dyDescent="0.25">
      <c r="C146" s="38">
        <v>6.9000000000000006E-2</v>
      </c>
      <c r="D146" s="38">
        <v>0.12717770034843207</v>
      </c>
    </row>
    <row r="147" spans="3:4" x14ac:dyDescent="0.25">
      <c r="C147" s="38">
        <v>7.1999999999999995E-2</v>
      </c>
      <c r="D147" s="38">
        <v>0.12717770034843207</v>
      </c>
    </row>
    <row r="148" spans="3:4" x14ac:dyDescent="0.25">
      <c r="C148" s="38">
        <v>7.1999999999999995E-2</v>
      </c>
      <c r="D148" s="38">
        <v>0.1289198606271777</v>
      </c>
    </row>
    <row r="149" spans="3:4" x14ac:dyDescent="0.25">
      <c r="C149" s="38">
        <v>7.2999999999999995E-2</v>
      </c>
      <c r="D149" s="38">
        <v>0.1289198606271777</v>
      </c>
    </row>
    <row r="150" spans="3:4" x14ac:dyDescent="0.25">
      <c r="C150" s="38">
        <v>7.2999999999999995E-2</v>
      </c>
      <c r="D150" s="38">
        <v>0.13066202090592335</v>
      </c>
    </row>
    <row r="151" spans="3:4" x14ac:dyDescent="0.25">
      <c r="C151" s="38">
        <v>7.4999999999999997E-2</v>
      </c>
      <c r="D151" s="38">
        <v>0.13066202090592335</v>
      </c>
    </row>
    <row r="152" spans="3:4" x14ac:dyDescent="0.25">
      <c r="C152" s="38">
        <v>7.4999999999999997E-2</v>
      </c>
      <c r="D152" s="38">
        <v>0.13240418118466898</v>
      </c>
    </row>
    <row r="153" spans="3:4" x14ac:dyDescent="0.25">
      <c r="C153" s="38">
        <v>7.5999999999999998E-2</v>
      </c>
      <c r="D153" s="38">
        <v>0.13240418118466898</v>
      </c>
    </row>
    <row r="154" spans="3:4" x14ac:dyDescent="0.25">
      <c r="C154" s="38">
        <v>7.5999999999999998E-2</v>
      </c>
      <c r="D154" s="38">
        <v>0.13414634146341464</v>
      </c>
    </row>
    <row r="155" spans="3:4" x14ac:dyDescent="0.25">
      <c r="C155" s="38">
        <v>7.5999999999999998E-2</v>
      </c>
      <c r="D155" s="38">
        <v>0.13414634146341464</v>
      </c>
    </row>
    <row r="156" spans="3:4" x14ac:dyDescent="0.25">
      <c r="C156" s="38">
        <v>7.5999999999999998E-2</v>
      </c>
      <c r="D156" s="38">
        <v>0.13588850174216027</v>
      </c>
    </row>
    <row r="157" spans="3:4" x14ac:dyDescent="0.25">
      <c r="C157" s="38">
        <v>7.6999999999999999E-2</v>
      </c>
      <c r="D157" s="38">
        <v>0.13588850174216027</v>
      </c>
    </row>
    <row r="158" spans="3:4" x14ac:dyDescent="0.25">
      <c r="C158" s="38">
        <v>7.6999999999999999E-2</v>
      </c>
      <c r="D158" s="38">
        <v>0.13763066202090593</v>
      </c>
    </row>
    <row r="159" spans="3:4" x14ac:dyDescent="0.25">
      <c r="C159" s="38">
        <v>7.9000000000000001E-2</v>
      </c>
      <c r="D159" s="38">
        <v>0.13763066202090593</v>
      </c>
    </row>
    <row r="160" spans="3:4" x14ac:dyDescent="0.25">
      <c r="C160" s="38">
        <v>7.9000000000000001E-2</v>
      </c>
      <c r="D160" s="38">
        <v>0.13937282229965156</v>
      </c>
    </row>
    <row r="161" spans="3:4" x14ac:dyDescent="0.25">
      <c r="C161" s="38">
        <v>8.1000000000000003E-2</v>
      </c>
      <c r="D161" s="38">
        <v>0.13937282229965156</v>
      </c>
    </row>
    <row r="162" spans="3:4" x14ac:dyDescent="0.25">
      <c r="C162" s="38">
        <v>8.1000000000000003E-2</v>
      </c>
      <c r="D162" s="38">
        <v>0.14111498257839722</v>
      </c>
    </row>
    <row r="163" spans="3:4" x14ac:dyDescent="0.25">
      <c r="C163" s="38">
        <v>8.4000000000000005E-2</v>
      </c>
      <c r="D163" s="38">
        <v>0.14111498257839722</v>
      </c>
    </row>
    <row r="164" spans="3:4" x14ac:dyDescent="0.25">
      <c r="C164" s="38">
        <v>8.4000000000000005E-2</v>
      </c>
      <c r="D164" s="38">
        <v>0.14285714285714285</v>
      </c>
    </row>
    <row r="165" spans="3:4" x14ac:dyDescent="0.25">
      <c r="C165" s="38">
        <v>8.7999999999999995E-2</v>
      </c>
      <c r="D165" s="38">
        <v>0.14285714285714285</v>
      </c>
    </row>
    <row r="166" spans="3:4" x14ac:dyDescent="0.25">
      <c r="C166" s="38">
        <v>8.7999999999999995E-2</v>
      </c>
      <c r="D166" s="38">
        <v>0.14459930313588851</v>
      </c>
    </row>
    <row r="167" spans="3:4" x14ac:dyDescent="0.25">
      <c r="C167" s="38">
        <v>8.8999999999999996E-2</v>
      </c>
      <c r="D167" s="38">
        <v>0.14459930313588851</v>
      </c>
    </row>
    <row r="168" spans="3:4" x14ac:dyDescent="0.25">
      <c r="C168" s="38">
        <v>8.8999999999999996E-2</v>
      </c>
      <c r="D168" s="38">
        <v>0.14634146341463414</v>
      </c>
    </row>
    <row r="169" spans="3:4" x14ac:dyDescent="0.25">
      <c r="C169" s="38">
        <v>9.1999999999999998E-2</v>
      </c>
      <c r="D169" s="38">
        <v>0.14634146341463414</v>
      </c>
    </row>
    <row r="170" spans="3:4" x14ac:dyDescent="0.25">
      <c r="C170" s="38">
        <v>9.1999999999999998E-2</v>
      </c>
      <c r="D170" s="38">
        <v>0.1480836236933798</v>
      </c>
    </row>
    <row r="171" spans="3:4" x14ac:dyDescent="0.25">
      <c r="C171" s="38">
        <v>9.1999999999999998E-2</v>
      </c>
      <c r="D171" s="38">
        <v>0.1480836236933798</v>
      </c>
    </row>
    <row r="172" spans="3:4" x14ac:dyDescent="0.25">
      <c r="C172" s="38">
        <v>9.1999999999999998E-2</v>
      </c>
      <c r="D172" s="38">
        <v>0.14982578397212543</v>
      </c>
    </row>
    <row r="173" spans="3:4" x14ac:dyDescent="0.25">
      <c r="C173" s="38">
        <v>9.2999999999999999E-2</v>
      </c>
      <c r="D173" s="38">
        <v>0.14982578397212543</v>
      </c>
    </row>
    <row r="174" spans="3:4" x14ac:dyDescent="0.25">
      <c r="C174" s="38">
        <v>9.2999999999999999E-2</v>
      </c>
      <c r="D174" s="38">
        <v>0.15156794425087108</v>
      </c>
    </row>
    <row r="175" spans="3:4" x14ac:dyDescent="0.25">
      <c r="C175" s="38">
        <v>9.4E-2</v>
      </c>
      <c r="D175" s="38">
        <v>0.15156794425087108</v>
      </c>
    </row>
    <row r="176" spans="3:4" x14ac:dyDescent="0.25">
      <c r="C176" s="38">
        <v>9.4E-2</v>
      </c>
      <c r="D176" s="38">
        <v>0.15331010452961671</v>
      </c>
    </row>
    <row r="177" spans="3:4" x14ac:dyDescent="0.25">
      <c r="C177" s="38">
        <v>9.7000000000000003E-2</v>
      </c>
      <c r="D177" s="38">
        <v>0.15331010452961671</v>
      </c>
    </row>
    <row r="178" spans="3:4" x14ac:dyDescent="0.25">
      <c r="C178" s="38">
        <v>9.7000000000000003E-2</v>
      </c>
      <c r="D178" s="38">
        <v>0.15505226480836237</v>
      </c>
    </row>
    <row r="179" spans="3:4" x14ac:dyDescent="0.25">
      <c r="C179" s="38">
        <v>9.8000000000000004E-2</v>
      </c>
      <c r="D179" s="38">
        <v>0.15505226480836237</v>
      </c>
    </row>
    <row r="180" spans="3:4" x14ac:dyDescent="0.25">
      <c r="C180" s="38">
        <v>9.8000000000000004E-2</v>
      </c>
      <c r="D180" s="38">
        <v>0.156794425087108</v>
      </c>
    </row>
    <row r="181" spans="3:4" x14ac:dyDescent="0.25">
      <c r="C181" s="38">
        <v>0.1</v>
      </c>
      <c r="D181" s="38">
        <v>0.156794425087108</v>
      </c>
    </row>
    <row r="182" spans="3:4" x14ac:dyDescent="0.25">
      <c r="C182" s="38">
        <v>0.1</v>
      </c>
      <c r="D182" s="38">
        <v>0.15853658536585366</v>
      </c>
    </row>
    <row r="183" spans="3:4" x14ac:dyDescent="0.25">
      <c r="C183" s="38">
        <v>0.10299999999999999</v>
      </c>
      <c r="D183" s="38">
        <v>0.15853658536585366</v>
      </c>
    </row>
    <row r="184" spans="3:4" x14ac:dyDescent="0.25">
      <c r="C184" s="38">
        <v>0.10299999999999999</v>
      </c>
      <c r="D184" s="38">
        <v>0.16027874564459929</v>
      </c>
    </row>
    <row r="185" spans="3:4" x14ac:dyDescent="0.25">
      <c r="C185" s="38">
        <v>0.10299999999999999</v>
      </c>
      <c r="D185" s="38">
        <v>0.16027874564459929</v>
      </c>
    </row>
    <row r="186" spans="3:4" x14ac:dyDescent="0.25">
      <c r="C186" s="38">
        <v>0.10299999999999999</v>
      </c>
      <c r="D186" s="38">
        <v>0.16202090592334495</v>
      </c>
    </row>
    <row r="187" spans="3:4" x14ac:dyDescent="0.25">
      <c r="C187" s="38">
        <v>0.105</v>
      </c>
      <c r="D187" s="38">
        <v>0.16202090592334495</v>
      </c>
    </row>
    <row r="188" spans="3:4" x14ac:dyDescent="0.25">
      <c r="C188" s="38">
        <v>0.105</v>
      </c>
      <c r="D188" s="38">
        <v>0.16376306620209058</v>
      </c>
    </row>
    <row r="189" spans="3:4" x14ac:dyDescent="0.25">
      <c r="C189" s="38">
        <v>0.105</v>
      </c>
      <c r="D189" s="38">
        <v>0.16376306620209058</v>
      </c>
    </row>
    <row r="190" spans="3:4" x14ac:dyDescent="0.25">
      <c r="C190" s="38">
        <v>0.105</v>
      </c>
      <c r="D190" s="38">
        <v>0.16550522648083624</v>
      </c>
    </row>
    <row r="191" spans="3:4" x14ac:dyDescent="0.25">
      <c r="C191" s="38">
        <v>0.106</v>
      </c>
      <c r="D191" s="38">
        <v>0.16550522648083624</v>
      </c>
    </row>
    <row r="192" spans="3:4" x14ac:dyDescent="0.25">
      <c r="C192" s="38">
        <v>0.106</v>
      </c>
      <c r="D192" s="38">
        <v>0.1672473867595819</v>
      </c>
    </row>
    <row r="193" spans="3:4" x14ac:dyDescent="0.25">
      <c r="C193" s="38">
        <v>0.109</v>
      </c>
      <c r="D193" s="38">
        <v>0.1672473867595819</v>
      </c>
    </row>
    <row r="194" spans="3:4" x14ac:dyDescent="0.25">
      <c r="C194" s="38">
        <v>0.109</v>
      </c>
      <c r="D194" s="38">
        <v>0.16898954703832753</v>
      </c>
    </row>
    <row r="195" spans="3:4" x14ac:dyDescent="0.25">
      <c r="C195" s="38">
        <v>0.11</v>
      </c>
      <c r="D195" s="38">
        <v>0.16898954703832753</v>
      </c>
    </row>
    <row r="196" spans="3:4" x14ac:dyDescent="0.25">
      <c r="C196" s="38">
        <v>0.11</v>
      </c>
      <c r="D196" s="38">
        <v>0.17073170731707318</v>
      </c>
    </row>
    <row r="197" spans="3:4" x14ac:dyDescent="0.25">
      <c r="C197" s="38">
        <v>0.11</v>
      </c>
      <c r="D197" s="38">
        <v>0.17073170731707318</v>
      </c>
    </row>
    <row r="198" spans="3:4" x14ac:dyDescent="0.25">
      <c r="C198" s="38">
        <v>0.11</v>
      </c>
      <c r="D198" s="38">
        <v>0.17247386759581881</v>
      </c>
    </row>
    <row r="199" spans="3:4" x14ac:dyDescent="0.25">
      <c r="C199" s="38">
        <v>0.113</v>
      </c>
      <c r="D199" s="38">
        <v>0.17247386759581881</v>
      </c>
    </row>
    <row r="200" spans="3:4" x14ac:dyDescent="0.25">
      <c r="C200" s="38">
        <v>0.113</v>
      </c>
      <c r="D200" s="38">
        <v>0.17421602787456447</v>
      </c>
    </row>
    <row r="201" spans="3:4" x14ac:dyDescent="0.25">
      <c r="C201" s="38">
        <v>0.11700000000000001</v>
      </c>
      <c r="D201" s="38">
        <v>0.17421602787456447</v>
      </c>
    </row>
    <row r="202" spans="3:4" x14ac:dyDescent="0.25">
      <c r="C202" s="38">
        <v>0.11700000000000001</v>
      </c>
      <c r="D202" s="38">
        <v>0.1759581881533101</v>
      </c>
    </row>
    <row r="203" spans="3:4" x14ac:dyDescent="0.25">
      <c r="C203" s="38">
        <v>0.121</v>
      </c>
      <c r="D203" s="38">
        <v>0.1759581881533101</v>
      </c>
    </row>
    <row r="204" spans="3:4" x14ac:dyDescent="0.25">
      <c r="C204" s="38">
        <v>0.121</v>
      </c>
      <c r="D204" s="38">
        <v>0.17770034843205576</v>
      </c>
    </row>
    <row r="205" spans="3:4" x14ac:dyDescent="0.25">
      <c r="C205" s="38">
        <v>0.122</v>
      </c>
      <c r="D205" s="38">
        <v>0.17770034843205576</v>
      </c>
    </row>
    <row r="206" spans="3:4" x14ac:dyDescent="0.25">
      <c r="C206" s="38">
        <v>0.122</v>
      </c>
      <c r="D206" s="38">
        <v>0.17944250871080139</v>
      </c>
    </row>
    <row r="207" spans="3:4" x14ac:dyDescent="0.25">
      <c r="C207" s="38">
        <v>0.123</v>
      </c>
      <c r="D207" s="38">
        <v>0.17944250871080139</v>
      </c>
    </row>
    <row r="208" spans="3:4" x14ac:dyDescent="0.25">
      <c r="C208" s="38">
        <v>0.123</v>
      </c>
      <c r="D208" s="38">
        <v>0.18118466898954705</v>
      </c>
    </row>
    <row r="209" spans="3:4" x14ac:dyDescent="0.25">
      <c r="C209" s="38">
        <v>0.125</v>
      </c>
      <c r="D209" s="38">
        <v>0.18118466898954705</v>
      </c>
    </row>
    <row r="210" spans="3:4" x14ac:dyDescent="0.25">
      <c r="C210" s="38">
        <v>0.125</v>
      </c>
      <c r="D210" s="38">
        <v>0.18292682926829268</v>
      </c>
    </row>
    <row r="211" spans="3:4" x14ac:dyDescent="0.25">
      <c r="C211" s="38">
        <v>0.125</v>
      </c>
      <c r="D211" s="38">
        <v>0.18292682926829268</v>
      </c>
    </row>
    <row r="212" spans="3:4" x14ac:dyDescent="0.25">
      <c r="C212" s="38">
        <v>0.125</v>
      </c>
      <c r="D212" s="38">
        <v>0.18466898954703834</v>
      </c>
    </row>
    <row r="213" spans="3:4" x14ac:dyDescent="0.25">
      <c r="C213" s="38">
        <v>0.126</v>
      </c>
      <c r="D213" s="38">
        <v>0.18466898954703834</v>
      </c>
    </row>
    <row r="214" spans="3:4" x14ac:dyDescent="0.25">
      <c r="C214" s="38">
        <v>0.126</v>
      </c>
      <c r="D214" s="38">
        <v>0.18641114982578397</v>
      </c>
    </row>
    <row r="215" spans="3:4" x14ac:dyDescent="0.25">
      <c r="C215" s="38">
        <v>0.127</v>
      </c>
      <c r="D215" s="38">
        <v>0.18641114982578397</v>
      </c>
    </row>
    <row r="216" spans="3:4" x14ac:dyDescent="0.25">
      <c r="C216" s="38">
        <v>0.127</v>
      </c>
      <c r="D216" s="38">
        <v>0.18815331010452963</v>
      </c>
    </row>
    <row r="217" spans="3:4" x14ac:dyDescent="0.25">
      <c r="C217" s="38">
        <v>0.129</v>
      </c>
      <c r="D217" s="38">
        <v>0.18815331010452963</v>
      </c>
    </row>
    <row r="218" spans="3:4" x14ac:dyDescent="0.25">
      <c r="C218" s="38">
        <v>0.129</v>
      </c>
      <c r="D218" s="38">
        <v>0.18989547038327526</v>
      </c>
    </row>
    <row r="219" spans="3:4" x14ac:dyDescent="0.25">
      <c r="C219" s="38">
        <v>0.13700000000000001</v>
      </c>
      <c r="D219" s="38">
        <v>0.18989547038327526</v>
      </c>
    </row>
    <row r="220" spans="3:4" x14ac:dyDescent="0.25">
      <c r="C220" s="38">
        <v>0.13700000000000001</v>
      </c>
      <c r="D220" s="38">
        <v>0.19163763066202091</v>
      </c>
    </row>
    <row r="221" spans="3:4" x14ac:dyDescent="0.25">
      <c r="C221" s="38">
        <v>0.14099999999999999</v>
      </c>
      <c r="D221" s="38">
        <v>0.19163763066202091</v>
      </c>
    </row>
    <row r="222" spans="3:4" x14ac:dyDescent="0.25">
      <c r="C222" s="38">
        <v>0.14099999999999999</v>
      </c>
      <c r="D222" s="38">
        <v>0.19337979094076654</v>
      </c>
    </row>
    <row r="223" spans="3:4" x14ac:dyDescent="0.25">
      <c r="C223" s="38">
        <v>0.14199999999999999</v>
      </c>
      <c r="D223" s="38">
        <v>0.19337979094076654</v>
      </c>
    </row>
    <row r="224" spans="3:4" x14ac:dyDescent="0.25">
      <c r="C224" s="38">
        <v>0.14199999999999999</v>
      </c>
      <c r="D224" s="38">
        <v>0.1951219512195122</v>
      </c>
    </row>
    <row r="225" spans="3:4" x14ac:dyDescent="0.25">
      <c r="C225" s="38">
        <v>0.14199999999999999</v>
      </c>
      <c r="D225" s="38">
        <v>0.1951219512195122</v>
      </c>
    </row>
    <row r="226" spans="3:4" x14ac:dyDescent="0.25">
      <c r="C226" s="38">
        <v>0.14199999999999999</v>
      </c>
      <c r="D226" s="38">
        <v>0.19686411149825783</v>
      </c>
    </row>
    <row r="227" spans="3:4" x14ac:dyDescent="0.25">
      <c r="C227" s="38">
        <v>0.14399999999999999</v>
      </c>
      <c r="D227" s="38">
        <v>0.19686411149825783</v>
      </c>
    </row>
    <row r="228" spans="3:4" x14ac:dyDescent="0.25">
      <c r="C228" s="38">
        <v>0.14399999999999999</v>
      </c>
      <c r="D228" s="38">
        <v>0.19860627177700349</v>
      </c>
    </row>
    <row r="229" spans="3:4" x14ac:dyDescent="0.25">
      <c r="C229" s="38">
        <v>0.14399999999999999</v>
      </c>
      <c r="D229" s="38">
        <v>0.19860627177700349</v>
      </c>
    </row>
    <row r="230" spans="3:4" x14ac:dyDescent="0.25">
      <c r="C230" s="38">
        <v>0.14399999999999999</v>
      </c>
      <c r="D230" s="38">
        <v>0.20034843205574912</v>
      </c>
    </row>
    <row r="231" spans="3:4" x14ac:dyDescent="0.25">
      <c r="C231" s="38">
        <v>0.14599999999999999</v>
      </c>
      <c r="D231" s="38">
        <v>0.20034843205574912</v>
      </c>
    </row>
    <row r="232" spans="3:4" x14ac:dyDescent="0.25">
      <c r="C232" s="38">
        <v>0.14599999999999999</v>
      </c>
      <c r="D232" s="38">
        <v>0.20209059233449478</v>
      </c>
    </row>
    <row r="233" spans="3:4" x14ac:dyDescent="0.25">
      <c r="C233" s="38">
        <v>0.14599999999999999</v>
      </c>
      <c r="D233" s="38">
        <v>0.20209059233449478</v>
      </c>
    </row>
    <row r="234" spans="3:4" x14ac:dyDescent="0.25">
      <c r="C234" s="38">
        <v>0.14599999999999999</v>
      </c>
      <c r="D234" s="38">
        <v>0.20383275261324041</v>
      </c>
    </row>
    <row r="235" spans="3:4" x14ac:dyDescent="0.25">
      <c r="C235" s="38">
        <v>0.15</v>
      </c>
      <c r="D235" s="38">
        <v>0.20383275261324041</v>
      </c>
    </row>
    <row r="236" spans="3:4" x14ac:dyDescent="0.25">
      <c r="C236" s="38">
        <v>0.15</v>
      </c>
      <c r="D236" s="38">
        <v>0.20557491289198607</v>
      </c>
    </row>
    <row r="237" spans="3:4" x14ac:dyDescent="0.25">
      <c r="C237" s="38">
        <v>0.151</v>
      </c>
      <c r="D237" s="38">
        <v>0.20557491289198607</v>
      </c>
    </row>
    <row r="238" spans="3:4" x14ac:dyDescent="0.25">
      <c r="C238" s="38">
        <v>0.151</v>
      </c>
      <c r="D238" s="38">
        <v>0.2073170731707317</v>
      </c>
    </row>
    <row r="239" spans="3:4" x14ac:dyDescent="0.25">
      <c r="C239" s="38">
        <v>0.157</v>
      </c>
      <c r="D239" s="38">
        <v>0.2073170731707317</v>
      </c>
    </row>
    <row r="240" spans="3:4" x14ac:dyDescent="0.25">
      <c r="C240" s="38">
        <v>0.157</v>
      </c>
      <c r="D240" s="38">
        <v>0.20905923344947736</v>
      </c>
    </row>
    <row r="241" spans="3:4" x14ac:dyDescent="0.25">
      <c r="C241" s="38">
        <v>0.157</v>
      </c>
      <c r="D241" s="38">
        <v>0.20905923344947736</v>
      </c>
    </row>
    <row r="242" spans="3:4" x14ac:dyDescent="0.25">
      <c r="C242" s="38">
        <v>0.157</v>
      </c>
      <c r="D242" s="38">
        <v>0.21080139372822299</v>
      </c>
    </row>
    <row r="243" spans="3:4" x14ac:dyDescent="0.25">
      <c r="C243" s="38">
        <v>0.16</v>
      </c>
      <c r="D243" s="38">
        <v>0.21080139372822299</v>
      </c>
    </row>
    <row r="244" spans="3:4" x14ac:dyDescent="0.25">
      <c r="C244" s="38">
        <v>0.16</v>
      </c>
      <c r="D244" s="38">
        <v>0.21254355400696864</v>
      </c>
    </row>
    <row r="245" spans="3:4" x14ac:dyDescent="0.25">
      <c r="C245" s="38">
        <v>0.161</v>
      </c>
      <c r="D245" s="38">
        <v>0.21254355400696864</v>
      </c>
    </row>
    <row r="246" spans="3:4" x14ac:dyDescent="0.25">
      <c r="C246" s="38">
        <v>0.161</v>
      </c>
      <c r="D246" s="38">
        <v>0.21428571428571427</v>
      </c>
    </row>
    <row r="247" spans="3:4" x14ac:dyDescent="0.25">
      <c r="C247" s="38">
        <v>0.161</v>
      </c>
      <c r="D247" s="38">
        <v>0.21428571428571427</v>
      </c>
    </row>
    <row r="248" spans="3:4" x14ac:dyDescent="0.25">
      <c r="C248" s="38">
        <v>0.161</v>
      </c>
      <c r="D248" s="38">
        <v>0.21602787456445993</v>
      </c>
    </row>
    <row r="249" spans="3:4" x14ac:dyDescent="0.25">
      <c r="C249" s="38">
        <v>0.16200000000000001</v>
      </c>
      <c r="D249" s="38">
        <v>0.21602787456445993</v>
      </c>
    </row>
    <row r="250" spans="3:4" x14ac:dyDescent="0.25">
      <c r="C250" s="38">
        <v>0.16200000000000001</v>
      </c>
      <c r="D250" s="38">
        <v>0.21777003484320556</v>
      </c>
    </row>
    <row r="251" spans="3:4" x14ac:dyDescent="0.25">
      <c r="C251" s="38">
        <v>0.16200000000000001</v>
      </c>
      <c r="D251" s="38">
        <v>0.21777003484320556</v>
      </c>
    </row>
    <row r="252" spans="3:4" x14ac:dyDescent="0.25">
      <c r="C252" s="38">
        <v>0.16200000000000001</v>
      </c>
      <c r="D252" s="38">
        <v>0.21951219512195122</v>
      </c>
    </row>
    <row r="253" spans="3:4" x14ac:dyDescent="0.25">
      <c r="C253" s="38">
        <v>0.16500000000000001</v>
      </c>
      <c r="D253" s="38">
        <v>0.21951219512195122</v>
      </c>
    </row>
    <row r="254" spans="3:4" x14ac:dyDescent="0.25">
      <c r="C254" s="38">
        <v>0.16500000000000001</v>
      </c>
      <c r="D254" s="38">
        <v>0.22125435540069685</v>
      </c>
    </row>
    <row r="255" spans="3:4" x14ac:dyDescent="0.25">
      <c r="C255" s="38">
        <v>0.16600000000000001</v>
      </c>
      <c r="D255" s="38">
        <v>0.22125435540069685</v>
      </c>
    </row>
    <row r="256" spans="3:4" x14ac:dyDescent="0.25">
      <c r="C256" s="38">
        <v>0.16600000000000001</v>
      </c>
      <c r="D256" s="38">
        <v>0.22299651567944251</v>
      </c>
    </row>
    <row r="257" spans="3:4" x14ac:dyDescent="0.25">
      <c r="C257" s="38">
        <v>0.16700000000000001</v>
      </c>
      <c r="D257" s="38">
        <v>0.22299651567944251</v>
      </c>
    </row>
    <row r="258" spans="3:4" x14ac:dyDescent="0.25">
      <c r="C258" s="38">
        <v>0.16700000000000001</v>
      </c>
      <c r="D258" s="38">
        <v>0.22473867595818817</v>
      </c>
    </row>
    <row r="259" spans="3:4" x14ac:dyDescent="0.25">
      <c r="C259" s="38">
        <v>0.16800000000000001</v>
      </c>
      <c r="D259" s="38">
        <v>0.22473867595818817</v>
      </c>
    </row>
    <row r="260" spans="3:4" x14ac:dyDescent="0.25">
      <c r="C260" s="38">
        <v>0.16800000000000001</v>
      </c>
      <c r="D260" s="38">
        <v>0.2264808362369338</v>
      </c>
    </row>
    <row r="261" spans="3:4" x14ac:dyDescent="0.25">
      <c r="C261" s="38">
        <v>0.16900000000000001</v>
      </c>
      <c r="D261" s="38">
        <v>0.2264808362369338</v>
      </c>
    </row>
    <row r="262" spans="3:4" x14ac:dyDescent="0.25">
      <c r="C262" s="38">
        <v>0.16900000000000001</v>
      </c>
      <c r="D262" s="38">
        <v>0.22822299651567945</v>
      </c>
    </row>
    <row r="263" spans="3:4" x14ac:dyDescent="0.25">
      <c r="C263" s="38">
        <v>0.17199999999999999</v>
      </c>
      <c r="D263" s="38">
        <v>0.22822299651567945</v>
      </c>
    </row>
    <row r="264" spans="3:4" x14ac:dyDescent="0.25">
      <c r="C264" s="38">
        <v>0.17199999999999999</v>
      </c>
      <c r="D264" s="38">
        <v>0.22996515679442509</v>
      </c>
    </row>
    <row r="265" spans="3:4" x14ac:dyDescent="0.25">
      <c r="C265" s="38">
        <v>0.17299999999999999</v>
      </c>
      <c r="D265" s="38">
        <v>0.22996515679442509</v>
      </c>
    </row>
    <row r="266" spans="3:4" x14ac:dyDescent="0.25">
      <c r="C266" s="38">
        <v>0.17299999999999999</v>
      </c>
      <c r="D266" s="38">
        <v>0.23170731707317074</v>
      </c>
    </row>
    <row r="267" spans="3:4" x14ac:dyDescent="0.25">
      <c r="C267" s="38">
        <v>0.17599999999999999</v>
      </c>
      <c r="D267" s="38">
        <v>0.23170731707317074</v>
      </c>
    </row>
    <row r="268" spans="3:4" x14ac:dyDescent="0.25">
      <c r="C268" s="38">
        <v>0.17599999999999999</v>
      </c>
      <c r="D268" s="38">
        <v>0.23344947735191637</v>
      </c>
    </row>
    <row r="269" spans="3:4" x14ac:dyDescent="0.25">
      <c r="C269" s="38">
        <v>0.17799999999999999</v>
      </c>
      <c r="D269" s="38">
        <v>0.23344947735191637</v>
      </c>
    </row>
    <row r="270" spans="3:4" x14ac:dyDescent="0.25">
      <c r="C270" s="38">
        <v>0.17799999999999999</v>
      </c>
      <c r="D270" s="38">
        <v>0.23519163763066203</v>
      </c>
    </row>
    <row r="271" spans="3:4" x14ac:dyDescent="0.25">
      <c r="C271" s="38">
        <v>0.17799999999999999</v>
      </c>
      <c r="D271" s="38">
        <v>0.23519163763066203</v>
      </c>
    </row>
    <row r="272" spans="3:4" x14ac:dyDescent="0.25">
      <c r="C272" s="38">
        <v>0.17799999999999999</v>
      </c>
      <c r="D272" s="38">
        <v>0.23693379790940766</v>
      </c>
    </row>
    <row r="273" spans="3:4" x14ac:dyDescent="0.25">
      <c r="C273" s="38">
        <v>0.18099999999999999</v>
      </c>
      <c r="D273" s="38">
        <v>0.23693379790940766</v>
      </c>
    </row>
    <row r="274" spans="3:4" x14ac:dyDescent="0.25">
      <c r="C274" s="38">
        <v>0.18099999999999999</v>
      </c>
      <c r="D274" s="38">
        <v>0.23867595818815332</v>
      </c>
    </row>
    <row r="275" spans="3:4" x14ac:dyDescent="0.25">
      <c r="C275" s="38">
        <v>0.184</v>
      </c>
      <c r="D275" s="38">
        <v>0.23867595818815332</v>
      </c>
    </row>
    <row r="276" spans="3:4" x14ac:dyDescent="0.25">
      <c r="C276" s="38">
        <v>0.184</v>
      </c>
      <c r="D276" s="38">
        <v>0.24041811846689895</v>
      </c>
    </row>
    <row r="277" spans="3:4" x14ac:dyDescent="0.25">
      <c r="C277" s="38">
        <v>0.186</v>
      </c>
      <c r="D277" s="38">
        <v>0.24041811846689895</v>
      </c>
    </row>
    <row r="278" spans="3:4" x14ac:dyDescent="0.25">
      <c r="C278" s="38">
        <v>0.186</v>
      </c>
      <c r="D278" s="38">
        <v>0.24216027874564461</v>
      </c>
    </row>
    <row r="279" spans="3:4" x14ac:dyDescent="0.25">
      <c r="C279" s="38">
        <v>0.189</v>
      </c>
      <c r="D279" s="38">
        <v>0.24216027874564461</v>
      </c>
    </row>
    <row r="280" spans="3:4" x14ac:dyDescent="0.25">
      <c r="C280" s="38">
        <v>0.189</v>
      </c>
      <c r="D280" s="38">
        <v>0.24390243902439024</v>
      </c>
    </row>
    <row r="281" spans="3:4" x14ac:dyDescent="0.25">
      <c r="C281" s="38">
        <v>0.19</v>
      </c>
      <c r="D281" s="38">
        <v>0.24390243902439024</v>
      </c>
    </row>
    <row r="282" spans="3:4" x14ac:dyDescent="0.25">
      <c r="C282" s="38">
        <v>0.19</v>
      </c>
      <c r="D282" s="38">
        <v>0.2456445993031359</v>
      </c>
    </row>
    <row r="283" spans="3:4" x14ac:dyDescent="0.25">
      <c r="C283" s="38">
        <v>0.192</v>
      </c>
      <c r="D283" s="38">
        <v>0.2456445993031359</v>
      </c>
    </row>
    <row r="284" spans="3:4" x14ac:dyDescent="0.25">
      <c r="C284" s="38">
        <v>0.192</v>
      </c>
      <c r="D284" s="38">
        <v>0.24738675958188153</v>
      </c>
    </row>
    <row r="285" spans="3:4" x14ac:dyDescent="0.25">
      <c r="C285" s="38">
        <v>0.19400000000000001</v>
      </c>
      <c r="D285" s="38">
        <v>0.24738675958188153</v>
      </c>
    </row>
    <row r="286" spans="3:4" x14ac:dyDescent="0.25">
      <c r="C286" s="38">
        <v>0.19400000000000001</v>
      </c>
      <c r="D286" s="38">
        <v>0.24912891986062718</v>
      </c>
    </row>
    <row r="287" spans="3:4" x14ac:dyDescent="0.25">
      <c r="C287" s="38">
        <v>0.19500000000000001</v>
      </c>
      <c r="D287" s="38">
        <v>0.24912891986062718</v>
      </c>
    </row>
    <row r="288" spans="3:4" x14ac:dyDescent="0.25">
      <c r="C288" s="38">
        <v>0.19500000000000001</v>
      </c>
      <c r="D288" s="38">
        <v>0.25087108013937282</v>
      </c>
    </row>
    <row r="289" spans="3:4" x14ac:dyDescent="0.25">
      <c r="C289" s="38">
        <v>0.19900000000000001</v>
      </c>
      <c r="D289" s="38">
        <v>0.25087108013937282</v>
      </c>
    </row>
    <row r="290" spans="3:4" x14ac:dyDescent="0.25">
      <c r="C290" s="38">
        <v>0.19900000000000001</v>
      </c>
      <c r="D290" s="38">
        <v>0.25261324041811845</v>
      </c>
    </row>
    <row r="291" spans="3:4" x14ac:dyDescent="0.25">
      <c r="C291" s="38">
        <v>0.20300000000000001</v>
      </c>
      <c r="D291" s="38">
        <v>0.25261324041811845</v>
      </c>
    </row>
    <row r="292" spans="3:4" x14ac:dyDescent="0.25">
      <c r="C292" s="38">
        <v>0.20300000000000001</v>
      </c>
      <c r="D292" s="38">
        <v>0.25435540069686413</v>
      </c>
    </row>
    <row r="293" spans="3:4" x14ac:dyDescent="0.25">
      <c r="C293" s="38">
        <v>0.20399999999999999</v>
      </c>
      <c r="D293" s="38">
        <v>0.25435540069686413</v>
      </c>
    </row>
    <row r="294" spans="3:4" x14ac:dyDescent="0.25">
      <c r="C294" s="38">
        <v>0.20399999999999999</v>
      </c>
      <c r="D294" s="38">
        <v>0.25609756097560976</v>
      </c>
    </row>
    <row r="295" spans="3:4" x14ac:dyDescent="0.25">
      <c r="C295" s="38">
        <v>0.20499999999999999</v>
      </c>
      <c r="D295" s="38">
        <v>0.25609756097560976</v>
      </c>
    </row>
    <row r="296" spans="3:4" x14ac:dyDescent="0.25">
      <c r="C296" s="38">
        <v>0.20499999999999999</v>
      </c>
      <c r="D296" s="38">
        <v>0.25783972125435539</v>
      </c>
    </row>
    <row r="297" spans="3:4" x14ac:dyDescent="0.25">
      <c r="C297" s="38">
        <v>0.20699999999999999</v>
      </c>
      <c r="D297" s="38">
        <v>0.25783972125435539</v>
      </c>
    </row>
    <row r="298" spans="3:4" x14ac:dyDescent="0.25">
      <c r="C298" s="38">
        <v>0.20699999999999999</v>
      </c>
      <c r="D298" s="38">
        <v>0.25958188153310102</v>
      </c>
    </row>
    <row r="299" spans="3:4" x14ac:dyDescent="0.25">
      <c r="C299" s="38">
        <v>0.21</v>
      </c>
      <c r="D299" s="38">
        <v>0.25958188153310102</v>
      </c>
    </row>
    <row r="300" spans="3:4" x14ac:dyDescent="0.25">
      <c r="C300" s="38">
        <v>0.21</v>
      </c>
      <c r="D300" s="38">
        <v>0.26132404181184671</v>
      </c>
    </row>
    <row r="301" spans="3:4" x14ac:dyDescent="0.25">
      <c r="C301" s="38">
        <v>0.21299999999999999</v>
      </c>
      <c r="D301" s="38">
        <v>0.26132404181184671</v>
      </c>
    </row>
    <row r="302" spans="3:4" x14ac:dyDescent="0.25">
      <c r="C302" s="38">
        <v>0.21299999999999999</v>
      </c>
      <c r="D302" s="38">
        <v>0.26306620209059234</v>
      </c>
    </row>
    <row r="303" spans="3:4" x14ac:dyDescent="0.25">
      <c r="C303" s="38">
        <v>0.216</v>
      </c>
      <c r="D303" s="38">
        <v>0.26306620209059234</v>
      </c>
    </row>
    <row r="304" spans="3:4" x14ac:dyDescent="0.25">
      <c r="C304" s="38">
        <v>0.216</v>
      </c>
      <c r="D304" s="38">
        <v>0.26480836236933797</v>
      </c>
    </row>
    <row r="305" spans="3:4" x14ac:dyDescent="0.25">
      <c r="C305" s="38">
        <v>0.218</v>
      </c>
      <c r="D305" s="38">
        <v>0.26480836236933797</v>
      </c>
    </row>
    <row r="306" spans="3:4" x14ac:dyDescent="0.25">
      <c r="C306" s="38">
        <v>0.218</v>
      </c>
      <c r="D306" s="38">
        <v>0.2665505226480836</v>
      </c>
    </row>
    <row r="307" spans="3:4" x14ac:dyDescent="0.25">
      <c r="C307" s="38">
        <v>0.223</v>
      </c>
      <c r="D307" s="38">
        <v>0.2665505226480836</v>
      </c>
    </row>
    <row r="308" spans="3:4" x14ac:dyDescent="0.25">
      <c r="C308" s="38">
        <v>0.223</v>
      </c>
      <c r="D308" s="38">
        <v>0.26829268292682928</v>
      </c>
    </row>
    <row r="309" spans="3:4" x14ac:dyDescent="0.25">
      <c r="C309" s="38">
        <v>0.224</v>
      </c>
      <c r="D309" s="38">
        <v>0.26829268292682928</v>
      </c>
    </row>
    <row r="310" spans="3:4" x14ac:dyDescent="0.25">
      <c r="C310" s="38">
        <v>0.224</v>
      </c>
      <c r="D310" s="38">
        <v>0.27003484320557491</v>
      </c>
    </row>
    <row r="311" spans="3:4" x14ac:dyDescent="0.25">
      <c r="C311" s="38">
        <v>0.22500000000000001</v>
      </c>
      <c r="D311" s="38">
        <v>0.27003484320557491</v>
      </c>
    </row>
    <row r="312" spans="3:4" x14ac:dyDescent="0.25">
      <c r="C312" s="38">
        <v>0.22500000000000001</v>
      </c>
      <c r="D312" s="38">
        <v>0.27177700348432055</v>
      </c>
    </row>
    <row r="313" spans="3:4" x14ac:dyDescent="0.25">
      <c r="C313" s="38">
        <v>0.22800000000000001</v>
      </c>
      <c r="D313" s="38">
        <v>0.27177700348432055</v>
      </c>
    </row>
    <row r="314" spans="3:4" x14ac:dyDescent="0.25">
      <c r="C314" s="38">
        <v>0.22800000000000001</v>
      </c>
      <c r="D314" s="38">
        <v>0.27351916376306618</v>
      </c>
    </row>
    <row r="315" spans="3:4" x14ac:dyDescent="0.25">
      <c r="C315" s="38">
        <v>0.23</v>
      </c>
      <c r="D315" s="38">
        <v>0.27351916376306618</v>
      </c>
    </row>
    <row r="316" spans="3:4" x14ac:dyDescent="0.25">
      <c r="C316" s="38">
        <v>0.23</v>
      </c>
      <c r="D316" s="38">
        <v>0.27526132404181186</v>
      </c>
    </row>
    <row r="317" spans="3:4" x14ac:dyDescent="0.25">
      <c r="C317" s="38">
        <v>0.23599999999999999</v>
      </c>
      <c r="D317" s="38">
        <v>0.27526132404181186</v>
      </c>
    </row>
    <row r="318" spans="3:4" x14ac:dyDescent="0.25">
      <c r="C318" s="38">
        <v>0.23599999999999999</v>
      </c>
      <c r="D318" s="38">
        <v>0.27700348432055749</v>
      </c>
    </row>
    <row r="319" spans="3:4" x14ac:dyDescent="0.25">
      <c r="C319" s="38">
        <v>0.23599999999999999</v>
      </c>
      <c r="D319" s="38">
        <v>0.27700348432055749</v>
      </c>
    </row>
    <row r="320" spans="3:4" x14ac:dyDescent="0.25">
      <c r="C320" s="38">
        <v>0.23599999999999999</v>
      </c>
      <c r="D320" s="38">
        <v>0.27874564459930312</v>
      </c>
    </row>
    <row r="321" spans="3:4" x14ac:dyDescent="0.25">
      <c r="C321" s="38">
        <v>0.23599999999999999</v>
      </c>
      <c r="D321" s="38">
        <v>0.27874564459930312</v>
      </c>
    </row>
    <row r="322" spans="3:4" x14ac:dyDescent="0.25">
      <c r="C322" s="38">
        <v>0.23599999999999999</v>
      </c>
      <c r="D322" s="38">
        <v>0.28048780487804881</v>
      </c>
    </row>
    <row r="323" spans="3:4" x14ac:dyDescent="0.25">
      <c r="C323" s="38">
        <v>0.23899999999999999</v>
      </c>
      <c r="D323" s="38">
        <v>0.28048780487804881</v>
      </c>
    </row>
    <row r="324" spans="3:4" x14ac:dyDescent="0.25">
      <c r="C324" s="38">
        <v>0.23899999999999999</v>
      </c>
      <c r="D324" s="38">
        <v>0.28222996515679444</v>
      </c>
    </row>
    <row r="325" spans="3:4" x14ac:dyDescent="0.25">
      <c r="C325" s="38">
        <v>0.24099999999999999</v>
      </c>
      <c r="D325" s="38">
        <v>0.28222996515679444</v>
      </c>
    </row>
    <row r="326" spans="3:4" x14ac:dyDescent="0.25">
      <c r="C326" s="38">
        <v>0.24099999999999999</v>
      </c>
      <c r="D326" s="38">
        <v>0.28397212543554007</v>
      </c>
    </row>
    <row r="327" spans="3:4" x14ac:dyDescent="0.25">
      <c r="C327" s="38">
        <v>0.24099999999999999</v>
      </c>
      <c r="D327" s="38">
        <v>0.28397212543554007</v>
      </c>
    </row>
    <row r="328" spans="3:4" x14ac:dyDescent="0.25">
      <c r="C328" s="38">
        <v>0.24099999999999999</v>
      </c>
      <c r="D328" s="38">
        <v>0.2857142857142857</v>
      </c>
    </row>
    <row r="329" spans="3:4" x14ac:dyDescent="0.25">
      <c r="C329" s="38">
        <v>0.245</v>
      </c>
      <c r="D329" s="38">
        <v>0.2857142857142857</v>
      </c>
    </row>
    <row r="330" spans="3:4" x14ac:dyDescent="0.25">
      <c r="C330" s="38">
        <v>0.245</v>
      </c>
      <c r="D330" s="38">
        <v>0.28745644599303138</v>
      </c>
    </row>
    <row r="331" spans="3:4" x14ac:dyDescent="0.25">
      <c r="C331" s="38">
        <v>0.247</v>
      </c>
      <c r="D331" s="38">
        <v>0.28745644599303138</v>
      </c>
    </row>
    <row r="332" spans="3:4" x14ac:dyDescent="0.25">
      <c r="C332" s="38">
        <v>0.247</v>
      </c>
      <c r="D332" s="38">
        <v>0.28919860627177701</v>
      </c>
    </row>
    <row r="333" spans="3:4" x14ac:dyDescent="0.25">
      <c r="C333" s="38">
        <v>0.247</v>
      </c>
      <c r="D333" s="38">
        <v>0.28919860627177701</v>
      </c>
    </row>
    <row r="334" spans="3:4" x14ac:dyDescent="0.25">
      <c r="C334" s="38">
        <v>0.247</v>
      </c>
      <c r="D334" s="38">
        <v>0.29094076655052264</v>
      </c>
    </row>
    <row r="335" spans="3:4" x14ac:dyDescent="0.25">
      <c r="C335" s="38">
        <v>0.248</v>
      </c>
      <c r="D335" s="38">
        <v>0.29094076655052264</v>
      </c>
    </row>
    <row r="336" spans="3:4" x14ac:dyDescent="0.25">
      <c r="C336" s="38">
        <v>0.248</v>
      </c>
      <c r="D336" s="38">
        <v>0.29268292682926828</v>
      </c>
    </row>
    <row r="337" spans="3:4" x14ac:dyDescent="0.25">
      <c r="C337" s="38">
        <v>0.248</v>
      </c>
      <c r="D337" s="38">
        <v>0.29268292682926828</v>
      </c>
    </row>
    <row r="338" spans="3:4" x14ac:dyDescent="0.25">
      <c r="C338" s="38">
        <v>0.248</v>
      </c>
      <c r="D338" s="38">
        <v>0.29442508710801396</v>
      </c>
    </row>
    <row r="339" spans="3:4" x14ac:dyDescent="0.25">
      <c r="C339" s="38">
        <v>0.255</v>
      </c>
      <c r="D339" s="38">
        <v>0.29442508710801396</v>
      </c>
    </row>
    <row r="340" spans="3:4" x14ac:dyDescent="0.25">
      <c r="C340" s="38">
        <v>0.255</v>
      </c>
      <c r="D340" s="38">
        <v>0.29616724738675959</v>
      </c>
    </row>
    <row r="341" spans="3:4" x14ac:dyDescent="0.25">
      <c r="C341" s="38">
        <v>0.25600000000000001</v>
      </c>
      <c r="D341" s="38">
        <v>0.29616724738675959</v>
      </c>
    </row>
    <row r="342" spans="3:4" x14ac:dyDescent="0.25">
      <c r="C342" s="38">
        <v>0.25600000000000001</v>
      </c>
      <c r="D342" s="38">
        <v>0.29790940766550522</v>
      </c>
    </row>
    <row r="343" spans="3:4" x14ac:dyDescent="0.25">
      <c r="C343" s="38">
        <v>0.25900000000000001</v>
      </c>
      <c r="D343" s="38">
        <v>0.29790940766550522</v>
      </c>
    </row>
    <row r="344" spans="3:4" x14ac:dyDescent="0.25">
      <c r="C344" s="38">
        <v>0.25900000000000001</v>
      </c>
      <c r="D344" s="38">
        <v>0.29965156794425085</v>
      </c>
    </row>
    <row r="345" spans="3:4" x14ac:dyDescent="0.25">
      <c r="C345" s="38">
        <v>0.26</v>
      </c>
      <c r="D345" s="38">
        <v>0.29965156794425085</v>
      </c>
    </row>
    <row r="346" spans="3:4" x14ac:dyDescent="0.25">
      <c r="C346" s="38">
        <v>0.26</v>
      </c>
      <c r="D346" s="38">
        <v>0.30139372822299654</v>
      </c>
    </row>
    <row r="347" spans="3:4" x14ac:dyDescent="0.25">
      <c r="C347" s="38">
        <v>0.26100000000000001</v>
      </c>
      <c r="D347" s="38">
        <v>0.30139372822299654</v>
      </c>
    </row>
    <row r="348" spans="3:4" x14ac:dyDescent="0.25">
      <c r="C348" s="38">
        <v>0.26100000000000001</v>
      </c>
      <c r="D348" s="38">
        <v>0.30313588850174217</v>
      </c>
    </row>
    <row r="349" spans="3:4" x14ac:dyDescent="0.25">
      <c r="C349" s="38">
        <v>0.26200000000000001</v>
      </c>
      <c r="D349" s="38">
        <v>0.30313588850174217</v>
      </c>
    </row>
    <row r="350" spans="3:4" x14ac:dyDescent="0.25">
      <c r="C350" s="38">
        <v>0.26200000000000001</v>
      </c>
      <c r="D350" s="38">
        <v>0.3048780487804878</v>
      </c>
    </row>
    <row r="351" spans="3:4" x14ac:dyDescent="0.25">
      <c r="C351" s="38">
        <v>0.26300000000000001</v>
      </c>
      <c r="D351" s="38">
        <v>0.3048780487804878</v>
      </c>
    </row>
    <row r="352" spans="3:4" x14ac:dyDescent="0.25">
      <c r="C352" s="38">
        <v>0.26300000000000001</v>
      </c>
      <c r="D352" s="38">
        <v>0.30662020905923343</v>
      </c>
    </row>
    <row r="353" spans="3:4" x14ac:dyDescent="0.25">
      <c r="C353" s="38">
        <v>0.26400000000000001</v>
      </c>
      <c r="D353" s="38">
        <v>0.30662020905923343</v>
      </c>
    </row>
    <row r="354" spans="3:4" x14ac:dyDescent="0.25">
      <c r="C354" s="38">
        <v>0.26400000000000001</v>
      </c>
      <c r="D354" s="38">
        <v>0.30836236933797911</v>
      </c>
    </row>
    <row r="355" spans="3:4" x14ac:dyDescent="0.25">
      <c r="C355" s="38">
        <v>0.27300000000000002</v>
      </c>
      <c r="D355" s="38">
        <v>0.30836236933797911</v>
      </c>
    </row>
    <row r="356" spans="3:4" x14ac:dyDescent="0.25">
      <c r="C356" s="38">
        <v>0.27300000000000002</v>
      </c>
      <c r="D356" s="38">
        <v>0.31010452961672474</v>
      </c>
    </row>
    <row r="357" spans="3:4" x14ac:dyDescent="0.25">
      <c r="C357" s="38">
        <v>0.27800000000000002</v>
      </c>
      <c r="D357" s="38">
        <v>0.31010452961672474</v>
      </c>
    </row>
    <row r="358" spans="3:4" x14ac:dyDescent="0.25">
      <c r="C358" s="38">
        <v>0.27800000000000002</v>
      </c>
      <c r="D358" s="38">
        <v>0.31184668989547037</v>
      </c>
    </row>
    <row r="359" spans="3:4" x14ac:dyDescent="0.25">
      <c r="C359" s="38">
        <v>0.28100000000000003</v>
      </c>
      <c r="D359" s="38">
        <v>0.31184668989547037</v>
      </c>
    </row>
    <row r="360" spans="3:4" x14ac:dyDescent="0.25">
      <c r="C360" s="38">
        <v>0.28100000000000003</v>
      </c>
      <c r="D360" s="38">
        <v>0.31358885017421601</v>
      </c>
    </row>
    <row r="361" spans="3:4" x14ac:dyDescent="0.25">
      <c r="C361" s="38">
        <v>0.28999999999999998</v>
      </c>
      <c r="D361" s="38">
        <v>0.31358885017421601</v>
      </c>
    </row>
    <row r="362" spans="3:4" x14ac:dyDescent="0.25">
      <c r="C362" s="38">
        <v>0.28999999999999998</v>
      </c>
      <c r="D362" s="38">
        <v>0.31533101045296169</v>
      </c>
    </row>
    <row r="363" spans="3:4" x14ac:dyDescent="0.25">
      <c r="C363" s="38">
        <v>0.29099999999999998</v>
      </c>
      <c r="D363" s="38">
        <v>0.31533101045296169</v>
      </c>
    </row>
    <row r="364" spans="3:4" x14ac:dyDescent="0.25">
      <c r="C364" s="38">
        <v>0.29099999999999998</v>
      </c>
      <c r="D364" s="38">
        <v>0.31707317073170732</v>
      </c>
    </row>
    <row r="365" spans="3:4" x14ac:dyDescent="0.25">
      <c r="C365" s="38">
        <v>0.29199999999999998</v>
      </c>
      <c r="D365" s="38">
        <v>0.31707317073170732</v>
      </c>
    </row>
    <row r="366" spans="3:4" x14ac:dyDescent="0.25">
      <c r="C366" s="38">
        <v>0.29199999999999998</v>
      </c>
      <c r="D366" s="38">
        <v>0.31881533101045295</v>
      </c>
    </row>
    <row r="367" spans="3:4" x14ac:dyDescent="0.25">
      <c r="C367" s="38">
        <v>0.30599999999999999</v>
      </c>
      <c r="D367" s="38">
        <v>0.31881533101045295</v>
      </c>
    </row>
    <row r="368" spans="3:4" x14ac:dyDescent="0.25">
      <c r="C368" s="38">
        <v>0.30599999999999999</v>
      </c>
      <c r="D368" s="38">
        <v>0.32055749128919858</v>
      </c>
    </row>
    <row r="369" spans="3:4" x14ac:dyDescent="0.25">
      <c r="C369" s="38">
        <v>0.311</v>
      </c>
      <c r="D369" s="38">
        <v>0.32055749128919858</v>
      </c>
    </row>
    <row r="370" spans="3:4" x14ac:dyDescent="0.25">
      <c r="C370" s="38">
        <v>0.311</v>
      </c>
      <c r="D370" s="38">
        <v>0.32229965156794427</v>
      </c>
    </row>
    <row r="371" spans="3:4" x14ac:dyDescent="0.25">
      <c r="C371" s="38">
        <v>0.312</v>
      </c>
      <c r="D371" s="38">
        <v>0.32229965156794427</v>
      </c>
    </row>
    <row r="372" spans="3:4" x14ac:dyDescent="0.25">
      <c r="C372" s="38">
        <v>0.312</v>
      </c>
      <c r="D372" s="38">
        <v>0.3240418118466899</v>
      </c>
    </row>
    <row r="373" spans="3:4" x14ac:dyDescent="0.25">
      <c r="C373" s="38">
        <v>0.32200000000000001</v>
      </c>
      <c r="D373" s="38">
        <v>0.3240418118466899</v>
      </c>
    </row>
    <row r="374" spans="3:4" x14ac:dyDescent="0.25">
      <c r="C374" s="38">
        <v>0.32200000000000001</v>
      </c>
      <c r="D374" s="38">
        <v>0.32578397212543553</v>
      </c>
    </row>
    <row r="375" spans="3:4" x14ac:dyDescent="0.25">
      <c r="C375" s="38">
        <v>0.32900000000000001</v>
      </c>
      <c r="D375" s="38">
        <v>0.32578397212543553</v>
      </c>
    </row>
    <row r="376" spans="3:4" x14ac:dyDescent="0.25">
      <c r="C376" s="38">
        <v>0.32900000000000001</v>
      </c>
      <c r="D376" s="38">
        <v>0.32752613240418116</v>
      </c>
    </row>
    <row r="377" spans="3:4" x14ac:dyDescent="0.25">
      <c r="C377" s="38">
        <v>0.33</v>
      </c>
      <c r="D377" s="38">
        <v>0.32752613240418116</v>
      </c>
    </row>
    <row r="378" spans="3:4" x14ac:dyDescent="0.25">
      <c r="C378" s="38">
        <v>0.33</v>
      </c>
      <c r="D378" s="38">
        <v>0.32926829268292684</v>
      </c>
    </row>
    <row r="379" spans="3:4" x14ac:dyDescent="0.25">
      <c r="C379" s="38">
        <v>0.33300000000000002</v>
      </c>
      <c r="D379" s="38">
        <v>0.32926829268292684</v>
      </c>
    </row>
    <row r="380" spans="3:4" x14ac:dyDescent="0.25">
      <c r="C380" s="38">
        <v>0.33300000000000002</v>
      </c>
      <c r="D380" s="38">
        <v>0.33101045296167247</v>
      </c>
    </row>
    <row r="381" spans="3:4" x14ac:dyDescent="0.25">
      <c r="C381" s="38">
        <v>0.33700000000000002</v>
      </c>
      <c r="D381" s="38">
        <v>0.33101045296167247</v>
      </c>
    </row>
    <row r="382" spans="3:4" x14ac:dyDescent="0.25">
      <c r="C382" s="38">
        <v>0.33700000000000002</v>
      </c>
      <c r="D382" s="38">
        <v>0.3327526132404181</v>
      </c>
    </row>
    <row r="383" spans="3:4" x14ac:dyDescent="0.25">
      <c r="C383" s="38">
        <v>0.33700000000000002</v>
      </c>
      <c r="D383" s="38">
        <v>0.3327526132404181</v>
      </c>
    </row>
    <row r="384" spans="3:4" x14ac:dyDescent="0.25">
      <c r="C384" s="38">
        <v>0.33700000000000002</v>
      </c>
      <c r="D384" s="38">
        <v>0.33449477351916379</v>
      </c>
    </row>
    <row r="385" spans="3:4" x14ac:dyDescent="0.25">
      <c r="C385" s="38">
        <v>0.33800000000000002</v>
      </c>
      <c r="D385" s="38">
        <v>0.33449477351916379</v>
      </c>
    </row>
    <row r="386" spans="3:4" x14ac:dyDescent="0.25">
      <c r="C386" s="38">
        <v>0.33800000000000002</v>
      </c>
      <c r="D386" s="38">
        <v>0.33623693379790942</v>
      </c>
    </row>
    <row r="387" spans="3:4" x14ac:dyDescent="0.25">
      <c r="C387" s="38">
        <v>0.33800000000000002</v>
      </c>
      <c r="D387" s="38">
        <v>0.33623693379790942</v>
      </c>
    </row>
    <row r="388" spans="3:4" x14ac:dyDescent="0.25">
      <c r="C388" s="38">
        <v>0.33800000000000002</v>
      </c>
      <c r="D388" s="38">
        <v>0.33797909407665505</v>
      </c>
    </row>
    <row r="389" spans="3:4" x14ac:dyDescent="0.25">
      <c r="C389" s="38">
        <v>0.34</v>
      </c>
      <c r="D389" s="38">
        <v>0.33797909407665505</v>
      </c>
    </row>
    <row r="390" spans="3:4" x14ac:dyDescent="0.25">
      <c r="C390" s="38">
        <v>0.34</v>
      </c>
      <c r="D390" s="38">
        <v>0.33972125435540068</v>
      </c>
    </row>
    <row r="391" spans="3:4" x14ac:dyDescent="0.25">
      <c r="C391" s="38">
        <v>0.34399999999999997</v>
      </c>
      <c r="D391" s="38">
        <v>0.33972125435540068</v>
      </c>
    </row>
    <row r="392" spans="3:4" x14ac:dyDescent="0.25">
      <c r="C392" s="38">
        <v>0.34399999999999997</v>
      </c>
      <c r="D392" s="38">
        <v>0.34146341463414637</v>
      </c>
    </row>
    <row r="393" spans="3:4" x14ac:dyDescent="0.25">
      <c r="C393" s="38">
        <v>0.34699999999999998</v>
      </c>
      <c r="D393" s="38">
        <v>0.34146341463414637</v>
      </c>
    </row>
    <row r="394" spans="3:4" x14ac:dyDescent="0.25">
      <c r="C394" s="38">
        <v>0.34699999999999998</v>
      </c>
      <c r="D394" s="38">
        <v>0.343205574912892</v>
      </c>
    </row>
    <row r="395" spans="3:4" x14ac:dyDescent="0.25">
      <c r="C395" s="38">
        <v>0.34899999999999998</v>
      </c>
      <c r="D395" s="38">
        <v>0.343205574912892</v>
      </c>
    </row>
    <row r="396" spans="3:4" x14ac:dyDescent="0.25">
      <c r="C396" s="38">
        <v>0.34899999999999998</v>
      </c>
      <c r="D396" s="38">
        <v>0.34494773519163763</v>
      </c>
    </row>
    <row r="397" spans="3:4" x14ac:dyDescent="0.25">
      <c r="C397" s="38">
        <v>0.35</v>
      </c>
      <c r="D397" s="38">
        <v>0.34494773519163763</v>
      </c>
    </row>
    <row r="398" spans="3:4" x14ac:dyDescent="0.25">
      <c r="C398" s="38">
        <v>0.35</v>
      </c>
      <c r="D398" s="38">
        <v>0.34668989547038326</v>
      </c>
    </row>
    <row r="399" spans="3:4" x14ac:dyDescent="0.25">
      <c r="C399" s="38">
        <v>0.35199999999999998</v>
      </c>
      <c r="D399" s="38">
        <v>0.34668989547038326</v>
      </c>
    </row>
    <row r="400" spans="3:4" x14ac:dyDescent="0.25">
      <c r="C400" s="38">
        <v>0.35199999999999998</v>
      </c>
      <c r="D400" s="38">
        <v>0.34843205574912894</v>
      </c>
    </row>
    <row r="401" spans="3:4" x14ac:dyDescent="0.25">
      <c r="C401" s="38">
        <v>0.35299999999999998</v>
      </c>
      <c r="D401" s="38">
        <v>0.34843205574912894</v>
      </c>
    </row>
    <row r="402" spans="3:4" x14ac:dyDescent="0.25">
      <c r="C402" s="38">
        <v>0.35299999999999998</v>
      </c>
      <c r="D402" s="38">
        <v>0.35017421602787457</v>
      </c>
    </row>
    <row r="403" spans="3:4" x14ac:dyDescent="0.25">
      <c r="C403" s="38">
        <v>0.35799999999999998</v>
      </c>
      <c r="D403" s="38">
        <v>0.35017421602787457</v>
      </c>
    </row>
    <row r="404" spans="3:4" x14ac:dyDescent="0.25">
      <c r="C404" s="38">
        <v>0.35799999999999998</v>
      </c>
      <c r="D404" s="38">
        <v>0.3519163763066202</v>
      </c>
    </row>
    <row r="405" spans="3:4" x14ac:dyDescent="0.25">
      <c r="C405" s="38">
        <v>0.36299999999999999</v>
      </c>
      <c r="D405" s="38">
        <v>0.3519163763066202</v>
      </c>
    </row>
    <row r="406" spans="3:4" x14ac:dyDescent="0.25">
      <c r="C406" s="38">
        <v>0.36299999999999999</v>
      </c>
      <c r="D406" s="38">
        <v>0.35365853658536583</v>
      </c>
    </row>
    <row r="407" spans="3:4" x14ac:dyDescent="0.25">
      <c r="C407" s="38">
        <v>0.36599999999999999</v>
      </c>
      <c r="D407" s="38">
        <v>0.35365853658536583</v>
      </c>
    </row>
    <row r="408" spans="3:4" x14ac:dyDescent="0.25">
      <c r="C408" s="38">
        <v>0.36599999999999999</v>
      </c>
      <c r="D408" s="38">
        <v>0.35540069686411152</v>
      </c>
    </row>
    <row r="409" spans="3:4" x14ac:dyDescent="0.25">
      <c r="C409" s="38">
        <v>0.372</v>
      </c>
      <c r="D409" s="38">
        <v>0.35540069686411152</v>
      </c>
    </row>
    <row r="410" spans="3:4" x14ac:dyDescent="0.25">
      <c r="C410" s="38">
        <v>0.372</v>
      </c>
      <c r="D410" s="38">
        <v>0.35714285714285715</v>
      </c>
    </row>
    <row r="411" spans="3:4" x14ac:dyDescent="0.25">
      <c r="C411" s="38">
        <v>0.379</v>
      </c>
      <c r="D411" s="38">
        <v>0.35714285714285715</v>
      </c>
    </row>
    <row r="412" spans="3:4" x14ac:dyDescent="0.25">
      <c r="C412" s="38">
        <v>0.379</v>
      </c>
      <c r="D412" s="38">
        <v>0.35888501742160278</v>
      </c>
    </row>
    <row r="413" spans="3:4" x14ac:dyDescent="0.25">
      <c r="C413" s="38">
        <v>0.38200000000000001</v>
      </c>
      <c r="D413" s="38">
        <v>0.35888501742160278</v>
      </c>
    </row>
    <row r="414" spans="3:4" x14ac:dyDescent="0.25">
      <c r="C414" s="38">
        <v>0.38200000000000001</v>
      </c>
      <c r="D414" s="38">
        <v>0.36062717770034841</v>
      </c>
    </row>
    <row r="415" spans="3:4" x14ac:dyDescent="0.25">
      <c r="C415" s="38">
        <v>0.38900000000000001</v>
      </c>
      <c r="D415" s="38">
        <v>0.36062717770034841</v>
      </c>
    </row>
    <row r="416" spans="3:4" x14ac:dyDescent="0.25">
      <c r="C416" s="38">
        <v>0.38900000000000001</v>
      </c>
      <c r="D416" s="38">
        <v>0.3623693379790941</v>
      </c>
    </row>
    <row r="417" spans="3:4" x14ac:dyDescent="0.25">
      <c r="C417" s="38">
        <v>0.39100000000000001</v>
      </c>
      <c r="D417" s="38">
        <v>0.3623693379790941</v>
      </c>
    </row>
    <row r="418" spans="3:4" x14ac:dyDescent="0.25">
      <c r="C418" s="38">
        <v>0.39100000000000001</v>
      </c>
      <c r="D418" s="38">
        <v>0.36411149825783973</v>
      </c>
    </row>
    <row r="419" spans="3:4" x14ac:dyDescent="0.25">
      <c r="C419" s="38">
        <v>0.39100000000000001</v>
      </c>
      <c r="D419" s="38">
        <v>0.36411149825783973</v>
      </c>
    </row>
    <row r="420" spans="3:4" x14ac:dyDescent="0.25">
      <c r="C420" s="38">
        <v>0.39100000000000001</v>
      </c>
      <c r="D420" s="38">
        <v>0.36585365853658536</v>
      </c>
    </row>
    <row r="421" spans="3:4" x14ac:dyDescent="0.25">
      <c r="C421" s="38">
        <v>0.39200000000000002</v>
      </c>
      <c r="D421" s="38">
        <v>0.36585365853658536</v>
      </c>
    </row>
    <row r="422" spans="3:4" x14ac:dyDescent="0.25">
      <c r="C422" s="38">
        <v>0.39200000000000002</v>
      </c>
      <c r="D422" s="38">
        <v>0.36759581881533099</v>
      </c>
    </row>
    <row r="423" spans="3:4" x14ac:dyDescent="0.25">
      <c r="C423" s="38">
        <v>0.39400000000000002</v>
      </c>
      <c r="D423" s="38">
        <v>0.36759581881533099</v>
      </c>
    </row>
    <row r="424" spans="3:4" x14ac:dyDescent="0.25">
      <c r="C424" s="38">
        <v>0.39400000000000002</v>
      </c>
      <c r="D424" s="38">
        <v>0.36933797909407667</v>
      </c>
    </row>
    <row r="425" spans="3:4" x14ac:dyDescent="0.25">
      <c r="C425" s="38">
        <v>0.39800000000000002</v>
      </c>
      <c r="D425" s="38">
        <v>0.36933797909407667</v>
      </c>
    </row>
    <row r="426" spans="3:4" x14ac:dyDescent="0.25">
      <c r="C426" s="38">
        <v>0.39800000000000002</v>
      </c>
      <c r="D426" s="38">
        <v>0.3710801393728223</v>
      </c>
    </row>
    <row r="427" spans="3:4" x14ac:dyDescent="0.25">
      <c r="C427" s="38">
        <v>0.39900000000000002</v>
      </c>
      <c r="D427" s="38">
        <v>0.3710801393728223</v>
      </c>
    </row>
    <row r="428" spans="3:4" x14ac:dyDescent="0.25">
      <c r="C428" s="38">
        <v>0.39900000000000002</v>
      </c>
      <c r="D428" s="38">
        <v>0.37282229965156793</v>
      </c>
    </row>
    <row r="429" spans="3:4" x14ac:dyDescent="0.25">
      <c r="C429" s="38">
        <v>0.40400000000000003</v>
      </c>
      <c r="D429" s="38">
        <v>0.37282229965156793</v>
      </c>
    </row>
    <row r="430" spans="3:4" x14ac:dyDescent="0.25">
      <c r="C430" s="38">
        <v>0.40400000000000003</v>
      </c>
      <c r="D430" s="38">
        <v>0.37456445993031356</v>
      </c>
    </row>
    <row r="431" spans="3:4" x14ac:dyDescent="0.25">
      <c r="C431" s="38">
        <v>0.40600000000000003</v>
      </c>
      <c r="D431" s="38">
        <v>0.37456445993031356</v>
      </c>
    </row>
    <row r="432" spans="3:4" x14ac:dyDescent="0.25">
      <c r="C432" s="38">
        <v>0.40600000000000003</v>
      </c>
      <c r="D432" s="38">
        <v>0.37630662020905925</v>
      </c>
    </row>
    <row r="433" spans="3:4" x14ac:dyDescent="0.25">
      <c r="C433" s="38">
        <v>0.41099999999999998</v>
      </c>
      <c r="D433" s="38">
        <v>0.37630662020905925</v>
      </c>
    </row>
    <row r="434" spans="3:4" x14ac:dyDescent="0.25">
      <c r="C434" s="38">
        <v>0.41099999999999998</v>
      </c>
      <c r="D434" s="38">
        <v>0.37804878048780488</v>
      </c>
    </row>
    <row r="435" spans="3:4" x14ac:dyDescent="0.25">
      <c r="C435" s="38">
        <v>0.41299999999999998</v>
      </c>
      <c r="D435" s="38">
        <v>0.37804878048780488</v>
      </c>
    </row>
    <row r="436" spans="3:4" x14ac:dyDescent="0.25">
      <c r="C436" s="38">
        <v>0.41299999999999998</v>
      </c>
      <c r="D436" s="38">
        <v>0.37979094076655051</v>
      </c>
    </row>
    <row r="437" spans="3:4" x14ac:dyDescent="0.25">
      <c r="C437" s="38">
        <v>0.41799999999999998</v>
      </c>
      <c r="D437" s="38">
        <v>0.37979094076655051</v>
      </c>
    </row>
    <row r="438" spans="3:4" x14ac:dyDescent="0.25">
      <c r="C438" s="38">
        <v>0.41799999999999998</v>
      </c>
      <c r="D438" s="38">
        <v>0.38153310104529614</v>
      </c>
    </row>
    <row r="439" spans="3:4" x14ac:dyDescent="0.25">
      <c r="C439" s="38">
        <v>0.42099999999999999</v>
      </c>
      <c r="D439" s="38">
        <v>0.38153310104529614</v>
      </c>
    </row>
    <row r="440" spans="3:4" x14ac:dyDescent="0.25">
      <c r="C440" s="38">
        <v>0.42099999999999999</v>
      </c>
      <c r="D440" s="38">
        <v>0.38327526132404183</v>
      </c>
    </row>
    <row r="441" spans="3:4" x14ac:dyDescent="0.25">
      <c r="C441" s="38">
        <v>0.42799999999999999</v>
      </c>
      <c r="D441" s="38">
        <v>0.38327526132404183</v>
      </c>
    </row>
    <row r="442" spans="3:4" x14ac:dyDescent="0.25">
      <c r="C442" s="38">
        <v>0.42799999999999999</v>
      </c>
      <c r="D442" s="38">
        <v>0.38501742160278746</v>
      </c>
    </row>
    <row r="443" spans="3:4" x14ac:dyDescent="0.25">
      <c r="C443" s="38">
        <v>0.434</v>
      </c>
      <c r="D443" s="38">
        <v>0.38501742160278746</v>
      </c>
    </row>
    <row r="444" spans="3:4" x14ac:dyDescent="0.25">
      <c r="C444" s="38">
        <v>0.434</v>
      </c>
      <c r="D444" s="38">
        <v>0.38675958188153309</v>
      </c>
    </row>
    <row r="445" spans="3:4" x14ac:dyDescent="0.25">
      <c r="C445" s="38">
        <v>0.435</v>
      </c>
      <c r="D445" s="38">
        <v>0.38675958188153309</v>
      </c>
    </row>
    <row r="446" spans="3:4" x14ac:dyDescent="0.25">
      <c r="C446" s="38">
        <v>0.435</v>
      </c>
      <c r="D446" s="38">
        <v>0.38850174216027872</v>
      </c>
    </row>
    <row r="447" spans="3:4" x14ac:dyDescent="0.25">
      <c r="C447" s="38">
        <v>0.435</v>
      </c>
      <c r="D447" s="38">
        <v>0.38850174216027872</v>
      </c>
    </row>
    <row r="448" spans="3:4" x14ac:dyDescent="0.25">
      <c r="C448" s="38">
        <v>0.435</v>
      </c>
      <c r="D448" s="38">
        <v>0.3902439024390244</v>
      </c>
    </row>
    <row r="449" spans="3:4" x14ac:dyDescent="0.25">
      <c r="C449" s="38">
        <v>0.436</v>
      </c>
      <c r="D449" s="38">
        <v>0.3902439024390244</v>
      </c>
    </row>
    <row r="450" spans="3:4" x14ac:dyDescent="0.25">
      <c r="C450" s="38">
        <v>0.436</v>
      </c>
      <c r="D450" s="38">
        <v>0.39198606271777003</v>
      </c>
    </row>
    <row r="451" spans="3:4" x14ac:dyDescent="0.25">
      <c r="C451" s="38">
        <v>0.438</v>
      </c>
      <c r="D451" s="38">
        <v>0.39198606271777003</v>
      </c>
    </row>
    <row r="452" spans="3:4" x14ac:dyDescent="0.25">
      <c r="C452" s="38">
        <v>0.438</v>
      </c>
      <c r="D452" s="38">
        <v>0.39372822299651566</v>
      </c>
    </row>
    <row r="453" spans="3:4" x14ac:dyDescent="0.25">
      <c r="C453" s="38">
        <v>0.44</v>
      </c>
      <c r="D453" s="38">
        <v>0.39372822299651566</v>
      </c>
    </row>
    <row r="454" spans="3:4" x14ac:dyDescent="0.25">
      <c r="C454" s="38">
        <v>0.44</v>
      </c>
      <c r="D454" s="38">
        <v>0.39547038327526135</v>
      </c>
    </row>
    <row r="455" spans="3:4" x14ac:dyDescent="0.25">
      <c r="C455" s="38">
        <v>0.442</v>
      </c>
      <c r="D455" s="38">
        <v>0.39547038327526135</v>
      </c>
    </row>
    <row r="456" spans="3:4" x14ac:dyDescent="0.25">
      <c r="C456" s="38">
        <v>0.442</v>
      </c>
      <c r="D456" s="38">
        <v>0.39721254355400698</v>
      </c>
    </row>
    <row r="457" spans="3:4" x14ac:dyDescent="0.25">
      <c r="C457" s="38">
        <v>0.44800000000000001</v>
      </c>
      <c r="D457" s="38">
        <v>0.39721254355400698</v>
      </c>
    </row>
    <row r="458" spans="3:4" x14ac:dyDescent="0.25">
      <c r="C458" s="38">
        <v>0.44800000000000001</v>
      </c>
      <c r="D458" s="38">
        <v>0.39895470383275261</v>
      </c>
    </row>
    <row r="459" spans="3:4" x14ac:dyDescent="0.25">
      <c r="C459" s="38">
        <v>0.45200000000000001</v>
      </c>
      <c r="D459" s="38">
        <v>0.39895470383275261</v>
      </c>
    </row>
    <row r="460" spans="3:4" x14ac:dyDescent="0.25">
      <c r="C460" s="38">
        <v>0.45200000000000001</v>
      </c>
      <c r="D460" s="38">
        <v>0.40069686411149824</v>
      </c>
    </row>
    <row r="461" spans="3:4" x14ac:dyDescent="0.25">
      <c r="C461" s="38">
        <v>0.45700000000000002</v>
      </c>
      <c r="D461" s="38">
        <v>0.40069686411149824</v>
      </c>
    </row>
    <row r="462" spans="3:4" x14ac:dyDescent="0.25">
      <c r="C462" s="38">
        <v>0.45700000000000002</v>
      </c>
      <c r="D462" s="38">
        <v>0.40243902439024393</v>
      </c>
    </row>
    <row r="463" spans="3:4" x14ac:dyDescent="0.25">
      <c r="C463" s="38">
        <v>0.46100000000000002</v>
      </c>
      <c r="D463" s="38">
        <v>0.40243902439024393</v>
      </c>
    </row>
    <row r="464" spans="3:4" x14ac:dyDescent="0.25">
      <c r="C464" s="38">
        <v>0.46100000000000002</v>
      </c>
      <c r="D464" s="38">
        <v>0.40418118466898956</v>
      </c>
    </row>
    <row r="465" spans="3:4" x14ac:dyDescent="0.25">
      <c r="C465" s="38">
        <v>0.47399999999999998</v>
      </c>
      <c r="D465" s="38">
        <v>0.40418118466898956</v>
      </c>
    </row>
    <row r="466" spans="3:4" x14ac:dyDescent="0.25">
      <c r="C466" s="38">
        <v>0.47399999999999998</v>
      </c>
      <c r="D466" s="38">
        <v>0.40592334494773519</v>
      </c>
    </row>
    <row r="467" spans="3:4" x14ac:dyDescent="0.25">
      <c r="C467" s="38">
        <v>0.47499999999999998</v>
      </c>
      <c r="D467" s="38">
        <v>0.40592334494773519</v>
      </c>
    </row>
    <row r="468" spans="3:4" x14ac:dyDescent="0.25">
      <c r="C468" s="38">
        <v>0.47499999999999998</v>
      </c>
      <c r="D468" s="38">
        <v>0.40766550522648082</v>
      </c>
    </row>
    <row r="469" spans="3:4" x14ac:dyDescent="0.25">
      <c r="C469" s="38">
        <v>0.47799999999999998</v>
      </c>
      <c r="D469" s="38">
        <v>0.40766550522648082</v>
      </c>
    </row>
    <row r="470" spans="3:4" x14ac:dyDescent="0.25">
      <c r="C470" s="38">
        <v>0.47799999999999998</v>
      </c>
      <c r="D470" s="38">
        <v>0.4094076655052265</v>
      </c>
    </row>
    <row r="471" spans="3:4" x14ac:dyDescent="0.25">
      <c r="C471" s="38">
        <v>0.48099999999999998</v>
      </c>
      <c r="D471" s="38">
        <v>0.4094076655052265</v>
      </c>
    </row>
    <row r="472" spans="3:4" x14ac:dyDescent="0.25">
      <c r="C472" s="38">
        <v>0.48099999999999998</v>
      </c>
      <c r="D472" s="38">
        <v>0.41114982578397213</v>
      </c>
    </row>
    <row r="473" spans="3:4" x14ac:dyDescent="0.25">
      <c r="C473" s="38">
        <v>0.48599999999999999</v>
      </c>
      <c r="D473" s="38">
        <v>0.41114982578397213</v>
      </c>
    </row>
    <row r="474" spans="3:4" x14ac:dyDescent="0.25">
      <c r="C474" s="38">
        <v>0.48599999999999999</v>
      </c>
      <c r="D474" s="38">
        <v>0.41289198606271776</v>
      </c>
    </row>
    <row r="475" spans="3:4" x14ac:dyDescent="0.25">
      <c r="C475" s="38">
        <v>0.48899999999999999</v>
      </c>
      <c r="D475" s="38">
        <v>0.41289198606271776</v>
      </c>
    </row>
    <row r="476" spans="3:4" x14ac:dyDescent="0.25">
      <c r="C476" s="38">
        <v>0.48899999999999999</v>
      </c>
      <c r="D476" s="38">
        <v>0.41463414634146339</v>
      </c>
    </row>
    <row r="477" spans="3:4" x14ac:dyDescent="0.25">
      <c r="C477" s="38">
        <v>0.51100000000000001</v>
      </c>
      <c r="D477" s="38">
        <v>0.41463414634146339</v>
      </c>
    </row>
    <row r="478" spans="3:4" x14ac:dyDescent="0.25">
      <c r="C478" s="38">
        <v>0.51100000000000001</v>
      </c>
      <c r="D478" s="38">
        <v>0.41637630662020908</v>
      </c>
    </row>
    <row r="479" spans="3:4" x14ac:dyDescent="0.25">
      <c r="C479" s="38">
        <v>0.52700000000000002</v>
      </c>
      <c r="D479" s="38">
        <v>0.41637630662020908</v>
      </c>
    </row>
    <row r="480" spans="3:4" x14ac:dyDescent="0.25">
      <c r="C480" s="38">
        <v>0.52700000000000002</v>
      </c>
      <c r="D480" s="38">
        <v>0.41811846689895471</v>
      </c>
    </row>
    <row r="481" spans="3:4" x14ac:dyDescent="0.25">
      <c r="C481" s="38">
        <v>0.53</v>
      </c>
      <c r="D481" s="38">
        <v>0.41811846689895471</v>
      </c>
    </row>
    <row r="482" spans="3:4" x14ac:dyDescent="0.25">
      <c r="C482" s="38">
        <v>0.53</v>
      </c>
      <c r="D482" s="38">
        <v>0.41986062717770034</v>
      </c>
    </row>
    <row r="483" spans="3:4" x14ac:dyDescent="0.25">
      <c r="C483" s="38">
        <v>0.53500000000000003</v>
      </c>
      <c r="D483" s="38">
        <v>0.41986062717770034</v>
      </c>
    </row>
    <row r="484" spans="3:4" x14ac:dyDescent="0.25">
      <c r="C484" s="38">
        <v>0.53500000000000003</v>
      </c>
      <c r="D484" s="38">
        <v>0.42160278745644597</v>
      </c>
    </row>
    <row r="485" spans="3:4" x14ac:dyDescent="0.25">
      <c r="C485" s="38">
        <v>0.53700000000000003</v>
      </c>
      <c r="D485" s="38">
        <v>0.42160278745644597</v>
      </c>
    </row>
    <row r="486" spans="3:4" x14ac:dyDescent="0.25">
      <c r="C486" s="38">
        <v>0.53700000000000003</v>
      </c>
      <c r="D486" s="38">
        <v>0.42334494773519166</v>
      </c>
    </row>
    <row r="487" spans="3:4" x14ac:dyDescent="0.25">
      <c r="C487" s="38">
        <v>0.54400000000000004</v>
      </c>
      <c r="D487" s="38">
        <v>0.42334494773519166</v>
      </c>
    </row>
    <row r="488" spans="3:4" x14ac:dyDescent="0.25">
      <c r="C488" s="38">
        <v>0.54400000000000004</v>
      </c>
      <c r="D488" s="38">
        <v>0.42508710801393729</v>
      </c>
    </row>
    <row r="489" spans="3:4" x14ac:dyDescent="0.25">
      <c r="C489" s="38">
        <v>0.54400000000000004</v>
      </c>
      <c r="D489" s="38">
        <v>0.42508710801393729</v>
      </c>
    </row>
    <row r="490" spans="3:4" x14ac:dyDescent="0.25">
      <c r="C490" s="38">
        <v>0.54400000000000004</v>
      </c>
      <c r="D490" s="38">
        <v>0.42682926829268292</v>
      </c>
    </row>
    <row r="491" spans="3:4" x14ac:dyDescent="0.25">
      <c r="C491" s="38">
        <v>0.54600000000000004</v>
      </c>
      <c r="D491" s="38">
        <v>0.42682926829268292</v>
      </c>
    </row>
    <row r="492" spans="3:4" x14ac:dyDescent="0.25">
      <c r="C492" s="38">
        <v>0.54600000000000004</v>
      </c>
      <c r="D492" s="38">
        <v>0.42857142857142855</v>
      </c>
    </row>
    <row r="493" spans="3:4" x14ac:dyDescent="0.25">
      <c r="C493" s="38">
        <v>0.54800000000000004</v>
      </c>
      <c r="D493" s="38">
        <v>0.42857142857142855</v>
      </c>
    </row>
    <row r="494" spans="3:4" x14ac:dyDescent="0.25">
      <c r="C494" s="38">
        <v>0.54800000000000004</v>
      </c>
      <c r="D494" s="38">
        <v>0.43031358885017423</v>
      </c>
    </row>
    <row r="495" spans="3:4" x14ac:dyDescent="0.25">
      <c r="C495" s="38">
        <v>0.55000000000000004</v>
      </c>
      <c r="D495" s="38">
        <v>0.43031358885017423</v>
      </c>
    </row>
    <row r="496" spans="3:4" x14ac:dyDescent="0.25">
      <c r="C496" s="38">
        <v>0.55000000000000004</v>
      </c>
      <c r="D496" s="38">
        <v>0.43205574912891986</v>
      </c>
    </row>
    <row r="497" spans="3:4" x14ac:dyDescent="0.25">
      <c r="C497" s="38">
        <v>0.55200000000000005</v>
      </c>
      <c r="D497" s="38">
        <v>0.43205574912891986</v>
      </c>
    </row>
    <row r="498" spans="3:4" x14ac:dyDescent="0.25">
      <c r="C498" s="38">
        <v>0.55200000000000005</v>
      </c>
      <c r="D498" s="38">
        <v>0.43379790940766549</v>
      </c>
    </row>
    <row r="499" spans="3:4" x14ac:dyDescent="0.25">
      <c r="C499" s="38">
        <v>0.55300000000000005</v>
      </c>
      <c r="D499" s="38">
        <v>0.43379790940766549</v>
      </c>
    </row>
    <row r="500" spans="3:4" x14ac:dyDescent="0.25">
      <c r="C500" s="38">
        <v>0.55300000000000005</v>
      </c>
      <c r="D500" s="38">
        <v>0.43554006968641112</v>
      </c>
    </row>
    <row r="501" spans="3:4" x14ac:dyDescent="0.25">
      <c r="C501" s="38">
        <v>0.56200000000000006</v>
      </c>
      <c r="D501" s="38">
        <v>0.43554006968641112</v>
      </c>
    </row>
    <row r="502" spans="3:4" x14ac:dyDescent="0.25">
      <c r="C502" s="38">
        <v>0.56200000000000006</v>
      </c>
      <c r="D502" s="38">
        <v>0.43728222996515681</v>
      </c>
    </row>
    <row r="503" spans="3:4" x14ac:dyDescent="0.25">
      <c r="C503" s="38">
        <v>0.57099999999999995</v>
      </c>
      <c r="D503" s="38">
        <v>0.43728222996515681</v>
      </c>
    </row>
    <row r="504" spans="3:4" x14ac:dyDescent="0.25">
      <c r="C504" s="38">
        <v>0.57099999999999995</v>
      </c>
      <c r="D504" s="38">
        <v>0.43902439024390244</v>
      </c>
    </row>
    <row r="505" spans="3:4" x14ac:dyDescent="0.25">
      <c r="C505" s="38">
        <v>0.57499999999999996</v>
      </c>
      <c r="D505" s="38">
        <v>0.43902439024390244</v>
      </c>
    </row>
    <row r="506" spans="3:4" x14ac:dyDescent="0.25">
      <c r="C506" s="38">
        <v>0.57499999999999996</v>
      </c>
      <c r="D506" s="38">
        <v>0.44076655052264807</v>
      </c>
    </row>
    <row r="507" spans="3:4" x14ac:dyDescent="0.25">
      <c r="C507" s="38">
        <v>0.58499999999999996</v>
      </c>
      <c r="D507" s="38">
        <v>0.44076655052264807</v>
      </c>
    </row>
    <row r="508" spans="3:4" x14ac:dyDescent="0.25">
      <c r="C508" s="38">
        <v>0.58499999999999996</v>
      </c>
      <c r="D508" s="38">
        <v>0.4425087108013937</v>
      </c>
    </row>
    <row r="509" spans="3:4" x14ac:dyDescent="0.25">
      <c r="C509" s="38">
        <v>0.59099999999999997</v>
      </c>
      <c r="D509" s="38">
        <v>0.4425087108013937</v>
      </c>
    </row>
    <row r="510" spans="3:4" x14ac:dyDescent="0.25">
      <c r="C510" s="38">
        <v>0.59099999999999997</v>
      </c>
      <c r="D510" s="38">
        <v>0.44425087108013939</v>
      </c>
    </row>
    <row r="511" spans="3:4" x14ac:dyDescent="0.25">
      <c r="C511" s="38">
        <v>0.59199999999999997</v>
      </c>
      <c r="D511" s="38">
        <v>0.44425087108013939</v>
      </c>
    </row>
    <row r="512" spans="3:4" x14ac:dyDescent="0.25">
      <c r="C512" s="38">
        <v>0.59199999999999997</v>
      </c>
      <c r="D512" s="38">
        <v>0.44599303135888502</v>
      </c>
    </row>
    <row r="513" spans="3:4" x14ac:dyDescent="0.25">
      <c r="C513" s="38">
        <v>0.60799999999999998</v>
      </c>
      <c r="D513" s="38">
        <v>0.44599303135888502</v>
      </c>
    </row>
    <row r="514" spans="3:4" x14ac:dyDescent="0.25">
      <c r="C514" s="38">
        <v>0.60799999999999998</v>
      </c>
      <c r="D514" s="38">
        <v>0.44773519163763065</v>
      </c>
    </row>
    <row r="515" spans="3:4" x14ac:dyDescent="0.25">
      <c r="C515" s="38">
        <v>0.60799999999999998</v>
      </c>
      <c r="D515" s="38">
        <v>0.44773519163763065</v>
      </c>
    </row>
    <row r="516" spans="3:4" x14ac:dyDescent="0.25">
      <c r="C516" s="38">
        <v>0.60799999999999998</v>
      </c>
      <c r="D516" s="38">
        <v>0.44947735191637633</v>
      </c>
    </row>
    <row r="517" spans="3:4" x14ac:dyDescent="0.25">
      <c r="C517" s="38">
        <v>0.60899999999999999</v>
      </c>
      <c r="D517" s="38">
        <v>0.44947735191637633</v>
      </c>
    </row>
    <row r="518" spans="3:4" x14ac:dyDescent="0.25">
      <c r="C518" s="38">
        <v>0.60899999999999999</v>
      </c>
      <c r="D518" s="38">
        <v>0.45121951219512196</v>
      </c>
    </row>
    <row r="519" spans="3:4" x14ac:dyDescent="0.25">
      <c r="C519" s="38">
        <v>0.61299999999999999</v>
      </c>
      <c r="D519" s="38">
        <v>0.45121951219512196</v>
      </c>
    </row>
    <row r="520" spans="3:4" x14ac:dyDescent="0.25">
      <c r="C520" s="38">
        <v>0.61299999999999999</v>
      </c>
      <c r="D520" s="38">
        <v>0.45296167247386759</v>
      </c>
    </row>
    <row r="521" spans="3:4" x14ac:dyDescent="0.25">
      <c r="C521" s="38">
        <v>0.61799999999999999</v>
      </c>
      <c r="D521" s="38">
        <v>0.45296167247386759</v>
      </c>
    </row>
    <row r="522" spans="3:4" x14ac:dyDescent="0.25">
      <c r="C522" s="38">
        <v>0.61799999999999999</v>
      </c>
      <c r="D522" s="38">
        <v>0.45470383275261322</v>
      </c>
    </row>
    <row r="523" spans="3:4" x14ac:dyDescent="0.25">
      <c r="C523" s="38">
        <v>0.624</v>
      </c>
      <c r="D523" s="38">
        <v>0.45470383275261322</v>
      </c>
    </row>
    <row r="524" spans="3:4" x14ac:dyDescent="0.25">
      <c r="C524" s="38">
        <v>0.624</v>
      </c>
      <c r="D524" s="38">
        <v>0.45644599303135891</v>
      </c>
    </row>
    <row r="525" spans="3:4" x14ac:dyDescent="0.25">
      <c r="C525" s="38">
        <v>0.63800000000000001</v>
      </c>
      <c r="D525" s="38">
        <v>0.45644599303135891</v>
      </c>
    </row>
    <row r="526" spans="3:4" x14ac:dyDescent="0.25">
      <c r="C526" s="38">
        <v>0.63800000000000001</v>
      </c>
      <c r="D526" s="38">
        <v>0.45818815331010454</v>
      </c>
    </row>
    <row r="527" spans="3:4" x14ac:dyDescent="0.25">
      <c r="C527" s="38">
        <v>0.64100000000000001</v>
      </c>
      <c r="D527" s="38">
        <v>0.45818815331010454</v>
      </c>
    </row>
    <row r="528" spans="3:4" x14ac:dyDescent="0.25">
      <c r="C528" s="38">
        <v>0.64100000000000001</v>
      </c>
      <c r="D528" s="38">
        <v>0.45993031358885017</v>
      </c>
    </row>
    <row r="529" spans="3:4" x14ac:dyDescent="0.25">
      <c r="C529" s="38">
        <v>0.64700000000000002</v>
      </c>
      <c r="D529" s="38">
        <v>0.45993031358885017</v>
      </c>
    </row>
    <row r="530" spans="3:4" x14ac:dyDescent="0.25">
      <c r="C530" s="38">
        <v>0.64700000000000002</v>
      </c>
      <c r="D530" s="38">
        <v>0.4616724738675958</v>
      </c>
    </row>
    <row r="531" spans="3:4" x14ac:dyDescent="0.25">
      <c r="C531" s="38">
        <v>0.65800000000000003</v>
      </c>
      <c r="D531" s="38">
        <v>0.4616724738675958</v>
      </c>
    </row>
    <row r="532" spans="3:4" x14ac:dyDescent="0.25">
      <c r="C532" s="38">
        <v>0.65800000000000003</v>
      </c>
      <c r="D532" s="38">
        <v>0.46341463414634149</v>
      </c>
    </row>
    <row r="533" spans="3:4" x14ac:dyDescent="0.25">
      <c r="C533" s="38">
        <v>0.66100000000000003</v>
      </c>
      <c r="D533" s="38">
        <v>0.46341463414634149</v>
      </c>
    </row>
    <row r="534" spans="3:4" x14ac:dyDescent="0.25">
      <c r="C534" s="38">
        <v>0.66100000000000003</v>
      </c>
      <c r="D534" s="38">
        <v>0.46515679442508712</v>
      </c>
    </row>
    <row r="535" spans="3:4" x14ac:dyDescent="0.25">
      <c r="C535" s="38">
        <v>0.66200000000000003</v>
      </c>
      <c r="D535" s="38">
        <v>0.46515679442508712</v>
      </c>
    </row>
    <row r="536" spans="3:4" x14ac:dyDescent="0.25">
      <c r="C536" s="38">
        <v>0.66200000000000003</v>
      </c>
      <c r="D536" s="38">
        <v>0.46689895470383275</v>
      </c>
    </row>
    <row r="537" spans="3:4" x14ac:dyDescent="0.25">
      <c r="C537" s="38">
        <v>0.66300000000000003</v>
      </c>
      <c r="D537" s="38">
        <v>0.46689895470383275</v>
      </c>
    </row>
    <row r="538" spans="3:4" x14ac:dyDescent="0.25">
      <c r="C538" s="38">
        <v>0.66300000000000003</v>
      </c>
      <c r="D538" s="38">
        <v>0.46864111498257838</v>
      </c>
    </row>
    <row r="539" spans="3:4" x14ac:dyDescent="0.25">
      <c r="C539" s="38">
        <v>0.67</v>
      </c>
      <c r="D539" s="38">
        <v>0.46864111498257838</v>
      </c>
    </row>
    <row r="540" spans="3:4" x14ac:dyDescent="0.25">
      <c r="C540" s="38">
        <v>0.67</v>
      </c>
      <c r="D540" s="38">
        <v>0.47038327526132406</v>
      </c>
    </row>
    <row r="541" spans="3:4" x14ac:dyDescent="0.25">
      <c r="C541" s="38">
        <v>0.67700000000000005</v>
      </c>
      <c r="D541" s="38">
        <v>0.47038327526132406</v>
      </c>
    </row>
    <row r="542" spans="3:4" x14ac:dyDescent="0.25">
      <c r="C542" s="38">
        <v>0.67700000000000005</v>
      </c>
      <c r="D542" s="38">
        <v>0.47212543554006969</v>
      </c>
    </row>
    <row r="543" spans="3:4" x14ac:dyDescent="0.25">
      <c r="C543" s="38">
        <v>0.67900000000000005</v>
      </c>
      <c r="D543" s="38">
        <v>0.47212543554006969</v>
      </c>
    </row>
    <row r="544" spans="3:4" x14ac:dyDescent="0.25">
      <c r="C544" s="38">
        <v>0.67900000000000005</v>
      </c>
      <c r="D544" s="38">
        <v>0.47386759581881532</v>
      </c>
    </row>
    <row r="545" spans="3:4" x14ac:dyDescent="0.25">
      <c r="C545" s="38">
        <v>0.68200000000000005</v>
      </c>
      <c r="D545" s="38">
        <v>0.47386759581881532</v>
      </c>
    </row>
    <row r="546" spans="3:4" x14ac:dyDescent="0.25">
      <c r="C546" s="38">
        <v>0.68200000000000005</v>
      </c>
      <c r="D546" s="38">
        <v>0.47560975609756095</v>
      </c>
    </row>
    <row r="547" spans="3:4" x14ac:dyDescent="0.25">
      <c r="C547" s="38">
        <v>0.69099999999999995</v>
      </c>
      <c r="D547" s="38">
        <v>0.47560975609756095</v>
      </c>
    </row>
    <row r="548" spans="3:4" x14ac:dyDescent="0.25">
      <c r="C548" s="38">
        <v>0.69099999999999995</v>
      </c>
      <c r="D548" s="38">
        <v>0.47735191637630664</v>
      </c>
    </row>
    <row r="549" spans="3:4" x14ac:dyDescent="0.25">
      <c r="C549" s="38">
        <v>0.69099999999999995</v>
      </c>
      <c r="D549" s="38">
        <v>0.47735191637630664</v>
      </c>
    </row>
    <row r="550" spans="3:4" x14ac:dyDescent="0.25">
      <c r="C550" s="38">
        <v>0.69099999999999995</v>
      </c>
      <c r="D550" s="38">
        <v>0.47909407665505227</v>
      </c>
    </row>
    <row r="551" spans="3:4" x14ac:dyDescent="0.25">
      <c r="C551" s="38">
        <v>0.69299999999999995</v>
      </c>
      <c r="D551" s="38">
        <v>0.47909407665505227</v>
      </c>
    </row>
    <row r="552" spans="3:4" x14ac:dyDescent="0.25">
      <c r="C552" s="38">
        <v>0.69299999999999995</v>
      </c>
      <c r="D552" s="38">
        <v>0.4808362369337979</v>
      </c>
    </row>
    <row r="553" spans="3:4" x14ac:dyDescent="0.25">
      <c r="C553" s="38">
        <v>0.69799999999999995</v>
      </c>
      <c r="D553" s="38">
        <v>0.4808362369337979</v>
      </c>
    </row>
    <row r="554" spans="3:4" x14ac:dyDescent="0.25">
      <c r="C554" s="38">
        <v>0.69799999999999995</v>
      </c>
      <c r="D554" s="38">
        <v>0.48257839721254353</v>
      </c>
    </row>
    <row r="555" spans="3:4" x14ac:dyDescent="0.25">
      <c r="C555" s="38">
        <v>0.70399999999999996</v>
      </c>
      <c r="D555" s="38">
        <v>0.48257839721254353</v>
      </c>
    </row>
    <row r="556" spans="3:4" x14ac:dyDescent="0.25">
      <c r="C556" s="38">
        <v>0.70399999999999996</v>
      </c>
      <c r="D556" s="38">
        <v>0.48432055749128922</v>
      </c>
    </row>
    <row r="557" spans="3:4" x14ac:dyDescent="0.25">
      <c r="C557" s="38">
        <v>0.70699999999999996</v>
      </c>
      <c r="D557" s="38">
        <v>0.48432055749128922</v>
      </c>
    </row>
    <row r="558" spans="3:4" x14ac:dyDescent="0.25">
      <c r="C558" s="38">
        <v>0.70699999999999996</v>
      </c>
      <c r="D558" s="38">
        <v>0.48606271777003485</v>
      </c>
    </row>
    <row r="559" spans="3:4" x14ac:dyDescent="0.25">
      <c r="C559" s="38">
        <v>0.71</v>
      </c>
      <c r="D559" s="38">
        <v>0.48606271777003485</v>
      </c>
    </row>
    <row r="560" spans="3:4" x14ac:dyDescent="0.25">
      <c r="C560" s="38">
        <v>0.71</v>
      </c>
      <c r="D560" s="38">
        <v>0.48780487804878048</v>
      </c>
    </row>
    <row r="561" spans="3:4" x14ac:dyDescent="0.25">
      <c r="C561" s="38">
        <v>0.71599999999999997</v>
      </c>
      <c r="D561" s="38">
        <v>0.48780487804878048</v>
      </c>
    </row>
    <row r="562" spans="3:4" x14ac:dyDescent="0.25">
      <c r="C562" s="38">
        <v>0.71599999999999997</v>
      </c>
      <c r="D562" s="38">
        <v>0.48954703832752611</v>
      </c>
    </row>
    <row r="563" spans="3:4" x14ac:dyDescent="0.25">
      <c r="C563" s="38">
        <v>0.71799999999999997</v>
      </c>
      <c r="D563" s="38">
        <v>0.48954703832752611</v>
      </c>
    </row>
    <row r="564" spans="3:4" x14ac:dyDescent="0.25">
      <c r="C564" s="38">
        <v>0.71799999999999997</v>
      </c>
      <c r="D564" s="38">
        <v>0.49128919860627179</v>
      </c>
    </row>
    <row r="565" spans="3:4" x14ac:dyDescent="0.25">
      <c r="C565" s="38">
        <v>0.71799999999999997</v>
      </c>
      <c r="D565" s="38">
        <v>0.49128919860627179</v>
      </c>
    </row>
    <row r="566" spans="3:4" x14ac:dyDescent="0.25">
      <c r="C566" s="38">
        <v>0.71799999999999997</v>
      </c>
      <c r="D566" s="38">
        <v>0.49303135888501742</v>
      </c>
    </row>
    <row r="567" spans="3:4" x14ac:dyDescent="0.25">
      <c r="C567" s="38">
        <v>0.73099999999999998</v>
      </c>
      <c r="D567" s="38">
        <v>0.49303135888501742</v>
      </c>
    </row>
    <row r="568" spans="3:4" x14ac:dyDescent="0.25">
      <c r="C568" s="38">
        <v>0.73099999999999998</v>
      </c>
      <c r="D568" s="38">
        <v>0.49477351916376305</v>
      </c>
    </row>
    <row r="569" spans="3:4" x14ac:dyDescent="0.25">
      <c r="C569" s="38">
        <v>0.73099999999999998</v>
      </c>
      <c r="D569" s="38">
        <v>0.49477351916376305</v>
      </c>
    </row>
    <row r="570" spans="3:4" x14ac:dyDescent="0.25">
      <c r="C570" s="38">
        <v>0.73099999999999998</v>
      </c>
      <c r="D570" s="38">
        <v>0.49651567944250868</v>
      </c>
    </row>
    <row r="571" spans="3:4" x14ac:dyDescent="0.25">
      <c r="C571" s="38">
        <v>0.73699999999999999</v>
      </c>
      <c r="D571" s="38">
        <v>0.49651567944250868</v>
      </c>
    </row>
    <row r="572" spans="3:4" x14ac:dyDescent="0.25">
      <c r="C572" s="38">
        <v>0.73699999999999999</v>
      </c>
      <c r="D572" s="38">
        <v>0.49825783972125437</v>
      </c>
    </row>
    <row r="573" spans="3:4" x14ac:dyDescent="0.25">
      <c r="C573" s="38">
        <v>0.76200000000000001</v>
      </c>
      <c r="D573" s="38">
        <v>0.49825783972125437</v>
      </c>
    </row>
    <row r="574" spans="3:4" x14ac:dyDescent="0.25">
      <c r="C574" s="38">
        <v>0.76200000000000001</v>
      </c>
      <c r="D574" s="38">
        <v>0.5</v>
      </c>
    </row>
    <row r="575" spans="3:4" x14ac:dyDescent="0.25">
      <c r="C575" s="38">
        <v>0.76300000000000001</v>
      </c>
      <c r="D575" s="38">
        <v>0.5</v>
      </c>
    </row>
    <row r="576" spans="3:4" x14ac:dyDescent="0.25">
      <c r="C576" s="38">
        <v>0.76300000000000001</v>
      </c>
      <c r="D576" s="38">
        <v>0.50174216027874563</v>
      </c>
    </row>
    <row r="577" spans="3:4" x14ac:dyDescent="0.25">
      <c r="C577" s="38">
        <v>0.76800000000000002</v>
      </c>
      <c r="D577" s="38">
        <v>0.50174216027874563</v>
      </c>
    </row>
    <row r="578" spans="3:4" x14ac:dyDescent="0.25">
      <c r="C578" s="38">
        <v>0.76800000000000002</v>
      </c>
      <c r="D578" s="38">
        <v>0.50348432055749126</v>
      </c>
    </row>
    <row r="579" spans="3:4" x14ac:dyDescent="0.25">
      <c r="C579" s="38">
        <v>0.79100000000000004</v>
      </c>
      <c r="D579" s="38">
        <v>0.50348432055749126</v>
      </c>
    </row>
    <row r="580" spans="3:4" x14ac:dyDescent="0.25">
      <c r="C580" s="38">
        <v>0.79100000000000004</v>
      </c>
      <c r="D580" s="38">
        <v>0.50522648083623689</v>
      </c>
    </row>
    <row r="581" spans="3:4" x14ac:dyDescent="0.25">
      <c r="C581" s="38">
        <v>0.79200000000000004</v>
      </c>
      <c r="D581" s="38">
        <v>0.50522648083623689</v>
      </c>
    </row>
    <row r="582" spans="3:4" x14ac:dyDescent="0.25">
      <c r="C582" s="38">
        <v>0.79200000000000004</v>
      </c>
      <c r="D582" s="38">
        <v>0.50696864111498263</v>
      </c>
    </row>
    <row r="583" spans="3:4" x14ac:dyDescent="0.25">
      <c r="C583" s="38">
        <v>0.80600000000000005</v>
      </c>
      <c r="D583" s="38">
        <v>0.50696864111498263</v>
      </c>
    </row>
    <row r="584" spans="3:4" x14ac:dyDescent="0.25">
      <c r="C584" s="38">
        <v>0.80600000000000005</v>
      </c>
      <c r="D584" s="38">
        <v>0.50871080139372826</v>
      </c>
    </row>
    <row r="585" spans="3:4" x14ac:dyDescent="0.25">
      <c r="C585" s="38">
        <v>0.81299999999999994</v>
      </c>
      <c r="D585" s="38">
        <v>0.50871080139372826</v>
      </c>
    </row>
    <row r="586" spans="3:4" x14ac:dyDescent="0.25">
      <c r="C586" s="38">
        <v>0.81299999999999994</v>
      </c>
      <c r="D586" s="38">
        <v>0.51045296167247389</v>
      </c>
    </row>
    <row r="587" spans="3:4" x14ac:dyDescent="0.25">
      <c r="C587" s="38">
        <v>0.81499999999999995</v>
      </c>
      <c r="D587" s="38">
        <v>0.51045296167247389</v>
      </c>
    </row>
    <row r="588" spans="3:4" x14ac:dyDescent="0.25">
      <c r="C588" s="38">
        <v>0.81499999999999995</v>
      </c>
      <c r="D588" s="38">
        <v>0.51219512195121952</v>
      </c>
    </row>
    <row r="589" spans="3:4" x14ac:dyDescent="0.25">
      <c r="C589" s="38">
        <v>0.81799999999999995</v>
      </c>
      <c r="D589" s="38">
        <v>0.51219512195121952</v>
      </c>
    </row>
    <row r="590" spans="3:4" x14ac:dyDescent="0.25">
      <c r="C590" s="38">
        <v>0.81799999999999995</v>
      </c>
      <c r="D590" s="38">
        <v>0.51393728222996515</v>
      </c>
    </row>
    <row r="591" spans="3:4" x14ac:dyDescent="0.25">
      <c r="C591" s="38">
        <v>0.81799999999999995</v>
      </c>
      <c r="D591" s="38">
        <v>0.51393728222996515</v>
      </c>
    </row>
    <row r="592" spans="3:4" x14ac:dyDescent="0.25">
      <c r="C592" s="38">
        <v>0.81799999999999995</v>
      </c>
      <c r="D592" s="38">
        <v>0.51567944250871078</v>
      </c>
    </row>
    <row r="593" spans="3:4" x14ac:dyDescent="0.25">
      <c r="C593" s="38">
        <v>0.82</v>
      </c>
      <c r="D593" s="38">
        <v>0.51567944250871078</v>
      </c>
    </row>
    <row r="594" spans="3:4" x14ac:dyDescent="0.25">
      <c r="C594" s="38">
        <v>0.82</v>
      </c>
      <c r="D594" s="38">
        <v>0.51742160278745641</v>
      </c>
    </row>
    <row r="595" spans="3:4" x14ac:dyDescent="0.25">
      <c r="C595" s="38">
        <v>0.82799999999999996</v>
      </c>
      <c r="D595" s="38">
        <v>0.51742160278745641</v>
      </c>
    </row>
    <row r="596" spans="3:4" x14ac:dyDescent="0.25">
      <c r="C596" s="38">
        <v>0.82799999999999996</v>
      </c>
      <c r="D596" s="38">
        <v>0.51916376306620204</v>
      </c>
    </row>
    <row r="597" spans="3:4" x14ac:dyDescent="0.25">
      <c r="C597" s="38">
        <v>0.83199999999999996</v>
      </c>
      <c r="D597" s="38">
        <v>0.51916376306620204</v>
      </c>
    </row>
    <row r="598" spans="3:4" x14ac:dyDescent="0.25">
      <c r="C598" s="38">
        <v>0.83199999999999996</v>
      </c>
      <c r="D598" s="38">
        <v>0.52090592334494779</v>
      </c>
    </row>
    <row r="599" spans="3:4" x14ac:dyDescent="0.25">
      <c r="C599" s="38">
        <v>0.83899999999999997</v>
      </c>
      <c r="D599" s="38">
        <v>0.52090592334494779</v>
      </c>
    </row>
    <row r="600" spans="3:4" x14ac:dyDescent="0.25">
      <c r="C600" s="38">
        <v>0.83899999999999997</v>
      </c>
      <c r="D600" s="38">
        <v>0.52264808362369342</v>
      </c>
    </row>
    <row r="601" spans="3:4" x14ac:dyDescent="0.25">
      <c r="C601" s="38">
        <v>0.84499999999999997</v>
      </c>
      <c r="D601" s="38">
        <v>0.52264808362369342</v>
      </c>
    </row>
    <row r="602" spans="3:4" x14ac:dyDescent="0.25">
      <c r="C602" s="38">
        <v>0.84499999999999997</v>
      </c>
      <c r="D602" s="38">
        <v>0.52439024390243905</v>
      </c>
    </row>
    <row r="603" spans="3:4" x14ac:dyDescent="0.25">
      <c r="C603" s="38">
        <v>0.88100000000000001</v>
      </c>
      <c r="D603" s="38">
        <v>0.52439024390243905</v>
      </c>
    </row>
    <row r="604" spans="3:4" x14ac:dyDescent="0.25">
      <c r="C604" s="38">
        <v>0.88100000000000001</v>
      </c>
      <c r="D604" s="38">
        <v>0.52613240418118468</v>
      </c>
    </row>
    <row r="605" spans="3:4" x14ac:dyDescent="0.25">
      <c r="C605" s="38">
        <v>0.88700000000000001</v>
      </c>
      <c r="D605" s="38">
        <v>0.52613240418118468</v>
      </c>
    </row>
    <row r="606" spans="3:4" x14ac:dyDescent="0.25">
      <c r="C606" s="38">
        <v>0.88700000000000001</v>
      </c>
      <c r="D606" s="38">
        <v>0.52787456445993031</v>
      </c>
    </row>
    <row r="607" spans="3:4" x14ac:dyDescent="0.25">
      <c r="C607" s="38">
        <v>0.88800000000000001</v>
      </c>
      <c r="D607" s="38">
        <v>0.52787456445993031</v>
      </c>
    </row>
    <row r="608" spans="3:4" x14ac:dyDescent="0.25">
      <c r="C608" s="38">
        <v>0.88800000000000001</v>
      </c>
      <c r="D608" s="38">
        <v>0.52961672473867594</v>
      </c>
    </row>
    <row r="609" spans="3:4" x14ac:dyDescent="0.25">
      <c r="C609" s="38">
        <v>0.88800000000000001</v>
      </c>
      <c r="D609" s="38">
        <v>0.52961672473867594</v>
      </c>
    </row>
    <row r="610" spans="3:4" x14ac:dyDescent="0.25">
      <c r="C610" s="38">
        <v>0.88800000000000001</v>
      </c>
      <c r="D610" s="38">
        <v>0.53135888501742157</v>
      </c>
    </row>
    <row r="611" spans="3:4" x14ac:dyDescent="0.25">
      <c r="C611" s="38">
        <v>0.89300000000000002</v>
      </c>
      <c r="D611" s="38">
        <v>0.53135888501742157</v>
      </c>
    </row>
    <row r="612" spans="3:4" x14ac:dyDescent="0.25">
      <c r="C612" s="38">
        <v>0.89300000000000002</v>
      </c>
      <c r="D612" s="38">
        <v>0.5331010452961672</v>
      </c>
    </row>
    <row r="613" spans="3:4" x14ac:dyDescent="0.25">
      <c r="C613" s="38">
        <v>0.92600000000000005</v>
      </c>
      <c r="D613" s="38">
        <v>0.5331010452961672</v>
      </c>
    </row>
    <row r="614" spans="3:4" x14ac:dyDescent="0.25">
      <c r="C614" s="38">
        <v>0.92600000000000005</v>
      </c>
      <c r="D614" s="38">
        <v>0.53484320557491294</v>
      </c>
    </row>
    <row r="615" spans="3:4" x14ac:dyDescent="0.25">
      <c r="C615" s="38">
        <v>0.93</v>
      </c>
      <c r="D615" s="38">
        <v>0.53484320557491294</v>
      </c>
    </row>
    <row r="616" spans="3:4" x14ac:dyDescent="0.25">
      <c r="C616" s="38">
        <v>0.93</v>
      </c>
      <c r="D616" s="38">
        <v>0.53658536585365857</v>
      </c>
    </row>
    <row r="617" spans="3:4" x14ac:dyDescent="0.25">
      <c r="C617" s="38">
        <v>0.93700000000000006</v>
      </c>
      <c r="D617" s="38">
        <v>0.53658536585365857</v>
      </c>
    </row>
    <row r="618" spans="3:4" x14ac:dyDescent="0.25">
      <c r="C618" s="38">
        <v>0.93700000000000006</v>
      </c>
      <c r="D618" s="38">
        <v>0.5383275261324042</v>
      </c>
    </row>
    <row r="619" spans="3:4" x14ac:dyDescent="0.25">
      <c r="C619" s="38">
        <v>0.94</v>
      </c>
      <c r="D619" s="38">
        <v>0.5383275261324042</v>
      </c>
    </row>
    <row r="620" spans="3:4" x14ac:dyDescent="0.25">
      <c r="C620" s="38">
        <v>0.94</v>
      </c>
      <c r="D620" s="38">
        <v>0.54006968641114983</v>
      </c>
    </row>
    <row r="621" spans="3:4" x14ac:dyDescent="0.25">
      <c r="C621" s="38">
        <v>0.94699999999999995</v>
      </c>
      <c r="D621" s="38">
        <v>0.54006968641114983</v>
      </c>
    </row>
    <row r="622" spans="3:4" x14ac:dyDescent="0.25">
      <c r="C622" s="38">
        <v>0.94699999999999995</v>
      </c>
      <c r="D622" s="38">
        <v>0.54181184668989546</v>
      </c>
    </row>
    <row r="623" spans="3:4" x14ac:dyDescent="0.25">
      <c r="C623" s="38">
        <v>0.95199999999999996</v>
      </c>
      <c r="D623" s="38">
        <v>0.54181184668989546</v>
      </c>
    </row>
    <row r="624" spans="3:4" x14ac:dyDescent="0.25">
      <c r="C624" s="38">
        <v>0.95199999999999996</v>
      </c>
      <c r="D624" s="38">
        <v>0.54355400696864109</v>
      </c>
    </row>
    <row r="625" spans="3:4" x14ac:dyDescent="0.25">
      <c r="C625" s="38">
        <v>0.95299999999999996</v>
      </c>
      <c r="D625" s="38">
        <v>0.54355400696864109</v>
      </c>
    </row>
    <row r="626" spans="3:4" x14ac:dyDescent="0.25">
      <c r="C626" s="38">
        <v>0.95299999999999996</v>
      </c>
      <c r="D626" s="38">
        <v>0.54529616724738672</v>
      </c>
    </row>
    <row r="627" spans="3:4" x14ac:dyDescent="0.25">
      <c r="C627" s="38">
        <v>0.95299999999999996</v>
      </c>
      <c r="D627" s="38">
        <v>0.54529616724738672</v>
      </c>
    </row>
    <row r="628" spans="3:4" x14ac:dyDescent="0.25">
      <c r="C628" s="38">
        <v>0.95299999999999996</v>
      </c>
      <c r="D628" s="38">
        <v>0.54703832752613235</v>
      </c>
    </row>
    <row r="629" spans="3:4" x14ac:dyDescent="0.25">
      <c r="C629" s="38">
        <v>0.95799999999999996</v>
      </c>
      <c r="D629" s="38">
        <v>0.54703832752613235</v>
      </c>
    </row>
    <row r="630" spans="3:4" x14ac:dyDescent="0.25">
      <c r="C630" s="38">
        <v>0.95799999999999996</v>
      </c>
      <c r="D630" s="38">
        <v>0.54878048780487809</v>
      </c>
    </row>
    <row r="631" spans="3:4" x14ac:dyDescent="0.25">
      <c r="C631" s="38">
        <v>0.97299999999999998</v>
      </c>
      <c r="D631" s="38">
        <v>0.54878048780487809</v>
      </c>
    </row>
    <row r="632" spans="3:4" x14ac:dyDescent="0.25">
      <c r="C632" s="38">
        <v>0.97299999999999998</v>
      </c>
      <c r="D632" s="38">
        <v>0.55052264808362372</v>
      </c>
    </row>
    <row r="633" spans="3:4" x14ac:dyDescent="0.25">
      <c r="C633" s="38">
        <v>0.98399999999999999</v>
      </c>
      <c r="D633" s="38">
        <v>0.55052264808362372</v>
      </c>
    </row>
    <row r="634" spans="3:4" x14ac:dyDescent="0.25">
      <c r="C634" s="38">
        <v>0.98399999999999999</v>
      </c>
      <c r="D634" s="38">
        <v>0.55226480836236935</v>
      </c>
    </row>
    <row r="635" spans="3:4" x14ac:dyDescent="0.25">
      <c r="C635" s="38">
        <v>1.018</v>
      </c>
      <c r="D635" s="38">
        <v>0.55226480836236935</v>
      </c>
    </row>
    <row r="636" spans="3:4" x14ac:dyDescent="0.25">
      <c r="C636" s="38">
        <v>1.018</v>
      </c>
      <c r="D636" s="38">
        <v>0.55400696864111498</v>
      </c>
    </row>
    <row r="637" spans="3:4" x14ac:dyDescent="0.25">
      <c r="C637" s="38">
        <v>1.0209999999999999</v>
      </c>
      <c r="D637" s="38">
        <v>0.55400696864111498</v>
      </c>
    </row>
    <row r="638" spans="3:4" x14ac:dyDescent="0.25">
      <c r="C638" s="38">
        <v>1.0209999999999999</v>
      </c>
      <c r="D638" s="38">
        <v>0.55574912891986061</v>
      </c>
    </row>
    <row r="639" spans="3:4" x14ac:dyDescent="0.25">
      <c r="C639" s="38">
        <v>1.024</v>
      </c>
      <c r="D639" s="38">
        <v>0.55574912891986061</v>
      </c>
    </row>
    <row r="640" spans="3:4" x14ac:dyDescent="0.25">
      <c r="C640" s="38">
        <v>1.024</v>
      </c>
      <c r="D640" s="38">
        <v>0.55749128919860624</v>
      </c>
    </row>
    <row r="641" spans="3:4" x14ac:dyDescent="0.25">
      <c r="C641" s="38">
        <v>1.04</v>
      </c>
      <c r="D641" s="38">
        <v>0.55749128919860624</v>
      </c>
    </row>
    <row r="642" spans="3:4" x14ac:dyDescent="0.25">
      <c r="C642" s="38">
        <v>1.04</v>
      </c>
      <c r="D642" s="38">
        <v>0.55923344947735187</v>
      </c>
    </row>
    <row r="643" spans="3:4" x14ac:dyDescent="0.25">
      <c r="C643" s="38">
        <v>1.0549999999999999</v>
      </c>
      <c r="D643" s="38">
        <v>0.55923344947735187</v>
      </c>
    </row>
    <row r="644" spans="3:4" x14ac:dyDescent="0.25">
      <c r="C644" s="38">
        <v>1.0549999999999999</v>
      </c>
      <c r="D644" s="38">
        <v>0.56097560975609762</v>
      </c>
    </row>
    <row r="645" spans="3:4" x14ac:dyDescent="0.25">
      <c r="C645" s="38">
        <v>1.0569999999999999</v>
      </c>
      <c r="D645" s="38">
        <v>0.56097560975609762</v>
      </c>
    </row>
    <row r="646" spans="3:4" x14ac:dyDescent="0.25">
      <c r="C646" s="38">
        <v>1.0569999999999999</v>
      </c>
      <c r="D646" s="38">
        <v>0.56271777003484325</v>
      </c>
    </row>
    <row r="647" spans="3:4" x14ac:dyDescent="0.25">
      <c r="C647" s="38">
        <v>1.0569999999999999</v>
      </c>
      <c r="D647" s="38">
        <v>0.56271777003484325</v>
      </c>
    </row>
    <row r="648" spans="3:4" x14ac:dyDescent="0.25">
      <c r="C648" s="38">
        <v>1.0569999999999999</v>
      </c>
      <c r="D648" s="38">
        <v>0.56445993031358888</v>
      </c>
    </row>
    <row r="649" spans="3:4" x14ac:dyDescent="0.25">
      <c r="C649" s="38">
        <v>1.0580000000000001</v>
      </c>
      <c r="D649" s="38">
        <v>0.56445993031358888</v>
      </c>
    </row>
    <row r="650" spans="3:4" x14ac:dyDescent="0.25">
      <c r="C650" s="38">
        <v>1.0580000000000001</v>
      </c>
      <c r="D650" s="38">
        <v>0.56620209059233451</v>
      </c>
    </row>
    <row r="651" spans="3:4" x14ac:dyDescent="0.25">
      <c r="C651" s="38">
        <v>1.0940000000000001</v>
      </c>
      <c r="D651" s="38">
        <v>0.56620209059233451</v>
      </c>
    </row>
    <row r="652" spans="3:4" x14ac:dyDescent="0.25">
      <c r="C652" s="38">
        <v>1.0940000000000001</v>
      </c>
      <c r="D652" s="38">
        <v>0.56794425087108014</v>
      </c>
    </row>
    <row r="653" spans="3:4" x14ac:dyDescent="0.25">
      <c r="C653" s="38">
        <v>1.1060000000000001</v>
      </c>
      <c r="D653" s="38">
        <v>0.56794425087108014</v>
      </c>
    </row>
    <row r="654" spans="3:4" x14ac:dyDescent="0.25">
      <c r="C654" s="38">
        <v>1.1060000000000001</v>
      </c>
      <c r="D654" s="38">
        <v>0.56968641114982577</v>
      </c>
    </row>
    <row r="655" spans="3:4" x14ac:dyDescent="0.25">
      <c r="C655" s="38">
        <v>1.107</v>
      </c>
      <c r="D655" s="38">
        <v>0.56968641114982577</v>
      </c>
    </row>
    <row r="656" spans="3:4" x14ac:dyDescent="0.25">
      <c r="C656" s="38">
        <v>1.107</v>
      </c>
      <c r="D656" s="38">
        <v>0.5714285714285714</v>
      </c>
    </row>
    <row r="657" spans="3:4" x14ac:dyDescent="0.25">
      <c r="C657" s="38">
        <v>1.149</v>
      </c>
      <c r="D657" s="38">
        <v>0.5714285714285714</v>
      </c>
    </row>
    <row r="658" spans="3:4" x14ac:dyDescent="0.25">
      <c r="C658" s="38">
        <v>1.149</v>
      </c>
      <c r="D658" s="38">
        <v>0.57317073170731703</v>
      </c>
    </row>
    <row r="659" spans="3:4" x14ac:dyDescent="0.25">
      <c r="C659" s="38">
        <v>1.2050000000000001</v>
      </c>
      <c r="D659" s="38">
        <v>0.57317073170731703</v>
      </c>
    </row>
    <row r="660" spans="3:4" x14ac:dyDescent="0.25">
      <c r="C660" s="38">
        <v>1.2050000000000001</v>
      </c>
      <c r="D660" s="38">
        <v>0.57491289198606277</v>
      </c>
    </row>
    <row r="661" spans="3:4" x14ac:dyDescent="0.25">
      <c r="C661" s="38">
        <v>1.2050000000000001</v>
      </c>
      <c r="D661" s="38">
        <v>0.57491289198606277</v>
      </c>
    </row>
    <row r="662" spans="3:4" x14ac:dyDescent="0.25">
      <c r="C662" s="38">
        <v>1.2050000000000001</v>
      </c>
      <c r="D662" s="38">
        <v>0.5766550522648084</v>
      </c>
    </row>
    <row r="663" spans="3:4" x14ac:dyDescent="0.25">
      <c r="C663" s="38">
        <v>1.2150000000000001</v>
      </c>
      <c r="D663" s="38">
        <v>0.5766550522648084</v>
      </c>
    </row>
    <row r="664" spans="3:4" x14ac:dyDescent="0.25">
      <c r="C664" s="38">
        <v>1.2150000000000001</v>
      </c>
      <c r="D664" s="38">
        <v>0.57839721254355403</v>
      </c>
    </row>
    <row r="665" spans="3:4" x14ac:dyDescent="0.25">
      <c r="C665" s="38">
        <v>1.2190000000000001</v>
      </c>
      <c r="D665" s="38">
        <v>0.57839721254355403</v>
      </c>
    </row>
    <row r="666" spans="3:4" x14ac:dyDescent="0.25">
      <c r="C666" s="38">
        <v>1.2190000000000001</v>
      </c>
      <c r="D666" s="38">
        <v>0.58013937282229966</v>
      </c>
    </row>
    <row r="667" spans="3:4" x14ac:dyDescent="0.25">
      <c r="C667" s="38">
        <v>1.22</v>
      </c>
      <c r="D667" s="38">
        <v>0.58013937282229966</v>
      </c>
    </row>
    <row r="668" spans="3:4" x14ac:dyDescent="0.25">
      <c r="C668" s="38">
        <v>1.22</v>
      </c>
      <c r="D668" s="38">
        <v>0.58188153310104529</v>
      </c>
    </row>
    <row r="669" spans="3:4" x14ac:dyDescent="0.25">
      <c r="C669" s="38">
        <v>1.2450000000000001</v>
      </c>
      <c r="D669" s="38">
        <v>0.58188153310104529</v>
      </c>
    </row>
    <row r="670" spans="3:4" x14ac:dyDescent="0.25">
      <c r="C670" s="38">
        <v>1.2450000000000001</v>
      </c>
      <c r="D670" s="38">
        <v>0.58362369337979092</v>
      </c>
    </row>
    <row r="671" spans="3:4" x14ac:dyDescent="0.25">
      <c r="C671" s="38">
        <v>1.28</v>
      </c>
      <c r="D671" s="38">
        <v>0.58362369337979092</v>
      </c>
    </row>
    <row r="672" spans="3:4" x14ac:dyDescent="0.25">
      <c r="C672" s="38">
        <v>1.28</v>
      </c>
      <c r="D672" s="38">
        <v>0.58536585365853655</v>
      </c>
    </row>
    <row r="673" spans="3:4" x14ac:dyDescent="0.25">
      <c r="C673" s="38">
        <v>1.288</v>
      </c>
      <c r="D673" s="38">
        <v>0.58536585365853655</v>
      </c>
    </row>
    <row r="674" spans="3:4" x14ac:dyDescent="0.25">
      <c r="C674" s="38">
        <v>1.288</v>
      </c>
      <c r="D674" s="38">
        <v>0.58710801393728218</v>
      </c>
    </row>
    <row r="675" spans="3:4" x14ac:dyDescent="0.25">
      <c r="C675" s="38">
        <v>1.2969999999999999</v>
      </c>
      <c r="D675" s="38">
        <v>0.58710801393728218</v>
      </c>
    </row>
    <row r="676" spans="3:4" x14ac:dyDescent="0.25">
      <c r="C676" s="38">
        <v>1.2969999999999999</v>
      </c>
      <c r="D676" s="38">
        <v>0.58885017421602792</v>
      </c>
    </row>
    <row r="677" spans="3:4" x14ac:dyDescent="0.25">
      <c r="C677" s="38">
        <v>1.353</v>
      </c>
      <c r="D677" s="38">
        <v>0.58885017421602792</v>
      </c>
    </row>
    <row r="678" spans="3:4" x14ac:dyDescent="0.25">
      <c r="C678" s="38">
        <v>1.353</v>
      </c>
      <c r="D678" s="38">
        <v>0.59059233449477355</v>
      </c>
    </row>
    <row r="679" spans="3:4" x14ac:dyDescent="0.25">
      <c r="C679" s="38">
        <v>1.38</v>
      </c>
      <c r="D679" s="38">
        <v>0.59059233449477355</v>
      </c>
    </row>
    <row r="680" spans="3:4" x14ac:dyDescent="0.25">
      <c r="C680" s="38">
        <v>1.38</v>
      </c>
      <c r="D680" s="38">
        <v>0.59233449477351918</v>
      </c>
    </row>
    <row r="681" spans="3:4" x14ac:dyDescent="0.25">
      <c r="C681" s="38">
        <v>1.38</v>
      </c>
      <c r="D681" s="38">
        <v>0.59233449477351918</v>
      </c>
    </row>
    <row r="682" spans="3:4" x14ac:dyDescent="0.25">
      <c r="C682" s="38">
        <v>1.38</v>
      </c>
      <c r="D682" s="38">
        <v>0.59407665505226481</v>
      </c>
    </row>
    <row r="683" spans="3:4" x14ac:dyDescent="0.25">
      <c r="C683" s="38">
        <v>1.3919999999999999</v>
      </c>
      <c r="D683" s="38">
        <v>0.59407665505226481</v>
      </c>
    </row>
    <row r="684" spans="3:4" x14ac:dyDescent="0.25">
      <c r="C684" s="38">
        <v>1.3919999999999999</v>
      </c>
      <c r="D684" s="38">
        <v>0.59581881533101044</v>
      </c>
    </row>
    <row r="685" spans="3:4" x14ac:dyDescent="0.25">
      <c r="C685" s="38">
        <v>1.3959999999999999</v>
      </c>
      <c r="D685" s="38">
        <v>0.59581881533101044</v>
      </c>
    </row>
    <row r="686" spans="3:4" x14ac:dyDescent="0.25">
      <c r="C686" s="38">
        <v>1.3959999999999999</v>
      </c>
      <c r="D686" s="38">
        <v>0.59756097560975607</v>
      </c>
    </row>
    <row r="687" spans="3:4" x14ac:dyDescent="0.25">
      <c r="C687" s="38">
        <v>1.4179999999999999</v>
      </c>
      <c r="D687" s="38">
        <v>0.59756097560975607</v>
      </c>
    </row>
    <row r="688" spans="3:4" x14ac:dyDescent="0.25">
      <c r="C688" s="38">
        <v>1.4179999999999999</v>
      </c>
      <c r="D688" s="38">
        <v>0.5993031358885017</v>
      </c>
    </row>
    <row r="689" spans="3:4" x14ac:dyDescent="0.25">
      <c r="C689" s="38">
        <v>1.4339999999999999</v>
      </c>
      <c r="D689" s="38">
        <v>0.5993031358885017</v>
      </c>
    </row>
    <row r="690" spans="3:4" x14ac:dyDescent="0.25">
      <c r="C690" s="38">
        <v>1.4339999999999999</v>
      </c>
      <c r="D690" s="38">
        <v>0.60104529616724733</v>
      </c>
    </row>
    <row r="691" spans="3:4" x14ac:dyDescent="0.25">
      <c r="C691" s="38">
        <v>1.4350000000000001</v>
      </c>
      <c r="D691" s="38">
        <v>0.60104529616724733</v>
      </c>
    </row>
    <row r="692" spans="3:4" x14ac:dyDescent="0.25">
      <c r="C692" s="38">
        <v>1.4350000000000001</v>
      </c>
      <c r="D692" s="38">
        <v>0.60278745644599308</v>
      </c>
    </row>
    <row r="693" spans="3:4" x14ac:dyDescent="0.25">
      <c r="C693" s="38">
        <v>1.4379999999999999</v>
      </c>
      <c r="D693" s="38">
        <v>0.60278745644599308</v>
      </c>
    </row>
    <row r="694" spans="3:4" x14ac:dyDescent="0.25">
      <c r="C694" s="38">
        <v>1.4379999999999999</v>
      </c>
      <c r="D694" s="38">
        <v>0.60452961672473871</v>
      </c>
    </row>
    <row r="695" spans="3:4" x14ac:dyDescent="0.25">
      <c r="C695" s="38">
        <v>1.44</v>
      </c>
      <c r="D695" s="38">
        <v>0.60452961672473871</v>
      </c>
    </row>
    <row r="696" spans="3:4" x14ac:dyDescent="0.25">
      <c r="C696" s="38">
        <v>1.44</v>
      </c>
      <c r="D696" s="38">
        <v>0.60627177700348434</v>
      </c>
    </row>
    <row r="697" spans="3:4" x14ac:dyDescent="0.25">
      <c r="C697" s="38">
        <v>1.44</v>
      </c>
      <c r="D697" s="38">
        <v>0.60627177700348434</v>
      </c>
    </row>
    <row r="698" spans="3:4" x14ac:dyDescent="0.25">
      <c r="C698" s="38">
        <v>1.44</v>
      </c>
      <c r="D698" s="38">
        <v>0.60801393728222997</v>
      </c>
    </row>
    <row r="699" spans="3:4" x14ac:dyDescent="0.25">
      <c r="C699" s="38">
        <v>1.462</v>
      </c>
      <c r="D699" s="38">
        <v>0.60801393728222997</v>
      </c>
    </row>
    <row r="700" spans="3:4" x14ac:dyDescent="0.25">
      <c r="C700" s="38">
        <v>1.462</v>
      </c>
      <c r="D700" s="38">
        <v>0.6097560975609756</v>
      </c>
    </row>
    <row r="701" spans="3:4" x14ac:dyDescent="0.25">
      <c r="C701" s="38">
        <v>1.4630000000000001</v>
      </c>
      <c r="D701" s="38">
        <v>0.6097560975609756</v>
      </c>
    </row>
    <row r="702" spans="3:4" x14ac:dyDescent="0.25">
      <c r="C702" s="38">
        <v>1.4630000000000001</v>
      </c>
      <c r="D702" s="38">
        <v>0.61149825783972123</v>
      </c>
    </row>
    <row r="703" spans="3:4" x14ac:dyDescent="0.25">
      <c r="C703" s="38">
        <v>1.5169999999999999</v>
      </c>
      <c r="D703" s="38">
        <v>0.61149825783972123</v>
      </c>
    </row>
    <row r="704" spans="3:4" x14ac:dyDescent="0.25">
      <c r="C704" s="38">
        <v>1.5169999999999999</v>
      </c>
      <c r="D704" s="38">
        <v>0.61324041811846686</v>
      </c>
    </row>
    <row r="705" spans="3:4" x14ac:dyDescent="0.25">
      <c r="C705" s="38">
        <v>1.5269999999999999</v>
      </c>
      <c r="D705" s="38">
        <v>0.61324041811846686</v>
      </c>
    </row>
    <row r="706" spans="3:4" x14ac:dyDescent="0.25">
      <c r="C706" s="38">
        <v>1.5269999999999999</v>
      </c>
      <c r="D706" s="38">
        <v>0.6149825783972126</v>
      </c>
    </row>
    <row r="707" spans="3:4" x14ac:dyDescent="0.25">
      <c r="C707" s="38">
        <v>1.544</v>
      </c>
      <c r="D707" s="38">
        <v>0.6149825783972126</v>
      </c>
    </row>
    <row r="708" spans="3:4" x14ac:dyDescent="0.25">
      <c r="C708" s="38">
        <v>1.544</v>
      </c>
      <c r="D708" s="38">
        <v>0.61672473867595823</v>
      </c>
    </row>
    <row r="709" spans="3:4" x14ac:dyDescent="0.25">
      <c r="C709" s="38">
        <v>1.5820000000000001</v>
      </c>
      <c r="D709" s="38">
        <v>0.61672473867595823</v>
      </c>
    </row>
    <row r="710" spans="3:4" x14ac:dyDescent="0.25">
      <c r="C710" s="38">
        <v>1.5820000000000001</v>
      </c>
      <c r="D710" s="38">
        <v>0.61846689895470386</v>
      </c>
    </row>
    <row r="711" spans="3:4" x14ac:dyDescent="0.25">
      <c r="C711" s="38">
        <v>1.585</v>
      </c>
      <c r="D711" s="38">
        <v>0.61846689895470386</v>
      </c>
    </row>
    <row r="712" spans="3:4" x14ac:dyDescent="0.25">
      <c r="C712" s="38">
        <v>1.585</v>
      </c>
      <c r="D712" s="38">
        <v>0.62020905923344949</v>
      </c>
    </row>
    <row r="713" spans="3:4" x14ac:dyDescent="0.25">
      <c r="C713" s="38">
        <v>1.585</v>
      </c>
      <c r="D713" s="38">
        <v>0.62020905923344949</v>
      </c>
    </row>
    <row r="714" spans="3:4" x14ac:dyDescent="0.25">
      <c r="C714" s="38">
        <v>1.585</v>
      </c>
      <c r="D714" s="38">
        <v>0.62195121951219512</v>
      </c>
    </row>
    <row r="715" spans="3:4" x14ac:dyDescent="0.25">
      <c r="C715" s="38">
        <v>1.5920000000000001</v>
      </c>
      <c r="D715" s="38">
        <v>0.62195121951219512</v>
      </c>
    </row>
    <row r="716" spans="3:4" x14ac:dyDescent="0.25">
      <c r="C716" s="38">
        <v>1.5920000000000001</v>
      </c>
      <c r="D716" s="38">
        <v>0.62369337979094075</v>
      </c>
    </row>
    <row r="717" spans="3:4" x14ac:dyDescent="0.25">
      <c r="C717" s="38">
        <v>1.659</v>
      </c>
      <c r="D717" s="38">
        <v>0.62369337979094075</v>
      </c>
    </row>
    <row r="718" spans="3:4" x14ac:dyDescent="0.25">
      <c r="C718" s="38">
        <v>1.659</v>
      </c>
      <c r="D718" s="38">
        <v>0.62543554006968638</v>
      </c>
    </row>
    <row r="719" spans="3:4" x14ac:dyDescent="0.25">
      <c r="C719" s="38">
        <v>1.66</v>
      </c>
      <c r="D719" s="38">
        <v>0.62543554006968638</v>
      </c>
    </row>
    <row r="720" spans="3:4" x14ac:dyDescent="0.25">
      <c r="C720" s="38">
        <v>1.66</v>
      </c>
      <c r="D720" s="38">
        <v>0.62717770034843201</v>
      </c>
    </row>
    <row r="721" spans="3:4" x14ac:dyDescent="0.25">
      <c r="C721" s="38">
        <v>1.681</v>
      </c>
      <c r="D721" s="38">
        <v>0.62717770034843201</v>
      </c>
    </row>
    <row r="722" spans="3:4" x14ac:dyDescent="0.25">
      <c r="C722" s="38">
        <v>1.681</v>
      </c>
      <c r="D722" s="38">
        <v>0.62891986062717775</v>
      </c>
    </row>
    <row r="723" spans="3:4" x14ac:dyDescent="0.25">
      <c r="C723" s="38">
        <v>1.6859999999999999</v>
      </c>
      <c r="D723" s="38">
        <v>0.62891986062717775</v>
      </c>
    </row>
    <row r="724" spans="3:4" x14ac:dyDescent="0.25">
      <c r="C724" s="38">
        <v>1.6859999999999999</v>
      </c>
      <c r="D724" s="38">
        <v>0.63066202090592338</v>
      </c>
    </row>
    <row r="725" spans="3:4" x14ac:dyDescent="0.25">
      <c r="C725" s="38">
        <v>1.6950000000000001</v>
      </c>
      <c r="D725" s="38">
        <v>0.63066202090592338</v>
      </c>
    </row>
    <row r="726" spans="3:4" x14ac:dyDescent="0.25">
      <c r="C726" s="38">
        <v>1.6950000000000001</v>
      </c>
      <c r="D726" s="38">
        <v>0.63240418118466901</v>
      </c>
    </row>
    <row r="727" spans="3:4" x14ac:dyDescent="0.25">
      <c r="C727" s="38">
        <v>1.716</v>
      </c>
      <c r="D727" s="38">
        <v>0.63240418118466901</v>
      </c>
    </row>
    <row r="728" spans="3:4" x14ac:dyDescent="0.25">
      <c r="C728" s="38">
        <v>1.716</v>
      </c>
      <c r="D728" s="38">
        <v>0.63414634146341464</v>
      </c>
    </row>
    <row r="729" spans="3:4" x14ac:dyDescent="0.25">
      <c r="C729" s="38">
        <v>1.726</v>
      </c>
      <c r="D729" s="38">
        <v>0.63414634146341464</v>
      </c>
    </row>
    <row r="730" spans="3:4" x14ac:dyDescent="0.25">
      <c r="C730" s="38">
        <v>1.726</v>
      </c>
      <c r="D730" s="38">
        <v>0.63588850174216027</v>
      </c>
    </row>
    <row r="731" spans="3:4" x14ac:dyDescent="0.25">
      <c r="C731" s="38">
        <v>1.7310000000000001</v>
      </c>
      <c r="D731" s="38">
        <v>0.63588850174216027</v>
      </c>
    </row>
    <row r="732" spans="3:4" x14ac:dyDescent="0.25">
      <c r="C732" s="38">
        <v>1.7310000000000001</v>
      </c>
      <c r="D732" s="38">
        <v>0.6376306620209059</v>
      </c>
    </row>
    <row r="733" spans="3:4" x14ac:dyDescent="0.25">
      <c r="C733" s="38">
        <v>1.752</v>
      </c>
      <c r="D733" s="38">
        <v>0.6376306620209059</v>
      </c>
    </row>
    <row r="734" spans="3:4" x14ac:dyDescent="0.25">
      <c r="C734" s="38">
        <v>1.752</v>
      </c>
      <c r="D734" s="38">
        <v>0.63937282229965153</v>
      </c>
    </row>
    <row r="735" spans="3:4" x14ac:dyDescent="0.25">
      <c r="C735" s="38">
        <v>1.764</v>
      </c>
      <c r="D735" s="38">
        <v>0.63937282229965153</v>
      </c>
    </row>
    <row r="736" spans="3:4" x14ac:dyDescent="0.25">
      <c r="C736" s="38">
        <v>1.764</v>
      </c>
      <c r="D736" s="38">
        <v>0.64111498257839716</v>
      </c>
    </row>
    <row r="737" spans="3:4" x14ac:dyDescent="0.25">
      <c r="C737" s="38">
        <v>1.784</v>
      </c>
      <c r="D737" s="38">
        <v>0.64111498257839716</v>
      </c>
    </row>
    <row r="738" spans="3:4" x14ac:dyDescent="0.25">
      <c r="C738" s="38">
        <v>1.784</v>
      </c>
      <c r="D738" s="38">
        <v>0.6428571428571429</v>
      </c>
    </row>
    <row r="739" spans="3:4" x14ac:dyDescent="0.25">
      <c r="C739" s="38">
        <v>1.792</v>
      </c>
      <c r="D739" s="38">
        <v>0.6428571428571429</v>
      </c>
    </row>
    <row r="740" spans="3:4" x14ac:dyDescent="0.25">
      <c r="C740" s="38">
        <v>1.792</v>
      </c>
      <c r="D740" s="38">
        <v>0.64459930313588854</v>
      </c>
    </row>
    <row r="741" spans="3:4" x14ac:dyDescent="0.25">
      <c r="C741" s="38">
        <v>1.8029999999999999</v>
      </c>
      <c r="D741" s="38">
        <v>0.64459930313588854</v>
      </c>
    </row>
    <row r="742" spans="3:4" x14ac:dyDescent="0.25">
      <c r="C742" s="38">
        <v>1.8029999999999999</v>
      </c>
      <c r="D742" s="38">
        <v>0.64634146341463417</v>
      </c>
    </row>
    <row r="743" spans="3:4" x14ac:dyDescent="0.25">
      <c r="C743" s="38">
        <v>1.8640000000000001</v>
      </c>
      <c r="D743" s="38">
        <v>0.64634146341463417</v>
      </c>
    </row>
    <row r="744" spans="3:4" x14ac:dyDescent="0.25">
      <c r="C744" s="38">
        <v>1.8640000000000001</v>
      </c>
      <c r="D744" s="38">
        <v>0.6480836236933798</v>
      </c>
    </row>
    <row r="745" spans="3:4" x14ac:dyDescent="0.25">
      <c r="C745" s="38">
        <v>1.871</v>
      </c>
      <c r="D745" s="38">
        <v>0.6480836236933798</v>
      </c>
    </row>
    <row r="746" spans="3:4" x14ac:dyDescent="0.25">
      <c r="C746" s="38">
        <v>1.871</v>
      </c>
      <c r="D746" s="38">
        <v>0.64982578397212543</v>
      </c>
    </row>
    <row r="747" spans="3:4" x14ac:dyDescent="0.25">
      <c r="C747" s="38">
        <v>1.88</v>
      </c>
      <c r="D747" s="38">
        <v>0.64982578397212543</v>
      </c>
    </row>
    <row r="748" spans="3:4" x14ac:dyDescent="0.25">
      <c r="C748" s="38">
        <v>1.88</v>
      </c>
      <c r="D748" s="38">
        <v>0.65156794425087106</v>
      </c>
    </row>
    <row r="749" spans="3:4" x14ac:dyDescent="0.25">
      <c r="C749" s="38">
        <v>1.895</v>
      </c>
      <c r="D749" s="38">
        <v>0.65156794425087106</v>
      </c>
    </row>
    <row r="750" spans="3:4" x14ac:dyDescent="0.25">
      <c r="C750" s="38">
        <v>1.895</v>
      </c>
      <c r="D750" s="38">
        <v>0.65331010452961669</v>
      </c>
    </row>
    <row r="751" spans="3:4" x14ac:dyDescent="0.25">
      <c r="C751" s="38">
        <v>1.895</v>
      </c>
      <c r="D751" s="38">
        <v>0.65331010452961669</v>
      </c>
    </row>
    <row r="752" spans="3:4" x14ac:dyDescent="0.25">
      <c r="C752" s="38">
        <v>1.895</v>
      </c>
      <c r="D752" s="38">
        <v>0.65505226480836232</v>
      </c>
    </row>
    <row r="753" spans="3:4" x14ac:dyDescent="0.25">
      <c r="C753" s="38">
        <v>1.907</v>
      </c>
      <c r="D753" s="38">
        <v>0.65505226480836232</v>
      </c>
    </row>
    <row r="754" spans="3:4" x14ac:dyDescent="0.25">
      <c r="C754" s="38">
        <v>1.907</v>
      </c>
      <c r="D754" s="38">
        <v>0.65679442508710806</v>
      </c>
    </row>
    <row r="755" spans="3:4" x14ac:dyDescent="0.25">
      <c r="C755" s="38">
        <v>1.917</v>
      </c>
      <c r="D755" s="38">
        <v>0.65679442508710806</v>
      </c>
    </row>
    <row r="756" spans="3:4" x14ac:dyDescent="0.25">
      <c r="C756" s="38">
        <v>1.917</v>
      </c>
      <c r="D756" s="38">
        <v>0.65853658536585369</v>
      </c>
    </row>
    <row r="757" spans="3:4" x14ac:dyDescent="0.25">
      <c r="C757" s="38">
        <v>1.9510000000000001</v>
      </c>
      <c r="D757" s="38">
        <v>0.65853658536585369</v>
      </c>
    </row>
    <row r="758" spans="3:4" x14ac:dyDescent="0.25">
      <c r="C758" s="38">
        <v>1.9510000000000001</v>
      </c>
      <c r="D758" s="38">
        <v>0.66027874564459932</v>
      </c>
    </row>
    <row r="759" spans="3:4" x14ac:dyDescent="0.25">
      <c r="C759" s="38">
        <v>1.956</v>
      </c>
      <c r="D759" s="38">
        <v>0.66027874564459932</v>
      </c>
    </row>
    <row r="760" spans="3:4" x14ac:dyDescent="0.25">
      <c r="C760" s="38">
        <v>1.956</v>
      </c>
      <c r="D760" s="38">
        <v>0.66202090592334495</v>
      </c>
    </row>
    <row r="761" spans="3:4" x14ac:dyDescent="0.25">
      <c r="C761" s="38">
        <v>1.9770000000000001</v>
      </c>
      <c r="D761" s="38">
        <v>0.66202090592334495</v>
      </c>
    </row>
    <row r="762" spans="3:4" x14ac:dyDescent="0.25">
      <c r="C762" s="38">
        <v>1.9770000000000001</v>
      </c>
      <c r="D762" s="38">
        <v>0.66376306620209058</v>
      </c>
    </row>
    <row r="763" spans="3:4" x14ac:dyDescent="0.25">
      <c r="C763" s="38">
        <v>1.984</v>
      </c>
      <c r="D763" s="38">
        <v>0.66376306620209058</v>
      </c>
    </row>
    <row r="764" spans="3:4" x14ac:dyDescent="0.25">
      <c r="C764" s="38">
        <v>1.984</v>
      </c>
      <c r="D764" s="38">
        <v>0.66550522648083621</v>
      </c>
    </row>
    <row r="765" spans="3:4" x14ac:dyDescent="0.25">
      <c r="C765" s="38">
        <v>2.004</v>
      </c>
      <c r="D765" s="38">
        <v>0.66550522648083621</v>
      </c>
    </row>
    <row r="766" spans="3:4" x14ac:dyDescent="0.25">
      <c r="C766" s="38">
        <v>2.004</v>
      </c>
      <c r="D766" s="38">
        <v>0.66724738675958184</v>
      </c>
    </row>
    <row r="767" spans="3:4" x14ac:dyDescent="0.25">
      <c r="C767" s="38">
        <v>2.04</v>
      </c>
      <c r="D767" s="38">
        <v>0.66724738675958184</v>
      </c>
    </row>
    <row r="768" spans="3:4" x14ac:dyDescent="0.25">
      <c r="C768" s="38">
        <v>2.04</v>
      </c>
      <c r="D768" s="38">
        <v>0.66898954703832758</v>
      </c>
    </row>
    <row r="769" spans="3:4" x14ac:dyDescent="0.25">
      <c r="C769" s="38">
        <v>2.052</v>
      </c>
      <c r="D769" s="38">
        <v>0.66898954703832758</v>
      </c>
    </row>
    <row r="770" spans="3:4" x14ac:dyDescent="0.25">
      <c r="C770" s="38">
        <v>2.052</v>
      </c>
      <c r="D770" s="38">
        <v>0.67073170731707321</v>
      </c>
    </row>
    <row r="771" spans="3:4" x14ac:dyDescent="0.25">
      <c r="C771" s="38">
        <v>2.069</v>
      </c>
      <c r="D771" s="38">
        <v>0.67073170731707321</v>
      </c>
    </row>
    <row r="772" spans="3:4" x14ac:dyDescent="0.25">
      <c r="C772" s="38">
        <v>2.069</v>
      </c>
      <c r="D772" s="38">
        <v>0.67247386759581884</v>
      </c>
    </row>
    <row r="773" spans="3:4" x14ac:dyDescent="0.25">
      <c r="C773" s="38">
        <v>2.0819999999999999</v>
      </c>
      <c r="D773" s="38">
        <v>0.67247386759581884</v>
      </c>
    </row>
    <row r="774" spans="3:4" x14ac:dyDescent="0.25">
      <c r="C774" s="38">
        <v>2.0819999999999999</v>
      </c>
      <c r="D774" s="38">
        <v>0.67421602787456447</v>
      </c>
    </row>
    <row r="775" spans="3:4" x14ac:dyDescent="0.25">
      <c r="C775" s="38">
        <v>2.085</v>
      </c>
      <c r="D775" s="38">
        <v>0.67421602787456447</v>
      </c>
    </row>
    <row r="776" spans="3:4" x14ac:dyDescent="0.25">
      <c r="C776" s="38">
        <v>2.085</v>
      </c>
      <c r="D776" s="38">
        <v>0.6759581881533101</v>
      </c>
    </row>
    <row r="777" spans="3:4" x14ac:dyDescent="0.25">
      <c r="C777" s="38">
        <v>2.1030000000000002</v>
      </c>
      <c r="D777" s="38">
        <v>0.6759581881533101</v>
      </c>
    </row>
    <row r="778" spans="3:4" x14ac:dyDescent="0.25">
      <c r="C778" s="38">
        <v>2.1030000000000002</v>
      </c>
      <c r="D778" s="38">
        <v>0.67770034843205573</v>
      </c>
    </row>
    <row r="779" spans="3:4" x14ac:dyDescent="0.25">
      <c r="C779" s="38">
        <v>2.105</v>
      </c>
      <c r="D779" s="38">
        <v>0.67770034843205573</v>
      </c>
    </row>
    <row r="780" spans="3:4" x14ac:dyDescent="0.25">
      <c r="C780" s="38">
        <v>2.105</v>
      </c>
      <c r="D780" s="38">
        <v>0.67944250871080136</v>
      </c>
    </row>
    <row r="781" spans="3:4" x14ac:dyDescent="0.25">
      <c r="C781" s="38">
        <v>2.11</v>
      </c>
      <c r="D781" s="38">
        <v>0.67944250871080136</v>
      </c>
    </row>
    <row r="782" spans="3:4" x14ac:dyDescent="0.25">
      <c r="C782" s="38">
        <v>2.11</v>
      </c>
      <c r="D782" s="38">
        <v>0.68118466898954699</v>
      </c>
    </row>
    <row r="783" spans="3:4" x14ac:dyDescent="0.25">
      <c r="C783" s="38">
        <v>2.117</v>
      </c>
      <c r="D783" s="38">
        <v>0.68118466898954699</v>
      </c>
    </row>
    <row r="784" spans="3:4" x14ac:dyDescent="0.25">
      <c r="C784" s="38">
        <v>2.117</v>
      </c>
      <c r="D784" s="38">
        <v>0.68292682926829273</v>
      </c>
    </row>
    <row r="785" spans="3:4" x14ac:dyDescent="0.25">
      <c r="C785" s="38">
        <v>2.1280000000000001</v>
      </c>
      <c r="D785" s="38">
        <v>0.68292682926829273</v>
      </c>
    </row>
    <row r="786" spans="3:4" x14ac:dyDescent="0.25">
      <c r="C786" s="38">
        <v>2.1280000000000001</v>
      </c>
      <c r="D786" s="38">
        <v>0.68466898954703836</v>
      </c>
    </row>
    <row r="787" spans="3:4" x14ac:dyDescent="0.25">
      <c r="C787" s="38">
        <v>2.173</v>
      </c>
      <c r="D787" s="38">
        <v>0.68466898954703836</v>
      </c>
    </row>
    <row r="788" spans="3:4" x14ac:dyDescent="0.25">
      <c r="C788" s="38">
        <v>2.173</v>
      </c>
      <c r="D788" s="38">
        <v>0.68641114982578399</v>
      </c>
    </row>
    <row r="789" spans="3:4" x14ac:dyDescent="0.25">
      <c r="C789" s="38">
        <v>2.1749999999999998</v>
      </c>
      <c r="D789" s="38">
        <v>0.68641114982578399</v>
      </c>
    </row>
    <row r="790" spans="3:4" x14ac:dyDescent="0.25">
      <c r="C790" s="38">
        <v>2.1749999999999998</v>
      </c>
      <c r="D790" s="38">
        <v>0.68815331010452963</v>
      </c>
    </row>
    <row r="791" spans="3:4" x14ac:dyDescent="0.25">
      <c r="C791" s="38">
        <v>2.1880000000000002</v>
      </c>
      <c r="D791" s="38">
        <v>0.68815331010452963</v>
      </c>
    </row>
    <row r="792" spans="3:4" x14ac:dyDescent="0.25">
      <c r="C792" s="38">
        <v>2.1880000000000002</v>
      </c>
      <c r="D792" s="38">
        <v>0.68989547038327526</v>
      </c>
    </row>
    <row r="793" spans="3:4" x14ac:dyDescent="0.25">
      <c r="C793" s="38">
        <v>2.198</v>
      </c>
      <c r="D793" s="38">
        <v>0.68989547038327526</v>
      </c>
    </row>
    <row r="794" spans="3:4" x14ac:dyDescent="0.25">
      <c r="C794" s="38">
        <v>2.198</v>
      </c>
      <c r="D794" s="38">
        <v>0.69163763066202089</v>
      </c>
    </row>
    <row r="795" spans="3:4" x14ac:dyDescent="0.25">
      <c r="C795" s="38">
        <v>2.206</v>
      </c>
      <c r="D795" s="38">
        <v>0.69163763066202089</v>
      </c>
    </row>
    <row r="796" spans="3:4" x14ac:dyDescent="0.25">
      <c r="C796" s="38">
        <v>2.206</v>
      </c>
      <c r="D796" s="38">
        <v>0.69337979094076652</v>
      </c>
    </row>
    <row r="797" spans="3:4" x14ac:dyDescent="0.25">
      <c r="C797" s="38">
        <v>2.2229999999999999</v>
      </c>
      <c r="D797" s="38">
        <v>0.69337979094076652</v>
      </c>
    </row>
    <row r="798" spans="3:4" x14ac:dyDescent="0.25">
      <c r="C798" s="38">
        <v>2.2229999999999999</v>
      </c>
      <c r="D798" s="38">
        <v>0.69512195121951215</v>
      </c>
    </row>
    <row r="799" spans="3:4" x14ac:dyDescent="0.25">
      <c r="C799" s="38">
        <v>2.2240000000000002</v>
      </c>
      <c r="D799" s="38">
        <v>0.69512195121951215</v>
      </c>
    </row>
    <row r="800" spans="3:4" x14ac:dyDescent="0.25">
      <c r="C800" s="38">
        <v>2.2240000000000002</v>
      </c>
      <c r="D800" s="38">
        <v>0.69686411149825789</v>
      </c>
    </row>
    <row r="801" spans="3:4" x14ac:dyDescent="0.25">
      <c r="C801" s="38">
        <v>2.2290000000000001</v>
      </c>
      <c r="D801" s="38">
        <v>0.69686411149825789</v>
      </c>
    </row>
    <row r="802" spans="3:4" x14ac:dyDescent="0.25">
      <c r="C802" s="38">
        <v>2.2290000000000001</v>
      </c>
      <c r="D802" s="38">
        <v>0.69860627177700352</v>
      </c>
    </row>
    <row r="803" spans="3:4" x14ac:dyDescent="0.25">
      <c r="C803" s="38">
        <v>2.2349999999999999</v>
      </c>
      <c r="D803" s="38">
        <v>0.69860627177700352</v>
      </c>
    </row>
    <row r="804" spans="3:4" x14ac:dyDescent="0.25">
      <c r="C804" s="38">
        <v>2.2349999999999999</v>
      </c>
      <c r="D804" s="38">
        <v>0.70034843205574915</v>
      </c>
    </row>
    <row r="805" spans="3:4" x14ac:dyDescent="0.25">
      <c r="C805" s="38">
        <v>2.242</v>
      </c>
      <c r="D805" s="38">
        <v>0.70034843205574915</v>
      </c>
    </row>
    <row r="806" spans="3:4" x14ac:dyDescent="0.25">
      <c r="C806" s="38">
        <v>2.242</v>
      </c>
      <c r="D806" s="38">
        <v>0.70209059233449478</v>
      </c>
    </row>
    <row r="807" spans="3:4" x14ac:dyDescent="0.25">
      <c r="C807" s="38">
        <v>2.2719999999999998</v>
      </c>
      <c r="D807" s="38">
        <v>0.70209059233449478</v>
      </c>
    </row>
    <row r="808" spans="3:4" x14ac:dyDescent="0.25">
      <c r="C808" s="38">
        <v>2.2719999999999998</v>
      </c>
      <c r="D808" s="38">
        <v>0.70383275261324041</v>
      </c>
    </row>
    <row r="809" spans="3:4" x14ac:dyDescent="0.25">
      <c r="C809" s="38">
        <v>2.298</v>
      </c>
      <c r="D809" s="38">
        <v>0.70383275261324041</v>
      </c>
    </row>
    <row r="810" spans="3:4" x14ac:dyDescent="0.25">
      <c r="C810" s="38">
        <v>2.298</v>
      </c>
      <c r="D810" s="38">
        <v>0.70557491289198604</v>
      </c>
    </row>
    <row r="811" spans="3:4" x14ac:dyDescent="0.25">
      <c r="C811" s="38">
        <v>2.3180000000000001</v>
      </c>
      <c r="D811" s="38">
        <v>0.70557491289198604</v>
      </c>
    </row>
    <row r="812" spans="3:4" x14ac:dyDescent="0.25">
      <c r="C812" s="38">
        <v>2.3180000000000001</v>
      </c>
      <c r="D812" s="38">
        <v>0.70731707317073167</v>
      </c>
    </row>
    <row r="813" spans="3:4" x14ac:dyDescent="0.25">
      <c r="C813" s="38">
        <v>2.3199999999999998</v>
      </c>
      <c r="D813" s="38">
        <v>0.70731707317073167</v>
      </c>
    </row>
    <row r="814" spans="3:4" x14ac:dyDescent="0.25">
      <c r="C814" s="38">
        <v>2.3199999999999998</v>
      </c>
      <c r="D814" s="38">
        <v>0.7090592334494773</v>
      </c>
    </row>
    <row r="815" spans="3:4" x14ac:dyDescent="0.25">
      <c r="C815" s="38">
        <v>2.3330000000000002</v>
      </c>
      <c r="D815" s="38">
        <v>0.7090592334494773</v>
      </c>
    </row>
    <row r="816" spans="3:4" x14ac:dyDescent="0.25">
      <c r="C816" s="38">
        <v>2.3330000000000002</v>
      </c>
      <c r="D816" s="38">
        <v>0.71080139372822304</v>
      </c>
    </row>
    <row r="817" spans="3:4" x14ac:dyDescent="0.25">
      <c r="C817" s="38">
        <v>2.347</v>
      </c>
      <c r="D817" s="38">
        <v>0.71080139372822304</v>
      </c>
    </row>
    <row r="818" spans="3:4" x14ac:dyDescent="0.25">
      <c r="C818" s="38">
        <v>2.347</v>
      </c>
      <c r="D818" s="38">
        <v>0.71254355400696867</v>
      </c>
    </row>
    <row r="819" spans="3:4" x14ac:dyDescent="0.25">
      <c r="C819" s="38">
        <v>2.3620000000000001</v>
      </c>
      <c r="D819" s="38">
        <v>0.71254355400696867</v>
      </c>
    </row>
    <row r="820" spans="3:4" x14ac:dyDescent="0.25">
      <c r="C820" s="38">
        <v>2.3620000000000001</v>
      </c>
      <c r="D820" s="38">
        <v>0.7142857142857143</v>
      </c>
    </row>
    <row r="821" spans="3:4" x14ac:dyDescent="0.25">
      <c r="C821" s="38">
        <v>2.3650000000000002</v>
      </c>
      <c r="D821" s="38">
        <v>0.7142857142857143</v>
      </c>
    </row>
    <row r="822" spans="3:4" x14ac:dyDescent="0.25">
      <c r="C822" s="38">
        <v>2.3650000000000002</v>
      </c>
      <c r="D822" s="38">
        <v>0.71602787456445993</v>
      </c>
    </row>
    <row r="823" spans="3:4" x14ac:dyDescent="0.25">
      <c r="C823" s="38">
        <v>2.4039999999999999</v>
      </c>
      <c r="D823" s="38">
        <v>0.71602787456445993</v>
      </c>
    </row>
    <row r="824" spans="3:4" x14ac:dyDescent="0.25">
      <c r="C824" s="38">
        <v>2.4039999999999999</v>
      </c>
      <c r="D824" s="38">
        <v>0.71777003484320556</v>
      </c>
    </row>
    <row r="825" spans="3:4" x14ac:dyDescent="0.25">
      <c r="C825" s="38">
        <v>2.4049999999999998</v>
      </c>
      <c r="D825" s="38">
        <v>0.71777003484320556</v>
      </c>
    </row>
    <row r="826" spans="3:4" x14ac:dyDescent="0.25">
      <c r="C826" s="38">
        <v>2.4049999999999998</v>
      </c>
      <c r="D826" s="38">
        <v>0.71951219512195119</v>
      </c>
    </row>
    <row r="827" spans="3:4" x14ac:dyDescent="0.25">
      <c r="C827" s="38">
        <v>2.4319999999999999</v>
      </c>
      <c r="D827" s="38">
        <v>0.71951219512195119</v>
      </c>
    </row>
    <row r="828" spans="3:4" x14ac:dyDescent="0.25">
      <c r="C828" s="38">
        <v>2.4319999999999999</v>
      </c>
      <c r="D828" s="38">
        <v>0.72125435540069682</v>
      </c>
    </row>
    <row r="829" spans="3:4" x14ac:dyDescent="0.25">
      <c r="C829" s="38">
        <v>2.4319999999999999</v>
      </c>
      <c r="D829" s="38">
        <v>0.72125435540069682</v>
      </c>
    </row>
    <row r="830" spans="3:4" x14ac:dyDescent="0.25">
      <c r="C830" s="38">
        <v>2.4319999999999999</v>
      </c>
      <c r="D830" s="38">
        <v>0.72299651567944256</v>
      </c>
    </row>
    <row r="831" spans="3:4" x14ac:dyDescent="0.25">
      <c r="C831" s="38">
        <v>2.4500000000000002</v>
      </c>
      <c r="D831" s="38">
        <v>0.72299651567944256</v>
      </c>
    </row>
    <row r="832" spans="3:4" x14ac:dyDescent="0.25">
      <c r="C832" s="38">
        <v>2.4500000000000002</v>
      </c>
      <c r="D832" s="38">
        <v>0.72473867595818819</v>
      </c>
    </row>
    <row r="833" spans="3:4" x14ac:dyDescent="0.25">
      <c r="C833" s="38">
        <v>2.5</v>
      </c>
      <c r="D833" s="38">
        <v>0.72473867595818819</v>
      </c>
    </row>
    <row r="834" spans="3:4" x14ac:dyDescent="0.25">
      <c r="C834" s="38">
        <v>2.5</v>
      </c>
      <c r="D834" s="38">
        <v>0.72648083623693382</v>
      </c>
    </row>
    <row r="835" spans="3:4" x14ac:dyDescent="0.25">
      <c r="C835" s="38">
        <v>2.504</v>
      </c>
      <c r="D835" s="38">
        <v>0.72648083623693382</v>
      </c>
    </row>
    <row r="836" spans="3:4" x14ac:dyDescent="0.25">
      <c r="C836" s="38">
        <v>2.504</v>
      </c>
      <c r="D836" s="38">
        <v>0.72822299651567945</v>
      </c>
    </row>
    <row r="837" spans="3:4" x14ac:dyDescent="0.25">
      <c r="C837" s="38">
        <v>2.54</v>
      </c>
      <c r="D837" s="38">
        <v>0.72822299651567945</v>
      </c>
    </row>
    <row r="838" spans="3:4" x14ac:dyDescent="0.25">
      <c r="C838" s="38">
        <v>2.54</v>
      </c>
      <c r="D838" s="38">
        <v>0.72996515679442509</v>
      </c>
    </row>
    <row r="839" spans="3:4" x14ac:dyDescent="0.25">
      <c r="C839" s="38">
        <v>2.548</v>
      </c>
      <c r="D839" s="38">
        <v>0.72996515679442509</v>
      </c>
    </row>
    <row r="840" spans="3:4" x14ac:dyDescent="0.25">
      <c r="C840" s="38">
        <v>2.548</v>
      </c>
      <c r="D840" s="38">
        <v>0.73170731707317072</v>
      </c>
    </row>
    <row r="841" spans="3:4" x14ac:dyDescent="0.25">
      <c r="C841" s="38">
        <v>2.569</v>
      </c>
      <c r="D841" s="38">
        <v>0.73170731707317072</v>
      </c>
    </row>
    <row r="842" spans="3:4" x14ac:dyDescent="0.25">
      <c r="C842" s="38">
        <v>2.569</v>
      </c>
      <c r="D842" s="38">
        <v>0.73344947735191635</v>
      </c>
    </row>
    <row r="843" spans="3:4" x14ac:dyDescent="0.25">
      <c r="C843" s="38">
        <v>2.5760000000000001</v>
      </c>
      <c r="D843" s="38">
        <v>0.73344947735191635</v>
      </c>
    </row>
    <row r="844" spans="3:4" x14ac:dyDescent="0.25">
      <c r="C844" s="38">
        <v>2.5760000000000001</v>
      </c>
      <c r="D844" s="38">
        <v>0.73519163763066198</v>
      </c>
    </row>
    <row r="845" spans="3:4" x14ac:dyDescent="0.25">
      <c r="C845" s="38">
        <v>2.62</v>
      </c>
      <c r="D845" s="38">
        <v>0.73519163763066198</v>
      </c>
    </row>
    <row r="846" spans="3:4" x14ac:dyDescent="0.25">
      <c r="C846" s="38">
        <v>2.62</v>
      </c>
      <c r="D846" s="38">
        <v>0.73693379790940772</v>
      </c>
    </row>
    <row r="847" spans="3:4" x14ac:dyDescent="0.25">
      <c r="C847" s="38">
        <v>2.6240000000000001</v>
      </c>
      <c r="D847" s="38">
        <v>0.73693379790940772</v>
      </c>
    </row>
    <row r="848" spans="3:4" x14ac:dyDescent="0.25">
      <c r="C848" s="38">
        <v>2.6240000000000001</v>
      </c>
      <c r="D848" s="38">
        <v>0.73867595818815335</v>
      </c>
    </row>
    <row r="849" spans="3:4" x14ac:dyDescent="0.25">
      <c r="C849" s="38">
        <v>2.6480000000000001</v>
      </c>
      <c r="D849" s="38">
        <v>0.73867595818815335</v>
      </c>
    </row>
    <row r="850" spans="3:4" x14ac:dyDescent="0.25">
      <c r="C850" s="38">
        <v>2.6480000000000001</v>
      </c>
      <c r="D850" s="38">
        <v>0.74041811846689898</v>
      </c>
    </row>
    <row r="851" spans="3:4" x14ac:dyDescent="0.25">
      <c r="C851" s="38">
        <v>2.7370000000000001</v>
      </c>
      <c r="D851" s="38">
        <v>0.74041811846689898</v>
      </c>
    </row>
    <row r="852" spans="3:4" x14ac:dyDescent="0.25">
      <c r="C852" s="38">
        <v>2.7370000000000001</v>
      </c>
      <c r="D852" s="38">
        <v>0.74216027874564461</v>
      </c>
    </row>
    <row r="853" spans="3:4" x14ac:dyDescent="0.25">
      <c r="C853" s="38">
        <v>2.7530000000000001</v>
      </c>
      <c r="D853" s="38">
        <v>0.74216027874564461</v>
      </c>
    </row>
    <row r="854" spans="3:4" x14ac:dyDescent="0.25">
      <c r="C854" s="38">
        <v>2.7530000000000001</v>
      </c>
      <c r="D854" s="38">
        <v>0.74390243902439024</v>
      </c>
    </row>
    <row r="855" spans="3:4" x14ac:dyDescent="0.25">
      <c r="C855" s="38">
        <v>2.7719999999999998</v>
      </c>
      <c r="D855" s="38">
        <v>0.74390243902439024</v>
      </c>
    </row>
    <row r="856" spans="3:4" x14ac:dyDescent="0.25">
      <c r="C856" s="38">
        <v>2.7719999999999998</v>
      </c>
      <c r="D856" s="38">
        <v>0.74564459930313587</v>
      </c>
    </row>
    <row r="857" spans="3:4" x14ac:dyDescent="0.25">
      <c r="C857" s="38">
        <v>2.7730000000000001</v>
      </c>
      <c r="D857" s="38">
        <v>0.74564459930313587</v>
      </c>
    </row>
    <row r="858" spans="3:4" x14ac:dyDescent="0.25">
      <c r="C858" s="38">
        <v>2.7730000000000001</v>
      </c>
      <c r="D858" s="38">
        <v>0.7473867595818815</v>
      </c>
    </row>
    <row r="859" spans="3:4" x14ac:dyDescent="0.25">
      <c r="C859" s="38">
        <v>2.8170000000000002</v>
      </c>
      <c r="D859" s="38">
        <v>0.7473867595818815</v>
      </c>
    </row>
    <row r="860" spans="3:4" x14ac:dyDescent="0.25">
      <c r="C860" s="38">
        <v>2.8170000000000002</v>
      </c>
      <c r="D860" s="38">
        <v>0.74912891986062713</v>
      </c>
    </row>
    <row r="861" spans="3:4" x14ac:dyDescent="0.25">
      <c r="C861" s="38">
        <v>2.863</v>
      </c>
      <c r="D861" s="38">
        <v>0.74912891986062713</v>
      </c>
    </row>
    <row r="862" spans="3:4" x14ac:dyDescent="0.25">
      <c r="C862" s="38">
        <v>2.863</v>
      </c>
      <c r="D862" s="38">
        <v>0.75087108013937287</v>
      </c>
    </row>
    <row r="863" spans="3:4" x14ac:dyDescent="0.25">
      <c r="C863" s="38">
        <v>2.88</v>
      </c>
      <c r="D863" s="38">
        <v>0.75087108013937287</v>
      </c>
    </row>
    <row r="864" spans="3:4" x14ac:dyDescent="0.25">
      <c r="C864" s="38">
        <v>2.88</v>
      </c>
      <c r="D864" s="38">
        <v>0.7526132404181185</v>
      </c>
    </row>
    <row r="865" spans="3:4" x14ac:dyDescent="0.25">
      <c r="C865" s="38">
        <v>2.907</v>
      </c>
      <c r="D865" s="38">
        <v>0.7526132404181185</v>
      </c>
    </row>
    <row r="866" spans="3:4" x14ac:dyDescent="0.25">
      <c r="C866" s="38">
        <v>2.907</v>
      </c>
      <c r="D866" s="38">
        <v>0.75435540069686413</v>
      </c>
    </row>
    <row r="867" spans="3:4" x14ac:dyDescent="0.25">
      <c r="C867" s="38">
        <v>2.9609999999999999</v>
      </c>
      <c r="D867" s="38">
        <v>0.75435540069686413</v>
      </c>
    </row>
    <row r="868" spans="3:4" x14ac:dyDescent="0.25">
      <c r="C868" s="38">
        <v>2.9609999999999999</v>
      </c>
      <c r="D868" s="38">
        <v>0.75609756097560976</v>
      </c>
    </row>
    <row r="869" spans="3:4" x14ac:dyDescent="0.25">
      <c r="C869" s="38">
        <v>2.9820000000000002</v>
      </c>
      <c r="D869" s="38">
        <v>0.75609756097560976</v>
      </c>
    </row>
    <row r="870" spans="3:4" x14ac:dyDescent="0.25">
      <c r="C870" s="38">
        <v>2.9820000000000002</v>
      </c>
      <c r="D870" s="38">
        <v>0.75783972125435539</v>
      </c>
    </row>
    <row r="871" spans="3:4" x14ac:dyDescent="0.25">
      <c r="C871" s="38">
        <v>3.0470000000000002</v>
      </c>
      <c r="D871" s="38">
        <v>0.75783972125435539</v>
      </c>
    </row>
    <row r="872" spans="3:4" x14ac:dyDescent="0.25">
      <c r="C872" s="38">
        <v>3.0470000000000002</v>
      </c>
      <c r="D872" s="38">
        <v>0.75958188153310102</v>
      </c>
    </row>
    <row r="873" spans="3:4" x14ac:dyDescent="0.25">
      <c r="C873" s="38">
        <v>3.0649999999999999</v>
      </c>
      <c r="D873" s="38">
        <v>0.75958188153310102</v>
      </c>
    </row>
    <row r="874" spans="3:4" x14ac:dyDescent="0.25">
      <c r="C874" s="38">
        <v>3.0649999999999999</v>
      </c>
      <c r="D874" s="38">
        <v>0.76132404181184665</v>
      </c>
    </row>
    <row r="875" spans="3:4" x14ac:dyDescent="0.25">
      <c r="C875" s="38">
        <v>3.07</v>
      </c>
      <c r="D875" s="38">
        <v>0.76132404181184665</v>
      </c>
    </row>
    <row r="876" spans="3:4" x14ac:dyDescent="0.25">
      <c r="C876" s="38">
        <v>3.07</v>
      </c>
      <c r="D876" s="38">
        <v>0.76306620209059228</v>
      </c>
    </row>
    <row r="877" spans="3:4" x14ac:dyDescent="0.25">
      <c r="C877" s="38">
        <v>3.0739999999999998</v>
      </c>
      <c r="D877" s="38">
        <v>0.76306620209059228</v>
      </c>
    </row>
    <row r="878" spans="3:4" x14ac:dyDescent="0.25">
      <c r="C878" s="38">
        <v>3.0739999999999998</v>
      </c>
      <c r="D878" s="38">
        <v>0.76480836236933802</v>
      </c>
    </row>
    <row r="879" spans="3:4" x14ac:dyDescent="0.25">
      <c r="C879" s="38">
        <v>3.0960000000000001</v>
      </c>
      <c r="D879" s="38">
        <v>0.76480836236933802</v>
      </c>
    </row>
    <row r="880" spans="3:4" x14ac:dyDescent="0.25">
      <c r="C880" s="38">
        <v>3.0960000000000001</v>
      </c>
      <c r="D880" s="38">
        <v>0.76655052264808365</v>
      </c>
    </row>
    <row r="881" spans="3:4" x14ac:dyDescent="0.25">
      <c r="C881" s="38">
        <v>3.1480000000000001</v>
      </c>
      <c r="D881" s="38">
        <v>0.76655052264808365</v>
      </c>
    </row>
    <row r="882" spans="3:4" x14ac:dyDescent="0.25">
      <c r="C882" s="38">
        <v>3.1480000000000001</v>
      </c>
      <c r="D882" s="38">
        <v>0.76829268292682928</v>
      </c>
    </row>
    <row r="883" spans="3:4" x14ac:dyDescent="0.25">
      <c r="C883" s="38">
        <v>3.1659999999999999</v>
      </c>
      <c r="D883" s="38">
        <v>0.76829268292682928</v>
      </c>
    </row>
    <row r="884" spans="3:4" x14ac:dyDescent="0.25">
      <c r="C884" s="38">
        <v>3.1659999999999999</v>
      </c>
      <c r="D884" s="38">
        <v>0.77003484320557491</v>
      </c>
    </row>
    <row r="885" spans="3:4" x14ac:dyDescent="0.25">
      <c r="C885" s="38">
        <v>3.169</v>
      </c>
      <c r="D885" s="38">
        <v>0.77003484320557491</v>
      </c>
    </row>
    <row r="886" spans="3:4" x14ac:dyDescent="0.25">
      <c r="C886" s="38">
        <v>3.169</v>
      </c>
      <c r="D886" s="38">
        <v>0.77177700348432055</v>
      </c>
    </row>
    <row r="887" spans="3:4" x14ac:dyDescent="0.25">
      <c r="C887" s="38">
        <v>3.181</v>
      </c>
      <c r="D887" s="38">
        <v>0.77177700348432055</v>
      </c>
    </row>
    <row r="888" spans="3:4" x14ac:dyDescent="0.25">
      <c r="C888" s="38">
        <v>3.181</v>
      </c>
      <c r="D888" s="38">
        <v>0.77351916376306618</v>
      </c>
    </row>
    <row r="889" spans="3:4" x14ac:dyDescent="0.25">
      <c r="C889" s="38">
        <v>3.2240000000000002</v>
      </c>
      <c r="D889" s="38">
        <v>0.77351916376306618</v>
      </c>
    </row>
    <row r="890" spans="3:4" x14ac:dyDescent="0.25">
      <c r="C890" s="38">
        <v>3.2240000000000002</v>
      </c>
      <c r="D890" s="38">
        <v>0.77526132404181181</v>
      </c>
    </row>
    <row r="891" spans="3:4" x14ac:dyDescent="0.25">
      <c r="C891" s="38">
        <v>3.2290000000000001</v>
      </c>
      <c r="D891" s="38">
        <v>0.77526132404181181</v>
      </c>
    </row>
    <row r="892" spans="3:4" x14ac:dyDescent="0.25">
      <c r="C892" s="38">
        <v>3.2290000000000001</v>
      </c>
      <c r="D892" s="38">
        <v>0.77700348432055744</v>
      </c>
    </row>
    <row r="893" spans="3:4" x14ac:dyDescent="0.25">
      <c r="C893" s="38">
        <v>3.2389999999999999</v>
      </c>
      <c r="D893" s="38">
        <v>0.77700348432055744</v>
      </c>
    </row>
    <row r="894" spans="3:4" x14ac:dyDescent="0.25">
      <c r="C894" s="38">
        <v>3.2389999999999999</v>
      </c>
      <c r="D894" s="38">
        <v>0.77874564459930318</v>
      </c>
    </row>
    <row r="895" spans="3:4" x14ac:dyDescent="0.25">
      <c r="C895" s="38">
        <v>3.286</v>
      </c>
      <c r="D895" s="38">
        <v>0.77874564459930318</v>
      </c>
    </row>
    <row r="896" spans="3:4" x14ac:dyDescent="0.25">
      <c r="C896" s="38">
        <v>3.286</v>
      </c>
      <c r="D896" s="38">
        <v>0.78048780487804881</v>
      </c>
    </row>
    <row r="897" spans="3:4" x14ac:dyDescent="0.25">
      <c r="C897" s="38">
        <v>3.2890000000000001</v>
      </c>
      <c r="D897" s="38">
        <v>0.78048780487804881</v>
      </c>
    </row>
    <row r="898" spans="3:4" x14ac:dyDescent="0.25">
      <c r="C898" s="38">
        <v>3.2890000000000001</v>
      </c>
      <c r="D898" s="38">
        <v>0.78222996515679444</v>
      </c>
    </row>
    <row r="899" spans="3:4" x14ac:dyDescent="0.25">
      <c r="C899" s="38">
        <v>3.294</v>
      </c>
      <c r="D899" s="38">
        <v>0.78222996515679444</v>
      </c>
    </row>
    <row r="900" spans="3:4" x14ac:dyDescent="0.25">
      <c r="C900" s="38">
        <v>3.294</v>
      </c>
      <c r="D900" s="38">
        <v>0.78397212543554007</v>
      </c>
    </row>
    <row r="901" spans="3:4" x14ac:dyDescent="0.25">
      <c r="C901" s="38">
        <v>3.3340000000000001</v>
      </c>
      <c r="D901" s="38">
        <v>0.78397212543554007</v>
      </c>
    </row>
    <row r="902" spans="3:4" x14ac:dyDescent="0.25">
      <c r="C902" s="38">
        <v>3.3340000000000001</v>
      </c>
      <c r="D902" s="38">
        <v>0.7857142857142857</v>
      </c>
    </row>
    <row r="903" spans="3:4" x14ac:dyDescent="0.25">
      <c r="C903" s="38">
        <v>3.3650000000000002</v>
      </c>
      <c r="D903" s="38">
        <v>0.7857142857142857</v>
      </c>
    </row>
    <row r="904" spans="3:4" x14ac:dyDescent="0.25">
      <c r="C904" s="38">
        <v>3.3650000000000002</v>
      </c>
      <c r="D904" s="38">
        <v>0.78745644599303133</v>
      </c>
    </row>
    <row r="905" spans="3:4" x14ac:dyDescent="0.25">
      <c r="C905" s="38">
        <v>3.3860000000000001</v>
      </c>
      <c r="D905" s="38">
        <v>0.78745644599303133</v>
      </c>
    </row>
    <row r="906" spans="3:4" x14ac:dyDescent="0.25">
      <c r="C906" s="38">
        <v>3.3860000000000001</v>
      </c>
      <c r="D906" s="38">
        <v>0.78919860627177696</v>
      </c>
    </row>
    <row r="907" spans="3:4" x14ac:dyDescent="0.25">
      <c r="C907" s="38">
        <v>3.4420000000000002</v>
      </c>
      <c r="D907" s="38">
        <v>0.78919860627177696</v>
      </c>
    </row>
    <row r="908" spans="3:4" x14ac:dyDescent="0.25">
      <c r="C908" s="38">
        <v>3.4420000000000002</v>
      </c>
      <c r="D908" s="38">
        <v>0.7909407665505227</v>
      </c>
    </row>
    <row r="909" spans="3:4" x14ac:dyDescent="0.25">
      <c r="C909" s="38">
        <v>3.4550000000000001</v>
      </c>
      <c r="D909" s="38">
        <v>0.7909407665505227</v>
      </c>
    </row>
    <row r="910" spans="3:4" x14ac:dyDescent="0.25">
      <c r="C910" s="38">
        <v>3.4550000000000001</v>
      </c>
      <c r="D910" s="38">
        <v>0.79268292682926833</v>
      </c>
    </row>
    <row r="911" spans="3:4" x14ac:dyDescent="0.25">
      <c r="C911" s="38">
        <v>3.569</v>
      </c>
      <c r="D911" s="38">
        <v>0.79268292682926833</v>
      </c>
    </row>
    <row r="912" spans="3:4" x14ac:dyDescent="0.25">
      <c r="C912" s="38">
        <v>3.569</v>
      </c>
      <c r="D912" s="38">
        <v>0.79442508710801396</v>
      </c>
    </row>
    <row r="913" spans="3:4" x14ac:dyDescent="0.25">
      <c r="C913" s="38">
        <v>3.5790000000000002</v>
      </c>
      <c r="D913" s="38">
        <v>0.79442508710801396</v>
      </c>
    </row>
    <row r="914" spans="3:4" x14ac:dyDescent="0.25">
      <c r="C914" s="38">
        <v>3.5790000000000002</v>
      </c>
      <c r="D914" s="38">
        <v>0.79616724738675959</v>
      </c>
    </row>
    <row r="915" spans="3:4" x14ac:dyDescent="0.25">
      <c r="C915" s="38">
        <v>3.5920000000000001</v>
      </c>
      <c r="D915" s="38">
        <v>0.79616724738675959</v>
      </c>
    </row>
    <row r="916" spans="3:4" x14ac:dyDescent="0.25">
      <c r="C916" s="38">
        <v>3.5920000000000001</v>
      </c>
      <c r="D916" s="38">
        <v>0.79790940766550522</v>
      </c>
    </row>
    <row r="917" spans="3:4" x14ac:dyDescent="0.25">
      <c r="C917" s="38">
        <v>3.613</v>
      </c>
      <c r="D917" s="38">
        <v>0.79790940766550522</v>
      </c>
    </row>
    <row r="918" spans="3:4" x14ac:dyDescent="0.25">
      <c r="C918" s="38">
        <v>3.613</v>
      </c>
      <c r="D918" s="38">
        <v>0.79965156794425085</v>
      </c>
    </row>
    <row r="919" spans="3:4" x14ac:dyDescent="0.25">
      <c r="C919" s="38">
        <v>3.6829999999999998</v>
      </c>
      <c r="D919" s="38">
        <v>0.79965156794425085</v>
      </c>
    </row>
    <row r="920" spans="3:4" x14ac:dyDescent="0.25">
      <c r="C920" s="38">
        <v>3.6829999999999998</v>
      </c>
      <c r="D920" s="38">
        <v>0.80139372822299648</v>
      </c>
    </row>
    <row r="921" spans="3:4" x14ac:dyDescent="0.25">
      <c r="C921" s="38">
        <v>3.706</v>
      </c>
      <c r="D921" s="38">
        <v>0.80139372822299648</v>
      </c>
    </row>
    <row r="922" spans="3:4" x14ac:dyDescent="0.25">
      <c r="C922" s="38">
        <v>3.706</v>
      </c>
      <c r="D922" s="38">
        <v>0.80313588850174211</v>
      </c>
    </row>
    <row r="923" spans="3:4" x14ac:dyDescent="0.25">
      <c r="C923" s="38">
        <v>3.722</v>
      </c>
      <c r="D923" s="38">
        <v>0.80313588850174211</v>
      </c>
    </row>
    <row r="924" spans="3:4" x14ac:dyDescent="0.25">
      <c r="C924" s="38">
        <v>3.722</v>
      </c>
      <c r="D924" s="38">
        <v>0.80487804878048785</v>
      </c>
    </row>
    <row r="925" spans="3:4" x14ac:dyDescent="0.25">
      <c r="C925" s="38">
        <v>3.7839999999999998</v>
      </c>
      <c r="D925" s="38">
        <v>0.80487804878048785</v>
      </c>
    </row>
    <row r="926" spans="3:4" x14ac:dyDescent="0.25">
      <c r="C926" s="38">
        <v>3.7839999999999998</v>
      </c>
      <c r="D926" s="38">
        <v>0.80662020905923348</v>
      </c>
    </row>
    <row r="927" spans="3:4" x14ac:dyDescent="0.25">
      <c r="C927" s="38">
        <v>3.8069999999999999</v>
      </c>
      <c r="D927" s="38">
        <v>0.80662020905923348</v>
      </c>
    </row>
    <row r="928" spans="3:4" x14ac:dyDescent="0.25">
      <c r="C928" s="38">
        <v>3.8069999999999999</v>
      </c>
      <c r="D928" s="38">
        <v>0.80836236933797911</v>
      </c>
    </row>
    <row r="929" spans="3:4" x14ac:dyDescent="0.25">
      <c r="C929" s="38">
        <v>3.8410000000000002</v>
      </c>
      <c r="D929" s="38">
        <v>0.80836236933797911</v>
      </c>
    </row>
    <row r="930" spans="3:4" x14ac:dyDescent="0.25">
      <c r="C930" s="38">
        <v>3.8410000000000002</v>
      </c>
      <c r="D930" s="38">
        <v>0.81010452961672474</v>
      </c>
    </row>
    <row r="931" spans="3:4" x14ac:dyDescent="0.25">
      <c r="C931" s="38">
        <v>3.8980000000000001</v>
      </c>
      <c r="D931" s="38">
        <v>0.81010452961672474</v>
      </c>
    </row>
    <row r="932" spans="3:4" x14ac:dyDescent="0.25">
      <c r="C932" s="38">
        <v>3.8980000000000001</v>
      </c>
      <c r="D932" s="38">
        <v>0.81184668989547037</v>
      </c>
    </row>
    <row r="933" spans="3:4" x14ac:dyDescent="0.25">
      <c r="C933" s="38">
        <v>3.9820000000000002</v>
      </c>
      <c r="D933" s="38">
        <v>0.81184668989547037</v>
      </c>
    </row>
    <row r="934" spans="3:4" x14ac:dyDescent="0.25">
      <c r="C934" s="38">
        <v>3.9820000000000002</v>
      </c>
      <c r="D934" s="38">
        <v>0.81358885017421601</v>
      </c>
    </row>
    <row r="935" spans="3:4" x14ac:dyDescent="0.25">
      <c r="C935" s="38">
        <v>4.0010000000000003</v>
      </c>
      <c r="D935" s="38">
        <v>0.81358885017421601</v>
      </c>
    </row>
    <row r="936" spans="3:4" x14ac:dyDescent="0.25">
      <c r="C936" s="38">
        <v>4.0010000000000003</v>
      </c>
      <c r="D936" s="38">
        <v>0.81533101045296164</v>
      </c>
    </row>
    <row r="937" spans="3:4" x14ac:dyDescent="0.25">
      <c r="C937" s="38">
        <v>4.0030000000000001</v>
      </c>
      <c r="D937" s="38">
        <v>0.81533101045296164</v>
      </c>
    </row>
    <row r="938" spans="3:4" x14ac:dyDescent="0.25">
      <c r="C938" s="38">
        <v>4.0030000000000001</v>
      </c>
      <c r="D938" s="38">
        <v>0.81707317073170727</v>
      </c>
    </row>
    <row r="939" spans="3:4" x14ac:dyDescent="0.25">
      <c r="C939" s="38">
        <v>4.0119999999999996</v>
      </c>
      <c r="D939" s="38">
        <v>0.81707317073170727</v>
      </c>
    </row>
    <row r="940" spans="3:4" x14ac:dyDescent="0.25">
      <c r="C940" s="38">
        <v>4.0119999999999996</v>
      </c>
      <c r="D940" s="38">
        <v>0.81881533101045301</v>
      </c>
    </row>
    <row r="941" spans="3:4" x14ac:dyDescent="0.25">
      <c r="C941" s="38">
        <v>4.08</v>
      </c>
      <c r="D941" s="38">
        <v>0.81881533101045301</v>
      </c>
    </row>
    <row r="942" spans="3:4" x14ac:dyDescent="0.25">
      <c r="C942" s="38">
        <v>4.08</v>
      </c>
      <c r="D942" s="38">
        <v>0.82055749128919864</v>
      </c>
    </row>
    <row r="943" spans="3:4" x14ac:dyDescent="0.25">
      <c r="C943" s="38">
        <v>4.0819999999999999</v>
      </c>
      <c r="D943" s="38">
        <v>0.82055749128919864</v>
      </c>
    </row>
    <row r="944" spans="3:4" x14ac:dyDescent="0.25">
      <c r="C944" s="38">
        <v>4.0819999999999999</v>
      </c>
      <c r="D944" s="38">
        <v>0.82229965156794427</v>
      </c>
    </row>
    <row r="945" spans="3:4" x14ac:dyDescent="0.25">
      <c r="C945" s="38">
        <v>4.09</v>
      </c>
      <c r="D945" s="38">
        <v>0.82229965156794427</v>
      </c>
    </row>
    <row r="946" spans="3:4" x14ac:dyDescent="0.25">
      <c r="C946" s="38">
        <v>4.09</v>
      </c>
      <c r="D946" s="38">
        <v>0.8240418118466899</v>
      </c>
    </row>
    <row r="947" spans="3:4" x14ac:dyDescent="0.25">
      <c r="C947" s="38">
        <v>4.1150000000000002</v>
      </c>
      <c r="D947" s="38">
        <v>0.8240418118466899</v>
      </c>
    </row>
    <row r="948" spans="3:4" x14ac:dyDescent="0.25">
      <c r="C948" s="38">
        <v>4.1150000000000002</v>
      </c>
      <c r="D948" s="38">
        <v>0.82578397212543553</v>
      </c>
    </row>
    <row r="949" spans="3:4" x14ac:dyDescent="0.25">
      <c r="C949" s="38">
        <v>4.1319999999999997</v>
      </c>
      <c r="D949" s="38">
        <v>0.82578397212543553</v>
      </c>
    </row>
    <row r="950" spans="3:4" x14ac:dyDescent="0.25">
      <c r="C950" s="38">
        <v>4.1319999999999997</v>
      </c>
      <c r="D950" s="38">
        <v>0.82752613240418116</v>
      </c>
    </row>
    <row r="951" spans="3:4" x14ac:dyDescent="0.25">
      <c r="C951" s="38">
        <v>4.1520000000000001</v>
      </c>
      <c r="D951" s="38">
        <v>0.82752613240418116</v>
      </c>
    </row>
    <row r="952" spans="3:4" x14ac:dyDescent="0.25">
      <c r="C952" s="38">
        <v>4.1520000000000001</v>
      </c>
      <c r="D952" s="38">
        <v>0.82926829268292679</v>
      </c>
    </row>
    <row r="953" spans="3:4" x14ac:dyDescent="0.25">
      <c r="C953" s="38">
        <v>4.2930000000000001</v>
      </c>
      <c r="D953" s="38">
        <v>0.82926829268292679</v>
      </c>
    </row>
    <row r="954" spans="3:4" x14ac:dyDescent="0.25">
      <c r="C954" s="38">
        <v>4.2930000000000001</v>
      </c>
      <c r="D954" s="38">
        <v>0.83101045296167242</v>
      </c>
    </row>
    <row r="955" spans="3:4" x14ac:dyDescent="0.25">
      <c r="C955" s="38">
        <v>4.3559999999999999</v>
      </c>
      <c r="D955" s="38">
        <v>0.83101045296167242</v>
      </c>
    </row>
    <row r="956" spans="3:4" x14ac:dyDescent="0.25">
      <c r="C956" s="38">
        <v>4.3559999999999999</v>
      </c>
      <c r="D956" s="38">
        <v>0.83275261324041816</v>
      </c>
    </row>
    <row r="957" spans="3:4" x14ac:dyDescent="0.25">
      <c r="C957" s="38">
        <v>4.4870000000000001</v>
      </c>
      <c r="D957" s="38">
        <v>0.83275261324041816</v>
      </c>
    </row>
    <row r="958" spans="3:4" x14ac:dyDescent="0.25">
      <c r="C958" s="38">
        <v>4.4870000000000001</v>
      </c>
      <c r="D958" s="38">
        <v>0.83449477351916379</v>
      </c>
    </row>
    <row r="959" spans="3:4" x14ac:dyDescent="0.25">
      <c r="C959" s="38">
        <v>4.5330000000000004</v>
      </c>
      <c r="D959" s="38">
        <v>0.83449477351916379</v>
      </c>
    </row>
    <row r="960" spans="3:4" x14ac:dyDescent="0.25">
      <c r="C960" s="38">
        <v>4.5330000000000004</v>
      </c>
      <c r="D960" s="38">
        <v>0.83623693379790942</v>
      </c>
    </row>
    <row r="961" spans="3:4" x14ac:dyDescent="0.25">
      <c r="C961" s="38">
        <v>4.5890000000000004</v>
      </c>
      <c r="D961" s="38">
        <v>0.83623693379790942</v>
      </c>
    </row>
    <row r="962" spans="3:4" x14ac:dyDescent="0.25">
      <c r="C962" s="38">
        <v>4.5890000000000004</v>
      </c>
      <c r="D962" s="38">
        <v>0.83797909407665505</v>
      </c>
    </row>
    <row r="963" spans="3:4" x14ac:dyDescent="0.25">
      <c r="C963" s="38">
        <v>4.601</v>
      </c>
      <c r="D963" s="38">
        <v>0.83797909407665505</v>
      </c>
    </row>
    <row r="964" spans="3:4" x14ac:dyDescent="0.25">
      <c r="C964" s="38">
        <v>4.601</v>
      </c>
      <c r="D964" s="38">
        <v>0.83972125435540068</v>
      </c>
    </row>
    <row r="965" spans="3:4" x14ac:dyDescent="0.25">
      <c r="C965" s="38">
        <v>4.6040000000000001</v>
      </c>
      <c r="D965" s="38">
        <v>0.83972125435540068</v>
      </c>
    </row>
    <row r="966" spans="3:4" x14ac:dyDescent="0.25">
      <c r="C966" s="38">
        <v>4.6040000000000001</v>
      </c>
      <c r="D966" s="38">
        <v>0.84146341463414631</v>
      </c>
    </row>
    <row r="967" spans="3:4" x14ac:dyDescent="0.25">
      <c r="C967" s="38">
        <v>4.6130000000000004</v>
      </c>
      <c r="D967" s="38">
        <v>0.84146341463414631</v>
      </c>
    </row>
    <row r="968" spans="3:4" x14ac:dyDescent="0.25">
      <c r="C968" s="38">
        <v>4.6130000000000004</v>
      </c>
      <c r="D968" s="38">
        <v>0.84320557491289194</v>
      </c>
    </row>
    <row r="969" spans="3:4" x14ac:dyDescent="0.25">
      <c r="C969" s="38">
        <v>4.7949999999999999</v>
      </c>
      <c r="D969" s="38">
        <v>0.84320557491289194</v>
      </c>
    </row>
    <row r="970" spans="3:4" x14ac:dyDescent="0.25">
      <c r="C970" s="38">
        <v>4.7949999999999999</v>
      </c>
      <c r="D970" s="38">
        <v>0.84494773519163768</v>
      </c>
    </row>
    <row r="971" spans="3:4" x14ac:dyDescent="0.25">
      <c r="C971" s="38">
        <v>4.8040000000000003</v>
      </c>
      <c r="D971" s="38">
        <v>0.84494773519163768</v>
      </c>
    </row>
    <row r="972" spans="3:4" x14ac:dyDescent="0.25">
      <c r="C972" s="38">
        <v>4.8040000000000003</v>
      </c>
      <c r="D972" s="38">
        <v>0.84668989547038331</v>
      </c>
    </row>
    <row r="973" spans="3:4" x14ac:dyDescent="0.25">
      <c r="C973" s="38">
        <v>4.8319999999999999</v>
      </c>
      <c r="D973" s="38">
        <v>0.84668989547038331</v>
      </c>
    </row>
    <row r="974" spans="3:4" x14ac:dyDescent="0.25">
      <c r="C974" s="38">
        <v>4.8319999999999999</v>
      </c>
      <c r="D974" s="38">
        <v>0.84843205574912894</v>
      </c>
    </row>
    <row r="975" spans="3:4" x14ac:dyDescent="0.25">
      <c r="C975" s="38">
        <v>4.8710000000000004</v>
      </c>
      <c r="D975" s="38">
        <v>0.84843205574912894</v>
      </c>
    </row>
    <row r="976" spans="3:4" x14ac:dyDescent="0.25">
      <c r="C976" s="38">
        <v>4.8710000000000004</v>
      </c>
      <c r="D976" s="38">
        <v>0.85017421602787457</v>
      </c>
    </row>
    <row r="977" spans="3:4" x14ac:dyDescent="0.25">
      <c r="C977" s="38">
        <v>4.9509999999999996</v>
      </c>
      <c r="D977" s="38">
        <v>0.85017421602787457</v>
      </c>
    </row>
    <row r="978" spans="3:4" x14ac:dyDescent="0.25">
      <c r="C978" s="38">
        <v>4.9509999999999996</v>
      </c>
      <c r="D978" s="38">
        <v>0.8519163763066202</v>
      </c>
    </row>
    <row r="979" spans="3:4" x14ac:dyDescent="0.25">
      <c r="C979" s="38">
        <v>5.0369999999999999</v>
      </c>
      <c r="D979" s="38">
        <v>0.8519163763066202</v>
      </c>
    </row>
    <row r="980" spans="3:4" x14ac:dyDescent="0.25">
      <c r="C980" s="38">
        <v>5.0369999999999999</v>
      </c>
      <c r="D980" s="38">
        <v>0.85365853658536583</v>
      </c>
    </row>
    <row r="981" spans="3:4" x14ac:dyDescent="0.25">
      <c r="C981" s="38">
        <v>5.0940000000000003</v>
      </c>
      <c r="D981" s="38">
        <v>0.85365853658536583</v>
      </c>
    </row>
    <row r="982" spans="3:4" x14ac:dyDescent="0.25">
      <c r="C982" s="38">
        <v>5.0940000000000003</v>
      </c>
      <c r="D982" s="38">
        <v>0.85540069686411146</v>
      </c>
    </row>
    <row r="983" spans="3:4" x14ac:dyDescent="0.25">
      <c r="C983" s="38">
        <v>5.1509999999999998</v>
      </c>
      <c r="D983" s="38">
        <v>0.85540069686411146</v>
      </c>
    </row>
    <row r="984" spans="3:4" x14ac:dyDescent="0.25">
      <c r="C984" s="38">
        <v>5.1509999999999998</v>
      </c>
      <c r="D984" s="38">
        <v>0.8571428571428571</v>
      </c>
    </row>
    <row r="985" spans="3:4" x14ac:dyDescent="0.25">
      <c r="C985" s="38">
        <v>5.194</v>
      </c>
      <c r="D985" s="38">
        <v>0.8571428571428571</v>
      </c>
    </row>
    <row r="986" spans="3:4" x14ac:dyDescent="0.25">
      <c r="C986" s="38">
        <v>5.194</v>
      </c>
      <c r="D986" s="38">
        <v>0.85888501742160284</v>
      </c>
    </row>
    <row r="987" spans="3:4" x14ac:dyDescent="0.25">
      <c r="C987" s="38">
        <v>5.2130000000000001</v>
      </c>
      <c r="D987" s="38">
        <v>0.85888501742160284</v>
      </c>
    </row>
    <row r="988" spans="3:4" x14ac:dyDescent="0.25">
      <c r="C988" s="38">
        <v>5.2130000000000001</v>
      </c>
      <c r="D988" s="38">
        <v>0.86062717770034847</v>
      </c>
    </row>
    <row r="989" spans="3:4" x14ac:dyDescent="0.25">
      <c r="C989" s="38">
        <v>5.2809999999999997</v>
      </c>
      <c r="D989" s="38">
        <v>0.86062717770034847</v>
      </c>
    </row>
    <row r="990" spans="3:4" x14ac:dyDescent="0.25">
      <c r="C990" s="38">
        <v>5.2809999999999997</v>
      </c>
      <c r="D990" s="38">
        <v>0.8623693379790941</v>
      </c>
    </row>
    <row r="991" spans="3:4" x14ac:dyDescent="0.25">
      <c r="C991" s="38">
        <v>5.3920000000000003</v>
      </c>
      <c r="D991" s="38">
        <v>0.8623693379790941</v>
      </c>
    </row>
    <row r="992" spans="3:4" x14ac:dyDescent="0.25">
      <c r="C992" s="38">
        <v>5.3920000000000003</v>
      </c>
      <c r="D992" s="38">
        <v>0.86411149825783973</v>
      </c>
    </row>
    <row r="993" spans="3:4" x14ac:dyDescent="0.25">
      <c r="C993" s="38">
        <v>5.4050000000000002</v>
      </c>
      <c r="D993" s="38">
        <v>0.86411149825783973</v>
      </c>
    </row>
    <row r="994" spans="3:4" x14ac:dyDescent="0.25">
      <c r="C994" s="38">
        <v>5.4050000000000002</v>
      </c>
      <c r="D994" s="38">
        <v>0.86585365853658536</v>
      </c>
    </row>
    <row r="995" spans="3:4" x14ac:dyDescent="0.25">
      <c r="C995" s="38">
        <v>5.415</v>
      </c>
      <c r="D995" s="38">
        <v>0.86585365853658536</v>
      </c>
    </row>
    <row r="996" spans="3:4" x14ac:dyDescent="0.25">
      <c r="C996" s="38">
        <v>5.415</v>
      </c>
      <c r="D996" s="38">
        <v>0.86759581881533099</v>
      </c>
    </row>
    <row r="997" spans="3:4" x14ac:dyDescent="0.25">
      <c r="C997" s="38">
        <v>5.569</v>
      </c>
      <c r="D997" s="38">
        <v>0.86759581881533099</v>
      </c>
    </row>
    <row r="998" spans="3:4" x14ac:dyDescent="0.25">
      <c r="C998" s="38">
        <v>5.569</v>
      </c>
      <c r="D998" s="38">
        <v>0.86933797909407662</v>
      </c>
    </row>
    <row r="999" spans="3:4" x14ac:dyDescent="0.25">
      <c r="C999" s="38">
        <v>5.5940000000000003</v>
      </c>
      <c r="D999" s="38">
        <v>0.86933797909407662</v>
      </c>
    </row>
    <row r="1000" spans="3:4" x14ac:dyDescent="0.25">
      <c r="C1000" s="38">
        <v>5.5940000000000003</v>
      </c>
      <c r="D1000" s="38">
        <v>0.87108013937282225</v>
      </c>
    </row>
    <row r="1001" spans="3:4" x14ac:dyDescent="0.25">
      <c r="C1001" s="38">
        <v>5.6070000000000002</v>
      </c>
      <c r="D1001" s="38">
        <v>0.87108013937282225</v>
      </c>
    </row>
    <row r="1002" spans="3:4" x14ac:dyDescent="0.25">
      <c r="C1002" s="38">
        <v>5.6070000000000002</v>
      </c>
      <c r="D1002" s="38">
        <v>0.87282229965156799</v>
      </c>
    </row>
    <row r="1003" spans="3:4" x14ac:dyDescent="0.25">
      <c r="C1003" s="38">
        <v>5.6269999999999998</v>
      </c>
      <c r="D1003" s="38">
        <v>0.87282229965156799</v>
      </c>
    </row>
    <row r="1004" spans="3:4" x14ac:dyDescent="0.25">
      <c r="C1004" s="38">
        <v>5.6269999999999998</v>
      </c>
      <c r="D1004" s="38">
        <v>0.87456445993031362</v>
      </c>
    </row>
    <row r="1005" spans="3:4" x14ac:dyDescent="0.25">
      <c r="C1005" s="38">
        <v>5.6870000000000003</v>
      </c>
      <c r="D1005" s="38">
        <v>0.87456445993031362</v>
      </c>
    </row>
    <row r="1006" spans="3:4" x14ac:dyDescent="0.25">
      <c r="C1006" s="38">
        <v>5.6870000000000003</v>
      </c>
      <c r="D1006" s="38">
        <v>0.87630662020905925</v>
      </c>
    </row>
    <row r="1007" spans="3:4" x14ac:dyDescent="0.25">
      <c r="C1007" s="38">
        <v>5.7779999999999996</v>
      </c>
      <c r="D1007" s="38">
        <v>0.87630662020905925</v>
      </c>
    </row>
    <row r="1008" spans="3:4" x14ac:dyDescent="0.25">
      <c r="C1008" s="38">
        <v>5.7779999999999996</v>
      </c>
      <c r="D1008" s="38">
        <v>0.87804878048780488</v>
      </c>
    </row>
    <row r="1009" spans="3:4" x14ac:dyDescent="0.25">
      <c r="C1009" s="38">
        <v>5.8380000000000001</v>
      </c>
      <c r="D1009" s="38">
        <v>0.87804878048780488</v>
      </c>
    </row>
    <row r="1010" spans="3:4" x14ac:dyDescent="0.25">
      <c r="C1010" s="38">
        <v>5.8380000000000001</v>
      </c>
      <c r="D1010" s="38">
        <v>0.87979094076655051</v>
      </c>
    </row>
    <row r="1011" spans="3:4" x14ac:dyDescent="0.25">
      <c r="C1011" s="38">
        <v>5.8410000000000002</v>
      </c>
      <c r="D1011" s="38">
        <v>0.87979094076655051</v>
      </c>
    </row>
    <row r="1012" spans="3:4" x14ac:dyDescent="0.25">
      <c r="C1012" s="38">
        <v>5.8410000000000002</v>
      </c>
      <c r="D1012" s="38">
        <v>0.88153310104529614</v>
      </c>
    </row>
    <row r="1013" spans="3:4" x14ac:dyDescent="0.25">
      <c r="C1013" s="38">
        <v>6.0439999999999996</v>
      </c>
      <c r="D1013" s="38">
        <v>0.88153310104529614</v>
      </c>
    </row>
    <row r="1014" spans="3:4" x14ac:dyDescent="0.25">
      <c r="C1014" s="38">
        <v>6.0439999999999996</v>
      </c>
      <c r="D1014" s="38">
        <v>0.88327526132404177</v>
      </c>
    </row>
    <row r="1015" spans="3:4" x14ac:dyDescent="0.25">
      <c r="C1015" s="38">
        <v>6.4749999999999996</v>
      </c>
      <c r="D1015" s="38">
        <v>0.88327526132404177</v>
      </c>
    </row>
    <row r="1016" spans="3:4" x14ac:dyDescent="0.25">
      <c r="C1016" s="38">
        <v>6.4749999999999996</v>
      </c>
      <c r="D1016" s="38">
        <v>0.8850174216027874</v>
      </c>
    </row>
    <row r="1017" spans="3:4" x14ac:dyDescent="0.25">
      <c r="C1017" s="38">
        <v>6.8929999999999998</v>
      </c>
      <c r="D1017" s="38">
        <v>0.8850174216027874</v>
      </c>
    </row>
    <row r="1018" spans="3:4" x14ac:dyDescent="0.25">
      <c r="C1018" s="38">
        <v>6.8929999999999998</v>
      </c>
      <c r="D1018" s="38">
        <v>0.88675958188153314</v>
      </c>
    </row>
    <row r="1019" spans="3:4" x14ac:dyDescent="0.25">
      <c r="C1019" s="38">
        <v>7.1920000000000002</v>
      </c>
      <c r="D1019" s="38">
        <v>0.88675958188153314</v>
      </c>
    </row>
    <row r="1020" spans="3:4" x14ac:dyDescent="0.25">
      <c r="C1020" s="38">
        <v>7.1920000000000002</v>
      </c>
      <c r="D1020" s="38">
        <v>0.88850174216027877</v>
      </c>
    </row>
    <row r="1021" spans="3:4" x14ac:dyDescent="0.25">
      <c r="C1021" s="38">
        <v>7.8280000000000003</v>
      </c>
      <c r="D1021" s="38">
        <v>0.88850174216027877</v>
      </c>
    </row>
    <row r="1022" spans="3:4" x14ac:dyDescent="0.25">
      <c r="C1022" s="38">
        <v>7.8280000000000003</v>
      </c>
      <c r="D1022" s="38">
        <v>0.8902439024390244</v>
      </c>
    </row>
    <row r="1023" spans="3:4" x14ac:dyDescent="0.25">
      <c r="C1023" s="38">
        <v>7.9630000000000001</v>
      </c>
      <c r="D1023" s="38">
        <v>0.8902439024390244</v>
      </c>
    </row>
    <row r="1024" spans="3:4" x14ac:dyDescent="0.25">
      <c r="C1024" s="38">
        <v>7.9630000000000001</v>
      </c>
      <c r="D1024" s="38">
        <v>0.89198606271777003</v>
      </c>
    </row>
    <row r="1025" spans="3:4" x14ac:dyDescent="0.25">
      <c r="C1025" s="38">
        <v>8.0129999999999999</v>
      </c>
      <c r="D1025" s="38">
        <v>0.89198606271777003</v>
      </c>
    </row>
    <row r="1026" spans="3:4" x14ac:dyDescent="0.25">
      <c r="C1026" s="38">
        <v>8.0129999999999999</v>
      </c>
      <c r="D1026" s="38">
        <v>0.89372822299651566</v>
      </c>
    </row>
    <row r="1027" spans="3:4" x14ac:dyDescent="0.25">
      <c r="C1027" s="38">
        <v>8.0289999999999999</v>
      </c>
      <c r="D1027" s="38">
        <v>0.89372822299651566</v>
      </c>
    </row>
    <row r="1028" spans="3:4" x14ac:dyDescent="0.25">
      <c r="C1028" s="38">
        <v>8.0289999999999999</v>
      </c>
      <c r="D1028" s="38">
        <v>0.89547038327526129</v>
      </c>
    </row>
    <row r="1029" spans="3:4" x14ac:dyDescent="0.25">
      <c r="C1029" s="38">
        <v>8.1180000000000003</v>
      </c>
      <c r="D1029" s="38">
        <v>0.89547038327526129</v>
      </c>
    </row>
    <row r="1030" spans="3:4" x14ac:dyDescent="0.25">
      <c r="C1030" s="38">
        <v>8.1180000000000003</v>
      </c>
      <c r="D1030" s="38">
        <v>0.89721254355400692</v>
      </c>
    </row>
    <row r="1031" spans="3:4" x14ac:dyDescent="0.25">
      <c r="C1031" s="38">
        <v>8.3000000000000007</v>
      </c>
      <c r="D1031" s="38">
        <v>0.89721254355400692</v>
      </c>
    </row>
    <row r="1032" spans="3:4" x14ac:dyDescent="0.25">
      <c r="C1032" s="38">
        <v>8.3000000000000007</v>
      </c>
      <c r="D1032" s="38">
        <v>0.89895470383275267</v>
      </c>
    </row>
    <row r="1033" spans="3:4" x14ac:dyDescent="0.25">
      <c r="C1033" s="38">
        <v>8.3089999999999993</v>
      </c>
      <c r="D1033" s="38">
        <v>0.89895470383275267</v>
      </c>
    </row>
    <row r="1034" spans="3:4" x14ac:dyDescent="0.25">
      <c r="C1034" s="38">
        <v>8.3089999999999993</v>
      </c>
      <c r="D1034" s="38">
        <v>0.9006968641114983</v>
      </c>
    </row>
    <row r="1035" spans="3:4" x14ac:dyDescent="0.25">
      <c r="C1035" s="38">
        <v>8.3529999999999998</v>
      </c>
      <c r="D1035" s="38">
        <v>0.9006968641114983</v>
      </c>
    </row>
    <row r="1036" spans="3:4" x14ac:dyDescent="0.25">
      <c r="C1036" s="38">
        <v>8.3529999999999998</v>
      </c>
      <c r="D1036" s="38">
        <v>0.90243902439024393</v>
      </c>
    </row>
    <row r="1037" spans="3:4" x14ac:dyDescent="0.25">
      <c r="C1037" s="38">
        <v>8.3689999999999998</v>
      </c>
      <c r="D1037" s="38">
        <v>0.90243902439024393</v>
      </c>
    </row>
    <row r="1038" spans="3:4" x14ac:dyDescent="0.25">
      <c r="C1038" s="38">
        <v>8.3689999999999998</v>
      </c>
      <c r="D1038" s="38">
        <v>0.90418118466898956</v>
      </c>
    </row>
    <row r="1039" spans="3:4" x14ac:dyDescent="0.25">
      <c r="C1039" s="38">
        <v>8.7889999999999997</v>
      </c>
      <c r="D1039" s="38">
        <v>0.90418118466898956</v>
      </c>
    </row>
    <row r="1040" spans="3:4" x14ac:dyDescent="0.25">
      <c r="C1040" s="38">
        <v>8.7889999999999997</v>
      </c>
      <c r="D1040" s="38">
        <v>0.90592334494773519</v>
      </c>
    </row>
    <row r="1041" spans="3:4" x14ac:dyDescent="0.25">
      <c r="C1041" s="38">
        <v>8.875</v>
      </c>
      <c r="D1041" s="38">
        <v>0.90592334494773519</v>
      </c>
    </row>
    <row r="1042" spans="3:4" x14ac:dyDescent="0.25">
      <c r="C1042" s="38">
        <v>8.875</v>
      </c>
      <c r="D1042" s="38">
        <v>0.90766550522648082</v>
      </c>
    </row>
    <row r="1043" spans="3:4" x14ac:dyDescent="0.25">
      <c r="C1043" s="38">
        <v>8.8970000000000002</v>
      </c>
      <c r="D1043" s="38">
        <v>0.90766550522648082</v>
      </c>
    </row>
    <row r="1044" spans="3:4" x14ac:dyDescent="0.25">
      <c r="C1044" s="38">
        <v>8.8970000000000002</v>
      </c>
      <c r="D1044" s="38">
        <v>0.90940766550522645</v>
      </c>
    </row>
    <row r="1045" spans="3:4" x14ac:dyDescent="0.25">
      <c r="C1045" s="38">
        <v>9.1</v>
      </c>
      <c r="D1045" s="38">
        <v>0.90940766550522645</v>
      </c>
    </row>
    <row r="1046" spans="3:4" x14ac:dyDescent="0.25">
      <c r="C1046" s="38">
        <v>9.1</v>
      </c>
      <c r="D1046" s="38">
        <v>0.91114982578397208</v>
      </c>
    </row>
    <row r="1047" spans="3:4" x14ac:dyDescent="0.25">
      <c r="C1047" s="38">
        <v>9.2810000000000006</v>
      </c>
      <c r="D1047" s="38">
        <v>0.91114982578397208</v>
      </c>
    </row>
    <row r="1048" spans="3:4" x14ac:dyDescent="0.25">
      <c r="C1048" s="38">
        <v>9.2810000000000006</v>
      </c>
      <c r="D1048" s="38">
        <v>0.91289198606271782</v>
      </c>
    </row>
    <row r="1049" spans="3:4" x14ac:dyDescent="0.25">
      <c r="C1049" s="38">
        <v>9.2959999999999994</v>
      </c>
      <c r="D1049" s="38">
        <v>0.91289198606271782</v>
      </c>
    </row>
    <row r="1050" spans="3:4" x14ac:dyDescent="0.25">
      <c r="C1050" s="38">
        <v>9.2959999999999994</v>
      </c>
      <c r="D1050" s="38">
        <v>0.91463414634146345</v>
      </c>
    </row>
    <row r="1051" spans="3:4" x14ac:dyDescent="0.25">
      <c r="C1051" s="38">
        <v>9.4019999999999992</v>
      </c>
      <c r="D1051" s="38">
        <v>0.91463414634146345</v>
      </c>
    </row>
    <row r="1052" spans="3:4" x14ac:dyDescent="0.25">
      <c r="C1052" s="38">
        <v>9.4019999999999992</v>
      </c>
      <c r="D1052" s="38">
        <v>0.91637630662020908</v>
      </c>
    </row>
    <row r="1053" spans="3:4" x14ac:dyDescent="0.25">
      <c r="C1053" s="38">
        <v>9.4290000000000003</v>
      </c>
      <c r="D1053" s="38">
        <v>0.91637630662020908</v>
      </c>
    </row>
    <row r="1054" spans="3:4" x14ac:dyDescent="0.25">
      <c r="C1054" s="38">
        <v>9.4290000000000003</v>
      </c>
      <c r="D1054" s="38">
        <v>0.91811846689895471</v>
      </c>
    </row>
    <row r="1055" spans="3:4" x14ac:dyDescent="0.25">
      <c r="C1055" s="38">
        <v>9.9570000000000007</v>
      </c>
      <c r="D1055" s="38">
        <v>0.91811846689895471</v>
      </c>
    </row>
    <row r="1056" spans="3:4" x14ac:dyDescent="0.25">
      <c r="C1056" s="38">
        <v>9.9570000000000007</v>
      </c>
      <c r="D1056" s="38">
        <v>0.91986062717770034</v>
      </c>
    </row>
    <row r="1057" spans="3:4" x14ac:dyDescent="0.25">
      <c r="C1057" s="38">
        <v>9.9659999999999993</v>
      </c>
      <c r="D1057" s="38">
        <v>0.91986062717770034</v>
      </c>
    </row>
    <row r="1058" spans="3:4" x14ac:dyDescent="0.25">
      <c r="C1058" s="38">
        <v>9.9659999999999993</v>
      </c>
      <c r="D1058" s="38">
        <v>0.92160278745644597</v>
      </c>
    </row>
    <row r="1059" spans="3:4" x14ac:dyDescent="0.25">
      <c r="C1059" s="38">
        <v>10.545999999999999</v>
      </c>
      <c r="D1059" s="38">
        <v>0.92160278745644597</v>
      </c>
    </row>
    <row r="1060" spans="3:4" x14ac:dyDescent="0.25">
      <c r="C1060" s="38">
        <v>10.545999999999999</v>
      </c>
      <c r="D1060" s="38">
        <v>0.9233449477351916</v>
      </c>
    </row>
    <row r="1061" spans="3:4" x14ac:dyDescent="0.25">
      <c r="C1061" s="38">
        <v>10.826000000000001</v>
      </c>
      <c r="D1061" s="38">
        <v>0.9233449477351916</v>
      </c>
    </row>
    <row r="1062" spans="3:4" x14ac:dyDescent="0.25">
      <c r="C1062" s="38">
        <v>10.826000000000001</v>
      </c>
      <c r="D1062" s="38">
        <v>0.92508710801393723</v>
      </c>
    </row>
    <row r="1063" spans="3:4" x14ac:dyDescent="0.25">
      <c r="C1063" s="38">
        <v>10.904999999999999</v>
      </c>
      <c r="D1063" s="38">
        <v>0.92508710801393723</v>
      </c>
    </row>
    <row r="1064" spans="3:4" x14ac:dyDescent="0.25">
      <c r="C1064" s="38">
        <v>10.904999999999999</v>
      </c>
      <c r="D1064" s="38">
        <v>0.92682926829268297</v>
      </c>
    </row>
    <row r="1065" spans="3:4" x14ac:dyDescent="0.25">
      <c r="C1065" s="38">
        <v>11.266999999999999</v>
      </c>
      <c r="D1065" s="38">
        <v>0.92682926829268297</v>
      </c>
    </row>
    <row r="1066" spans="3:4" x14ac:dyDescent="0.25">
      <c r="C1066" s="38">
        <v>11.266999999999999</v>
      </c>
      <c r="D1066" s="38">
        <v>0.9285714285714286</v>
      </c>
    </row>
    <row r="1067" spans="3:4" x14ac:dyDescent="0.25">
      <c r="C1067" s="38">
        <v>11.654</v>
      </c>
      <c r="D1067" s="38">
        <v>0.9285714285714286</v>
      </c>
    </row>
    <row r="1068" spans="3:4" x14ac:dyDescent="0.25">
      <c r="C1068" s="38">
        <v>11.654</v>
      </c>
      <c r="D1068" s="38">
        <v>0.93031358885017423</v>
      </c>
    </row>
    <row r="1069" spans="3:4" x14ac:dyDescent="0.25">
      <c r="C1069" s="38">
        <v>11.706</v>
      </c>
      <c r="D1069" s="38">
        <v>0.93031358885017423</v>
      </c>
    </row>
    <row r="1070" spans="3:4" x14ac:dyDescent="0.25">
      <c r="C1070" s="38">
        <v>11.706</v>
      </c>
      <c r="D1070" s="38">
        <v>0.93205574912891986</v>
      </c>
    </row>
    <row r="1071" spans="3:4" x14ac:dyDescent="0.25">
      <c r="C1071" s="38">
        <v>11.808</v>
      </c>
      <c r="D1071" s="38">
        <v>0.93205574912891986</v>
      </c>
    </row>
    <row r="1072" spans="3:4" x14ac:dyDescent="0.25">
      <c r="C1072" s="38">
        <v>11.808</v>
      </c>
      <c r="D1072" s="38">
        <v>0.93379790940766549</v>
      </c>
    </row>
    <row r="1073" spans="3:4" x14ac:dyDescent="0.25">
      <c r="C1073" s="38">
        <v>12.08</v>
      </c>
      <c r="D1073" s="38">
        <v>0.93379790940766549</v>
      </c>
    </row>
    <row r="1074" spans="3:4" x14ac:dyDescent="0.25">
      <c r="C1074" s="38">
        <v>12.08</v>
      </c>
      <c r="D1074" s="38">
        <v>0.93554006968641112</v>
      </c>
    </row>
    <row r="1075" spans="3:4" x14ac:dyDescent="0.25">
      <c r="C1075" s="38">
        <v>13.112</v>
      </c>
      <c r="D1075" s="38">
        <v>0.93554006968641112</v>
      </c>
    </row>
    <row r="1076" spans="3:4" x14ac:dyDescent="0.25">
      <c r="C1076" s="38">
        <v>13.112</v>
      </c>
      <c r="D1076" s="38">
        <v>0.93728222996515675</v>
      </c>
    </row>
    <row r="1077" spans="3:4" x14ac:dyDescent="0.25">
      <c r="C1077" s="38">
        <v>13.593999999999999</v>
      </c>
      <c r="D1077" s="38">
        <v>0.93728222996515675</v>
      </c>
    </row>
    <row r="1078" spans="3:4" x14ac:dyDescent="0.25">
      <c r="C1078" s="38">
        <v>13.593999999999999</v>
      </c>
      <c r="D1078" s="38">
        <v>0.93902439024390238</v>
      </c>
    </row>
    <row r="1079" spans="3:4" x14ac:dyDescent="0.25">
      <c r="C1079" s="38">
        <v>14.507</v>
      </c>
      <c r="D1079" s="38">
        <v>0.93902439024390238</v>
      </c>
    </row>
    <row r="1080" spans="3:4" x14ac:dyDescent="0.25">
      <c r="C1080" s="38">
        <v>14.507</v>
      </c>
      <c r="D1080" s="38">
        <v>0.94076655052264813</v>
      </c>
    </row>
    <row r="1081" spans="3:4" x14ac:dyDescent="0.25">
      <c r="C1081" s="38">
        <v>14.737</v>
      </c>
      <c r="D1081" s="38">
        <v>0.94076655052264813</v>
      </c>
    </row>
    <row r="1082" spans="3:4" x14ac:dyDescent="0.25">
      <c r="C1082" s="38">
        <v>14.737</v>
      </c>
      <c r="D1082" s="38">
        <v>0.94250871080139376</v>
      </c>
    </row>
    <row r="1083" spans="3:4" x14ac:dyDescent="0.25">
      <c r="C1083" s="38">
        <v>15.144</v>
      </c>
      <c r="D1083" s="38">
        <v>0.94250871080139376</v>
      </c>
    </row>
    <row r="1084" spans="3:4" x14ac:dyDescent="0.25">
      <c r="C1084" s="38">
        <v>15.144</v>
      </c>
      <c r="D1084" s="38">
        <v>0.94425087108013939</v>
      </c>
    </row>
    <row r="1085" spans="3:4" x14ac:dyDescent="0.25">
      <c r="C1085" s="38">
        <v>15.602</v>
      </c>
      <c r="D1085" s="38">
        <v>0.94425087108013939</v>
      </c>
    </row>
    <row r="1086" spans="3:4" x14ac:dyDescent="0.25">
      <c r="C1086" s="38">
        <v>15.602</v>
      </c>
      <c r="D1086" s="38">
        <v>0.94599303135888502</v>
      </c>
    </row>
    <row r="1087" spans="3:4" x14ac:dyDescent="0.25">
      <c r="C1087" s="38">
        <v>15.962</v>
      </c>
      <c r="D1087" s="38">
        <v>0.94599303135888502</v>
      </c>
    </row>
    <row r="1088" spans="3:4" x14ac:dyDescent="0.25">
      <c r="C1088" s="38">
        <v>15.962</v>
      </c>
      <c r="D1088" s="38">
        <v>0.94773519163763065</v>
      </c>
    </row>
    <row r="1089" spans="3:4" x14ac:dyDescent="0.25">
      <c r="C1089" s="38">
        <v>16.18</v>
      </c>
      <c r="D1089" s="38">
        <v>0.94773519163763065</v>
      </c>
    </row>
    <row r="1090" spans="3:4" x14ac:dyDescent="0.25">
      <c r="C1090" s="38">
        <v>16.18</v>
      </c>
      <c r="D1090" s="38">
        <v>0.94947735191637628</v>
      </c>
    </row>
    <row r="1091" spans="3:4" x14ac:dyDescent="0.25">
      <c r="C1091" s="38">
        <v>16.831</v>
      </c>
      <c r="D1091" s="38">
        <v>0.94947735191637628</v>
      </c>
    </row>
    <row r="1092" spans="3:4" x14ac:dyDescent="0.25">
      <c r="C1092" s="38">
        <v>16.831</v>
      </c>
      <c r="D1092" s="38">
        <v>0.95121951219512191</v>
      </c>
    </row>
    <row r="1093" spans="3:4" x14ac:dyDescent="0.25">
      <c r="C1093" s="38">
        <v>18.754000000000001</v>
      </c>
      <c r="D1093" s="38">
        <v>0.95121951219512191</v>
      </c>
    </row>
    <row r="1094" spans="3:4" x14ac:dyDescent="0.25">
      <c r="C1094" s="38">
        <v>18.754000000000001</v>
      </c>
      <c r="D1094" s="38">
        <v>0.95296167247386765</v>
      </c>
    </row>
    <row r="1095" spans="3:4" x14ac:dyDescent="0.25">
      <c r="C1095" s="38">
        <v>19.606000000000002</v>
      </c>
      <c r="D1095" s="38">
        <v>0.95296167247386765</v>
      </c>
    </row>
    <row r="1096" spans="3:4" x14ac:dyDescent="0.25">
      <c r="C1096" s="38">
        <v>19.606000000000002</v>
      </c>
      <c r="D1096" s="38">
        <v>0.95470383275261328</v>
      </c>
    </row>
    <row r="1097" spans="3:4" x14ac:dyDescent="0.25">
      <c r="C1097" s="38">
        <v>20.193999999999999</v>
      </c>
      <c r="D1097" s="38">
        <v>0.95470383275261328</v>
      </c>
    </row>
    <row r="1098" spans="3:4" x14ac:dyDescent="0.25">
      <c r="C1098" s="38">
        <v>20.193999999999999</v>
      </c>
      <c r="D1098" s="38">
        <v>0.95644599303135891</v>
      </c>
    </row>
    <row r="1099" spans="3:4" x14ac:dyDescent="0.25">
      <c r="C1099" s="38">
        <v>20.367000000000001</v>
      </c>
      <c r="D1099" s="38">
        <v>0.95644599303135891</v>
      </c>
    </row>
    <row r="1100" spans="3:4" x14ac:dyDescent="0.25">
      <c r="C1100" s="38">
        <v>20.367000000000001</v>
      </c>
      <c r="D1100" s="38">
        <v>0.95818815331010454</v>
      </c>
    </row>
    <row r="1101" spans="3:4" x14ac:dyDescent="0.25">
      <c r="C1101" s="38">
        <v>20.834</v>
      </c>
      <c r="D1101" s="38">
        <v>0.95818815331010454</v>
      </c>
    </row>
    <row r="1102" spans="3:4" x14ac:dyDescent="0.25">
      <c r="C1102" s="38">
        <v>20.834</v>
      </c>
      <c r="D1102" s="38">
        <v>0.95993031358885017</v>
      </c>
    </row>
    <row r="1103" spans="3:4" x14ac:dyDescent="0.25">
      <c r="C1103" s="38">
        <v>21.245000000000001</v>
      </c>
      <c r="D1103" s="38">
        <v>0.95993031358885017</v>
      </c>
    </row>
    <row r="1104" spans="3:4" x14ac:dyDescent="0.25">
      <c r="C1104" s="38">
        <v>21.245000000000001</v>
      </c>
      <c r="D1104" s="38">
        <v>0.9616724738675958</v>
      </c>
    </row>
    <row r="1105" spans="3:4" x14ac:dyDescent="0.25">
      <c r="C1105" s="38">
        <v>21.986000000000001</v>
      </c>
      <c r="D1105" s="38">
        <v>0.9616724738675958</v>
      </c>
    </row>
    <row r="1106" spans="3:4" x14ac:dyDescent="0.25">
      <c r="C1106" s="38">
        <v>21.986000000000001</v>
      </c>
      <c r="D1106" s="38">
        <v>0.96341463414634143</v>
      </c>
    </row>
    <row r="1107" spans="3:4" x14ac:dyDescent="0.25">
      <c r="C1107" s="38">
        <v>22.446999999999999</v>
      </c>
      <c r="D1107" s="38">
        <v>0.96341463414634143</v>
      </c>
    </row>
    <row r="1108" spans="3:4" x14ac:dyDescent="0.25">
      <c r="C1108" s="38">
        <v>22.446999999999999</v>
      </c>
      <c r="D1108" s="38">
        <v>0.96515679442508706</v>
      </c>
    </row>
    <row r="1109" spans="3:4" x14ac:dyDescent="0.25">
      <c r="C1109" s="38">
        <v>22.989000000000001</v>
      </c>
      <c r="D1109" s="38">
        <v>0.96515679442508706</v>
      </c>
    </row>
    <row r="1110" spans="3:4" x14ac:dyDescent="0.25">
      <c r="C1110" s="38">
        <v>22.989000000000001</v>
      </c>
      <c r="D1110" s="38">
        <v>0.9668989547038328</v>
      </c>
    </row>
    <row r="1111" spans="3:4" x14ac:dyDescent="0.25">
      <c r="C1111" s="38">
        <v>23.834</v>
      </c>
      <c r="D1111" s="38">
        <v>0.9668989547038328</v>
      </c>
    </row>
    <row r="1112" spans="3:4" x14ac:dyDescent="0.25">
      <c r="C1112" s="38">
        <v>23.834</v>
      </c>
      <c r="D1112" s="38">
        <v>0.96864111498257843</v>
      </c>
    </row>
    <row r="1113" spans="3:4" x14ac:dyDescent="0.25">
      <c r="C1113" s="38">
        <v>24.103000000000002</v>
      </c>
      <c r="D1113" s="38">
        <v>0.96864111498257843</v>
      </c>
    </row>
    <row r="1114" spans="3:4" x14ac:dyDescent="0.25">
      <c r="C1114" s="38">
        <v>24.103000000000002</v>
      </c>
      <c r="D1114" s="38">
        <v>0.97038327526132406</v>
      </c>
    </row>
    <row r="1115" spans="3:4" x14ac:dyDescent="0.25">
      <c r="C1115" s="38">
        <v>25.045999999999999</v>
      </c>
      <c r="D1115" s="38">
        <v>0.97038327526132406</v>
      </c>
    </row>
    <row r="1116" spans="3:4" x14ac:dyDescent="0.25">
      <c r="C1116" s="38">
        <v>25.045999999999999</v>
      </c>
      <c r="D1116" s="38">
        <v>0.97212543554006969</v>
      </c>
    </row>
    <row r="1117" spans="3:4" x14ac:dyDescent="0.25">
      <c r="C1117" s="38">
        <v>25.439</v>
      </c>
      <c r="D1117" s="38">
        <v>0.97212543554006969</v>
      </c>
    </row>
    <row r="1118" spans="3:4" x14ac:dyDescent="0.25">
      <c r="C1118" s="38">
        <v>25.439</v>
      </c>
      <c r="D1118" s="38">
        <v>0.97386759581881532</v>
      </c>
    </row>
    <row r="1119" spans="3:4" x14ac:dyDescent="0.25">
      <c r="C1119" s="38">
        <v>25.542999999999999</v>
      </c>
      <c r="D1119" s="38">
        <v>0.97386759581881532</v>
      </c>
    </row>
    <row r="1120" spans="3:4" x14ac:dyDescent="0.25">
      <c r="C1120" s="38">
        <v>25.542999999999999</v>
      </c>
      <c r="D1120" s="38">
        <v>0.97560975609756095</v>
      </c>
    </row>
    <row r="1121" spans="3:4" x14ac:dyDescent="0.25">
      <c r="C1121" s="38">
        <v>26.911000000000001</v>
      </c>
      <c r="D1121" s="38">
        <v>0.97560975609756095</v>
      </c>
    </row>
    <row r="1122" spans="3:4" x14ac:dyDescent="0.25">
      <c r="C1122" s="38">
        <v>26.911000000000001</v>
      </c>
      <c r="D1122" s="38">
        <v>0.97735191637630658</v>
      </c>
    </row>
    <row r="1123" spans="3:4" x14ac:dyDescent="0.25">
      <c r="C1123" s="38">
        <v>26.971</v>
      </c>
      <c r="D1123" s="38">
        <v>0.97735191637630658</v>
      </c>
    </row>
    <row r="1124" spans="3:4" x14ac:dyDescent="0.25">
      <c r="C1124" s="38">
        <v>26.971</v>
      </c>
      <c r="D1124" s="38">
        <v>0.97909407665505221</v>
      </c>
    </row>
    <row r="1125" spans="3:4" x14ac:dyDescent="0.25">
      <c r="C1125" s="38">
        <v>30.297000000000001</v>
      </c>
      <c r="D1125" s="38">
        <v>0.97909407665505221</v>
      </c>
    </row>
    <row r="1126" spans="3:4" x14ac:dyDescent="0.25">
      <c r="C1126" s="38">
        <v>30.297000000000001</v>
      </c>
      <c r="D1126" s="38">
        <v>0.98083623693379796</v>
      </c>
    </row>
    <row r="1127" spans="3:4" x14ac:dyDescent="0.25">
      <c r="C1127" s="38">
        <v>33.957999999999998</v>
      </c>
      <c r="D1127" s="38">
        <v>0.98083623693379796</v>
      </c>
    </row>
    <row r="1128" spans="3:4" x14ac:dyDescent="0.25">
      <c r="C1128" s="38">
        <v>33.957999999999998</v>
      </c>
      <c r="D1128" s="38">
        <v>0.98257839721254359</v>
      </c>
    </row>
    <row r="1129" spans="3:4" x14ac:dyDescent="0.25">
      <c r="C1129" s="38">
        <v>37.606000000000002</v>
      </c>
      <c r="D1129" s="38">
        <v>0.98257839721254359</v>
      </c>
    </row>
    <row r="1130" spans="3:4" x14ac:dyDescent="0.25">
      <c r="C1130" s="38">
        <v>37.606000000000002</v>
      </c>
      <c r="D1130" s="38">
        <v>0.98432055749128922</v>
      </c>
    </row>
    <row r="1131" spans="3:4" x14ac:dyDescent="0.25">
      <c r="C1131" s="38">
        <v>39.098999999999997</v>
      </c>
      <c r="D1131" s="38">
        <v>0.98432055749128922</v>
      </c>
    </row>
    <row r="1132" spans="3:4" x14ac:dyDescent="0.25">
      <c r="C1132" s="38">
        <v>39.098999999999997</v>
      </c>
      <c r="D1132" s="38">
        <v>0.98606271777003485</v>
      </c>
    </row>
    <row r="1133" spans="3:4" x14ac:dyDescent="0.25">
      <c r="C1133" s="38">
        <v>43.389000000000003</v>
      </c>
      <c r="D1133" s="38">
        <v>0.98606271777003485</v>
      </c>
    </row>
    <row r="1134" spans="3:4" x14ac:dyDescent="0.25">
      <c r="C1134" s="38">
        <v>43.389000000000003</v>
      </c>
      <c r="D1134" s="38">
        <v>0.98780487804878048</v>
      </c>
    </row>
    <row r="1135" spans="3:4" x14ac:dyDescent="0.25">
      <c r="C1135" s="38">
        <v>43.957000000000001</v>
      </c>
      <c r="D1135" s="38">
        <v>0.98780487804878048</v>
      </c>
    </row>
    <row r="1136" spans="3:4" x14ac:dyDescent="0.25">
      <c r="C1136" s="38">
        <v>43.957000000000001</v>
      </c>
      <c r="D1136" s="38">
        <v>0.98954703832752611</v>
      </c>
    </row>
    <row r="1137" spans="3:4" x14ac:dyDescent="0.25">
      <c r="C1137" s="38">
        <v>44.781999999999996</v>
      </c>
      <c r="D1137" s="38">
        <v>0.98954703832752611</v>
      </c>
    </row>
    <row r="1138" spans="3:4" x14ac:dyDescent="0.25">
      <c r="C1138" s="38">
        <v>44.781999999999996</v>
      </c>
      <c r="D1138" s="38">
        <v>0.99128919860627174</v>
      </c>
    </row>
    <row r="1139" spans="3:4" x14ac:dyDescent="0.25">
      <c r="C1139" s="38">
        <v>50.753</v>
      </c>
      <c r="D1139" s="38">
        <v>0.99128919860627174</v>
      </c>
    </row>
    <row r="1140" spans="3:4" x14ac:dyDescent="0.25">
      <c r="C1140" s="38">
        <v>50.753</v>
      </c>
      <c r="D1140" s="38">
        <v>0.99303135888501737</v>
      </c>
    </row>
    <row r="1141" spans="3:4" x14ac:dyDescent="0.25">
      <c r="C1141" s="38">
        <v>52.033999999999999</v>
      </c>
      <c r="D1141" s="38">
        <v>0.99303135888501737</v>
      </c>
    </row>
    <row r="1142" spans="3:4" x14ac:dyDescent="0.25">
      <c r="C1142" s="38">
        <v>52.033999999999999</v>
      </c>
      <c r="D1142" s="38">
        <v>0.99477351916376311</v>
      </c>
    </row>
    <row r="1143" spans="3:4" x14ac:dyDescent="0.25">
      <c r="C1143" s="38">
        <v>57.113999999999997</v>
      </c>
      <c r="D1143" s="38">
        <v>0.99477351916376311</v>
      </c>
    </row>
    <row r="1144" spans="3:4" x14ac:dyDescent="0.25">
      <c r="C1144" s="38">
        <v>57.113999999999997</v>
      </c>
      <c r="D1144" s="38">
        <v>0.99651567944250874</v>
      </c>
    </row>
    <row r="1145" spans="3:4" x14ac:dyDescent="0.25">
      <c r="C1145" s="38">
        <v>61.511000000000003</v>
      </c>
      <c r="D1145" s="38">
        <v>0.99651567944250874</v>
      </c>
    </row>
    <row r="1146" spans="3:4" x14ac:dyDescent="0.25">
      <c r="C1146" s="38">
        <v>61.511000000000003</v>
      </c>
      <c r="D1146" s="38">
        <v>0.99825783972125437</v>
      </c>
    </row>
    <row r="1147" spans="3:4" x14ac:dyDescent="0.25">
      <c r="C1147" s="38">
        <v>65.582999999999998</v>
      </c>
      <c r="D1147" s="38">
        <v>0.99825783972125437</v>
      </c>
    </row>
    <row r="1148" spans="3:4" ht="15.75" thickBot="1" x14ac:dyDescent="0.3">
      <c r="C1148" s="39">
        <v>65.582999999999998</v>
      </c>
      <c r="D1148" s="39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Africa</vt:lpstr>
      <vt:lpstr>Controle</vt:lpstr>
      <vt:lpstr>Congo</vt:lpstr>
      <vt:lpstr>Cameroun</vt:lpstr>
      <vt:lpstr>RDC</vt:lpstr>
      <vt:lpstr>Sénégal</vt:lpstr>
      <vt:lpstr>XLSTAT_20210419_180918_1_HID</vt:lpstr>
      <vt:lpstr>XLSTAT_20210419_180808_1_HID</vt:lpstr>
      <vt:lpstr>XLSTAT_20210419_180619_1_HID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SOURIS</dc:creator>
  <cp:lastModifiedBy>Marc SOURIS</cp:lastModifiedBy>
  <dcterms:created xsi:type="dcterms:W3CDTF">2021-01-29T13:55:04Z</dcterms:created>
  <dcterms:modified xsi:type="dcterms:W3CDTF">2022-08-22T09:51:06Z</dcterms:modified>
</cp:coreProperties>
</file>