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Win10\Desktop\Collaboration\RNA_seq_data_2nd_phase\MS_Transcriptome\Manuscript\Transcriptome_ms_RJP_27_04_2023\"/>
    </mc:Choice>
  </mc:AlternateContent>
  <xr:revisionPtr revIDLastSave="0" documentId="13_ncr:1_{62BED7CB-59A9-4EF2-92FC-1535B41125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4" i="1" l="1"/>
  <c r="P54" i="1"/>
  <c r="N54" i="1"/>
  <c r="M54" i="1"/>
  <c r="I54" i="1"/>
  <c r="G54" i="1"/>
  <c r="R53" i="1"/>
  <c r="P53" i="1"/>
  <c r="M53" i="1"/>
  <c r="N53" i="1" s="1"/>
  <c r="I53" i="1"/>
  <c r="G53" i="1"/>
  <c r="R52" i="1"/>
  <c r="P52" i="1"/>
  <c r="N52" i="1"/>
  <c r="M52" i="1"/>
  <c r="I52" i="1"/>
  <c r="G52" i="1"/>
  <c r="R51" i="1"/>
  <c r="P51" i="1"/>
  <c r="M51" i="1"/>
  <c r="N51" i="1" s="1"/>
  <c r="I51" i="1"/>
  <c r="G51" i="1"/>
  <c r="R50" i="1"/>
  <c r="P50" i="1"/>
  <c r="N50" i="1"/>
  <c r="M50" i="1"/>
  <c r="I50" i="1"/>
  <c r="G50" i="1"/>
  <c r="R49" i="1"/>
  <c r="P49" i="1"/>
  <c r="M49" i="1"/>
  <c r="N49" i="1" s="1"/>
  <c r="I49" i="1"/>
  <c r="G49" i="1"/>
  <c r="P48" i="1"/>
  <c r="R47" i="1"/>
  <c r="P47" i="1"/>
  <c r="M47" i="1"/>
  <c r="N47" i="1" s="1"/>
  <c r="I47" i="1"/>
  <c r="G47" i="1"/>
  <c r="R46" i="1"/>
  <c r="P46" i="1"/>
  <c r="M46" i="1"/>
  <c r="N46" i="1" s="1"/>
  <c r="I46" i="1"/>
  <c r="G46" i="1"/>
  <c r="R45" i="1"/>
  <c r="P45" i="1"/>
  <c r="M45" i="1"/>
  <c r="N45" i="1" s="1"/>
  <c r="I45" i="1"/>
  <c r="G45" i="1"/>
  <c r="R44" i="1"/>
  <c r="P44" i="1"/>
  <c r="M44" i="1"/>
  <c r="N44" i="1" s="1"/>
  <c r="I44" i="1"/>
  <c r="G44" i="1"/>
  <c r="R43" i="1"/>
  <c r="P43" i="1"/>
  <c r="M43" i="1"/>
  <c r="N43" i="1" s="1"/>
  <c r="I43" i="1"/>
  <c r="G43" i="1"/>
  <c r="R42" i="1"/>
  <c r="P42" i="1"/>
  <c r="N42" i="1"/>
  <c r="M42" i="1"/>
  <c r="I42" i="1"/>
  <c r="G42" i="1"/>
  <c r="P41" i="1"/>
  <c r="R40" i="1"/>
  <c r="P40" i="1"/>
  <c r="M40" i="1"/>
  <c r="N40" i="1" s="1"/>
  <c r="I40" i="1"/>
  <c r="G40" i="1"/>
  <c r="R39" i="1"/>
  <c r="P39" i="1"/>
  <c r="M39" i="1"/>
  <c r="N39" i="1" s="1"/>
  <c r="I39" i="1"/>
  <c r="G39" i="1"/>
  <c r="R38" i="1"/>
  <c r="P38" i="1"/>
  <c r="M38" i="1"/>
  <c r="N38" i="1" s="1"/>
  <c r="I38" i="1"/>
  <c r="G38" i="1"/>
  <c r="R37" i="1"/>
  <c r="P37" i="1"/>
  <c r="M37" i="1"/>
  <c r="N37" i="1" s="1"/>
  <c r="I37" i="1"/>
  <c r="G37" i="1"/>
  <c r="R36" i="1"/>
  <c r="P36" i="1"/>
  <c r="M36" i="1"/>
  <c r="N36" i="1" s="1"/>
  <c r="I36" i="1"/>
  <c r="G36" i="1"/>
  <c r="R35" i="1"/>
  <c r="P35" i="1"/>
  <c r="M35" i="1"/>
  <c r="N35" i="1" s="1"/>
  <c r="I35" i="1"/>
  <c r="G35" i="1"/>
  <c r="R34" i="1"/>
  <c r="P34" i="1"/>
  <c r="M34" i="1"/>
  <c r="N34" i="1" s="1"/>
  <c r="I34" i="1"/>
  <c r="G34" i="1"/>
  <c r="R33" i="1"/>
  <c r="P33" i="1"/>
  <c r="M33" i="1"/>
  <c r="N33" i="1" s="1"/>
  <c r="I33" i="1"/>
  <c r="G33" i="1"/>
  <c r="R32" i="1"/>
  <c r="P32" i="1"/>
  <c r="M32" i="1"/>
  <c r="N32" i="1" s="1"/>
  <c r="I32" i="1"/>
  <c r="G32" i="1"/>
  <c r="P31" i="1"/>
  <c r="R30" i="1"/>
  <c r="P30" i="1"/>
  <c r="M30" i="1"/>
  <c r="N30" i="1" s="1"/>
  <c r="I30" i="1"/>
  <c r="G30" i="1"/>
  <c r="R29" i="1"/>
  <c r="P29" i="1"/>
  <c r="M29" i="1"/>
  <c r="N29" i="1" s="1"/>
  <c r="I29" i="1"/>
  <c r="G29" i="1"/>
  <c r="R28" i="1"/>
  <c r="P28" i="1"/>
  <c r="M28" i="1"/>
  <c r="N28" i="1" s="1"/>
  <c r="I28" i="1"/>
  <c r="G28" i="1"/>
  <c r="R27" i="1"/>
  <c r="P27" i="1"/>
  <c r="M27" i="1"/>
  <c r="N27" i="1" s="1"/>
  <c r="I27" i="1"/>
  <c r="G27" i="1"/>
  <c r="R26" i="1"/>
  <c r="P26" i="1"/>
  <c r="M26" i="1"/>
  <c r="N26" i="1" s="1"/>
  <c r="I26" i="1"/>
  <c r="G26" i="1"/>
  <c r="R25" i="1"/>
  <c r="P25" i="1"/>
  <c r="M25" i="1"/>
  <c r="N25" i="1" s="1"/>
  <c r="I25" i="1"/>
  <c r="G25" i="1"/>
  <c r="R24" i="1"/>
  <c r="P24" i="1"/>
  <c r="M24" i="1"/>
  <c r="N24" i="1" s="1"/>
  <c r="I24" i="1"/>
  <c r="G24" i="1"/>
  <c r="R23" i="1"/>
  <c r="P23" i="1"/>
  <c r="N23" i="1"/>
  <c r="M23" i="1"/>
  <c r="I23" i="1"/>
  <c r="G23" i="1"/>
  <c r="R22" i="1"/>
  <c r="P22" i="1"/>
  <c r="M22" i="1"/>
  <c r="N22" i="1" s="1"/>
  <c r="I22" i="1"/>
  <c r="G22" i="1"/>
  <c r="P21" i="1"/>
  <c r="R20" i="1"/>
  <c r="P20" i="1"/>
  <c r="M20" i="1"/>
  <c r="N20" i="1" s="1"/>
  <c r="I20" i="1"/>
  <c r="G20" i="1"/>
  <c r="R19" i="1"/>
  <c r="P19" i="1"/>
  <c r="M19" i="1"/>
  <c r="N19" i="1" s="1"/>
  <c r="I19" i="1"/>
  <c r="G19" i="1"/>
  <c r="R18" i="1"/>
  <c r="P18" i="1"/>
  <c r="M18" i="1"/>
  <c r="N18" i="1" s="1"/>
  <c r="I18" i="1"/>
  <c r="G18" i="1"/>
  <c r="R17" i="1"/>
  <c r="P17" i="1"/>
  <c r="N17" i="1"/>
  <c r="M17" i="1"/>
  <c r="I17" i="1"/>
  <c r="G17" i="1"/>
  <c r="R16" i="1"/>
  <c r="P16" i="1"/>
  <c r="M16" i="1"/>
  <c r="N16" i="1" s="1"/>
  <c r="I16" i="1"/>
  <c r="G16" i="1"/>
  <c r="R15" i="1"/>
  <c r="P15" i="1"/>
  <c r="N15" i="1"/>
  <c r="M15" i="1"/>
  <c r="I15" i="1"/>
  <c r="G15" i="1"/>
  <c r="R14" i="1"/>
  <c r="P14" i="1"/>
  <c r="M14" i="1"/>
  <c r="N14" i="1" s="1"/>
  <c r="I14" i="1"/>
  <c r="G14" i="1"/>
  <c r="P13" i="1"/>
  <c r="R12" i="1"/>
  <c r="P12" i="1"/>
  <c r="M12" i="1"/>
  <c r="N12" i="1" s="1"/>
  <c r="I12" i="1"/>
  <c r="G12" i="1"/>
  <c r="R11" i="1"/>
  <c r="P11" i="1"/>
  <c r="M11" i="1"/>
  <c r="N11" i="1" s="1"/>
  <c r="I11" i="1"/>
  <c r="G11" i="1"/>
  <c r="R10" i="1"/>
  <c r="P10" i="1"/>
  <c r="N10" i="1"/>
  <c r="M10" i="1"/>
  <c r="I10" i="1"/>
  <c r="G10" i="1"/>
  <c r="R9" i="1"/>
  <c r="P9" i="1"/>
  <c r="M9" i="1"/>
  <c r="N9" i="1" s="1"/>
  <c r="I9" i="1"/>
  <c r="G9" i="1"/>
  <c r="R8" i="1"/>
  <c r="P8" i="1"/>
  <c r="M8" i="1"/>
  <c r="N8" i="1" s="1"/>
  <c r="I8" i="1"/>
  <c r="G8" i="1"/>
  <c r="R7" i="1"/>
  <c r="P7" i="1"/>
  <c r="M7" i="1"/>
  <c r="N7" i="1" s="1"/>
  <c r="I7" i="1"/>
  <c r="G7" i="1"/>
  <c r="R6" i="1"/>
  <c r="P6" i="1"/>
  <c r="M6" i="1"/>
  <c r="N6" i="1" s="1"/>
  <c r="I6" i="1"/>
  <c r="G6" i="1"/>
  <c r="R5" i="1"/>
  <c r="P5" i="1"/>
  <c r="M5" i="1"/>
  <c r="N5" i="1" s="1"/>
  <c r="I5" i="1"/>
  <c r="G5" i="1"/>
  <c r="R4" i="1"/>
  <c r="P4" i="1"/>
  <c r="M4" i="1"/>
  <c r="N4" i="1" s="1"/>
  <c r="I4" i="1"/>
  <c r="G4" i="1"/>
</calcChain>
</file>

<file path=xl/sharedStrings.xml><?xml version="1.0" encoding="utf-8"?>
<sst xmlns="http://schemas.openxmlformats.org/spreadsheetml/2006/main" count="123" uniqueCount="78">
  <si>
    <t>Sample name</t>
  </si>
  <si>
    <t>lib</t>
  </si>
  <si>
    <t>init_reads</t>
  </si>
  <si>
    <t>filter_reads</t>
  </si>
  <si>
    <t>effec_reads</t>
  </si>
  <si>
    <r>
      <t>number of reads mapped to the host (</t>
    </r>
    <r>
      <rPr>
        <b/>
        <i/>
        <sz val="11"/>
        <rFont val="Arial"/>
        <family val="2"/>
      </rPr>
      <t>A.mellefera)</t>
    </r>
  </si>
  <si>
    <t>% mapping to host</t>
  </si>
  <si>
    <t>number of reads mapped toBQCV</t>
  </si>
  <si>
    <t>% mapping to BQCV</t>
  </si>
  <si>
    <t>CzechSBV</t>
  </si>
  <si>
    <t>GermanSBV</t>
  </si>
  <si>
    <t>SwedishSBV</t>
  </si>
  <si>
    <t>number of reads mapped to SBV_total</t>
  </si>
  <si>
    <t>% mapping to SBV_total</t>
  </si>
  <si>
    <t>number of reads mapped to DWV (A&amp;B)</t>
  </si>
  <si>
    <t>% mapping to DWV (A&amp;B)</t>
  </si>
  <si>
    <t>number of unmapped reads</t>
  </si>
  <si>
    <t>% unmapped reads</t>
  </si>
  <si>
    <t>notes</t>
  </si>
  <si>
    <t>C1</t>
  </si>
  <si>
    <t>initi_reads: total number of single reads obtained from the company</t>
  </si>
  <si>
    <t>Control</t>
  </si>
  <si>
    <t>C2</t>
  </si>
  <si>
    <t xml:space="preserve">filter_reads: total number of single reads that passed quality control </t>
  </si>
  <si>
    <t>C3</t>
  </si>
  <si>
    <t>C4</t>
  </si>
  <si>
    <t>C5</t>
  </si>
  <si>
    <t>C6</t>
  </si>
  <si>
    <t>C7</t>
  </si>
  <si>
    <t>C8</t>
  </si>
  <si>
    <t>C9</t>
  </si>
  <si>
    <t>FPF</t>
  </si>
  <si>
    <t>FPF1</t>
  </si>
  <si>
    <t>FPF2</t>
  </si>
  <si>
    <t>FPF3</t>
  </si>
  <si>
    <t>FPF6</t>
  </si>
  <si>
    <t>FPF7</t>
  </si>
  <si>
    <t>FPF8</t>
  </si>
  <si>
    <t>FPF9</t>
  </si>
  <si>
    <t>BQCV/SBV-feeding</t>
  </si>
  <si>
    <t>VF1</t>
  </si>
  <si>
    <t>VF2</t>
  </si>
  <si>
    <t>VF3</t>
  </si>
  <si>
    <t>VF4</t>
  </si>
  <si>
    <t>VF5</t>
  </si>
  <si>
    <t>VF6</t>
  </si>
  <si>
    <t>VF7</t>
  </si>
  <si>
    <t>VF8</t>
  </si>
  <si>
    <t>VF9</t>
  </si>
  <si>
    <t>BQCV/SBV-feeding + FPF</t>
  </si>
  <si>
    <t>VF+FPF1</t>
  </si>
  <si>
    <t>VF+FPF2</t>
  </si>
  <si>
    <t>VF+FPF3</t>
  </si>
  <si>
    <t>VF+FPF4</t>
  </si>
  <si>
    <t>VF+FPF5</t>
  </si>
  <si>
    <t>VF+FPF6</t>
  </si>
  <si>
    <t>VF+FPF7</t>
  </si>
  <si>
    <t>VF+FPF8</t>
  </si>
  <si>
    <t>VF+FPF9</t>
  </si>
  <si>
    <t>BQCV/SBV-Injection</t>
  </si>
  <si>
    <t>VI1</t>
  </si>
  <si>
    <t>VI2</t>
  </si>
  <si>
    <t>VI3</t>
  </si>
  <si>
    <t>VI4</t>
  </si>
  <si>
    <t>VI6</t>
  </si>
  <si>
    <t>VI9</t>
  </si>
  <si>
    <t>BQCV/SBV-Injection + FPF</t>
  </si>
  <si>
    <t>VI+FPF</t>
  </si>
  <si>
    <t>Average</t>
  </si>
  <si>
    <t>SD</t>
  </si>
  <si>
    <t xml:space="preserve"> Number of mRNA reads in sequenced liberaries</t>
  </si>
  <si>
    <t>mRNA reads mapped to SBV in VI</t>
  </si>
  <si>
    <t>mRNA reads mapped to SBV in VI+FPF</t>
  </si>
  <si>
    <t>mRNA reads mapped to BQCV in VI</t>
  </si>
  <si>
    <t>mRNA reads mapped to BQCV in VI+FPF</t>
  </si>
  <si>
    <t xml:space="preserve">Uncharacterized/unmapped reads </t>
  </si>
  <si>
    <r>
      <rPr>
        <b/>
        <sz val="12"/>
        <color theme="1"/>
        <rFont val="Calibri"/>
        <family val="2"/>
        <scheme val="minor"/>
      </rPr>
      <t>Table S3.</t>
    </r>
    <r>
      <rPr>
        <sz val="12"/>
        <color theme="1"/>
        <rFont val="Calibri"/>
        <family val="2"/>
        <scheme val="minor"/>
      </rPr>
      <t xml:space="preserve">  Information about the analyzed RNA-Seq samples</t>
    </r>
  </si>
  <si>
    <t>effec_reads: total number of reads after merging that are used in analyis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</si>
</sst>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Border="1" applyAlignment="1">
      <alignment horizontal="left"/>
    </xf>
    <xf numFmtId="11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Q78"/>
  <sheetViews>
    <sheetView tabSelected="1" zoomScale="75" zoomScaleNormal="75" workbookViewId="0">
      <selection activeCell="F1" sqref="F1"/>
    </sheetView>
  </sheetViews>
  <sheetFormatPr defaultColWidth="11.44140625" defaultRowHeight="14.4" x14ac:dyDescent="0.3"/>
  <cols>
    <col min="1" max="1" width="40.77734375" style="2" customWidth="1"/>
    <col min="2" max="2" width="10.109375" style="2" customWidth="1"/>
    <col min="3" max="3" width="15.33203125" style="2" customWidth="1"/>
    <col min="4" max="4" width="14.44140625" style="2" customWidth="1"/>
    <col min="5" max="5" width="14.6640625" style="2" customWidth="1"/>
    <col min="6" max="6" width="35.21875" style="2" customWidth="1"/>
    <col min="7" max="7" width="19.109375" style="8" customWidth="1"/>
    <col min="8" max="8" width="34.44140625" style="2" customWidth="1"/>
    <col min="9" max="9" width="22.77734375" style="2" customWidth="1"/>
    <col min="10" max="10" width="14.6640625" style="2" customWidth="1"/>
    <col min="11" max="12" width="14.77734375" style="2" customWidth="1"/>
    <col min="13" max="13" width="39" style="2" customWidth="1"/>
    <col min="14" max="14" width="36.44140625" style="2" customWidth="1"/>
    <col min="15" max="15" width="36.77734375" style="2" customWidth="1"/>
    <col min="16" max="16" width="36" style="2" customWidth="1"/>
    <col min="17" max="17" width="30.77734375" style="2" customWidth="1"/>
    <col min="18" max="18" width="21.44140625" customWidth="1"/>
    <col min="19" max="19" width="57.33203125" style="2" customWidth="1"/>
    <col min="20" max="20" width="30.33203125" style="2" customWidth="1"/>
    <col min="21" max="1031" width="11.44140625" style="2"/>
  </cols>
  <sheetData>
    <row r="1" spans="1:1031" ht="15.6" x14ac:dyDescent="0.3">
      <c r="A1" s="19" t="s">
        <v>76</v>
      </c>
      <c r="B1" s="1"/>
      <c r="C1" s="1"/>
      <c r="D1" s="1"/>
      <c r="E1" s="1"/>
      <c r="F1" s="1"/>
      <c r="G1" s="1"/>
      <c r="H1" s="1"/>
    </row>
    <row r="2" spans="1:1031" ht="15.6" x14ac:dyDescent="0.3">
      <c r="A2" s="1"/>
      <c r="B2" s="1"/>
      <c r="C2" s="1"/>
      <c r="D2" s="1"/>
      <c r="E2" s="1"/>
      <c r="F2" s="1"/>
      <c r="G2" s="1"/>
      <c r="H2" s="1"/>
    </row>
    <row r="3" spans="1:1031" s="7" customFormat="1" ht="23.55" customHeight="1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4" t="s">
        <v>17</v>
      </c>
      <c r="S3" s="5" t="s">
        <v>18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  <c r="AKH3" s="6"/>
      <c r="AKI3" s="6"/>
      <c r="AKJ3" s="6"/>
      <c r="AKK3" s="6"/>
      <c r="AKL3" s="6"/>
      <c r="AKM3" s="6"/>
      <c r="AKN3" s="6"/>
      <c r="AKO3" s="6"/>
      <c r="AKP3" s="6"/>
      <c r="AKQ3" s="6"/>
      <c r="AKR3" s="6"/>
      <c r="AKS3" s="6"/>
      <c r="AKT3" s="6"/>
      <c r="AKU3" s="6"/>
      <c r="AKV3" s="6"/>
      <c r="AKW3" s="6"/>
      <c r="AKX3" s="6"/>
      <c r="AKY3" s="6"/>
      <c r="AKZ3" s="6"/>
      <c r="ALA3" s="6"/>
      <c r="ALB3" s="6"/>
      <c r="ALC3" s="6"/>
      <c r="ALD3" s="6"/>
      <c r="ALE3" s="6"/>
      <c r="ALF3" s="6"/>
      <c r="ALG3" s="6"/>
      <c r="ALH3" s="6"/>
      <c r="ALI3" s="6"/>
      <c r="ALJ3" s="6"/>
      <c r="ALK3" s="6"/>
      <c r="ALL3" s="6"/>
      <c r="ALM3" s="6"/>
      <c r="ALN3" s="6"/>
      <c r="ALO3" s="6"/>
      <c r="ALP3" s="6"/>
      <c r="ALQ3" s="6"/>
      <c r="ALR3" s="6"/>
      <c r="ALS3" s="6"/>
      <c r="ALT3" s="6"/>
      <c r="ALU3" s="6"/>
      <c r="ALV3" s="6"/>
      <c r="ALW3" s="6"/>
      <c r="ALX3" s="6"/>
      <c r="ALY3" s="6"/>
      <c r="ALZ3" s="6"/>
      <c r="AMA3" s="6"/>
      <c r="AMB3" s="6"/>
      <c r="AMC3" s="6"/>
      <c r="AMD3" s="6"/>
      <c r="AME3" s="6"/>
      <c r="AMF3" s="6"/>
      <c r="AMG3" s="6"/>
      <c r="AMH3" s="6"/>
      <c r="AMI3" s="6"/>
      <c r="AMJ3" s="6"/>
      <c r="AMK3" s="6"/>
      <c r="AML3" s="6"/>
      <c r="AMM3" s="6"/>
      <c r="AMN3" s="6"/>
      <c r="AMO3" s="6"/>
      <c r="AMP3" s="6"/>
      <c r="AMQ3" s="6"/>
    </row>
    <row r="4" spans="1:1031" x14ac:dyDescent="0.3">
      <c r="A4" s="8" t="s">
        <v>21</v>
      </c>
      <c r="B4" s="8" t="s">
        <v>19</v>
      </c>
      <c r="C4" s="8">
        <v>17572236</v>
      </c>
      <c r="D4" s="8">
        <v>7286484</v>
      </c>
      <c r="E4" s="8">
        <v>4198847</v>
      </c>
      <c r="F4" s="8">
        <v>3974360</v>
      </c>
      <c r="G4" s="9">
        <f>F4/E4*100</f>
        <v>94.653603715496189</v>
      </c>
      <c r="H4" s="8">
        <v>3491</v>
      </c>
      <c r="I4" s="10">
        <f>H4/E4*100</f>
        <v>8.3141872042491669E-2</v>
      </c>
      <c r="J4" s="8">
        <v>11111</v>
      </c>
      <c r="K4" s="8">
        <v>7140</v>
      </c>
      <c r="L4" s="8">
        <v>48</v>
      </c>
      <c r="M4" s="11">
        <f>SUM(J4:L4)</f>
        <v>18299</v>
      </c>
      <c r="N4" s="9">
        <f>M4/E4*100</f>
        <v>0.43581011644387141</v>
      </c>
      <c r="O4" s="8">
        <v>4102</v>
      </c>
      <c r="P4" s="10">
        <f>O4/E4*100</f>
        <v>9.769348585456912E-2</v>
      </c>
      <c r="Q4" s="8">
        <v>198595</v>
      </c>
      <c r="R4" s="9">
        <f t="shared" ref="R4:R12" si="0">Q4/E4*100</f>
        <v>4.7297508101628853</v>
      </c>
      <c r="S4" s="12" t="s">
        <v>20</v>
      </c>
    </row>
    <row r="5" spans="1:1031" x14ac:dyDescent="0.3">
      <c r="A5" s="8" t="s">
        <v>21</v>
      </c>
      <c r="B5" s="8" t="s">
        <v>22</v>
      </c>
      <c r="C5" s="8">
        <v>29061010</v>
      </c>
      <c r="D5" s="8">
        <v>23711538</v>
      </c>
      <c r="E5" s="8">
        <v>14494502</v>
      </c>
      <c r="F5" s="8">
        <v>13979119</v>
      </c>
      <c r="G5" s="9">
        <f t="shared" ref="G5:G20" si="1">F5/E5*100</f>
        <v>96.444286254194864</v>
      </c>
      <c r="H5" s="8">
        <v>11350</v>
      </c>
      <c r="I5" s="10">
        <f t="shared" ref="I5:I54" si="2">H5/E5*100</f>
        <v>7.830555337465199E-2</v>
      </c>
      <c r="J5" s="8">
        <v>26690</v>
      </c>
      <c r="K5" s="8">
        <v>14254</v>
      </c>
      <c r="L5" s="8">
        <v>111</v>
      </c>
      <c r="M5" s="11">
        <f t="shared" ref="M5:M54" si="3">SUM(J5:L5)</f>
        <v>41055</v>
      </c>
      <c r="N5" s="9">
        <f t="shared" ref="N5:N54" si="4">M5/E5*100</f>
        <v>0.28324532984989753</v>
      </c>
      <c r="O5" s="8">
        <v>4839</v>
      </c>
      <c r="P5" s="10">
        <f t="shared" ref="P5:P54" si="5">O5/E5*100</f>
        <v>3.3385072491624757E-2</v>
      </c>
      <c r="Q5" s="8">
        <v>458139</v>
      </c>
      <c r="R5" s="9">
        <f t="shared" si="0"/>
        <v>3.1607777900889595</v>
      </c>
      <c r="S5" s="12" t="s">
        <v>23</v>
      </c>
    </row>
    <row r="6" spans="1:1031" x14ac:dyDescent="0.3">
      <c r="A6" s="8" t="s">
        <v>21</v>
      </c>
      <c r="B6" s="8" t="s">
        <v>24</v>
      </c>
      <c r="C6" s="8">
        <v>23236022</v>
      </c>
      <c r="D6" s="8">
        <v>16004208</v>
      </c>
      <c r="E6" s="8">
        <v>9809120</v>
      </c>
      <c r="F6" s="8">
        <v>9387442</v>
      </c>
      <c r="G6" s="9">
        <f t="shared" si="1"/>
        <v>95.701163814898791</v>
      </c>
      <c r="H6" s="8">
        <v>8324</v>
      </c>
      <c r="I6" s="10">
        <f t="shared" si="2"/>
        <v>8.4859803937560152E-2</v>
      </c>
      <c r="J6" s="8">
        <v>13139</v>
      </c>
      <c r="K6" s="8">
        <v>8490</v>
      </c>
      <c r="L6" s="8">
        <v>42</v>
      </c>
      <c r="M6" s="11">
        <f t="shared" si="3"/>
        <v>21671</v>
      </c>
      <c r="N6" s="9">
        <f t="shared" si="4"/>
        <v>0.22092705563801851</v>
      </c>
      <c r="O6" s="8">
        <v>12556</v>
      </c>
      <c r="P6" s="10">
        <f t="shared" si="5"/>
        <v>0.1280033275156181</v>
      </c>
      <c r="Q6" s="8">
        <v>379127</v>
      </c>
      <c r="R6" s="9">
        <f t="shared" si="0"/>
        <v>3.8650459980100154</v>
      </c>
      <c r="S6" s="12" t="s">
        <v>77</v>
      </c>
    </row>
    <row r="7" spans="1:1031" x14ac:dyDescent="0.3">
      <c r="A7" s="8" t="s">
        <v>21</v>
      </c>
      <c r="B7" s="8" t="s">
        <v>25</v>
      </c>
      <c r="C7" s="8">
        <v>26007110</v>
      </c>
      <c r="D7" s="8">
        <v>19108670</v>
      </c>
      <c r="E7" s="8">
        <v>11854764</v>
      </c>
      <c r="F7" s="8">
        <v>11409308</v>
      </c>
      <c r="G7" s="9">
        <f t="shared" si="1"/>
        <v>96.242388292166765</v>
      </c>
      <c r="H7" s="8">
        <v>6646</v>
      </c>
      <c r="I7" s="10">
        <f t="shared" si="2"/>
        <v>5.6061849902705775E-2</v>
      </c>
      <c r="J7" s="8">
        <v>15737</v>
      </c>
      <c r="K7" s="8">
        <v>6156</v>
      </c>
      <c r="L7" s="8">
        <v>47</v>
      </c>
      <c r="M7" s="11">
        <f t="shared" si="3"/>
        <v>21940</v>
      </c>
      <c r="N7" s="9">
        <f t="shared" si="4"/>
        <v>0.18507327518287164</v>
      </c>
      <c r="O7" s="8">
        <v>245</v>
      </c>
      <c r="P7" s="10">
        <f t="shared" si="5"/>
        <v>2.0666796909664335E-3</v>
      </c>
      <c r="Q7" s="8">
        <v>416625</v>
      </c>
      <c r="R7" s="9">
        <f t="shared" si="0"/>
        <v>3.5144099030566949</v>
      </c>
      <c r="S7" s="12"/>
    </row>
    <row r="8" spans="1:1031" x14ac:dyDescent="0.3">
      <c r="A8" s="8" t="s">
        <v>21</v>
      </c>
      <c r="B8" s="8" t="s">
        <v>26</v>
      </c>
      <c r="C8" s="8">
        <v>29376526</v>
      </c>
      <c r="D8" s="8">
        <v>22463928</v>
      </c>
      <c r="E8" s="8">
        <v>13756869</v>
      </c>
      <c r="F8" s="8">
        <v>13248868</v>
      </c>
      <c r="G8" s="9">
        <f t="shared" si="1"/>
        <v>96.307292015356111</v>
      </c>
      <c r="H8" s="8">
        <v>8036</v>
      </c>
      <c r="I8" s="10">
        <f t="shared" si="2"/>
        <v>5.8414454626267071E-2</v>
      </c>
      <c r="J8" s="8">
        <v>7921</v>
      </c>
      <c r="K8" s="8">
        <v>5107</v>
      </c>
      <c r="L8" s="8">
        <v>30</v>
      </c>
      <c r="M8" s="11">
        <f t="shared" si="3"/>
        <v>13058</v>
      </c>
      <c r="N8" s="9">
        <f t="shared" si="4"/>
        <v>9.4919854219735603E-2</v>
      </c>
      <c r="O8" s="8">
        <v>6554</v>
      </c>
      <c r="P8" s="10">
        <f t="shared" si="5"/>
        <v>4.7641654507286503E-2</v>
      </c>
      <c r="Q8" s="8">
        <v>480353</v>
      </c>
      <c r="R8" s="9">
        <f t="shared" si="0"/>
        <v>3.4917320212906002</v>
      </c>
      <c r="S8" s="12"/>
    </row>
    <row r="9" spans="1:1031" x14ac:dyDescent="0.3">
      <c r="A9" s="8" t="s">
        <v>21</v>
      </c>
      <c r="B9" s="8" t="s">
        <v>27</v>
      </c>
      <c r="C9" s="8">
        <v>29579754</v>
      </c>
      <c r="D9" s="8">
        <v>21254138</v>
      </c>
      <c r="E9" s="8">
        <v>13061677</v>
      </c>
      <c r="F9" s="8">
        <v>12155094</v>
      </c>
      <c r="G9" s="9">
        <f t="shared" si="1"/>
        <v>93.059214371937088</v>
      </c>
      <c r="H9" s="8">
        <v>10581</v>
      </c>
      <c r="I9" s="10">
        <f t="shared" si="2"/>
        <v>8.1007974703401403E-2</v>
      </c>
      <c r="J9" s="8">
        <v>10797</v>
      </c>
      <c r="K9" s="8">
        <v>6159</v>
      </c>
      <c r="L9" s="8">
        <v>28</v>
      </c>
      <c r="M9" s="11">
        <f t="shared" si="3"/>
        <v>16984</v>
      </c>
      <c r="N9" s="9">
        <f t="shared" si="4"/>
        <v>0.1300292450961695</v>
      </c>
      <c r="O9" s="8">
        <v>2214</v>
      </c>
      <c r="P9" s="10">
        <f t="shared" si="5"/>
        <v>1.695035024981861E-2</v>
      </c>
      <c r="Q9" s="8">
        <v>876804</v>
      </c>
      <c r="R9" s="9">
        <f t="shared" si="0"/>
        <v>6.7127980580135302</v>
      </c>
      <c r="S9" s="12"/>
    </row>
    <row r="10" spans="1:1031" x14ac:dyDescent="0.3">
      <c r="A10" s="8" t="s">
        <v>21</v>
      </c>
      <c r="B10" s="8" t="s">
        <v>28</v>
      </c>
      <c r="C10" s="8">
        <v>28520072</v>
      </c>
      <c r="D10" s="8">
        <v>22118868</v>
      </c>
      <c r="E10" s="8">
        <v>13673995</v>
      </c>
      <c r="F10" s="8">
        <v>13191934</v>
      </c>
      <c r="G10" s="9">
        <f t="shared" si="1"/>
        <v>96.474614770591913</v>
      </c>
      <c r="H10" s="8">
        <v>7726</v>
      </c>
      <c r="I10" s="10">
        <f t="shared" si="2"/>
        <v>5.6501410158479655E-2</v>
      </c>
      <c r="J10" s="8">
        <v>12649</v>
      </c>
      <c r="K10" s="8">
        <v>8298</v>
      </c>
      <c r="L10" s="8">
        <v>34</v>
      </c>
      <c r="M10" s="11">
        <f t="shared" si="3"/>
        <v>20981</v>
      </c>
      <c r="N10" s="9">
        <f t="shared" si="4"/>
        <v>0.15343723615519825</v>
      </c>
      <c r="O10" s="8">
        <v>167</v>
      </c>
      <c r="P10" s="10">
        <f t="shared" si="5"/>
        <v>1.2212963365863451E-3</v>
      </c>
      <c r="Q10" s="8">
        <v>453187</v>
      </c>
      <c r="R10" s="9">
        <f t="shared" si="0"/>
        <v>3.3142252867578201</v>
      </c>
      <c r="S10" s="12"/>
    </row>
    <row r="11" spans="1:1031" x14ac:dyDescent="0.3">
      <c r="A11" s="8" t="s">
        <v>21</v>
      </c>
      <c r="B11" s="8" t="s">
        <v>29</v>
      </c>
      <c r="C11" s="8">
        <v>26300966</v>
      </c>
      <c r="D11" s="8">
        <v>19291376</v>
      </c>
      <c r="E11" s="8">
        <v>11631137</v>
      </c>
      <c r="F11" s="8">
        <v>11293758</v>
      </c>
      <c r="G11" s="9">
        <f t="shared" si="1"/>
        <v>97.099346349372382</v>
      </c>
      <c r="H11" s="8">
        <v>7702</v>
      </c>
      <c r="I11" s="10">
        <f t="shared" si="2"/>
        <v>6.6218805607740669E-2</v>
      </c>
      <c r="J11" s="8">
        <v>12552</v>
      </c>
      <c r="K11" s="8">
        <v>9639</v>
      </c>
      <c r="L11" s="8">
        <v>47</v>
      </c>
      <c r="M11" s="11">
        <f t="shared" si="3"/>
        <v>22238</v>
      </c>
      <c r="N11" s="9">
        <f t="shared" si="4"/>
        <v>0.1911936898344504</v>
      </c>
      <c r="O11" s="8">
        <v>3418</v>
      </c>
      <c r="P11" s="10">
        <f t="shared" si="5"/>
        <v>2.9386636921222745E-2</v>
      </c>
      <c r="Q11" s="8">
        <v>304021</v>
      </c>
      <c r="R11" s="9">
        <f t="shared" si="0"/>
        <v>2.6138545182642074</v>
      </c>
    </row>
    <row r="12" spans="1:1031" x14ac:dyDescent="0.3">
      <c r="A12" s="8" t="s">
        <v>21</v>
      </c>
      <c r="B12" s="8" t="s">
        <v>30</v>
      </c>
      <c r="C12" s="8">
        <v>20893690</v>
      </c>
      <c r="D12" s="8">
        <v>10618122</v>
      </c>
      <c r="E12" s="8">
        <v>5783962</v>
      </c>
      <c r="F12" s="8">
        <v>5503887</v>
      </c>
      <c r="G12" s="9">
        <f t="shared" si="1"/>
        <v>95.157730980943512</v>
      </c>
      <c r="H12" s="8">
        <v>4118</v>
      </c>
      <c r="I12" s="10">
        <f t="shared" si="2"/>
        <v>7.1196871625366837E-2</v>
      </c>
      <c r="J12" s="8">
        <v>7348</v>
      </c>
      <c r="K12" s="8">
        <v>3598</v>
      </c>
      <c r="L12" s="8">
        <v>15</v>
      </c>
      <c r="M12" s="11">
        <f t="shared" si="3"/>
        <v>10961</v>
      </c>
      <c r="N12" s="9">
        <f t="shared" si="4"/>
        <v>0.18950677753415393</v>
      </c>
      <c r="O12" s="8">
        <v>13472</v>
      </c>
      <c r="P12" s="10">
        <f t="shared" si="5"/>
        <v>0.23291992582247256</v>
      </c>
      <c r="Q12" s="8">
        <v>251524</v>
      </c>
      <c r="R12" s="9">
        <f t="shared" si="0"/>
        <v>4.3486454440744939</v>
      </c>
    </row>
    <row r="13" spans="1:1031" x14ac:dyDescent="0.3">
      <c r="A13" s="8"/>
      <c r="B13" s="8"/>
      <c r="C13" s="8"/>
      <c r="D13" s="8"/>
      <c r="E13" s="8"/>
      <c r="F13" s="8"/>
      <c r="G13" s="9"/>
      <c r="H13" s="8"/>
      <c r="I13" s="10"/>
      <c r="J13" s="8"/>
      <c r="K13" s="8"/>
      <c r="L13" s="8"/>
      <c r="M13" s="11"/>
      <c r="N13" s="9"/>
      <c r="O13" s="8"/>
      <c r="P13" s="10" t="e">
        <f t="shared" si="5"/>
        <v>#DIV/0!</v>
      </c>
      <c r="Q13" s="8"/>
      <c r="R13" s="9"/>
    </row>
    <row r="14" spans="1:1031" x14ac:dyDescent="0.3">
      <c r="A14" s="8" t="s">
        <v>31</v>
      </c>
      <c r="B14" s="8" t="s">
        <v>32</v>
      </c>
      <c r="C14" s="8">
        <v>23483438</v>
      </c>
      <c r="D14" s="8">
        <v>16988012</v>
      </c>
      <c r="E14" s="8">
        <v>10508755</v>
      </c>
      <c r="F14" s="8">
        <v>10121996</v>
      </c>
      <c r="G14" s="9">
        <f t="shared" si="1"/>
        <v>96.31964966354245</v>
      </c>
      <c r="H14" s="8">
        <v>748</v>
      </c>
      <c r="I14" s="10">
        <f t="shared" si="2"/>
        <v>7.1178745722019401E-3</v>
      </c>
      <c r="J14" s="8">
        <v>4314</v>
      </c>
      <c r="K14" s="8">
        <v>1958</v>
      </c>
      <c r="L14" s="8">
        <v>14</v>
      </c>
      <c r="M14" s="11">
        <f t="shared" si="3"/>
        <v>6286</v>
      </c>
      <c r="N14" s="9">
        <f t="shared" si="4"/>
        <v>5.9816790856766569E-2</v>
      </c>
      <c r="O14" s="8">
        <v>105</v>
      </c>
      <c r="P14" s="10">
        <f t="shared" si="5"/>
        <v>9.9916688513529894E-4</v>
      </c>
      <c r="Q14" s="8">
        <v>379620</v>
      </c>
      <c r="R14" s="9">
        <f t="shared" ref="R14:R20" si="6">Q14/E14*100</f>
        <v>3.6124165041434502</v>
      </c>
    </row>
    <row r="15" spans="1:1031" x14ac:dyDescent="0.3">
      <c r="A15" s="8" t="s">
        <v>31</v>
      </c>
      <c r="B15" s="8" t="s">
        <v>33</v>
      </c>
      <c r="C15" s="8">
        <v>34949716</v>
      </c>
      <c r="D15" s="8">
        <v>20757004</v>
      </c>
      <c r="E15" s="8">
        <v>12781508</v>
      </c>
      <c r="F15" s="8">
        <v>12230235</v>
      </c>
      <c r="G15" s="9">
        <f t="shared" si="1"/>
        <v>95.686948676165599</v>
      </c>
      <c r="H15" s="8">
        <v>10427</v>
      </c>
      <c r="I15" s="10">
        <f t="shared" si="2"/>
        <v>8.1578793363036653E-2</v>
      </c>
      <c r="J15" s="8">
        <v>10432</v>
      </c>
      <c r="K15" s="8">
        <v>5474</v>
      </c>
      <c r="L15" s="8">
        <v>47</v>
      </c>
      <c r="M15" s="11">
        <f t="shared" si="3"/>
        <v>15953</v>
      </c>
      <c r="N15" s="9">
        <f t="shared" si="4"/>
        <v>0.12481312846653149</v>
      </c>
      <c r="O15" s="8">
        <v>21853</v>
      </c>
      <c r="P15" s="10">
        <f t="shared" si="5"/>
        <v>0.17097356587344781</v>
      </c>
      <c r="Q15" s="8">
        <v>503040</v>
      </c>
      <c r="R15" s="9">
        <f t="shared" si="6"/>
        <v>3.9356858361313862</v>
      </c>
    </row>
    <row r="16" spans="1:1031" x14ac:dyDescent="0.3">
      <c r="A16" s="8" t="s">
        <v>31</v>
      </c>
      <c r="B16" s="8" t="s">
        <v>34</v>
      </c>
      <c r="C16" s="8">
        <v>29688608</v>
      </c>
      <c r="D16" s="8">
        <v>26978304</v>
      </c>
      <c r="E16" s="8">
        <v>17103342</v>
      </c>
      <c r="F16" s="8">
        <v>16438021</v>
      </c>
      <c r="G16" s="9">
        <f t="shared" si="1"/>
        <v>96.109994175407351</v>
      </c>
      <c r="H16" s="8">
        <v>10211</v>
      </c>
      <c r="I16" s="10">
        <f t="shared" si="2"/>
        <v>5.9701782259864764E-2</v>
      </c>
      <c r="J16" s="8">
        <v>20557</v>
      </c>
      <c r="K16" s="8">
        <v>8560</v>
      </c>
      <c r="L16" s="8">
        <v>71</v>
      </c>
      <c r="M16" s="11">
        <f t="shared" si="3"/>
        <v>29188</v>
      </c>
      <c r="N16" s="9">
        <f t="shared" si="4"/>
        <v>0.17065670557251325</v>
      </c>
      <c r="O16" s="8">
        <v>8938</v>
      </c>
      <c r="P16" s="10">
        <f t="shared" si="5"/>
        <v>5.2258792462899939E-2</v>
      </c>
      <c r="Q16" s="8">
        <v>616984</v>
      </c>
      <c r="R16" s="9">
        <f t="shared" si="6"/>
        <v>3.6073885442973657</v>
      </c>
    </row>
    <row r="17" spans="1:18" x14ac:dyDescent="0.3">
      <c r="A17" s="8" t="s">
        <v>31</v>
      </c>
      <c r="B17" s="8" t="s">
        <v>35</v>
      </c>
      <c r="C17" s="8">
        <v>33157300</v>
      </c>
      <c r="D17" s="8">
        <v>30192992</v>
      </c>
      <c r="E17" s="8">
        <v>19775175</v>
      </c>
      <c r="F17" s="8">
        <v>19071295</v>
      </c>
      <c r="G17" s="9">
        <f t="shared" si="1"/>
        <v>96.440587757124774</v>
      </c>
      <c r="H17" s="8">
        <v>15557</v>
      </c>
      <c r="I17" s="10">
        <f t="shared" si="2"/>
        <v>7.8669341737810164E-2</v>
      </c>
      <c r="J17" s="8">
        <v>15468</v>
      </c>
      <c r="K17" s="8">
        <v>8996</v>
      </c>
      <c r="L17" s="8">
        <v>35</v>
      </c>
      <c r="M17" s="11">
        <f t="shared" si="3"/>
        <v>24499</v>
      </c>
      <c r="N17" s="9">
        <f t="shared" si="4"/>
        <v>0.1238876520688186</v>
      </c>
      <c r="O17" s="8">
        <v>13473</v>
      </c>
      <c r="P17" s="10">
        <f t="shared" si="5"/>
        <v>6.8130876212220623E-2</v>
      </c>
      <c r="Q17" s="8">
        <v>650351</v>
      </c>
      <c r="R17" s="9">
        <f t="shared" si="6"/>
        <v>3.2887243728563718</v>
      </c>
    </row>
    <row r="18" spans="1:18" x14ac:dyDescent="0.3">
      <c r="A18" s="8" t="s">
        <v>31</v>
      </c>
      <c r="B18" s="8" t="s">
        <v>36</v>
      </c>
      <c r="C18" s="8">
        <v>29056966</v>
      </c>
      <c r="D18" s="8">
        <v>26481246</v>
      </c>
      <c r="E18" s="8">
        <v>16995544</v>
      </c>
      <c r="F18" s="8">
        <v>16391672</v>
      </c>
      <c r="G18" s="9">
        <f t="shared" si="1"/>
        <v>96.446880429364313</v>
      </c>
      <c r="H18" s="8">
        <v>11123</v>
      </c>
      <c r="I18" s="10">
        <f t="shared" si="2"/>
        <v>6.5446566464715694E-2</v>
      </c>
      <c r="J18" s="8">
        <v>16756</v>
      </c>
      <c r="K18" s="8">
        <v>10438</v>
      </c>
      <c r="L18" s="8">
        <v>56</v>
      </c>
      <c r="M18" s="11">
        <f t="shared" si="3"/>
        <v>27250</v>
      </c>
      <c r="N18" s="9">
        <f t="shared" si="4"/>
        <v>0.16033614458001461</v>
      </c>
      <c r="O18" s="8">
        <v>8559</v>
      </c>
      <c r="P18" s="10">
        <f t="shared" si="5"/>
        <v>5.0360259136159456E-2</v>
      </c>
      <c r="Q18" s="8">
        <v>556940</v>
      </c>
      <c r="R18" s="9">
        <f t="shared" si="6"/>
        <v>3.2769766004548013</v>
      </c>
    </row>
    <row r="19" spans="1:18" x14ac:dyDescent="0.3">
      <c r="A19" s="8" t="s">
        <v>31</v>
      </c>
      <c r="B19" s="8" t="s">
        <v>37</v>
      </c>
      <c r="C19" s="8">
        <v>27432712</v>
      </c>
      <c r="D19" s="8">
        <v>24793222</v>
      </c>
      <c r="E19" s="8">
        <v>16024694</v>
      </c>
      <c r="F19" s="8">
        <v>15368272</v>
      </c>
      <c r="G19" s="9">
        <f t="shared" si="1"/>
        <v>95.903684650702232</v>
      </c>
      <c r="H19" s="8">
        <v>52835</v>
      </c>
      <c r="I19" s="10">
        <f t="shared" si="2"/>
        <v>0.32970988400776952</v>
      </c>
      <c r="J19" s="8">
        <v>67100</v>
      </c>
      <c r="K19" s="8">
        <v>46585</v>
      </c>
      <c r="L19" s="8">
        <v>245</v>
      </c>
      <c r="M19" s="11">
        <f t="shared" si="3"/>
        <v>113930</v>
      </c>
      <c r="N19" s="9">
        <f t="shared" si="4"/>
        <v>0.71096521406274593</v>
      </c>
      <c r="O19" s="8">
        <v>12371</v>
      </c>
      <c r="P19" s="10">
        <f t="shared" si="5"/>
        <v>7.7199602064164222E-2</v>
      </c>
      <c r="Q19" s="8">
        <v>477286</v>
      </c>
      <c r="R19" s="9">
        <f t="shared" si="6"/>
        <v>2.9784406491630979</v>
      </c>
    </row>
    <row r="20" spans="1:18" x14ac:dyDescent="0.3">
      <c r="A20" s="8" t="s">
        <v>31</v>
      </c>
      <c r="B20" s="8" t="s">
        <v>38</v>
      </c>
      <c r="C20" s="8">
        <v>32176898</v>
      </c>
      <c r="D20" s="8">
        <v>29011140</v>
      </c>
      <c r="E20" s="8">
        <v>18326594</v>
      </c>
      <c r="F20" s="8">
        <v>17705030</v>
      </c>
      <c r="G20" s="9">
        <f t="shared" si="1"/>
        <v>96.608404158459564</v>
      </c>
      <c r="H20" s="8">
        <v>7367</v>
      </c>
      <c r="I20" s="10">
        <f t="shared" si="2"/>
        <v>4.0198413300365575E-2</v>
      </c>
      <c r="J20" s="8">
        <v>11035</v>
      </c>
      <c r="K20" s="8">
        <v>5693</v>
      </c>
      <c r="L20" s="8">
        <v>33</v>
      </c>
      <c r="M20" s="11">
        <f t="shared" si="3"/>
        <v>16761</v>
      </c>
      <c r="N20" s="9">
        <f t="shared" si="4"/>
        <v>9.1457256050960695E-2</v>
      </c>
      <c r="O20" s="8">
        <v>24811</v>
      </c>
      <c r="P20" s="10">
        <f t="shared" si="5"/>
        <v>0.13538249387747664</v>
      </c>
      <c r="Q20" s="8">
        <v>572625</v>
      </c>
      <c r="R20" s="9">
        <f t="shared" si="6"/>
        <v>3.1245576783116382</v>
      </c>
    </row>
    <row r="21" spans="1:18" x14ac:dyDescent="0.3">
      <c r="A21" s="8"/>
      <c r="B21" s="8"/>
      <c r="C21" s="8"/>
      <c r="D21" s="8"/>
      <c r="E21" s="8"/>
      <c r="F21" s="8"/>
      <c r="G21" s="9"/>
      <c r="H21" s="8"/>
      <c r="I21" s="10"/>
      <c r="J21" s="8"/>
      <c r="K21" s="8"/>
      <c r="L21" s="8"/>
      <c r="M21" s="11"/>
      <c r="N21" s="9"/>
      <c r="O21" s="8"/>
      <c r="P21" s="10" t="e">
        <f t="shared" si="5"/>
        <v>#DIV/0!</v>
      </c>
      <c r="Q21" s="8"/>
      <c r="R21" s="9"/>
    </row>
    <row r="22" spans="1:18" x14ac:dyDescent="0.3">
      <c r="A22" s="8" t="s">
        <v>39</v>
      </c>
      <c r="B22" s="8" t="s">
        <v>40</v>
      </c>
      <c r="C22" s="8">
        <v>26776502</v>
      </c>
      <c r="D22" s="8">
        <v>23632234</v>
      </c>
      <c r="E22" s="8">
        <v>15221527</v>
      </c>
      <c r="F22" s="8">
        <v>14592473</v>
      </c>
      <c r="G22" s="9">
        <f>F22/E22*100</f>
        <v>95.867339722223662</v>
      </c>
      <c r="H22" s="8">
        <v>15103</v>
      </c>
      <c r="I22" s="10">
        <f t="shared" si="2"/>
        <v>9.9221319910939285E-2</v>
      </c>
      <c r="J22" s="8">
        <v>21042</v>
      </c>
      <c r="K22" s="8">
        <v>13005</v>
      </c>
      <c r="L22" s="8">
        <v>62</v>
      </c>
      <c r="M22" s="11">
        <f t="shared" si="3"/>
        <v>34109</v>
      </c>
      <c r="N22" s="9">
        <f t="shared" si="4"/>
        <v>0.22408395688553454</v>
      </c>
      <c r="O22" s="8">
        <v>10672</v>
      </c>
      <c r="P22" s="10">
        <f t="shared" si="5"/>
        <v>7.0111231284482822E-2</v>
      </c>
      <c r="Q22" s="8">
        <v>569170</v>
      </c>
      <c r="R22" s="9">
        <f t="shared" ref="R22:R30" si="7">Q22/E22*100</f>
        <v>3.7392437696953795</v>
      </c>
    </row>
    <row r="23" spans="1:18" x14ac:dyDescent="0.3">
      <c r="A23" s="8" t="s">
        <v>39</v>
      </c>
      <c r="B23" s="8" t="s">
        <v>41</v>
      </c>
      <c r="C23" s="8">
        <v>24950846</v>
      </c>
      <c r="D23" s="8">
        <v>20714350</v>
      </c>
      <c r="E23" s="8">
        <v>12996145</v>
      </c>
      <c r="F23" s="8">
        <v>12437735</v>
      </c>
      <c r="G23" s="9">
        <f t="shared" ref="G23:G40" si="8">F23/E23*100</f>
        <v>95.703264314148541</v>
      </c>
      <c r="H23" s="8">
        <v>21151</v>
      </c>
      <c r="I23" s="10">
        <f t="shared" si="2"/>
        <v>0.16274826111897028</v>
      </c>
      <c r="J23" s="8">
        <v>24582</v>
      </c>
      <c r="K23" s="8">
        <v>15505</v>
      </c>
      <c r="L23" s="8">
        <v>70</v>
      </c>
      <c r="M23" s="11">
        <f t="shared" si="3"/>
        <v>40157</v>
      </c>
      <c r="N23" s="9">
        <f t="shared" si="4"/>
        <v>0.30899162790196633</v>
      </c>
      <c r="O23" s="8">
        <v>18442</v>
      </c>
      <c r="P23" s="10">
        <f t="shared" si="5"/>
        <v>0.14190361834220841</v>
      </c>
      <c r="Q23" s="8">
        <v>478660</v>
      </c>
      <c r="R23" s="9">
        <f t="shared" si="7"/>
        <v>3.6830921784883133</v>
      </c>
    </row>
    <row r="24" spans="1:18" x14ac:dyDescent="0.3">
      <c r="A24" s="8" t="s">
        <v>39</v>
      </c>
      <c r="B24" s="8" t="s">
        <v>42</v>
      </c>
      <c r="C24" s="8">
        <v>19280302</v>
      </c>
      <c r="D24" s="8">
        <v>16734136</v>
      </c>
      <c r="E24" s="8">
        <v>10688987</v>
      </c>
      <c r="F24" s="8">
        <v>7219142</v>
      </c>
      <c r="G24" s="9">
        <f t="shared" si="8"/>
        <v>67.538130601150513</v>
      </c>
      <c r="H24" s="8">
        <v>407321</v>
      </c>
      <c r="I24" s="10">
        <f t="shared" si="2"/>
        <v>3.8106604489274805</v>
      </c>
      <c r="J24" s="8">
        <v>2720129</v>
      </c>
      <c r="K24" s="8">
        <v>7383</v>
      </c>
      <c r="L24" s="8">
        <v>1646</v>
      </c>
      <c r="M24" s="11">
        <f t="shared" si="3"/>
        <v>2729158</v>
      </c>
      <c r="N24" s="9">
        <f t="shared" si="4"/>
        <v>25.532428844753952</v>
      </c>
      <c r="O24" s="8">
        <v>89</v>
      </c>
      <c r="P24" s="10">
        <f t="shared" si="5"/>
        <v>8.326326900762439E-4</v>
      </c>
      <c r="Q24" s="8">
        <v>333277</v>
      </c>
      <c r="R24" s="9">
        <f t="shared" si="7"/>
        <v>3.1179474724779817</v>
      </c>
    </row>
    <row r="25" spans="1:18" x14ac:dyDescent="0.3">
      <c r="A25" s="8" t="s">
        <v>39</v>
      </c>
      <c r="B25" s="8" t="s">
        <v>43</v>
      </c>
      <c r="C25" s="8">
        <v>23727306</v>
      </c>
      <c r="D25" s="8">
        <v>21349348</v>
      </c>
      <c r="E25" s="8">
        <v>14140171</v>
      </c>
      <c r="F25" s="8">
        <v>13580367</v>
      </c>
      <c r="G25" s="9">
        <f t="shared" si="8"/>
        <v>96.041037976131975</v>
      </c>
      <c r="H25" s="8">
        <v>10122</v>
      </c>
      <c r="I25" s="10">
        <f t="shared" si="2"/>
        <v>7.1583292733871456E-2</v>
      </c>
      <c r="J25" s="8">
        <v>14620</v>
      </c>
      <c r="K25" s="8">
        <v>7573</v>
      </c>
      <c r="L25" s="8">
        <v>47</v>
      </c>
      <c r="M25" s="11">
        <f t="shared" si="3"/>
        <v>22240</v>
      </c>
      <c r="N25" s="9">
        <f t="shared" si="4"/>
        <v>0.15728239778712719</v>
      </c>
      <c r="O25" s="8">
        <v>5351</v>
      </c>
      <c r="P25" s="10">
        <f t="shared" si="5"/>
        <v>3.7842540942397369E-2</v>
      </c>
      <c r="Q25" s="8">
        <v>522091</v>
      </c>
      <c r="R25" s="9">
        <f t="shared" si="7"/>
        <v>3.6922537924046326</v>
      </c>
    </row>
    <row r="26" spans="1:18" x14ac:dyDescent="0.3">
      <c r="A26" s="8" t="s">
        <v>39</v>
      </c>
      <c r="B26" s="8" t="s">
        <v>44</v>
      </c>
      <c r="C26" s="8">
        <v>26532632</v>
      </c>
      <c r="D26" s="8">
        <v>23807916</v>
      </c>
      <c r="E26" s="8">
        <v>15266015</v>
      </c>
      <c r="F26" s="8">
        <v>14684022</v>
      </c>
      <c r="G26" s="9">
        <f t="shared" si="8"/>
        <v>96.187656045143413</v>
      </c>
      <c r="H26" s="8">
        <v>9545</v>
      </c>
      <c r="I26" s="10">
        <f t="shared" si="2"/>
        <v>6.2524502956403494E-2</v>
      </c>
      <c r="J26" s="8">
        <v>12392</v>
      </c>
      <c r="K26" s="8">
        <v>5844</v>
      </c>
      <c r="L26" s="8">
        <v>34</v>
      </c>
      <c r="M26" s="11">
        <f t="shared" si="3"/>
        <v>18270</v>
      </c>
      <c r="N26" s="9">
        <f t="shared" si="4"/>
        <v>0.11967759759177493</v>
      </c>
      <c r="O26" s="8">
        <v>1630</v>
      </c>
      <c r="P26" s="10">
        <f t="shared" si="5"/>
        <v>1.0677311662539308E-2</v>
      </c>
      <c r="Q26" s="8">
        <v>552548</v>
      </c>
      <c r="R26" s="9">
        <f t="shared" si="7"/>
        <v>3.6194645426458707</v>
      </c>
    </row>
    <row r="27" spans="1:18" x14ac:dyDescent="0.3">
      <c r="A27" s="8" t="s">
        <v>39</v>
      </c>
      <c r="B27" s="8" t="s">
        <v>45</v>
      </c>
      <c r="C27" s="8">
        <v>24810022</v>
      </c>
      <c r="D27" s="8">
        <v>20130694</v>
      </c>
      <c r="E27" s="8">
        <v>12498692</v>
      </c>
      <c r="F27" s="8">
        <v>11942130</v>
      </c>
      <c r="G27" s="9">
        <f t="shared" si="8"/>
        <v>95.54703804206072</v>
      </c>
      <c r="H27" s="8">
        <v>16160</v>
      </c>
      <c r="I27" s="10">
        <f t="shared" si="2"/>
        <v>0.12929352927490331</v>
      </c>
      <c r="J27" s="8">
        <v>21557</v>
      </c>
      <c r="K27" s="8">
        <v>14241</v>
      </c>
      <c r="L27" s="8">
        <v>76</v>
      </c>
      <c r="M27" s="11">
        <f t="shared" si="3"/>
        <v>35874</v>
      </c>
      <c r="N27" s="9">
        <f t="shared" si="4"/>
        <v>0.28702203398563625</v>
      </c>
      <c r="O27" s="8">
        <v>6477</v>
      </c>
      <c r="P27" s="10">
        <f t="shared" si="5"/>
        <v>5.1821422593660203E-2</v>
      </c>
      <c r="Q27" s="8">
        <v>498051</v>
      </c>
      <c r="R27" s="9">
        <f t="shared" si="7"/>
        <v>3.9848249720850792</v>
      </c>
    </row>
    <row r="28" spans="1:18" x14ac:dyDescent="0.3">
      <c r="A28" s="8" t="s">
        <v>39</v>
      </c>
      <c r="B28" s="8" t="s">
        <v>46</v>
      </c>
      <c r="C28" s="8">
        <v>28391326</v>
      </c>
      <c r="D28" s="8">
        <v>25901866</v>
      </c>
      <c r="E28" s="8">
        <v>16770355</v>
      </c>
      <c r="F28" s="8">
        <v>16042853</v>
      </c>
      <c r="G28" s="9">
        <f t="shared" si="8"/>
        <v>95.661976147791734</v>
      </c>
      <c r="H28" s="8">
        <v>33169</v>
      </c>
      <c r="I28" s="10">
        <f t="shared" si="2"/>
        <v>0.19778352932898557</v>
      </c>
      <c r="J28" s="8">
        <v>62407</v>
      </c>
      <c r="K28" s="8">
        <v>41933</v>
      </c>
      <c r="L28" s="8">
        <v>191</v>
      </c>
      <c r="M28" s="11">
        <f t="shared" si="3"/>
        <v>104531</v>
      </c>
      <c r="N28" s="9">
        <f t="shared" si="4"/>
        <v>0.62330821261684677</v>
      </c>
      <c r="O28" s="8">
        <v>504</v>
      </c>
      <c r="P28" s="10">
        <f t="shared" si="5"/>
        <v>3.0053031077755957E-3</v>
      </c>
      <c r="Q28" s="8">
        <v>589298</v>
      </c>
      <c r="R28" s="9">
        <f t="shared" si="7"/>
        <v>3.5139268071546486</v>
      </c>
    </row>
    <row r="29" spans="1:18" x14ac:dyDescent="0.3">
      <c r="A29" s="8" t="s">
        <v>39</v>
      </c>
      <c r="B29" s="8" t="s">
        <v>47</v>
      </c>
      <c r="C29" s="8">
        <v>23469054</v>
      </c>
      <c r="D29" s="8">
        <v>21059848</v>
      </c>
      <c r="E29" s="8">
        <v>13568230</v>
      </c>
      <c r="F29" s="8">
        <v>13003490</v>
      </c>
      <c r="G29" s="9">
        <f t="shared" si="8"/>
        <v>95.837776924477254</v>
      </c>
      <c r="H29" s="8">
        <v>15796</v>
      </c>
      <c r="I29" s="10">
        <f t="shared" si="2"/>
        <v>0.11641901707149717</v>
      </c>
      <c r="J29" s="8">
        <v>25550</v>
      </c>
      <c r="K29" s="8">
        <v>20287</v>
      </c>
      <c r="L29" s="8">
        <v>52</v>
      </c>
      <c r="M29" s="11">
        <f t="shared" si="3"/>
        <v>45889</v>
      </c>
      <c r="N29" s="9">
        <f t="shared" si="4"/>
        <v>0.33820918424879293</v>
      </c>
      <c r="O29" s="8">
        <v>25074</v>
      </c>
      <c r="P29" s="10">
        <f t="shared" si="5"/>
        <v>0.18479934376112434</v>
      </c>
      <c r="Q29" s="8">
        <v>477981</v>
      </c>
      <c r="R29" s="9">
        <f t="shared" si="7"/>
        <v>3.5227955304413325</v>
      </c>
    </row>
    <row r="30" spans="1:18" x14ac:dyDescent="0.3">
      <c r="A30" s="8" t="s">
        <v>39</v>
      </c>
      <c r="B30" s="8" t="s">
        <v>48</v>
      </c>
      <c r="C30" s="8">
        <v>23714764</v>
      </c>
      <c r="D30" s="8">
        <v>17685500</v>
      </c>
      <c r="E30" s="8">
        <v>11037669</v>
      </c>
      <c r="F30" s="8">
        <v>10607073</v>
      </c>
      <c r="G30" s="9">
        <f t="shared" si="8"/>
        <v>96.098850219190297</v>
      </c>
      <c r="H30" s="8">
        <v>4182</v>
      </c>
      <c r="I30" s="10">
        <f t="shared" si="2"/>
        <v>3.7888434596109015E-2</v>
      </c>
      <c r="J30" s="8">
        <v>9249</v>
      </c>
      <c r="K30" s="8">
        <v>3582</v>
      </c>
      <c r="L30" s="8">
        <v>19</v>
      </c>
      <c r="M30" s="11">
        <f t="shared" si="3"/>
        <v>12850</v>
      </c>
      <c r="N30" s="9">
        <f t="shared" si="4"/>
        <v>0.11641950850310877</v>
      </c>
      <c r="O30" s="8">
        <v>11895</v>
      </c>
      <c r="P30" s="10">
        <f t="shared" si="5"/>
        <v>0.10776731934976488</v>
      </c>
      <c r="Q30" s="8">
        <v>401669</v>
      </c>
      <c r="R30" s="9">
        <f t="shared" si="7"/>
        <v>3.6390745183607152</v>
      </c>
    </row>
    <row r="31" spans="1:18" x14ac:dyDescent="0.3">
      <c r="A31" s="8"/>
      <c r="B31" s="8"/>
      <c r="C31" s="8"/>
      <c r="D31" s="8"/>
      <c r="E31" s="8"/>
      <c r="F31" s="8"/>
      <c r="G31" s="9"/>
      <c r="H31" s="8"/>
      <c r="I31" s="10"/>
      <c r="J31" s="8"/>
      <c r="K31" s="8"/>
      <c r="L31" s="8"/>
      <c r="M31" s="11"/>
      <c r="N31" s="9"/>
      <c r="O31" s="8"/>
      <c r="P31" s="10" t="e">
        <f t="shared" si="5"/>
        <v>#DIV/0!</v>
      </c>
      <c r="Q31" s="8"/>
      <c r="R31" s="9"/>
    </row>
    <row r="32" spans="1:18" x14ac:dyDescent="0.3">
      <c r="A32" s="8" t="s">
        <v>49</v>
      </c>
      <c r="B32" s="8" t="s">
        <v>50</v>
      </c>
      <c r="C32" s="8">
        <v>30103160</v>
      </c>
      <c r="D32" s="8">
        <v>27171196</v>
      </c>
      <c r="E32" s="8">
        <v>16744823</v>
      </c>
      <c r="F32" s="8">
        <v>16126013</v>
      </c>
      <c r="G32" s="9">
        <f t="shared" si="8"/>
        <v>96.304469745664079</v>
      </c>
      <c r="H32" s="8">
        <v>17755</v>
      </c>
      <c r="I32" s="10">
        <f t="shared" si="2"/>
        <v>0.10603277203945363</v>
      </c>
      <c r="J32" s="8">
        <v>27765</v>
      </c>
      <c r="K32" s="8">
        <v>16469</v>
      </c>
      <c r="L32" s="8">
        <v>103</v>
      </c>
      <c r="M32" s="11">
        <f t="shared" si="3"/>
        <v>44337</v>
      </c>
      <c r="N32" s="9">
        <f t="shared" si="4"/>
        <v>0.26478034434881753</v>
      </c>
      <c r="O32" s="8">
        <v>5685</v>
      </c>
      <c r="P32" s="10">
        <f t="shared" si="5"/>
        <v>3.3950791835781126E-2</v>
      </c>
      <c r="Q32" s="8">
        <v>551033</v>
      </c>
      <c r="R32" s="9">
        <f t="shared" ref="R32:R40" si="9">Q32/E32*100</f>
        <v>3.2907663461118704</v>
      </c>
    </row>
    <row r="33" spans="1:18" x14ac:dyDescent="0.3">
      <c r="A33" s="8" t="s">
        <v>49</v>
      </c>
      <c r="B33" s="8" t="s">
        <v>51</v>
      </c>
      <c r="C33" s="8">
        <v>25476412</v>
      </c>
      <c r="D33" s="8">
        <v>23122990</v>
      </c>
      <c r="E33" s="8">
        <v>15001716</v>
      </c>
      <c r="F33" s="8">
        <v>14423900</v>
      </c>
      <c r="G33" s="9">
        <f t="shared" si="8"/>
        <v>96.148333963927854</v>
      </c>
      <c r="H33" s="8">
        <v>24371</v>
      </c>
      <c r="I33" s="10">
        <f t="shared" si="2"/>
        <v>0.16245474851010377</v>
      </c>
      <c r="J33" s="8">
        <v>29785</v>
      </c>
      <c r="K33" s="8">
        <v>18323</v>
      </c>
      <c r="L33" s="8">
        <v>102</v>
      </c>
      <c r="M33" s="11">
        <f t="shared" si="3"/>
        <v>48210</v>
      </c>
      <c r="N33" s="9">
        <f t="shared" si="4"/>
        <v>0.32136323604579636</v>
      </c>
      <c r="O33" s="8">
        <v>14192</v>
      </c>
      <c r="P33" s="10">
        <f t="shared" si="5"/>
        <v>9.460251080609712E-2</v>
      </c>
      <c r="Q33" s="8">
        <v>491043</v>
      </c>
      <c r="R33" s="9">
        <f t="shared" si="9"/>
        <v>3.2732455407101431</v>
      </c>
    </row>
    <row r="34" spans="1:18" x14ac:dyDescent="0.3">
      <c r="A34" s="8" t="s">
        <v>49</v>
      </c>
      <c r="B34" s="8" t="s">
        <v>52</v>
      </c>
      <c r="C34" s="8">
        <v>49372098</v>
      </c>
      <c r="D34" s="8">
        <v>43282882</v>
      </c>
      <c r="E34" s="8">
        <v>27561532</v>
      </c>
      <c r="F34" s="8">
        <v>26461830</v>
      </c>
      <c r="G34" s="9">
        <f t="shared" si="8"/>
        <v>96.010011344797519</v>
      </c>
      <c r="H34" s="8">
        <v>20448</v>
      </c>
      <c r="I34" s="10">
        <f t="shared" si="2"/>
        <v>7.4190360680966502E-2</v>
      </c>
      <c r="J34" s="8">
        <v>51017</v>
      </c>
      <c r="K34" s="8">
        <v>22998</v>
      </c>
      <c r="L34" s="8">
        <v>170</v>
      </c>
      <c r="M34" s="11">
        <f t="shared" si="3"/>
        <v>74185</v>
      </c>
      <c r="N34" s="9">
        <f t="shared" si="4"/>
        <v>0.26916138043415005</v>
      </c>
      <c r="O34" s="8">
        <v>109</v>
      </c>
      <c r="P34" s="10">
        <f t="shared" si="5"/>
        <v>3.9547874189286723E-4</v>
      </c>
      <c r="Q34" s="8">
        <v>1004960</v>
      </c>
      <c r="R34" s="9">
        <f t="shared" si="9"/>
        <v>3.6462414353454662</v>
      </c>
    </row>
    <row r="35" spans="1:18" x14ac:dyDescent="0.3">
      <c r="A35" s="8" t="s">
        <v>49</v>
      </c>
      <c r="B35" s="8" t="s">
        <v>53</v>
      </c>
      <c r="C35" s="8">
        <v>34210944</v>
      </c>
      <c r="D35" s="8">
        <v>31094236</v>
      </c>
      <c r="E35" s="8">
        <v>20381882</v>
      </c>
      <c r="F35" s="8">
        <v>19550271</v>
      </c>
      <c r="G35" s="9">
        <f t="shared" si="8"/>
        <v>95.919851758537305</v>
      </c>
      <c r="H35" s="8">
        <v>16923</v>
      </c>
      <c r="I35" s="10">
        <f t="shared" si="2"/>
        <v>8.3029624055325213E-2</v>
      </c>
      <c r="J35" s="8">
        <v>26187</v>
      </c>
      <c r="K35" s="8">
        <v>14822</v>
      </c>
      <c r="L35" s="8">
        <v>144</v>
      </c>
      <c r="M35" s="11">
        <f t="shared" si="3"/>
        <v>41153</v>
      </c>
      <c r="N35" s="9">
        <f t="shared" si="4"/>
        <v>0.20190971569750032</v>
      </c>
      <c r="O35" s="8">
        <v>9612</v>
      </c>
      <c r="P35" s="10">
        <f t="shared" si="5"/>
        <v>4.715953119540188E-2</v>
      </c>
      <c r="Q35" s="8">
        <v>763923</v>
      </c>
      <c r="R35" s="9">
        <f t="shared" si="9"/>
        <v>3.74804937051446</v>
      </c>
    </row>
    <row r="36" spans="1:18" x14ac:dyDescent="0.3">
      <c r="A36" s="8" t="s">
        <v>49</v>
      </c>
      <c r="B36" s="8" t="s">
        <v>54</v>
      </c>
      <c r="C36" s="8">
        <v>36768970</v>
      </c>
      <c r="D36" s="8">
        <v>33806360</v>
      </c>
      <c r="E36" s="8">
        <v>21875161</v>
      </c>
      <c r="F36" s="8">
        <v>17527569</v>
      </c>
      <c r="G36" s="9">
        <f t="shared" si="8"/>
        <v>80.125439991047372</v>
      </c>
      <c r="H36" s="8">
        <v>27670</v>
      </c>
      <c r="I36" s="10">
        <f t="shared" si="2"/>
        <v>0.12649049760136624</v>
      </c>
      <c r="J36" s="8">
        <v>3371402</v>
      </c>
      <c r="K36" s="8">
        <v>261759</v>
      </c>
      <c r="L36" s="8">
        <v>2012</v>
      </c>
      <c r="M36" s="11">
        <f t="shared" si="3"/>
        <v>3635173</v>
      </c>
      <c r="N36" s="9">
        <f t="shared" si="4"/>
        <v>16.617811407193759</v>
      </c>
      <c r="O36" s="8">
        <v>4243</v>
      </c>
      <c r="P36" s="10">
        <f t="shared" si="5"/>
        <v>1.9396428670856412E-2</v>
      </c>
      <c r="Q36" s="8">
        <v>680506</v>
      </c>
      <c r="R36" s="9">
        <f t="shared" si="9"/>
        <v>3.1108616754866398</v>
      </c>
    </row>
    <row r="37" spans="1:18" x14ac:dyDescent="0.3">
      <c r="A37" s="8" t="s">
        <v>49</v>
      </c>
      <c r="B37" s="8" t="s">
        <v>55</v>
      </c>
      <c r="C37" s="8">
        <v>35404648</v>
      </c>
      <c r="D37" s="8">
        <v>32440574</v>
      </c>
      <c r="E37" s="8">
        <v>21027305</v>
      </c>
      <c r="F37" s="8">
        <v>20278617</v>
      </c>
      <c r="G37" s="9">
        <f t="shared" si="8"/>
        <v>96.43944861217355</v>
      </c>
      <c r="H37" s="8">
        <v>15593</v>
      </c>
      <c r="I37" s="10">
        <f t="shared" si="2"/>
        <v>7.4155960547488131E-2</v>
      </c>
      <c r="J37" s="8">
        <v>33885</v>
      </c>
      <c r="K37" s="8">
        <v>19335</v>
      </c>
      <c r="L37" s="8">
        <v>87</v>
      </c>
      <c r="M37" s="11">
        <f t="shared" si="3"/>
        <v>53307</v>
      </c>
      <c r="N37" s="9">
        <f t="shared" si="4"/>
        <v>0.25351322958410505</v>
      </c>
      <c r="O37" s="8">
        <v>144</v>
      </c>
      <c r="P37" s="10">
        <f t="shared" si="5"/>
        <v>6.8482385165383772E-4</v>
      </c>
      <c r="Q37" s="8">
        <v>679644</v>
      </c>
      <c r="R37" s="9">
        <f t="shared" si="9"/>
        <v>3.2321973738432006</v>
      </c>
    </row>
    <row r="38" spans="1:18" x14ac:dyDescent="0.3">
      <c r="A38" s="8" t="s">
        <v>49</v>
      </c>
      <c r="B38" s="8" t="s">
        <v>56</v>
      </c>
      <c r="C38" s="8">
        <v>32420832</v>
      </c>
      <c r="D38" s="8">
        <v>28498516</v>
      </c>
      <c r="E38" s="8">
        <v>17895898</v>
      </c>
      <c r="F38" s="8">
        <v>17213756</v>
      </c>
      <c r="G38" s="9">
        <f t="shared" si="8"/>
        <v>96.188277335957096</v>
      </c>
      <c r="H38" s="8">
        <v>15065</v>
      </c>
      <c r="I38" s="10">
        <f t="shared" si="2"/>
        <v>8.4181302329729424E-2</v>
      </c>
      <c r="J38" s="8">
        <v>30057</v>
      </c>
      <c r="K38" s="8">
        <v>18752</v>
      </c>
      <c r="L38" s="8">
        <v>101</v>
      </c>
      <c r="M38" s="11">
        <f t="shared" si="3"/>
        <v>48910</v>
      </c>
      <c r="N38" s="9">
        <f t="shared" si="4"/>
        <v>0.27330285409539101</v>
      </c>
      <c r="O38" s="8">
        <v>5010</v>
      </c>
      <c r="P38" s="10">
        <f t="shared" si="5"/>
        <v>2.7995242261662424E-2</v>
      </c>
      <c r="Q38" s="8">
        <v>613157</v>
      </c>
      <c r="R38" s="9">
        <f t="shared" si="9"/>
        <v>3.4262432653561166</v>
      </c>
    </row>
    <row r="39" spans="1:18" x14ac:dyDescent="0.3">
      <c r="A39" s="8" t="s">
        <v>49</v>
      </c>
      <c r="B39" s="8" t="s">
        <v>57</v>
      </c>
      <c r="C39" s="8">
        <v>33375326</v>
      </c>
      <c r="D39" s="8">
        <v>28553034</v>
      </c>
      <c r="E39" s="8">
        <v>17428404</v>
      </c>
      <c r="F39" s="8">
        <v>16532606</v>
      </c>
      <c r="G39" s="9">
        <f t="shared" si="8"/>
        <v>94.860126033341899</v>
      </c>
      <c r="H39" s="8">
        <v>10583</v>
      </c>
      <c r="I39" s="10">
        <f t="shared" si="2"/>
        <v>6.0722714483781762E-2</v>
      </c>
      <c r="J39" s="8">
        <v>29572</v>
      </c>
      <c r="K39" s="8">
        <v>158604</v>
      </c>
      <c r="L39" s="8">
        <v>86</v>
      </c>
      <c r="M39" s="11">
        <f t="shared" si="3"/>
        <v>188262</v>
      </c>
      <c r="N39" s="9">
        <f t="shared" si="4"/>
        <v>1.0802021803029125</v>
      </c>
      <c r="O39" s="8">
        <v>31960</v>
      </c>
      <c r="P39" s="10">
        <f t="shared" si="5"/>
        <v>0.18337881081939572</v>
      </c>
      <c r="Q39" s="8">
        <v>664993</v>
      </c>
      <c r="R39" s="9">
        <f t="shared" si="9"/>
        <v>3.8155702610520161</v>
      </c>
    </row>
    <row r="40" spans="1:18" x14ac:dyDescent="0.3">
      <c r="A40" s="8" t="s">
        <v>49</v>
      </c>
      <c r="B40" s="8" t="s">
        <v>58</v>
      </c>
      <c r="C40" s="8">
        <v>22974592</v>
      </c>
      <c r="D40" s="8">
        <v>20648420</v>
      </c>
      <c r="E40" s="8">
        <v>13377989</v>
      </c>
      <c r="F40" s="8">
        <v>12845362</v>
      </c>
      <c r="G40" s="9">
        <f t="shared" si="8"/>
        <v>96.018631798845107</v>
      </c>
      <c r="H40" s="8">
        <v>12788</v>
      </c>
      <c r="I40" s="10">
        <f t="shared" si="2"/>
        <v>9.558985285456581E-2</v>
      </c>
      <c r="J40" s="8">
        <v>26414</v>
      </c>
      <c r="K40" s="8">
        <v>18555</v>
      </c>
      <c r="L40" s="8">
        <v>111</v>
      </c>
      <c r="M40" s="11">
        <f t="shared" si="3"/>
        <v>45080</v>
      </c>
      <c r="N40" s="9">
        <f t="shared" si="4"/>
        <v>0.33697142373192268</v>
      </c>
      <c r="O40" s="8">
        <v>4228</v>
      </c>
      <c r="P40" s="10">
        <f t="shared" si="5"/>
        <v>3.1604152163677214E-2</v>
      </c>
      <c r="Q40" s="8">
        <v>470531</v>
      </c>
      <c r="R40" s="9">
        <f t="shared" si="9"/>
        <v>3.5172027724047314</v>
      </c>
    </row>
    <row r="41" spans="1:18" x14ac:dyDescent="0.3">
      <c r="A41" s="8"/>
      <c r="B41" s="8"/>
      <c r="C41" s="8"/>
      <c r="D41" s="8"/>
      <c r="E41" s="8"/>
      <c r="F41" s="8"/>
      <c r="G41" s="9"/>
      <c r="H41" s="8"/>
      <c r="I41" s="10"/>
      <c r="J41" s="8"/>
      <c r="K41" s="8"/>
      <c r="L41" s="8"/>
      <c r="M41" s="11"/>
      <c r="N41" s="9"/>
      <c r="O41" s="8"/>
      <c r="P41" s="10" t="e">
        <f t="shared" si="5"/>
        <v>#DIV/0!</v>
      </c>
      <c r="Q41" s="8"/>
      <c r="R41" s="9"/>
    </row>
    <row r="42" spans="1:18" x14ac:dyDescent="0.3">
      <c r="A42" s="8" t="s">
        <v>59</v>
      </c>
      <c r="B42" s="8" t="s">
        <v>60</v>
      </c>
      <c r="C42" s="8">
        <v>33013538</v>
      </c>
      <c r="D42" s="8">
        <v>29765192</v>
      </c>
      <c r="E42" s="8">
        <v>19198794</v>
      </c>
      <c r="F42" s="8">
        <v>11416484</v>
      </c>
      <c r="G42" s="9">
        <f t="shared" ref="G42:G54" si="10">F42/E42*100</f>
        <v>59.464589286181202</v>
      </c>
      <c r="H42" s="8">
        <v>749084</v>
      </c>
      <c r="I42" s="10">
        <f t="shared" si="2"/>
        <v>3.9017242437207256</v>
      </c>
      <c r="J42" s="8">
        <v>4522086</v>
      </c>
      <c r="K42" s="8">
        <v>2050697</v>
      </c>
      <c r="L42" s="8">
        <v>8917</v>
      </c>
      <c r="M42" s="11">
        <f t="shared" si="3"/>
        <v>6581700</v>
      </c>
      <c r="N42" s="9">
        <f t="shared" si="4"/>
        <v>34.281840828127017</v>
      </c>
      <c r="O42" s="8">
        <v>176</v>
      </c>
      <c r="P42" s="10">
        <f t="shared" si="5"/>
        <v>9.1672424840851983E-4</v>
      </c>
      <c r="Q42" s="8">
        <v>451350</v>
      </c>
      <c r="R42" s="9">
        <f t="shared" ref="R42:R47" si="11">Q42/E42*100</f>
        <v>2.3509289177226442</v>
      </c>
    </row>
    <row r="43" spans="1:18" x14ac:dyDescent="0.3">
      <c r="A43" s="8" t="s">
        <v>59</v>
      </c>
      <c r="B43" s="8" t="s">
        <v>61</v>
      </c>
      <c r="C43" s="8">
        <v>29151748</v>
      </c>
      <c r="D43" s="8">
        <v>25698236</v>
      </c>
      <c r="E43" s="8">
        <v>16302179</v>
      </c>
      <c r="F43" s="8">
        <v>5783278</v>
      </c>
      <c r="G43" s="9">
        <f t="shared" si="10"/>
        <v>35.475490730410947</v>
      </c>
      <c r="H43" s="8">
        <v>3433508</v>
      </c>
      <c r="I43" s="10">
        <f t="shared" si="2"/>
        <v>21.061650715527048</v>
      </c>
      <c r="J43" s="8">
        <v>4228485</v>
      </c>
      <c r="K43" s="8">
        <v>2566901</v>
      </c>
      <c r="L43" s="8">
        <v>17616</v>
      </c>
      <c r="M43" s="11">
        <f t="shared" si="3"/>
        <v>6813002</v>
      </c>
      <c r="N43" s="9">
        <f t="shared" si="4"/>
        <v>41.79197149043695</v>
      </c>
      <c r="O43" s="8">
        <v>11195</v>
      </c>
      <c r="P43" s="10">
        <f t="shared" si="5"/>
        <v>6.8671801481262104E-2</v>
      </c>
      <c r="Q43" s="8">
        <v>261196</v>
      </c>
      <c r="R43" s="9">
        <f t="shared" si="11"/>
        <v>1.6022152621437906</v>
      </c>
    </row>
    <row r="44" spans="1:18" x14ac:dyDescent="0.3">
      <c r="A44" s="8" t="s">
        <v>59</v>
      </c>
      <c r="B44" s="8" t="s">
        <v>62</v>
      </c>
      <c r="C44" s="8">
        <v>23778768</v>
      </c>
      <c r="D44" s="8">
        <v>20940468</v>
      </c>
      <c r="E44" s="8">
        <v>13311815</v>
      </c>
      <c r="F44" s="8">
        <v>3637677</v>
      </c>
      <c r="G44" s="9">
        <f t="shared" si="10"/>
        <v>27.326679344627308</v>
      </c>
      <c r="H44" s="8">
        <v>2714134</v>
      </c>
      <c r="I44" s="10">
        <f t="shared" si="2"/>
        <v>20.388910152372159</v>
      </c>
      <c r="J44" s="8">
        <v>4544375</v>
      </c>
      <c r="K44" s="8">
        <v>2200527</v>
      </c>
      <c r="L44" s="8">
        <v>12101</v>
      </c>
      <c r="M44" s="11">
        <f t="shared" si="3"/>
        <v>6757003</v>
      </c>
      <c r="N44" s="9">
        <f t="shared" si="4"/>
        <v>50.759441894287136</v>
      </c>
      <c r="O44" s="8">
        <v>13544</v>
      </c>
      <c r="P44" s="10">
        <f t="shared" si="5"/>
        <v>0.10174420242468815</v>
      </c>
      <c r="Q44" s="8">
        <v>189457</v>
      </c>
      <c r="R44" s="9">
        <f t="shared" si="11"/>
        <v>1.4232244062886992</v>
      </c>
    </row>
    <row r="45" spans="1:18" x14ac:dyDescent="0.3">
      <c r="A45" s="8" t="s">
        <v>59</v>
      </c>
      <c r="B45" s="8" t="s">
        <v>63</v>
      </c>
      <c r="C45" s="8">
        <v>24485356</v>
      </c>
      <c r="D45" s="8">
        <v>21843616</v>
      </c>
      <c r="E45" s="8">
        <v>13969824</v>
      </c>
      <c r="F45" s="8">
        <v>3960702</v>
      </c>
      <c r="G45" s="9">
        <f t="shared" si="10"/>
        <v>28.351838935121876</v>
      </c>
      <c r="H45" s="8">
        <v>3552918</v>
      </c>
      <c r="I45" s="10">
        <f t="shared" si="2"/>
        <v>25.432804307341311</v>
      </c>
      <c r="J45" s="8">
        <v>3623812</v>
      </c>
      <c r="K45" s="8">
        <v>2529274</v>
      </c>
      <c r="L45" s="8">
        <v>8206</v>
      </c>
      <c r="M45" s="11">
        <f t="shared" si="3"/>
        <v>6161292</v>
      </c>
      <c r="N45" s="9">
        <f t="shared" si="4"/>
        <v>44.104292223008677</v>
      </c>
      <c r="O45" s="8">
        <v>91731</v>
      </c>
      <c r="P45" s="10">
        <f t="shared" si="5"/>
        <v>0.65663676220974576</v>
      </c>
      <c r="Q45" s="8">
        <v>203181</v>
      </c>
      <c r="R45" s="9">
        <f t="shared" si="11"/>
        <v>1.4544277723183914</v>
      </c>
    </row>
    <row r="46" spans="1:18" ht="12.45" customHeight="1" x14ac:dyDescent="0.3">
      <c r="A46" s="8" t="s">
        <v>59</v>
      </c>
      <c r="B46" s="8" t="s">
        <v>64</v>
      </c>
      <c r="C46" s="8">
        <v>32659918</v>
      </c>
      <c r="D46" s="8">
        <v>30136966</v>
      </c>
      <c r="E46" s="8">
        <v>19690333</v>
      </c>
      <c r="F46" s="8">
        <v>5813721</v>
      </c>
      <c r="G46" s="9">
        <f t="shared" si="10"/>
        <v>29.525762718182573</v>
      </c>
      <c r="H46" s="8">
        <v>3273765</v>
      </c>
      <c r="I46" s="10">
        <f t="shared" si="2"/>
        <v>16.626255127325678</v>
      </c>
      <c r="J46" s="8">
        <v>6055354</v>
      </c>
      <c r="K46" s="8">
        <v>4226379</v>
      </c>
      <c r="L46" s="8">
        <v>16578</v>
      </c>
      <c r="M46" s="11">
        <f t="shared" si="3"/>
        <v>10298311</v>
      </c>
      <c r="N46" s="9">
        <f t="shared" si="4"/>
        <v>52.301355187847761</v>
      </c>
      <c r="O46" s="8">
        <v>13911</v>
      </c>
      <c r="P46" s="10">
        <f t="shared" si="5"/>
        <v>7.0648881357161408E-2</v>
      </c>
      <c r="Q46" s="8">
        <v>290625</v>
      </c>
      <c r="R46" s="9">
        <f t="shared" si="11"/>
        <v>1.4759780852868256</v>
      </c>
    </row>
    <row r="47" spans="1:18" x14ac:dyDescent="0.3">
      <c r="A47" s="8" t="s">
        <v>59</v>
      </c>
      <c r="B47" s="8" t="s">
        <v>65</v>
      </c>
      <c r="C47" s="8">
        <v>27408070</v>
      </c>
      <c r="D47" s="8">
        <v>22405032</v>
      </c>
      <c r="E47" s="8">
        <v>13677323</v>
      </c>
      <c r="F47" s="8">
        <v>4756657</v>
      </c>
      <c r="G47" s="9">
        <f t="shared" si="10"/>
        <v>34.777690049434376</v>
      </c>
      <c r="H47" s="8">
        <v>1232828</v>
      </c>
      <c r="I47" s="10">
        <f t="shared" si="2"/>
        <v>9.0136644429615362</v>
      </c>
      <c r="J47" s="8">
        <v>4168497</v>
      </c>
      <c r="K47" s="8">
        <v>3237374</v>
      </c>
      <c r="L47" s="8">
        <v>23062</v>
      </c>
      <c r="M47" s="11">
        <f t="shared" si="3"/>
        <v>7428933</v>
      </c>
      <c r="N47" s="9">
        <f t="shared" si="4"/>
        <v>54.315694672122603</v>
      </c>
      <c r="O47" s="8">
        <v>7903</v>
      </c>
      <c r="P47" s="10">
        <f t="shared" si="5"/>
        <v>5.7781774986230855E-2</v>
      </c>
      <c r="Q47" s="8">
        <v>251002</v>
      </c>
      <c r="R47" s="9">
        <f t="shared" si="11"/>
        <v>1.8351690604952446</v>
      </c>
    </row>
    <row r="48" spans="1:18" x14ac:dyDescent="0.3">
      <c r="A48" s="8"/>
      <c r="B48" s="8"/>
      <c r="C48" s="8"/>
      <c r="D48" s="8"/>
      <c r="E48" s="8"/>
      <c r="F48" s="8"/>
      <c r="G48" s="9"/>
      <c r="H48" s="8"/>
      <c r="I48" s="10"/>
      <c r="J48" s="8"/>
      <c r="K48" s="8"/>
      <c r="L48" s="8"/>
      <c r="M48" s="11"/>
      <c r="N48" s="9"/>
      <c r="O48" s="8"/>
      <c r="P48" s="10" t="e">
        <f t="shared" si="5"/>
        <v>#DIV/0!</v>
      </c>
      <c r="Q48" s="8"/>
      <c r="R48" s="9"/>
    </row>
    <row r="49" spans="1:18" x14ac:dyDescent="0.3">
      <c r="A49" s="8" t="s">
        <v>66</v>
      </c>
      <c r="B49" s="8" t="s">
        <v>67</v>
      </c>
      <c r="C49" s="8">
        <v>22848308</v>
      </c>
      <c r="D49" s="8">
        <v>20896840</v>
      </c>
      <c r="E49" s="8">
        <v>12911736</v>
      </c>
      <c r="F49" s="8">
        <v>3151180</v>
      </c>
      <c r="G49" s="9">
        <f t="shared" si="10"/>
        <v>24.405548564499771</v>
      </c>
      <c r="H49" s="8">
        <v>2135191</v>
      </c>
      <c r="I49" s="10">
        <f t="shared" si="2"/>
        <v>16.536823553393596</v>
      </c>
      <c r="J49" s="8">
        <v>4725306</v>
      </c>
      <c r="K49" s="8">
        <v>2704908</v>
      </c>
      <c r="L49" s="8">
        <v>19922</v>
      </c>
      <c r="M49" s="11">
        <f t="shared" si="3"/>
        <v>7450136</v>
      </c>
      <c r="N49" s="9">
        <f t="shared" si="4"/>
        <v>57.700498213408324</v>
      </c>
      <c r="O49" s="8">
        <v>7684</v>
      </c>
      <c r="P49" s="10">
        <f t="shared" si="5"/>
        <v>5.951174962065519E-2</v>
      </c>
      <c r="Q49" s="8">
        <v>167545</v>
      </c>
      <c r="R49" s="9">
        <f t="shared" ref="R49:R54" si="12">Q49/E49*100</f>
        <v>1.2976179190776516</v>
      </c>
    </row>
    <row r="50" spans="1:18" x14ac:dyDescent="0.3">
      <c r="A50" s="8" t="s">
        <v>66</v>
      </c>
      <c r="B50" s="8" t="s">
        <v>67</v>
      </c>
      <c r="C50" s="8">
        <v>30425348</v>
      </c>
      <c r="D50" s="8">
        <v>28140362</v>
      </c>
      <c r="E50" s="8">
        <v>18265286</v>
      </c>
      <c r="F50" s="8">
        <v>7230849</v>
      </c>
      <c r="G50" s="9">
        <f t="shared" si="10"/>
        <v>39.587931992961948</v>
      </c>
      <c r="H50" s="8">
        <v>4404058</v>
      </c>
      <c r="I50" s="10">
        <f t="shared" si="2"/>
        <v>24.111629021303031</v>
      </c>
      <c r="J50" s="8">
        <v>3770911</v>
      </c>
      <c r="K50" s="8">
        <v>2460789</v>
      </c>
      <c r="L50" s="8">
        <v>19211</v>
      </c>
      <c r="M50" s="11">
        <f t="shared" si="3"/>
        <v>6250911</v>
      </c>
      <c r="N50" s="9">
        <f t="shared" si="4"/>
        <v>34.222902395286887</v>
      </c>
      <c r="O50" s="8">
        <v>49726</v>
      </c>
      <c r="P50" s="10">
        <f t="shared" si="5"/>
        <v>0.27224320495173193</v>
      </c>
      <c r="Q50" s="8">
        <v>329742</v>
      </c>
      <c r="R50" s="9">
        <f t="shared" si="12"/>
        <v>1.8052933854964002</v>
      </c>
    </row>
    <row r="51" spans="1:18" x14ac:dyDescent="0.3">
      <c r="A51" s="8" t="s">
        <v>66</v>
      </c>
      <c r="B51" s="8" t="s">
        <v>67</v>
      </c>
      <c r="C51" s="8">
        <v>28343062</v>
      </c>
      <c r="D51" s="8">
        <v>26237666</v>
      </c>
      <c r="E51" s="8">
        <v>16839498</v>
      </c>
      <c r="F51" s="8">
        <v>4123884</v>
      </c>
      <c r="G51" s="9">
        <f t="shared" si="10"/>
        <v>24.489352354802975</v>
      </c>
      <c r="H51" s="8">
        <v>3430131</v>
      </c>
      <c r="I51" s="10">
        <f t="shared" si="2"/>
        <v>20.369556147101299</v>
      </c>
      <c r="J51" s="8">
        <v>5283490</v>
      </c>
      <c r="K51" s="8">
        <v>3753748</v>
      </c>
      <c r="L51" s="8">
        <v>19332</v>
      </c>
      <c r="M51" s="11">
        <f t="shared" si="3"/>
        <v>9056570</v>
      </c>
      <c r="N51" s="9">
        <f t="shared" si="4"/>
        <v>53.781710119862247</v>
      </c>
      <c r="O51" s="8">
        <v>10973</v>
      </c>
      <c r="P51" s="10">
        <f t="shared" si="5"/>
        <v>6.516227502743846E-2</v>
      </c>
      <c r="Q51" s="8">
        <v>217940</v>
      </c>
      <c r="R51" s="9">
        <f t="shared" si="12"/>
        <v>1.2942191032060457</v>
      </c>
    </row>
    <row r="52" spans="1:18" x14ac:dyDescent="0.3">
      <c r="A52" s="8" t="s">
        <v>66</v>
      </c>
      <c r="B52" s="8" t="s">
        <v>67</v>
      </c>
      <c r="C52" s="8">
        <v>30193754</v>
      </c>
      <c r="D52" s="8">
        <v>27616738</v>
      </c>
      <c r="E52" s="8">
        <v>17799091</v>
      </c>
      <c r="F52" s="8">
        <v>5523210</v>
      </c>
      <c r="G52" s="9">
        <f t="shared" si="10"/>
        <v>31.030854328459807</v>
      </c>
      <c r="H52" s="8">
        <v>3778108</v>
      </c>
      <c r="I52" s="10">
        <f t="shared" si="2"/>
        <v>21.2264098205914</v>
      </c>
      <c r="J52" s="8">
        <v>5076867</v>
      </c>
      <c r="K52" s="8">
        <v>3136542</v>
      </c>
      <c r="L52" s="8">
        <v>12795</v>
      </c>
      <c r="M52" s="11">
        <f t="shared" si="3"/>
        <v>8226204</v>
      </c>
      <c r="N52" s="9">
        <f t="shared" si="4"/>
        <v>46.216989395694419</v>
      </c>
      <c r="O52" s="8">
        <v>6019</v>
      </c>
      <c r="P52" s="10">
        <f t="shared" si="5"/>
        <v>3.3816333654342237E-2</v>
      </c>
      <c r="Q52" s="8">
        <v>265550</v>
      </c>
      <c r="R52" s="9">
        <f t="shared" si="12"/>
        <v>1.49193012160003</v>
      </c>
    </row>
    <row r="53" spans="1:18" x14ac:dyDescent="0.3">
      <c r="A53" s="8" t="s">
        <v>66</v>
      </c>
      <c r="B53" s="8" t="s">
        <v>67</v>
      </c>
      <c r="C53" s="8">
        <v>35158026</v>
      </c>
      <c r="D53" s="8">
        <v>31906728</v>
      </c>
      <c r="E53" s="8">
        <v>20006176</v>
      </c>
      <c r="F53" s="8">
        <v>6036726</v>
      </c>
      <c r="G53" s="9">
        <f t="shared" si="10"/>
        <v>30.174312172401162</v>
      </c>
      <c r="H53" s="8">
        <v>4573169</v>
      </c>
      <c r="I53" s="10">
        <f t="shared" si="2"/>
        <v>22.858786206819335</v>
      </c>
      <c r="J53" s="8">
        <v>5363252</v>
      </c>
      <c r="K53" s="8">
        <v>3690979</v>
      </c>
      <c r="L53" s="8">
        <v>17177</v>
      </c>
      <c r="M53" s="11">
        <f t="shared" si="3"/>
        <v>9071408</v>
      </c>
      <c r="N53" s="9">
        <f t="shared" si="4"/>
        <v>45.343038069844035</v>
      </c>
      <c r="O53" s="8">
        <v>10183</v>
      </c>
      <c r="P53" s="10">
        <f t="shared" si="5"/>
        <v>5.0899282301625257E-2</v>
      </c>
      <c r="Q53" s="8">
        <v>314690</v>
      </c>
      <c r="R53" s="9">
        <f t="shared" si="12"/>
        <v>1.5729642686338461</v>
      </c>
    </row>
    <row r="54" spans="1:18" x14ac:dyDescent="0.3">
      <c r="A54" s="8" t="s">
        <v>66</v>
      </c>
      <c r="B54" s="8" t="s">
        <v>67</v>
      </c>
      <c r="C54" s="8">
        <v>20043144</v>
      </c>
      <c r="D54" s="8">
        <v>16355402</v>
      </c>
      <c r="E54" s="8">
        <v>10354074</v>
      </c>
      <c r="F54" s="8">
        <v>4075125</v>
      </c>
      <c r="G54" s="9">
        <f t="shared" si="10"/>
        <v>39.357696303889654</v>
      </c>
      <c r="H54" s="8">
        <v>1666687</v>
      </c>
      <c r="I54" s="10">
        <f t="shared" si="2"/>
        <v>16.096919917705822</v>
      </c>
      <c r="J54" s="8">
        <v>2579394</v>
      </c>
      <c r="K54" s="8">
        <v>1797519</v>
      </c>
      <c r="L54" s="8">
        <v>8865</v>
      </c>
      <c r="M54" s="11">
        <f t="shared" si="3"/>
        <v>4385778</v>
      </c>
      <c r="N54" s="9">
        <f t="shared" si="4"/>
        <v>42.357993578179951</v>
      </c>
      <c r="O54" s="8">
        <v>19683</v>
      </c>
      <c r="P54" s="10">
        <f t="shared" si="5"/>
        <v>0.19009908563527747</v>
      </c>
      <c r="Q54" s="8">
        <v>206801</v>
      </c>
      <c r="R54" s="9">
        <f t="shared" si="12"/>
        <v>1.9972911145892911</v>
      </c>
    </row>
    <row r="55" spans="1:18" x14ac:dyDescent="0.3">
      <c r="G55" s="2"/>
    </row>
    <row r="56" spans="1:18" x14ac:dyDescent="0.3">
      <c r="E56" s="13"/>
      <c r="F56" s="14"/>
      <c r="G56" s="2"/>
    </row>
    <row r="57" spans="1:18" x14ac:dyDescent="0.3">
      <c r="G57" s="2"/>
    </row>
    <row r="58" spans="1:18" x14ac:dyDescent="0.3">
      <c r="G58" s="2"/>
      <c r="I58" s="13"/>
      <c r="J58"/>
    </row>
    <row r="59" spans="1:18" x14ac:dyDescent="0.3">
      <c r="G59" s="2"/>
      <c r="I59" s="13"/>
      <c r="J59"/>
    </row>
    <row r="60" spans="1:18" x14ac:dyDescent="0.3">
      <c r="A60" s="8"/>
      <c r="B60" s="8" t="s">
        <v>68</v>
      </c>
      <c r="C60" s="8" t="s">
        <v>69</v>
      </c>
      <c r="G60" s="2"/>
    </row>
    <row r="61" spans="1:18" x14ac:dyDescent="0.3">
      <c r="A61" s="15" t="s">
        <v>70</v>
      </c>
      <c r="B61" s="16">
        <v>15121502.5</v>
      </c>
      <c r="C61" s="16">
        <v>4178323.7558579715</v>
      </c>
      <c r="G61" s="2"/>
    </row>
    <row r="62" spans="1:18" x14ac:dyDescent="0.3">
      <c r="A62" s="15" t="s">
        <v>71</v>
      </c>
      <c r="B62" s="8">
        <v>46.26</v>
      </c>
      <c r="C62" s="8">
        <v>7.61</v>
      </c>
      <c r="G62" s="2"/>
    </row>
    <row r="63" spans="1:18" x14ac:dyDescent="0.3">
      <c r="A63" s="15" t="s">
        <v>72</v>
      </c>
      <c r="B63" s="8">
        <v>46.6</v>
      </c>
      <c r="C63" s="8">
        <v>8.34</v>
      </c>
      <c r="G63" s="2"/>
    </row>
    <row r="64" spans="1:18" x14ac:dyDescent="0.3">
      <c r="A64" s="15" t="s">
        <v>73</v>
      </c>
      <c r="B64" s="8">
        <v>16.07</v>
      </c>
      <c r="C64" s="8">
        <v>8.1199999999999992</v>
      </c>
      <c r="G64" s="2"/>
      <c r="I64" s="17"/>
      <c r="R64" s="2"/>
    </row>
    <row r="65" spans="1:18" x14ac:dyDescent="0.3">
      <c r="A65" s="15" t="s">
        <v>74</v>
      </c>
      <c r="B65" s="8">
        <v>20.2</v>
      </c>
      <c r="C65" s="8">
        <v>3.28</v>
      </c>
      <c r="G65" s="2"/>
      <c r="I65" s="17"/>
      <c r="R65" s="2"/>
    </row>
    <row r="66" spans="1:18" x14ac:dyDescent="0.3">
      <c r="A66" s="15" t="s">
        <v>75</v>
      </c>
      <c r="B66" s="8">
        <v>3.1</v>
      </c>
      <c r="C66" s="8">
        <v>1.06</v>
      </c>
      <c r="G66" s="2"/>
    </row>
    <row r="67" spans="1:18" x14ac:dyDescent="0.3">
      <c r="G67" s="2"/>
    </row>
    <row r="68" spans="1:18" x14ac:dyDescent="0.3">
      <c r="G68" s="2"/>
    </row>
    <row r="69" spans="1:18" x14ac:dyDescent="0.3">
      <c r="G69" s="2"/>
    </row>
    <row r="70" spans="1:18" x14ac:dyDescent="0.3">
      <c r="G70" s="2"/>
    </row>
    <row r="71" spans="1:18" x14ac:dyDescent="0.3">
      <c r="G71" s="2"/>
    </row>
    <row r="72" spans="1:18" x14ac:dyDescent="0.3">
      <c r="G72" s="2"/>
    </row>
    <row r="73" spans="1:18" x14ac:dyDescent="0.3">
      <c r="G73" s="2"/>
    </row>
    <row r="74" spans="1:18" x14ac:dyDescent="0.3">
      <c r="G74" s="2"/>
    </row>
    <row r="75" spans="1:18" x14ac:dyDescent="0.3">
      <c r="G75" s="2"/>
    </row>
    <row r="76" spans="1:18" x14ac:dyDescent="0.3">
      <c r="G76" s="2"/>
    </row>
    <row r="77" spans="1:18" x14ac:dyDescent="0.3">
      <c r="G77" s="2"/>
    </row>
    <row r="78" spans="1:18" x14ac:dyDescent="0.3">
      <c r="G78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2015-06-05T18:17:20Z</dcterms:created>
  <dcterms:modified xsi:type="dcterms:W3CDTF">2023-04-28T15:16:22Z</dcterms:modified>
</cp:coreProperties>
</file>