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queryTables/queryTable1.xml" ContentType="application/vnd.openxmlformats-officedocument.spreadsheetml.queryTable+xml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queryTables/queryTable2.xml" ContentType="application/vnd.openxmlformats-officedocument.spreadsheetml.queryTable+xml"/>
  <Override PartName="/xl/drawings/drawing3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170" windowHeight="8400" activeTab="2"/>
  </bookViews>
  <sheets>
    <sheet name="CDKM9" sheetId="1" r:id="rId1"/>
    <sheet name="CDKM15" sheetId="2" r:id="rId2"/>
    <sheet name="RBSs" sheetId="11" r:id="rId3"/>
    <sheet name="BLASTp_nr" sheetId="4" state="hidden" r:id="rId4"/>
    <sheet name="BLASTp_RefSeq" sheetId="10" state="hidden" r:id="rId5"/>
    <sheet name="BLASTp_nr_Caudovirales" sheetId="7" state="hidden" r:id="rId6"/>
    <sheet name="BLASTp_RefSeq_Caudovirales" sheetId="6" state="hidden" r:id="rId7"/>
    <sheet name="InterProScan" sheetId="12" state="hidden" r:id="rId8"/>
  </sheets>
  <definedNames>
    <definedName name="CDKM15" localSheetId="1">CDKM15!$B$2:$E$80</definedName>
    <definedName name="CDKM15" localSheetId="7">InterProScan!#REF!</definedName>
    <definedName name="CDKM9" localSheetId="0">CDKM9!$A$2:$E$76</definedName>
    <definedName name="CDKM9_1" localSheetId="7">InterProScan!#REF!</definedName>
  </definedNames>
  <calcPr calcId="152511"/>
</workbook>
</file>

<file path=xl/calcChain.xml><?xml version="1.0" encoding="utf-8"?>
<calcChain xmlns="http://schemas.openxmlformats.org/spreadsheetml/2006/main">
  <c r="F80" i="2" l="1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2" i="2"/>
  <c r="I1" i="2"/>
  <c r="F1" i="2"/>
  <c r="F1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I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2" i="1"/>
  <c r="G2" i="1" l="1"/>
  <c r="H2" i="1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2"/>
  <c r="H77" i="2"/>
  <c r="G78" i="2"/>
  <c r="H78" i="2"/>
  <c r="G79" i="2"/>
  <c r="H79" i="2"/>
  <c r="G80" i="2"/>
  <c r="H80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H4" i="2"/>
  <c r="G4" i="2"/>
  <c r="H3" i="2"/>
  <c r="G3" i="2"/>
  <c r="H2" i="2"/>
  <c r="G2" i="2"/>
</calcChain>
</file>

<file path=xl/connections.xml><?xml version="1.0" encoding="utf-8"?>
<connections xmlns="http://schemas.openxmlformats.org/spreadsheetml/2006/main">
  <connection id="1" name="CDKM15" type="6" refreshedVersion="4" background="1" saveData="1">
    <textPr codePage="852" sourceFile="C:\Users\Grzechu\Desktop\New Folder\CDKM15.gff" decimal="," thousands=" " semicolon="1" delimiter="=">
      <textFields count="3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DKM151" type="6" refreshedVersion="4" background="1" saveData="1">
    <textPr codePage="852" sourceFile="C:\Users\Grzechu\Desktop\New Folder\CDKM15.gff" decimal="," thousands=" " semicolon="1" delimiter="=">
      <textFields count="3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DKM9" type="6" refreshedVersion="4" background="1" saveData="1">
    <textPr codePage="852" sourceFile="C:\Users\Grzechu\Desktop\New Folder\CDKM9.gff" decimal="," thousands=" " semicolon="1" delimiter="=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DKM92" type="6" refreshedVersion="4" background="1" saveData="1">
    <textPr codePage="852" sourceFile="C:\Users\Grzechu\Desktop\New Folder\CDKM9.gff" decimal="," thousands=" " semicolon="1" delimiter="=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<sst xmlns="http://schemas.openxmlformats.org/spreadsheetml/2006/main" count="4622" uniqueCount="1011">
  <si>
    <t>CDKM9</t>
  </si>
  <si>
    <t>+</t>
  </si>
  <si>
    <t>-</t>
  </si>
  <si>
    <t>Uncharacterized protein</t>
  </si>
  <si>
    <t>Portal protein</t>
  </si>
  <si>
    <t>Terminase large subunit</t>
  </si>
  <si>
    <t>Integrase</t>
  </si>
  <si>
    <t>Baseplate J family protein</t>
  </si>
  <si>
    <t>Tail fiber protein</t>
  </si>
  <si>
    <t>DNA-cytosine methyltransferase</t>
  </si>
  <si>
    <t>Head morphogenesis protein</t>
  </si>
  <si>
    <t>Bet recombination protein</t>
  </si>
  <si>
    <t>KilA-N/ORF6 family antrirepressor</t>
  </si>
  <si>
    <t>N-acetylmuramoyl-L-alanine amidase</t>
  </si>
  <si>
    <t>KilAC/pRha domain antirepressor</t>
  </si>
  <si>
    <t>Terminase small subunit</t>
  </si>
  <si>
    <t>BRO N-terminal domain regulatory protein</t>
  </si>
  <si>
    <t>LysM family protein</t>
  </si>
  <si>
    <t>XkdN-related protein</t>
  </si>
  <si>
    <t>XkdS-related protein</t>
  </si>
  <si>
    <t>Holin</t>
  </si>
  <si>
    <t>XkdM-related protein</t>
  </si>
  <si>
    <t>single-stranded DNA-binding protein</t>
  </si>
  <si>
    <t>RusA Endonuclease</t>
  </si>
  <si>
    <t>XRE family transcriptional regulator</t>
  </si>
  <si>
    <t>BlaI/MecI/CopY family transcriptional regulator</t>
  </si>
  <si>
    <t>betR domain DNA-binding protein</t>
  </si>
  <si>
    <t>Arc-like DNA binding domain protein</t>
  </si>
  <si>
    <t>XkdX-related protein</t>
  </si>
  <si>
    <t>CDKM15</t>
  </si>
  <si>
    <t>locus_tag</t>
  </si>
  <si>
    <t>CDKM15_17</t>
  </si>
  <si>
    <t>tail tape measure protein</t>
  </si>
  <si>
    <t>CDKM15_3</t>
  </si>
  <si>
    <t>portal protein</t>
  </si>
  <si>
    <t>CDKM15_14</t>
  </si>
  <si>
    <t>tail sheath protein</t>
  </si>
  <si>
    <t>CDKM15_2</t>
  </si>
  <si>
    <t>terminase large subunit</t>
  </si>
  <si>
    <t>CDKM15_5</t>
  </si>
  <si>
    <t>CDKM15_33</t>
  </si>
  <si>
    <t>CDKM15_44</t>
  </si>
  <si>
    <t>integrase</t>
  </si>
  <si>
    <t>CDKM15_27</t>
  </si>
  <si>
    <t>baseplate J family protein</t>
  </si>
  <si>
    <t>CDKM15_29</t>
  </si>
  <si>
    <t>tail fiber protein</t>
  </si>
  <si>
    <t>CDKM15_68</t>
  </si>
  <si>
    <t>DNA-cytosine methyltransferase (EC 2.1.1.37) (Putative phage DNA modification methylase)</t>
  </si>
  <si>
    <t>CDKM15_7</t>
  </si>
  <si>
    <t>CDKM15_4</t>
  </si>
  <si>
    <t>head morphogenesis protein</t>
  </si>
  <si>
    <t>CDKM15_70</t>
  </si>
  <si>
    <t>37-kD nucleoid-associated family protein</t>
  </si>
  <si>
    <t>CDKM15_24</t>
  </si>
  <si>
    <t>CDKM15_18</t>
  </si>
  <si>
    <t>CDKM15_20</t>
  </si>
  <si>
    <t>BRO N-terminal domain protein</t>
  </si>
  <si>
    <t>CDKM15_61</t>
  </si>
  <si>
    <t>replication protein DnaD</t>
  </si>
  <si>
    <t>CDKM15_12</t>
  </si>
  <si>
    <t>CDKM15_37</t>
  </si>
  <si>
    <t>CDKM15_49</t>
  </si>
  <si>
    <t>antirepressor</t>
  </si>
  <si>
    <t>CDKM15_1</t>
  </si>
  <si>
    <t>terminase small subunit</t>
  </si>
  <si>
    <t>CDKM15_23</t>
  </si>
  <si>
    <t>CDKM15_30</t>
  </si>
  <si>
    <t>CDKM15_79</t>
  </si>
  <si>
    <t>membrane protein</t>
  </si>
  <si>
    <t>CDKM15_28</t>
  </si>
  <si>
    <t>tail prtein</t>
  </si>
  <si>
    <t>CDKM15_60</t>
  </si>
  <si>
    <t>essential recombination function family protein</t>
  </si>
  <si>
    <t>CDKM15_39</t>
  </si>
  <si>
    <t>CDKM15_59</t>
  </si>
  <si>
    <t>Sipho_Gp157 familly protein</t>
  </si>
  <si>
    <t>CDKM15_77</t>
  </si>
  <si>
    <t>CDKM15_64</t>
  </si>
  <si>
    <t>CDKM15_74</t>
  </si>
  <si>
    <t>CDKM15_38</t>
  </si>
  <si>
    <t>CDKM15_16</t>
  </si>
  <si>
    <t>CDKM15_26</t>
  </si>
  <si>
    <t>CDKM15_75</t>
  </si>
  <si>
    <t>holliday junction resolvase</t>
  </si>
  <si>
    <t>CDKM15_51</t>
  </si>
  <si>
    <t>CDKM15_36</t>
  </si>
  <si>
    <t>holin</t>
  </si>
  <si>
    <t>CDKM15_15</t>
  </si>
  <si>
    <t>CDKM15_10</t>
  </si>
  <si>
    <t>CDKM15_63</t>
  </si>
  <si>
    <t>CDKM15_47</t>
  </si>
  <si>
    <t>Cro/C1-type transcriptional regulator</t>
  </si>
  <si>
    <t>CDKM15_6</t>
  </si>
  <si>
    <t>CDKM15_43</t>
  </si>
  <si>
    <t>CDKM15_9</t>
  </si>
  <si>
    <t>CDKM15_42</t>
  </si>
  <si>
    <t>CDKM15_65</t>
  </si>
  <si>
    <t>CDKM15_25</t>
  </si>
  <si>
    <t>CDKM15_8</t>
  </si>
  <si>
    <t>CDKM15_67</t>
  </si>
  <si>
    <t>CDKM15_58</t>
  </si>
  <si>
    <t>CDKM15_34</t>
  </si>
  <si>
    <t>CDKM15_72</t>
  </si>
  <si>
    <t>CDKM15_50</t>
  </si>
  <si>
    <t>CDKM15_78</t>
  </si>
  <si>
    <t>CDKM15_48</t>
  </si>
  <si>
    <t>betR domain DNA binding protein</t>
  </si>
  <si>
    <t>CDKM15_73</t>
  </si>
  <si>
    <t>PUA domain protein</t>
  </si>
  <si>
    <t>CDKM15_57</t>
  </si>
  <si>
    <t>CDKM15_46</t>
  </si>
  <si>
    <t>CDKM15_31</t>
  </si>
  <si>
    <t>CDKM15_69</t>
  </si>
  <si>
    <t>CDKM15_76</t>
  </si>
  <si>
    <t>CDKM15_45</t>
  </si>
  <si>
    <t>CDKM15_13</t>
  </si>
  <si>
    <t>CDKM15_21</t>
  </si>
  <si>
    <t>CDKM15_40</t>
  </si>
  <si>
    <t>CDKM15_53</t>
  </si>
  <si>
    <t>CDKM15_19</t>
  </si>
  <si>
    <t>CDKM15_32</t>
  </si>
  <si>
    <t>CDKM15_55</t>
  </si>
  <si>
    <t>CDKM15_11</t>
  </si>
  <si>
    <t>CDKM15_62</t>
  </si>
  <si>
    <t>resolvase</t>
  </si>
  <si>
    <t>CDKM15_71</t>
  </si>
  <si>
    <t>CDKM15_22</t>
  </si>
  <si>
    <t>CDKM15_56</t>
  </si>
  <si>
    <t>CDKM15_41</t>
  </si>
  <si>
    <t>CDKM15_54</t>
  </si>
  <si>
    <t>CDKM15_35</t>
  </si>
  <si>
    <t>CDKM15_66</t>
  </si>
  <si>
    <t>CDKM15_52</t>
  </si>
  <si>
    <t>CDKM9_1</t>
  </si>
  <si>
    <t>CDKM9_2</t>
  </si>
  <si>
    <t>CDKM9_3</t>
  </si>
  <si>
    <t>CDKM9_4</t>
  </si>
  <si>
    <t>CDKM9_5</t>
  </si>
  <si>
    <t>CDKM9_6</t>
  </si>
  <si>
    <t>CDKM9_7</t>
  </si>
  <si>
    <t>CDKM9_8</t>
  </si>
  <si>
    <t>CDKM9_9</t>
  </si>
  <si>
    <t>CDKM9_10</t>
  </si>
  <si>
    <t>CDKM9_11</t>
  </si>
  <si>
    <t>CDKM9_12</t>
  </si>
  <si>
    <t>CDKM9_13</t>
  </si>
  <si>
    <t>CDKM9_14</t>
  </si>
  <si>
    <t>CDKM9_15</t>
  </si>
  <si>
    <t>CDKM9_16</t>
  </si>
  <si>
    <t>CDKM9_17</t>
  </si>
  <si>
    <t>CDKM9_18</t>
  </si>
  <si>
    <t>CDKM9_19</t>
  </si>
  <si>
    <t>CDKM9_20</t>
  </si>
  <si>
    <t>CDKM9_21</t>
  </si>
  <si>
    <t>CDKM9_22</t>
  </si>
  <si>
    <t>CDKM9_23</t>
  </si>
  <si>
    <t>CDKM9_24</t>
  </si>
  <si>
    <t>CDKM9_25</t>
  </si>
  <si>
    <t>CDKM9_26</t>
  </si>
  <si>
    <t>CDKM9_27</t>
  </si>
  <si>
    <t>CDKM9_28</t>
  </si>
  <si>
    <t>CDKM9_29</t>
  </si>
  <si>
    <t>CDKM9_30</t>
  </si>
  <si>
    <t>CDKM9_31</t>
  </si>
  <si>
    <t>CDKM9_32</t>
  </si>
  <si>
    <t>CDKM9_33</t>
  </si>
  <si>
    <t>CDKM9_34</t>
  </si>
  <si>
    <t>CDKM9_35</t>
  </si>
  <si>
    <t>CDKM9_36</t>
  </si>
  <si>
    <t>CDKM9_37</t>
  </si>
  <si>
    <t>CDKM9_38</t>
  </si>
  <si>
    <t>CDKM9_39</t>
  </si>
  <si>
    <t>CDKM9_40</t>
  </si>
  <si>
    <t>CDKM9_41</t>
  </si>
  <si>
    <t>CDKM9_42</t>
  </si>
  <si>
    <t>CDKM9_43</t>
  </si>
  <si>
    <t>CDKM9_44</t>
  </si>
  <si>
    <t>CDKM9_45</t>
  </si>
  <si>
    <t>CDKM9_46</t>
  </si>
  <si>
    <t>CDKM9_47</t>
  </si>
  <si>
    <t>CDKM9_48</t>
  </si>
  <si>
    <t>CDKM9_49</t>
  </si>
  <si>
    <t>CDKM9_50</t>
  </si>
  <si>
    <t>CDKM9_51</t>
  </si>
  <si>
    <t>CDKM9_52</t>
  </si>
  <si>
    <t>CDKM9_53</t>
  </si>
  <si>
    <t>CDKM9_54</t>
  </si>
  <si>
    <t>CDKM9_55</t>
  </si>
  <si>
    <t>CDKM9_56</t>
  </si>
  <si>
    <t>CDKM9_57</t>
  </si>
  <si>
    <t>CDKM9_58</t>
  </si>
  <si>
    <t>CDKM9_59</t>
  </si>
  <si>
    <t>CDKM9_60</t>
  </si>
  <si>
    <t>CDKM9_61</t>
  </si>
  <si>
    <t>CDKM9_62</t>
  </si>
  <si>
    <t>CDKM9_63</t>
  </si>
  <si>
    <t>CDKM9_64</t>
  </si>
  <si>
    <t>CDKM9_65</t>
  </si>
  <si>
    <t>CDKM9_66</t>
  </si>
  <si>
    <t>CDKM9_67</t>
  </si>
  <si>
    <t>CDKM9_68</t>
  </si>
  <si>
    <t>CDKM9_69</t>
  </si>
  <si>
    <t>CDKM9_70</t>
  </si>
  <si>
    <t>CDKM9_71</t>
  </si>
  <si>
    <t>CDKM9_72</t>
  </si>
  <si>
    <t>CDKM9_73</t>
  </si>
  <si>
    <t>CDKM9_74</t>
  </si>
  <si>
    <t>CDKM9_75</t>
  </si>
  <si>
    <t>Peptoclostridium difficile</t>
  </si>
  <si>
    <t>phage tail sheath family protein</t>
  </si>
  <si>
    <t>WP_021364158.1</t>
  </si>
  <si>
    <t>hypothetical protein</t>
  </si>
  <si>
    <t>WP_021364175.1</t>
  </si>
  <si>
    <t>WP_021390983.1</t>
  </si>
  <si>
    <t>Peptoclostridium difficile T23</t>
  </si>
  <si>
    <t>conserved exported hypothetical protein</t>
  </si>
  <si>
    <t>CCL36138.1</t>
  </si>
  <si>
    <t>WP_021390987.1</t>
  </si>
  <si>
    <t>WP_021390989.1</t>
  </si>
  <si>
    <t>Peptoclostridium</t>
  </si>
  <si>
    <t>MULTISPECIES: terminase B</t>
  </si>
  <si>
    <t>WP_015994340.1</t>
  </si>
  <si>
    <t>MULTISPECIES: hypothetical protein</t>
  </si>
  <si>
    <t>WP_015994345.1</t>
  </si>
  <si>
    <t>WP_015994344.1</t>
  </si>
  <si>
    <t>Clostridium phage CDMH1</t>
  </si>
  <si>
    <t>putative regulatory protein</t>
  </si>
  <si>
    <t>YP_009032225.1</t>
  </si>
  <si>
    <t>sigma factor</t>
  </si>
  <si>
    <t>WP_021364199.1</t>
  </si>
  <si>
    <t>MULTISPECIES: antirepressor</t>
  </si>
  <si>
    <t>WP_015994384.1</t>
  </si>
  <si>
    <t>endodeoxyribonuclease RusA family protein</t>
  </si>
  <si>
    <t>WP_021368352.1</t>
  </si>
  <si>
    <t>WP_021393739.1</t>
  </si>
  <si>
    <t>WP_015994343.1</t>
  </si>
  <si>
    <t>phage protein</t>
  </si>
  <si>
    <t>WP_021393731.1</t>
  </si>
  <si>
    <t>WP_021393738.1</t>
  </si>
  <si>
    <t>Peptoclostridium difficile DA00114</t>
  </si>
  <si>
    <t>putative phage protein</t>
  </si>
  <si>
    <t>EQG27107.1</t>
  </si>
  <si>
    <t>EQG27156.1</t>
  </si>
  <si>
    <t>DNA (cytosine-5-)-methyltransferase</t>
  </si>
  <si>
    <t>WP_021393743.1</t>
  </si>
  <si>
    <t>WP_015994376.1</t>
  </si>
  <si>
    <t>Clostridium phage phiC2</t>
  </si>
  <si>
    <t>hypothetical protein phiC2p71</t>
  </si>
  <si>
    <t>YP_001110786.1</t>
  </si>
  <si>
    <t>Clostridium phage phiCDHM19</t>
  </si>
  <si>
    <t>CDW17251.1</t>
  </si>
  <si>
    <t>Clostridium phage phiCD27</t>
  </si>
  <si>
    <t>hypothetical protein phiCD27_gp58</t>
  </si>
  <si>
    <t>YP_002290934.1</t>
  </si>
  <si>
    <t>WP_015981535.1</t>
  </si>
  <si>
    <t>phage resolvase/integrase, partial</t>
  </si>
  <si>
    <t>WP_009901716.1</t>
  </si>
  <si>
    <t>WP_054271829.1</t>
  </si>
  <si>
    <t>recombination protein Bet</t>
  </si>
  <si>
    <t>WP_011860997.1</t>
  </si>
  <si>
    <t>WP_021400141.1</t>
  </si>
  <si>
    <t>WP_021361259.1</t>
  </si>
  <si>
    <t>Peptoclostridium difficile CD8</t>
  </si>
  <si>
    <t>hypothetical protein QAQ_3919</t>
  </si>
  <si>
    <t>EQE00381.1</t>
  </si>
  <si>
    <t>hypothetical protein QAQ_3920</t>
  </si>
  <si>
    <t>EQE00380.1</t>
  </si>
  <si>
    <t>repressor</t>
  </si>
  <si>
    <t>WP_015984879.1</t>
  </si>
  <si>
    <t>hypothetical protein phiC2p57</t>
  </si>
  <si>
    <t>YP_001110772.1</t>
  </si>
  <si>
    <t>WP_015984877.1</t>
  </si>
  <si>
    <t>WP_015984876.1</t>
  </si>
  <si>
    <t>Peptoclostridium difficile DA00145</t>
  </si>
  <si>
    <t>ribbon-helix-helix, copG family protein</t>
  </si>
  <si>
    <t>EQG59910.1</t>
  </si>
  <si>
    <t>hypothetical protein phiC2p53</t>
  </si>
  <si>
    <t>YP_001110768.1</t>
  </si>
  <si>
    <t>hypothetical protein QK3_0979</t>
  </si>
  <si>
    <t>EQG59884.1</t>
  </si>
  <si>
    <t>WP_015984873.1</t>
  </si>
  <si>
    <t>betR domain protein</t>
  </si>
  <si>
    <t>WP_021362426.1</t>
  </si>
  <si>
    <t>putative head morphogenesis protein</t>
  </si>
  <si>
    <t>EQE14554.1</t>
  </si>
  <si>
    <t>WP_015984871.1</t>
  </si>
  <si>
    <t>WP_021361293.1</t>
  </si>
  <si>
    <t>WP_015984869.1</t>
  </si>
  <si>
    <t>putative integrase</t>
  </si>
  <si>
    <t>YP_001110762.1</t>
  </si>
  <si>
    <t>transcriptional regulator</t>
  </si>
  <si>
    <t>WP_015984867.1</t>
  </si>
  <si>
    <t>penicillinase repressor family protein</t>
  </si>
  <si>
    <t>WP_021391346.1</t>
  </si>
  <si>
    <t>WP_011861731.1</t>
  </si>
  <si>
    <t>WP_009898401.1</t>
  </si>
  <si>
    <t>putative terminase small subunit</t>
  </si>
  <si>
    <t>YP_002290877.1</t>
  </si>
  <si>
    <t>WP_009898403.1</t>
  </si>
  <si>
    <t>WP_015984865.1</t>
  </si>
  <si>
    <t>WP_009898407.1</t>
  </si>
  <si>
    <t>Peptoclostridium difficile CD3</t>
  </si>
  <si>
    <t>hypothetical protein QAO_2927</t>
  </si>
  <si>
    <t>EQE01761.1</t>
  </si>
  <si>
    <t>WP_021411326.1</t>
  </si>
  <si>
    <t>toxin secretion/phage lysis holin family protein</t>
  </si>
  <si>
    <t>WP_021414130.1</t>
  </si>
  <si>
    <t>WP_021372184.1</t>
  </si>
  <si>
    <t>WP_009895122.1</t>
  </si>
  <si>
    <t>WP_021391343.1</t>
  </si>
  <si>
    <t>WP_009898423.1</t>
  </si>
  <si>
    <t>WP_021364148.1</t>
  </si>
  <si>
    <t>WP_021364189.1</t>
  </si>
  <si>
    <t>phage tail-collar fiber family protein</t>
  </si>
  <si>
    <t>WP_021364198.1</t>
  </si>
  <si>
    <t>Peptoclostridium difficile CD21</t>
  </si>
  <si>
    <t>hypothetical protein QC1_0346</t>
  </si>
  <si>
    <t>EQE28948.1</t>
  </si>
  <si>
    <t>MULTISPECIES: portal protein</t>
  </si>
  <si>
    <t>WP_015994341.1</t>
  </si>
  <si>
    <t>baseplate J-like family protein</t>
  </si>
  <si>
    <t>WP_021364165.1</t>
  </si>
  <si>
    <t>WP_021371665.1</t>
  </si>
  <si>
    <t>WP_021371666.1</t>
  </si>
  <si>
    <t>WP_021371668.1</t>
  </si>
  <si>
    <t>Peptoclostridium difficile F548</t>
  </si>
  <si>
    <t>lysM domain protein</t>
  </si>
  <si>
    <t>EQK58505.1</t>
  </si>
  <si>
    <t>Peptoclostridium difficile Y184</t>
  </si>
  <si>
    <t>hypothetical protein QOS_2956</t>
  </si>
  <si>
    <t>EQI51309.1</t>
  </si>
  <si>
    <t>phage tail tape measure protein</t>
  </si>
  <si>
    <t>WP_021364196.1</t>
  </si>
  <si>
    <t>phage XkdN-like family protein</t>
  </si>
  <si>
    <t>WP_021362368.1</t>
  </si>
  <si>
    <t>WP_021362367.1</t>
  </si>
  <si>
    <t>WP_021371712.1</t>
  </si>
  <si>
    <t>WP_021371709.1</t>
  </si>
  <si>
    <t>Peptoclostridium difficile CD45</t>
  </si>
  <si>
    <t>hypothetical protein QCK_4159</t>
  </si>
  <si>
    <t>EQE71449.1</t>
  </si>
  <si>
    <t>WP_021360338.1</t>
  </si>
  <si>
    <t>WP_021359669.1</t>
  </si>
  <si>
    <t>WP_016056319.1</t>
  </si>
  <si>
    <t>Clostridium phage phiCD505</t>
  </si>
  <si>
    <t>putative terminase B</t>
  </si>
  <si>
    <t>CEK40627.1</t>
  </si>
  <si>
    <t>WP_021362362.1</t>
  </si>
  <si>
    <t>WP_021371658.1</t>
  </si>
  <si>
    <t>WP_022616305.1</t>
  </si>
  <si>
    <t>WP_022616306.1</t>
  </si>
  <si>
    <t>WP_016056376.1</t>
  </si>
  <si>
    <t>WP_016056375.1</t>
  </si>
  <si>
    <t>RusA endonuclease</t>
  </si>
  <si>
    <t>WP_016056374.1</t>
  </si>
  <si>
    <t>Clostridium phage phiMMP02</t>
  </si>
  <si>
    <t>hypothetical protein phiMMP02_gp72</t>
  </si>
  <si>
    <t>YP_006990550.1</t>
  </si>
  <si>
    <t>ASCH domain protein</t>
  </si>
  <si>
    <t>WP_016056372.1</t>
  </si>
  <si>
    <t>WP_016056371.1</t>
  </si>
  <si>
    <t>WP_016056370.1</t>
  </si>
  <si>
    <t>WP_021413047.1</t>
  </si>
  <si>
    <t>WP_016056369.1</t>
  </si>
  <si>
    <t>WP_011861010.1</t>
  </si>
  <si>
    <t>MULTISPECIES: restriction endonuclease subunit M</t>
  </si>
  <si>
    <t>WP_011861009.1</t>
  </si>
  <si>
    <t>WP_015984889.1</t>
  </si>
  <si>
    <t>Peptoclostridium difficile CD70</t>
  </si>
  <si>
    <t>hypothetical protein QCY_3052</t>
  </si>
  <si>
    <t>EQE90039.1</t>
  </si>
  <si>
    <t>WP_015984887.1</t>
  </si>
  <si>
    <t>dnaD domain protein</t>
  </si>
  <si>
    <t>WP_021367673.1</t>
  </si>
  <si>
    <t>essential recombination function protein</t>
  </si>
  <si>
    <t>WP_015984885.1</t>
  </si>
  <si>
    <t>WP_015984884.1</t>
  </si>
  <si>
    <t>WP_015984883.1</t>
  </si>
  <si>
    <t>WP_009894686.1</t>
  </si>
  <si>
    <t>hypothetical protein phiC2p61</t>
  </si>
  <si>
    <t>YP_001110776.1</t>
  </si>
  <si>
    <t>WP_015984881.1</t>
  </si>
  <si>
    <t>Peptoclostridium difficile CD17</t>
  </si>
  <si>
    <t>hypothetical protein QAW_1264</t>
  </si>
  <si>
    <t>EQE22048.1</t>
  </si>
  <si>
    <t>WP_021368261.1</t>
  </si>
  <si>
    <t>hypothetical protein QAW_1262</t>
  </si>
  <si>
    <t>EQE22046.1</t>
  </si>
  <si>
    <t>Peptoclostridium difficile CD39</t>
  </si>
  <si>
    <t>hypothetical protein QC9_1023</t>
  </si>
  <si>
    <t>EQE50059.1</t>
  </si>
  <si>
    <t>Peptoclostridium difficile CD38</t>
  </si>
  <si>
    <t>hypothetical protein QC7_1110</t>
  </si>
  <si>
    <t>EQE37557.1</t>
  </si>
  <si>
    <t>phage regulatory, Rha family protein</t>
  </si>
  <si>
    <t>WP_021362427.1</t>
  </si>
  <si>
    <t>YP_006990482.1</t>
  </si>
  <si>
    <t>cI repressor</t>
  </si>
  <si>
    <t>WP_015984870.1</t>
  </si>
  <si>
    <t>hypothetical protein QAQ_3859</t>
  </si>
  <si>
    <t>EQE00253.1</t>
  </si>
  <si>
    <t>MULTISPECIES: phage integrase</t>
  </si>
  <si>
    <t>WP_021361295.1</t>
  </si>
  <si>
    <t>WP_021362721.1</t>
  </si>
  <si>
    <t>WP_021368302.1</t>
  </si>
  <si>
    <t>WP_016056345.1</t>
  </si>
  <si>
    <t>WP_016056344.1</t>
  </si>
  <si>
    <t>endolysin</t>
  </si>
  <si>
    <t>WP_016056343.1</t>
  </si>
  <si>
    <t>WP_021372187.1</t>
  </si>
  <si>
    <t>WP_021425849.1</t>
  </si>
  <si>
    <t>WP_016056316.1</t>
  </si>
  <si>
    <t>Peptoclostridium difficile DA00256</t>
  </si>
  <si>
    <t>EQH51184.1</t>
  </si>
  <si>
    <t>WP_021372855.1</t>
  </si>
  <si>
    <t>ATPase subunit of terminase family protein</t>
  </si>
  <si>
    <t>WP_021362357.1</t>
  </si>
  <si>
    <t>WP_021399839.1</t>
  </si>
  <si>
    <t>WP_021378872.1</t>
  </si>
  <si>
    <t>CopG family transcriptional regulator</t>
  </si>
  <si>
    <t>WP_021378871.1</t>
  </si>
  <si>
    <t>WP_021399853.1</t>
  </si>
  <si>
    <t>WP_015994354.1</t>
  </si>
  <si>
    <t>WP_021372846.1</t>
  </si>
  <si>
    <t>WP_021415883.1</t>
  </si>
  <si>
    <t>hypothetical protein phiCD27_gp10</t>
  </si>
  <si>
    <t>YP_002290886.1</t>
  </si>
  <si>
    <t>WP_021390079.1</t>
  </si>
  <si>
    <t>WP_011861741.1</t>
  </si>
  <si>
    <t>WP_015994375.1</t>
  </si>
  <si>
    <t>hypothetical protein phiMMP02_gp53</t>
  </si>
  <si>
    <t>YP_006990531.1</t>
  </si>
  <si>
    <t>WP_032507291.1</t>
  </si>
  <si>
    <t>hypothetical protein phiC2p54</t>
  </si>
  <si>
    <t>YP_001110769.1</t>
  </si>
  <si>
    <t>MULTISPECIES: head morphogenesis protein</t>
  </si>
  <si>
    <t>WP_015994342.1</t>
  </si>
  <si>
    <t>WP_015984864.1</t>
  </si>
  <si>
    <t>WP_032507605.1</t>
  </si>
  <si>
    <t>phage portal protein</t>
  </si>
  <si>
    <t>WP_032548412.1</t>
  </si>
  <si>
    <t>WP_021364171.1</t>
  </si>
  <si>
    <t>WP_016056315.1</t>
  </si>
  <si>
    <t>WP_021359672.1</t>
  </si>
  <si>
    <t>WP_016056318.1</t>
  </si>
  <si>
    <t>hypothetical protein phiC2p69</t>
  </si>
  <si>
    <t>YP_001110784.1</t>
  </si>
  <si>
    <t>WP_015984880.1</t>
  </si>
  <si>
    <t>WP_009901708.1</t>
  </si>
  <si>
    <t>peptidoglycan-binding LysM protein</t>
  </si>
  <si>
    <t>YP_006990497.1</t>
  </si>
  <si>
    <t>WP_015994353.1</t>
  </si>
  <si>
    <t>WP_015994352.1</t>
  </si>
  <si>
    <t>nr</t>
  </si>
  <si>
    <t>description</t>
  </si>
  <si>
    <t>beggining</t>
  </si>
  <si>
    <t>end</t>
  </si>
  <si>
    <t>strand</t>
  </si>
  <si>
    <t>top hit organism</t>
  </si>
  <si>
    <t>top hit
e-value</t>
  </si>
  <si>
    <t>ACZ63737.1</t>
  </si>
  <si>
    <t xml:space="preserve"> terminase small subunit </t>
  </si>
  <si>
    <t>Enterococcus phage phiFL1A</t>
  </si>
  <si>
    <t xml:space="preserve"> putative terminase B </t>
  </si>
  <si>
    <t>AFO72064.1</t>
  </si>
  <si>
    <t xml:space="preserve"> portal protein </t>
  </si>
  <si>
    <t>AFO72065.1</t>
  </si>
  <si>
    <t xml:space="preserve"> head morphogenesis protein </t>
  </si>
  <si>
    <t>AFO72066.1</t>
  </si>
  <si>
    <t xml:space="preserve"> hypothetical protein phiMMP02_gp05 </t>
  </si>
  <si>
    <t>ACH91297.1</t>
  </si>
  <si>
    <t xml:space="preserve"> hypothetical protein </t>
  </si>
  <si>
    <t>ACH91298.1</t>
  </si>
  <si>
    <t>AFO72069.1</t>
  </si>
  <si>
    <t xml:space="preserve"> hypothetical protein phiMMP02_gp08 </t>
  </si>
  <si>
    <t>ACH91300.1</t>
  </si>
  <si>
    <t>ACH91301.1</t>
  </si>
  <si>
    <t>AFO72072.1</t>
  </si>
  <si>
    <t xml:space="preserve"> hypothetical protein phiMMP02_gp11 </t>
  </si>
  <si>
    <t>CEK40637.1</t>
  </si>
  <si>
    <t xml:space="preserve"> conserved hypothetical protein; skin element </t>
  </si>
  <si>
    <t>CEK40638.1</t>
  </si>
  <si>
    <t xml:space="preserve"> conserved protein of unknown function </t>
  </si>
  <si>
    <t>ACH91305.1</t>
  </si>
  <si>
    <t>ACH91306.1</t>
  </si>
  <si>
    <t>ACH91307.1</t>
  </si>
  <si>
    <t xml:space="preserve"> putative phage tail tape measure protein </t>
  </si>
  <si>
    <t>CDI66641.1</t>
  </si>
  <si>
    <t xml:space="preserve"> conserved hypothetical protein </t>
  </si>
  <si>
    <t>CDI66640.1</t>
  </si>
  <si>
    <t xml:space="preserve"> putative anti-repressor protein </t>
  </si>
  <si>
    <t>AEF56908.1</t>
  </si>
  <si>
    <t xml:space="preserve"> putative membrane protein </t>
  </si>
  <si>
    <t>Clostridium phage phiCD38-2</t>
  </si>
  <si>
    <t>AFO72080.1</t>
  </si>
  <si>
    <t xml:space="preserve"> peptidoglycan-binding LysM protein </t>
  </si>
  <si>
    <t>AFO72081.1</t>
  </si>
  <si>
    <t xml:space="preserve"> XkdQ-related protein </t>
  </si>
  <si>
    <t>AFO72082.1</t>
  </si>
  <si>
    <t xml:space="preserve"> hypothetical protein phiMMP02_gp21 </t>
  </si>
  <si>
    <t>ACH91312.1</t>
  </si>
  <si>
    <t>CEK40647.1</t>
  </si>
  <si>
    <t>CEK40648.1</t>
  </si>
  <si>
    <t>CEK40649.1</t>
  </si>
  <si>
    <t xml:space="preserve"> putative tail fiber protein </t>
  </si>
  <si>
    <t>CEK40650.1</t>
  </si>
  <si>
    <t>CEK40651.1</t>
  </si>
  <si>
    <t xml:space="preserve"> protein of unknown function </t>
  </si>
  <si>
    <t>ACH91319.1</t>
  </si>
  <si>
    <t>CEK40653.1</t>
  </si>
  <si>
    <t>CEK40654.1</t>
  </si>
  <si>
    <t>CDW17219.1</t>
  </si>
  <si>
    <t xml:space="preserve"> conserved hypothetical protein (XkdK-like) </t>
  </si>
  <si>
    <t>CDW17220.1</t>
  </si>
  <si>
    <t xml:space="preserve"> putative holin protein </t>
  </si>
  <si>
    <t>AFO72095.1</t>
  </si>
  <si>
    <t xml:space="preserve"> endolysin </t>
  </si>
  <si>
    <t>AFO72096.1</t>
  </si>
  <si>
    <t xml:space="preserve"> hypothetical protein phiMMP02_gp35 </t>
  </si>
  <si>
    <t>AFO72097.1</t>
  </si>
  <si>
    <t xml:space="preserve"> hypothetical protein phiMMP02_gp36 </t>
  </si>
  <si>
    <t>ABE99504.1</t>
  </si>
  <si>
    <t xml:space="preserve"> hypothetical protein phiC2p43 </t>
  </si>
  <si>
    <t>ACH91332.1</t>
  </si>
  <si>
    <t>CEK40796.1</t>
  </si>
  <si>
    <t>Clostridium phage phiMMP01</t>
  </si>
  <si>
    <t>CEK40797.1</t>
  </si>
  <si>
    <t xml:space="preserve"> putative transcriptional regulator </t>
  </si>
  <si>
    <t>CEK40798.1</t>
  </si>
  <si>
    <t xml:space="preserve"> putative integrase </t>
  </si>
  <si>
    <t>CEK40799.1</t>
  </si>
  <si>
    <t>ABE99509.1</t>
  </si>
  <si>
    <t xml:space="preserve"> putative cI repressor </t>
  </si>
  <si>
    <t>ABE99510.1</t>
  </si>
  <si>
    <t xml:space="preserve"> putative repressor </t>
  </si>
  <si>
    <t>CEK40887.1</t>
  </si>
  <si>
    <t>Clostridium phage phiMMP03</t>
  </si>
  <si>
    <t>ABE99512.1</t>
  </si>
  <si>
    <t xml:space="preserve"> putative antirepressor </t>
  </si>
  <si>
    <t>CEK40896.1</t>
  </si>
  <si>
    <t>CEK40897.1</t>
  </si>
  <si>
    <t>CEK40898.1</t>
  </si>
  <si>
    <t xml:space="preserve"> putative phage protein </t>
  </si>
  <si>
    <t>CEK40899.1</t>
  </si>
  <si>
    <t>ABE99520.1</t>
  </si>
  <si>
    <t xml:space="preserve"> hypothetical protein phiC2p60 </t>
  </si>
  <si>
    <t>ABE99521.1</t>
  </si>
  <si>
    <t xml:space="preserve"> hypothetical protein phiC2p61 </t>
  </si>
  <si>
    <t>ABE99522.1</t>
  </si>
  <si>
    <t xml:space="preserve"> hypothetical protein phiC2p62 </t>
  </si>
  <si>
    <t>ABE99523.1</t>
  </si>
  <si>
    <t xml:space="preserve"> hypothetical protein phiC2p63 </t>
  </si>
  <si>
    <t>ABE99524.1</t>
  </si>
  <si>
    <t xml:space="preserve"> Gp157-like protein </t>
  </si>
  <si>
    <t>ABE99525.1</t>
  </si>
  <si>
    <t xml:space="preserve"> putative essential recombination function protein </t>
  </si>
  <si>
    <t>CEK40906.1</t>
  </si>
  <si>
    <t xml:space="preserve"> putative DnaD </t>
  </si>
  <si>
    <t>ABE99527.1</t>
  </si>
  <si>
    <t xml:space="preserve"> hypothetical protein phiC2p67 </t>
  </si>
  <si>
    <t>ABE99528.1</t>
  </si>
  <si>
    <t xml:space="preserve"> putative single strand DNA binding protein </t>
  </si>
  <si>
    <t>CEK40909.1</t>
  </si>
  <si>
    <t>ABE99530.1</t>
  </si>
  <si>
    <t xml:space="preserve"> hypothetical protein phiC2p70 </t>
  </si>
  <si>
    <t>ABE99531.1</t>
  </si>
  <si>
    <t xml:space="preserve"> hypothetical protein phiC2p71 </t>
  </si>
  <si>
    <t>ACH91352.1</t>
  </si>
  <si>
    <t>AFO72127.1</t>
  </si>
  <si>
    <t xml:space="preserve"> DNA-cytosine methyltransferase </t>
  </si>
  <si>
    <t>AFO72128.1</t>
  </si>
  <si>
    <t xml:space="preserve"> hypothetical protein phiMMP02_gp67 </t>
  </si>
  <si>
    <t>AFO72129.1</t>
  </si>
  <si>
    <t xml:space="preserve"> hypothetical protein phiMMP02_gp68 </t>
  </si>
  <si>
    <t>AFO72130.1</t>
  </si>
  <si>
    <t xml:space="preserve"> hypothetical protein phiMMP02_gp69 </t>
  </si>
  <si>
    <t>AFO72131.1</t>
  </si>
  <si>
    <t xml:space="preserve"> hypothetical protein phiMMP02_gp70 </t>
  </si>
  <si>
    <t>AFO72132.1</t>
  </si>
  <si>
    <t xml:space="preserve"> ASCH domain protein </t>
  </si>
  <si>
    <t>AFO72133.1</t>
  </si>
  <si>
    <t xml:space="preserve"> hypothetical protein phiMMP02_gp72 </t>
  </si>
  <si>
    <t>AFO72134.1</t>
  </si>
  <si>
    <t xml:space="preserve"> RusA endonuclease </t>
  </si>
  <si>
    <t>AFO72135.1</t>
  </si>
  <si>
    <t xml:space="preserve"> hypothetical protein phiMMP02_gp74 </t>
  </si>
  <si>
    <t>AFO72136.1</t>
  </si>
  <si>
    <t xml:space="preserve"> putative sigma factor </t>
  </si>
  <si>
    <t>ACH91292.1</t>
  </si>
  <si>
    <t xml:space="preserve"> putative terminase small subunit </t>
  </si>
  <si>
    <t>ACH91293.1</t>
  </si>
  <si>
    <t>ACH91294.1</t>
  </si>
  <si>
    <t xml:space="preserve"> putative portal protein </t>
  </si>
  <si>
    <t>ACH91295.1</t>
  </si>
  <si>
    <t xml:space="preserve"> putative head morphogenesis protein </t>
  </si>
  <si>
    <t>ACH91296.1</t>
  </si>
  <si>
    <t>AFO72070.1</t>
  </si>
  <si>
    <t xml:space="preserve"> hypothetical protein phiMMP02_gp09 </t>
  </si>
  <si>
    <t>CEK40636.1</t>
  </si>
  <si>
    <t>CEK40639.1</t>
  </si>
  <si>
    <t>CEK40640.1</t>
  </si>
  <si>
    <t>CEK40641.1</t>
  </si>
  <si>
    <t>CEK40642.1</t>
  </si>
  <si>
    <t xml:space="preserve"> exported protein of unknown function </t>
  </si>
  <si>
    <t>CEK40643.1</t>
  </si>
  <si>
    <t xml:space="preserve"> putative peptidoglycan-binding LysM </t>
  </si>
  <si>
    <t>CDI66653.1</t>
  </si>
  <si>
    <t>AFO72163.1</t>
  </si>
  <si>
    <t>Clostridium phage phiMMP04</t>
  </si>
  <si>
    <t>ABE99500.1</t>
  </si>
  <si>
    <t xml:space="preserve"> hypothetical protein phiC2p39 </t>
  </si>
  <si>
    <t>ABE99501.1</t>
  </si>
  <si>
    <t xml:space="preserve"> hypothetical protein phiC2p40 </t>
  </si>
  <si>
    <t>ABE99502.1</t>
  </si>
  <si>
    <t xml:space="preserve"> hypothetical protein phiC2p41 </t>
  </si>
  <si>
    <t>ABE99503.1</t>
  </si>
  <si>
    <t xml:space="preserve"> DUF955 </t>
  </si>
  <si>
    <t>ABE99505.1</t>
  </si>
  <si>
    <t>ABE99506.1</t>
  </si>
  <si>
    <t>ABE99507.1</t>
  </si>
  <si>
    <t>ABE99508.1</t>
  </si>
  <si>
    <t xml:space="preserve"> hypothetical protein phiC2p48 </t>
  </si>
  <si>
    <t>CEK40889.1</t>
  </si>
  <si>
    <t>ABE99513.1</t>
  </si>
  <si>
    <t xml:space="preserve"> hypothetical protein phiC2p53 </t>
  </si>
  <si>
    <t>CEK40891.1</t>
  </si>
  <si>
    <t>ABE99515.1</t>
  </si>
  <si>
    <t>ABE99516.1</t>
  </si>
  <si>
    <t xml:space="preserve"> hypothetical protein phiC2p56 </t>
  </si>
  <si>
    <t>ABE99517.1</t>
  </si>
  <si>
    <t xml:space="preserve"> hypothetical protein phiC2p57 </t>
  </si>
  <si>
    <t>ABE99518.1</t>
  </si>
  <si>
    <t>CEK40812.1</t>
  </si>
  <si>
    <t>CEK40813.1</t>
  </si>
  <si>
    <t>CEK40814.1</t>
  </si>
  <si>
    <t>CEK40261.1</t>
  </si>
  <si>
    <t>Clostridium phage phiCD24-1</t>
  </si>
  <si>
    <t>AAY53155.1</t>
  </si>
  <si>
    <t xml:space="preserve"> gp50 </t>
  </si>
  <si>
    <t>Listeria phage B054</t>
  </si>
  <si>
    <t>ADX42580.1</t>
  </si>
  <si>
    <t>Tetrasphaera phage TJE1</t>
  </si>
  <si>
    <t>AFO72119.1</t>
  </si>
  <si>
    <t xml:space="preserve"> hypothetical protein phiMMP02_gp58 </t>
  </si>
  <si>
    <t>ACH91349.1</t>
  </si>
  <si>
    <t xml:space="preserve"> putative regulatory protein </t>
  </si>
  <si>
    <t>CEK40690.1</t>
  </si>
  <si>
    <t xml:space="preserve"> putative phage DNA modification methylase </t>
  </si>
  <si>
    <t>CDI66695.1</t>
  </si>
  <si>
    <t>AAX53445.1</t>
  </si>
  <si>
    <t>Clostridium phage phiCD119</t>
  </si>
  <si>
    <t>AAX53446.1</t>
  </si>
  <si>
    <t>ACH91358.1</t>
  </si>
  <si>
    <t>ACH91359.1</t>
  </si>
  <si>
    <t xml:space="preserve"> putative endodeoxyribonuclease </t>
  </si>
  <si>
    <t>ACH91360.1</t>
  </si>
  <si>
    <t>CEK40700.1</t>
  </si>
  <si>
    <t>CDI66703.1</t>
  </si>
  <si>
    <t>YP_003347495.1</t>
  </si>
  <si>
    <t>YP_006990480.1</t>
  </si>
  <si>
    <t xml:space="preserve"> terminase large subunit </t>
  </si>
  <si>
    <t>YP_006990481.1</t>
  </si>
  <si>
    <t>YP_006990483.1</t>
  </si>
  <si>
    <t>YP_002290882.1</t>
  </si>
  <si>
    <t xml:space="preserve"> hypothetical protein phiCD27_gp06 </t>
  </si>
  <si>
    <t>YP_002290883.1</t>
  </si>
  <si>
    <t xml:space="preserve"> hypothetical protein phiCD27_gp07 </t>
  </si>
  <si>
    <t>YP_006990486.1</t>
  </si>
  <si>
    <t>YP_002290885.1</t>
  </si>
  <si>
    <t xml:space="preserve"> hypothetical protein phiCD27_gp09 </t>
  </si>
  <si>
    <t xml:space="preserve"> hypothetical protein phiCD27_gp10 </t>
  </si>
  <si>
    <t>YP_006990489.1</t>
  </si>
  <si>
    <t>YP_006990490.1</t>
  </si>
  <si>
    <t xml:space="preserve"> hypothetical protein phiMMP02_gp12 </t>
  </si>
  <si>
    <t>YP_002290889.1</t>
  </si>
  <si>
    <t xml:space="preserve"> hypothetical protein phiCD27_gp13 </t>
  </si>
  <si>
    <t>YP_002290890.1</t>
  </si>
  <si>
    <t xml:space="preserve"> hypothetical protein phiCD27_gp14 </t>
  </si>
  <si>
    <t>YP_002290891.1</t>
  </si>
  <si>
    <t xml:space="preserve"> hypothetical protein phiCD27_gp15 </t>
  </si>
  <si>
    <t>YP_002290892.1</t>
  </si>
  <si>
    <t>YP_009032163.1</t>
  </si>
  <si>
    <t>YP_009032162.1</t>
  </si>
  <si>
    <t>YP_004508411.1</t>
  </si>
  <si>
    <t xml:space="preserve"> hypothetical protein phiCD38-2_gp33 </t>
  </si>
  <si>
    <t>YP_006990498.1</t>
  </si>
  <si>
    <t>YP_006990499.1</t>
  </si>
  <si>
    <t>YP_002290897.1</t>
  </si>
  <si>
    <t xml:space="preserve"> hypothetical protein phiCD27_gp21 </t>
  </si>
  <si>
    <t>YP_006990501.1</t>
  </si>
  <si>
    <t xml:space="preserve"> baseplate J family protein </t>
  </si>
  <si>
    <t>YP_006990502.1</t>
  </si>
  <si>
    <t xml:space="preserve"> XkdT-related protein </t>
  </si>
  <si>
    <t>YP_006990503.1</t>
  </si>
  <si>
    <t xml:space="preserve"> tail fiber </t>
  </si>
  <si>
    <t>YP_001110747.1</t>
  </si>
  <si>
    <t xml:space="preserve"> hypothetical protein phiC2p31 </t>
  </si>
  <si>
    <t>YP_002290904.1</t>
  </si>
  <si>
    <t xml:space="preserve"> hypothetical protein phiCD27_gp28 </t>
  </si>
  <si>
    <t>YP_002290905.1</t>
  </si>
  <si>
    <t xml:space="preserve"> hypothetical protein phiCD27_gp29 </t>
  </si>
  <si>
    <t>YP_006990508.1</t>
  </si>
  <si>
    <t xml:space="preserve"> hypothetical protein phiMMP02_gp30 </t>
  </si>
  <si>
    <t>YP_002290907.1</t>
  </si>
  <si>
    <t xml:space="preserve"> hypothetical protein phiCD27_gp31 </t>
  </si>
  <si>
    <t>YP_009032175.1</t>
  </si>
  <si>
    <t>YP_006990512.1</t>
  </si>
  <si>
    <t>YP_006990513.1</t>
  </si>
  <si>
    <t>YP_006990514.1</t>
  </si>
  <si>
    <t>YP_001110759.1</t>
  </si>
  <si>
    <t>YP_002290917.1</t>
  </si>
  <si>
    <t xml:space="preserve"> hypothetical protein phiCD27_gp41 </t>
  </si>
  <si>
    <t>YP_001110760.1</t>
  </si>
  <si>
    <t>YP_001110761.1</t>
  </si>
  <si>
    <t>YP_001110763.1</t>
  </si>
  <si>
    <t>YP_001110764.1</t>
  </si>
  <si>
    <t>YP_001110765.1</t>
  </si>
  <si>
    <t>YP_001110766.1</t>
  </si>
  <si>
    <t xml:space="preserve"> hypothetical protein phiC2p51 </t>
  </si>
  <si>
    <t>YP_001110767.1</t>
  </si>
  <si>
    <t>YP_001110774.1</t>
  </si>
  <si>
    <t xml:space="preserve"> hypothetical protein phiC2p59 </t>
  </si>
  <si>
    <t>YP_009032196.1</t>
  </si>
  <si>
    <t xml:space="preserve"> consaerved hypothetical protein </t>
  </si>
  <si>
    <t>YP_001110775.1</t>
  </si>
  <si>
    <t>YP_001110777.1</t>
  </si>
  <si>
    <t>YP_001110778.1</t>
  </si>
  <si>
    <t>YP_001110779.1</t>
  </si>
  <si>
    <t>YP_001110780.1</t>
  </si>
  <si>
    <t>YP_001110781.1</t>
  </si>
  <si>
    <t>YP_001110782.1</t>
  </si>
  <si>
    <t>YP_529604.1</t>
  </si>
  <si>
    <t xml:space="preserve"> hypothetical protein CDBPCV119_gp53 </t>
  </si>
  <si>
    <t xml:space="preserve"> hypothetical protein phiC2p69 </t>
  </si>
  <si>
    <t>YP_001110785.1</t>
  </si>
  <si>
    <t>YP_002290937.1</t>
  </si>
  <si>
    <t xml:space="preserve"> hypothetical protein phiCD27_gp61 </t>
  </si>
  <si>
    <t>YP_006990544.1</t>
  </si>
  <si>
    <t>YP_006990545.1</t>
  </si>
  <si>
    <t>YP_006990546.1</t>
  </si>
  <si>
    <t>YP_006990547.1</t>
  </si>
  <si>
    <t>YP_006990548.1</t>
  </si>
  <si>
    <t>YP_006990549.1</t>
  </si>
  <si>
    <t>YP_006990551.1</t>
  </si>
  <si>
    <t>YP_006990552.1</t>
  </si>
  <si>
    <t>YP_006990553.1</t>
  </si>
  <si>
    <t>YP_002290878.1</t>
  </si>
  <si>
    <t>YP_002290879.1</t>
  </si>
  <si>
    <t>YP_002290880.1</t>
  </si>
  <si>
    <t>YP_002290881.1</t>
  </si>
  <si>
    <t xml:space="preserve"> hypothetical protein phiCD27_gp05 </t>
  </si>
  <si>
    <t>YP_006990487.1</t>
  </si>
  <si>
    <t>YP_006990491.1</t>
  </si>
  <si>
    <t xml:space="preserve"> tail sheath </t>
  </si>
  <si>
    <t>YP_002290893.1</t>
  </si>
  <si>
    <t xml:space="preserve"> hypothetical protein phiCD27_gp17 </t>
  </si>
  <si>
    <t>YP_006990581.1</t>
  </si>
  <si>
    <t>YP_001110755.1</t>
  </si>
  <si>
    <t>YP_001110756.1</t>
  </si>
  <si>
    <t>YP_001110757.1</t>
  </si>
  <si>
    <t>YP_001110758.1</t>
  </si>
  <si>
    <t xml:space="preserve"> hypothetical protein phiC2p54 </t>
  </si>
  <si>
    <t>YP_001110770.1</t>
  </si>
  <si>
    <t>YP_001110771.1</t>
  </si>
  <si>
    <t>YP_001110773.1</t>
  </si>
  <si>
    <t xml:space="preserve"> hypothetical protein phiMMP02_gp53 </t>
  </si>
  <si>
    <t>YP_006990532.1</t>
  </si>
  <si>
    <t xml:space="preserve"> hypothetical protein phiMMP02_gp54 </t>
  </si>
  <si>
    <t>YP_001468754.1</t>
  </si>
  <si>
    <t>YP_007237972.1</t>
  </si>
  <si>
    <t>YP_006990536.1</t>
  </si>
  <si>
    <t xml:space="preserve"> hypothetical protein phiCD27_gp58 </t>
  </si>
  <si>
    <t>YP_002290935.1</t>
  </si>
  <si>
    <t xml:space="preserve"> hypothetical protein phiCD27_gp59 </t>
  </si>
  <si>
    <t>YP_009032213.1</t>
  </si>
  <si>
    <t xml:space="preserve"> putative DNA methylase protein </t>
  </si>
  <si>
    <t>YP_009032217.1</t>
  </si>
  <si>
    <t>YP_529619.1</t>
  </si>
  <si>
    <t xml:space="preserve"> hypothetical protein CDBPCV119_gp68 </t>
  </si>
  <si>
    <t>YP_529620.1</t>
  </si>
  <si>
    <t xml:space="preserve"> hypothetical protein CDBPCV119_gp69 </t>
  </si>
  <si>
    <t>YP_002290943.1</t>
  </si>
  <si>
    <t xml:space="preserve"> hypothetical protein phiCD27_gp67 </t>
  </si>
  <si>
    <t>YP_002290944.1</t>
  </si>
  <si>
    <t>YP_002290945.1</t>
  </si>
  <si>
    <t>YP_001110795.1</t>
  </si>
  <si>
    <t xml:space="preserve"> hypothetical protein phiC2p80 </t>
  </si>
  <si>
    <t>42.7</t>
  </si>
  <si>
    <t>39.7</t>
  </si>
  <si>
    <t>38.2</t>
  </si>
  <si>
    <t>37.1</t>
  </si>
  <si>
    <t>34.9</t>
  </si>
  <si>
    <t>34.3</t>
  </si>
  <si>
    <t>33.7</t>
  </si>
  <si>
    <t>33.4</t>
  </si>
  <si>
    <t>32.3</t>
  </si>
  <si>
    <t>31.6</t>
  </si>
  <si>
    <t>42.70</t>
  </si>
  <si>
    <t>39.70</t>
  </si>
  <si>
    <t>38.20</t>
  </si>
  <si>
    <t>37.10</t>
  </si>
  <si>
    <t>35.80</t>
  </si>
  <si>
    <t>34.90</t>
  </si>
  <si>
    <t>34.10</t>
  </si>
  <si>
    <t>33.50</t>
  </si>
  <si>
    <t>33.10</t>
  </si>
  <si>
    <t>32.60</t>
  </si>
  <si>
    <t>32.10</t>
  </si>
  <si>
    <t>31.80</t>
  </si>
  <si>
    <t>31.50</t>
  </si>
  <si>
    <t>31.20</t>
  </si>
  <si>
    <t>30.80</t>
  </si>
  <si>
    <t>30.60</t>
  </si>
  <si>
    <t>consensus Shine-Dalgarno sequence</t>
  </si>
  <si>
    <t>WebLogo</t>
  </si>
  <si>
    <t>[37-kD nucleoid-associated bacterial protein]</t>
  </si>
  <si>
    <t>[37-kD nucleoid-associated bacterial protein {PF04245} &lt;6-329&gt; (3.9E-57)]</t>
  </si>
  <si>
    <t>[SSF47598], [Arc-like DNA binding domain], [G3DSA:1.10.1220.10]</t>
  </si>
  <si>
    <t>[SSF47598 {SSF47598} &lt;6-45&gt; (8.26E-10)], [Arc-like DNA binding domain {PF03869} &lt;6-41&gt; (1.8E-8)], [G3DSA:1.10.1220.10 {G3DSA:1.10.1220.10} &lt;3-45&gt; (7.0E-11)]</t>
  </si>
  <si>
    <t>[BRO family, N-terminal domain], [BRO family, N-terminal domain]</t>
  </si>
  <si>
    <t>[BRO family, N-terminal domain {SM01040} &lt;12-127&gt; (2.3E-13)], [BRO family, N-terminal domain {PF02498} &lt;14-127&gt; (2.2E-9)]</t>
  </si>
  <si>
    <t>[Coil], [G3DSA:1.10.10.10], [SSF46785], [Penicillinase repressor]</t>
  </si>
  <si>
    <t>[Coil {Coil} &lt;105-125&gt; (-)], [G3DSA:1.10.10.10 {G3DSA:1.10.10.10} &lt;7-83&gt; (3.3E-18)], [SSF46785 {SSF46785} &lt;8-124&gt; (6.12E-17)], [Penicillinase repressor {PF03965} &lt;12-119&gt; (2.1E-13)]</t>
  </si>
  <si>
    <t>[Penicillinase repressor], [SSF46785], [G3DSA:1.10.10.10], [PIRSF019455]</t>
  </si>
  <si>
    <t>[Penicillinase repressor {PF03965} &lt;7-119&gt; (4.2E-24)], [SSF46785 {SSF46785} &lt;4-125&gt; (4.91E-25)], [G3DSA:1.10.10.10 {G3DSA:1.10.10.10} &lt;0-81&gt; (1.6E-22)], [PIRSF019455 {PIRSF019455} &lt;0-127&gt; (5.1E-31)]</t>
  </si>
  <si>
    <t>[Helix-turn-helix domain], [SSF47413], [Cro/C1-type HTH domain profile.], [Helix-turn-helix XRE-family like proteins], [G3DSA:1.10.260.40]</t>
  </si>
  <si>
    <t>[Helix-turn-helix domain {PF12844} &lt;1-63&gt; (3.2E-17)], [SSF47413 {SSF47413} &lt;1-63&gt; (4.79E-16)], [Cro/C1-type HTH domain profile. {PS50943} &lt;3-58&gt; (16.366)], [Helix-turn-helix XRE-family like proteins {SM00530} &lt;2-58&gt; (8.4E-16)], [G3DSA:1.10.260.40 {G3DSA:1.10.260.40} &lt;1-116&gt; (1.4E-21)]</t>
  </si>
  <si>
    <t>[dcm: DNA (cytosine-5-)-methyltransferase], [C-5 cytosine-specific DNA methylase (Dnmt) domain profile.], [G3DSA:3.90.120.10], [G3DSA:3.90.120.10], [Cytosine-specific DNA methyltransferase signature], [Cytosine-specific DNA methyltransferase signature], [Cytosine-specific DNA methyltransferase signature], [G3DSA:3.40.50.150], [SSF53335], [SSF53335], [C-5 cytosine-specific DNA methylase]</t>
  </si>
  <si>
    <t>[dcm: DNA (cytosine-5-)-methyltransferase {TIGR00675} &lt;3-356&gt; (5.2E-76)], [C-5 cytosine-specific DNA methylase (Dnmt) domain profile. {PS51679} &lt;1-357&gt; (53.562)], [G3DSA:3.90.120.10 {G3DSA:3.90.120.10} &lt;297-344&gt; (1.7E-13)], [G3DSA:3.90.120.10 {G3DSA:3.90.120.10} &lt;219-255&gt; (1.7E-13)], [Cytosine-specific DNA methyltransferase signature {PR00105} &lt;2-19&gt; (1.1E-19)], [Cytosine-specific DNA methyltransferase signature {PR00105} &lt;109-124&gt; (1.1E-19)], [Cytosine-specific DNA methyltransferase signature {PR00105} &lt;155-169&gt; (1.1E-19)], [G3DSA:3.40.50.150 {G3DSA:3.40.50.150} &lt;0-186&gt; (4.5E-63)], [SSF53335 {SSF53335} &lt;269-356&gt; (4.75E-81)], [SSF53335 {SSF53335} &lt;1-209&gt; (4.75E-81)], [C-5 cytosine-specific DNA methylase {PF00145} &lt;2-356&gt; (2.9E-74)]</t>
  </si>
  <si>
    <t>[LysM domain], [G3DSA:3.10.350.10], [SSF54106]</t>
  </si>
  <si>
    <t>[LysM domain {PF01476} &lt;169-221&gt; (8.6E-5)], [G3DSA:3.10.350.10 {G3DSA:3.10.350.10} &lt;166-222&gt; (1.1E-5)], [SSF54106 {SSF54106} &lt;167-221&gt; (9.68E-5)]</t>
  </si>
  <si>
    <t>[N-acetylmuramoyl-L-alanine amidase], [G3DSA:3.40.630.40], [SSF53187], [SM00646]</t>
  </si>
  <si>
    <t>[N-acetylmuramoyl-L-alanine amidase {PF01520} &lt;2-174&gt; (2.0E-22)], [G3DSA:3.40.630.40 {G3DSA:3.40.630.40} &lt;0-175&gt; (6.0E-25)], [SSF53187 {SSF53187} &lt;0-175&gt; (8.16E-30)], [SM00646 {SM00646} &lt;69-174&gt; (2.4E-8)]</t>
  </si>
  <si>
    <t>[G3DSA:3.10.480.10], [Domain of Unknown Function with PDB structure (DUF3850)], [SSF88697]</t>
  </si>
  <si>
    <t>[G3DSA:3.10.480.10 {G3DSA:3.10.480.10} &lt;0-42&gt; (2.3E-8)], [Domain of Unknown Function with PDB structure (DUF3850) {PF12961} &lt;2-75&gt; (3.3E-29)], [SSF88697 {SSF88697} &lt;0-58&gt; (6.83E-11)]</t>
  </si>
  <si>
    <t>[Siphovirus Gp157], [Coil], [Coil]</t>
  </si>
  <si>
    <t>[Siphovirus Gp157 {PF05565} &lt;2-163&gt; (9.6E-42)], [Coil {Coil} &lt;25-46&gt; (-)], [Coil {Coil} &lt;60-85&gt; (-)]</t>
  </si>
  <si>
    <t>[Coil], [Short C-terminal domain]</t>
  </si>
  <si>
    <t>[Coil {Coil} &lt;246-278&gt; (-)], [Short C-terminal domain {PF09851} &lt;279-304&gt; (1.6E-9)]</t>
  </si>
  <si>
    <t>[Coil], [SSF47598]</t>
  </si>
  <si>
    <t>[Coil {Coil} &lt;52-60&gt; (-)], [SSF47598 {SSF47598} &lt;18-58&gt; (4.08E-5)]</t>
  </si>
  <si>
    <t>[SSF69279], [Coil]</t>
  </si>
  <si>
    <t>[SSF69279 {SSF69279} &lt;16-140&gt; (9.35E-5)], [Coil {Coil} &lt;234-255&gt; (-)]</t>
  </si>
  <si>
    <t>[Prokaryotic membrane lipoprotein lipid attachment site profile.]</t>
  </si>
  <si>
    <t>[Prokaryotic membrane lipoprotein lipid attachment site profile. {PS51257} &lt;0-30&gt; (5.0)]</t>
  </si>
  <si>
    <t>[Coil]</t>
  </si>
  <si>
    <t>[Coil {Coil} &lt;43-64&gt; (-)]</t>
  </si>
  <si>
    <t>[Coil], [Coil]</t>
  </si>
  <si>
    <t>[Coil {Coil} &lt;101-140&gt; (-)], [Coil {Coil} &lt;54-82&gt; (-)]</t>
  </si>
  <si>
    <t>[Coil {Coil} &lt;44-62&gt; (-)]</t>
  </si>
  <si>
    <t>[SSF47413], [Cro/C1-type HTH domain profile.], [Helix-turn-helix XRE-family like proteins], [G3DSA:1.10.260.40], [Helix-turn-helix]</t>
  </si>
  <si>
    <t>[SSF47413 {SSF47413} &lt;0-63&gt; (1.36E-15)], [Cro/C1-type HTH domain profile. {PS50943} &lt;1-57&gt; (15.518)], [Helix-turn-helix XRE-family like proteins {SM00530} &lt;0-57&gt; (4.6E-14)], [G3DSA:1.10.260.40 {G3DSA:1.10.260.40} &lt;1-60&gt; (4.9E-15)], [Helix-turn-helix {PF01381} &lt;1-57&gt; (7.3E-14)]</t>
  </si>
  <si>
    <t>[Coil {Coil} &lt;31-52&gt; (-)]</t>
  </si>
  <si>
    <t>[Coil], [SSF47598], [G3DSA:1.10.1220.10]</t>
  </si>
  <si>
    <t>[Coil {Coil} &lt;36-47&gt; (-)], [SSF47598 {SSF47598} &lt;2-43&gt; (4.45E-8)], [G3DSA:1.10.1220.10 {G3DSA:1.10.1220.10} &lt;1-43&gt; (7.6E-7)]</t>
  </si>
  <si>
    <t>[SSF47598], [G3DSA:1.10.1220.10]</t>
  </si>
  <si>
    <t>[SSF47598 {SSF47598} &lt;13-57&gt; (3.81E-10)], [G3DSA:1.10.1220.10 {G3DSA:1.10.1220.10} &lt;15-55&gt; (4.2E-8)]</t>
  </si>
  <si>
    <t>[Coil {Coil} &lt;0-35&gt; (-)]</t>
  </si>
  <si>
    <t>[G3DSA:1.10.10.10]</t>
  </si>
  <si>
    <t>[G3DSA:1.10.10.10 {G3DSA:1.10.10.10} &lt;57-119&gt; (8.8E-7)]</t>
  </si>
  <si>
    <t>[Coil {Coil} &lt;36-64&gt; (-)]</t>
  </si>
  <si>
    <t>[Ribosomal protein L7Ae signature.]</t>
  </si>
  <si>
    <t>[Ribosomal protein L7Ae signature. {PS01082} &lt;235-253&gt; (-)]</t>
  </si>
  <si>
    <t>[Coil {Coil} &lt;151-166&gt; (-)]</t>
  </si>
  <si>
    <t>[G3DSA:1.10.10.10], [Coil]</t>
  </si>
  <si>
    <t>[G3DSA:1.10.10.10 {G3DSA:1.10.10.10} &lt;86-144&gt; (5.8E-6)], [Coil {Coil} &lt;18-39&gt; (-)]</t>
  </si>
  <si>
    <t>[Uncharacterized conserved protein (DUF2190)]</t>
  </si>
  <si>
    <t>[Uncharacterized conserved protein (DUF2190) {PF09956} &lt;16-115&gt; (1.6E-11)]</t>
  </si>
  <si>
    <t>[Phage tail tube protein], [SSF69279]</t>
  </si>
  <si>
    <t>[Phage tail tube protein {PF09393} &lt;8-137&gt; (5.5E-27)], [SSF69279 {SSF69279} &lt;12-139&gt; (4.08E-31)]</t>
  </si>
  <si>
    <t>[Phage XkdN-like tail assembly chaperone protein, TAC], [Coil]</t>
  </si>
  <si>
    <t>[Phage XkdN-like tail assembly chaperone protein, TAC {PF08890} &lt;41-152&gt; (3.7E-25)], [Coil {Coil} &lt;9-30&gt; (-)]</t>
  </si>
  <si>
    <t>[Protein of unknown function (DUF2634)], [XKDS PHAGE-LIKE PBSX ELEMENT PHAGE LIN1286 RELATED YQBS]</t>
  </si>
  <si>
    <t>[Protein of unknown function (DUF2634) {PF10934} &lt;30-142&gt; (1.8E-30)], [XKDS PHAGE-LIKE PBSX ELEMENT PHAGE LIN1286 RELATED YQBS {PD033094} &lt;52-138&gt; (7.0E-19)]</t>
  </si>
  <si>
    <t>[phage_XkdX: phage uncharacterized protein, XkdX family], [Phage uncharacterised protein (Phage_XkdX)]</t>
  </si>
  <si>
    <t>[phage_XkdX: phage uncharacterized protein, XkdX family {TIGR01669} &lt;0-42&gt; (1.8E-10)], [Phage uncharacterised protein (Phage_XkdX) {PF09693} &lt;3-43&gt; (3.2E-13)]</t>
  </si>
  <si>
    <t>[phage_pRha: phage regulatory protein, Rha family], [Phage antirepressor protein KilAC domain], [Phage regulatory protein Rha (Phage_pRha)], [Coil]</t>
  </si>
  <si>
    <t>[phage_pRha: phage regulatory protein, Rha family {TIGR02681} &lt;4-110&gt; (2.2E-18)], [Phage antirepressor protein KilAC domain {PF03374} &lt;137-233&gt; (2.6E-21)], [Phage regulatory protein Rha (Phage_pRha) {PF09669} &lt;14-105&gt; (1.1E-26)], [Coil {Coil} &lt;117-138&gt; (-)]</t>
  </si>
  <si>
    <t>[Baseplate J-like protein]</t>
  </si>
  <si>
    <t>[Baseplate J-like protein {PF04865} &lt;69-333&gt; (5.8E-70)]</t>
  </si>
  <si>
    <t>[SSF47413], [G3DSA:1.10.260.40], [Cro/C1-type HTH domain profile.], [BetR domain]</t>
  </si>
  <si>
    <t>[SSF47413 {SSF47413} &lt;3-64&gt; (5.63E-8)], [G3DSA:1.10.260.40 {G3DSA:1.10.260.40} &lt;3-64&gt; (4.4E-10)], [Cro/C1-type HTH domain profile. {PS50943} &lt;5-60&gt; (10.02)], [BetR domain {PF08667} &lt;12-63&gt; (1.1E-7)]</t>
  </si>
  <si>
    <t>[ERF superfamily], [Coil]</t>
  </si>
  <si>
    <t>[ERF superfamily {PF04404} &lt;5-148&gt; (1.0E-41)], [Coil {Coil} &lt;181-202&gt; (-)]</t>
  </si>
  <si>
    <t>[Coil {Coil} &lt;63-91&gt; (-)]</t>
  </si>
  <si>
    <t>[holin_tox_secr: toxin secretion/phage lysis holin], [Bacteriophage holin family]</t>
  </si>
  <si>
    <t>[holin_tox_secr: toxin secretion/phage lysis holin {TIGR01593} &lt;6-138&gt; (6.1E-36)], [Bacteriophage holin family {PF05105} &lt;3-128&gt; (1.5E-26)]</t>
  </si>
  <si>
    <t>[SSF103084], [SSF103084], [Endodeoxyribonuclease RusA], [G3DSA:3.30.1330.70], [G3DSA:3.30.1330.70]</t>
  </si>
  <si>
    <t>[SSF103084 {SSF103084} &lt;95-146&gt; (3.92E-22)], [SSF103084 {SSF103084} &lt;0-64&gt; (3.92E-22)], [Endodeoxyribonuclease RusA {PF05866} &lt;8-144&gt; (1.6E-31)], [G3DSA:3.30.1330.70 {G3DSA:3.30.1330.70} &lt;95-146&gt; (1.5E-24)], [G3DSA:3.30.1330.70 {G3DSA:3.30.1330.70} &lt;0-64&gt; (1.5E-24)]</t>
  </si>
  <si>
    <t>[AP2-like DNA-binding integrase domain], [Phage integrase family], [G3DSA:1.10.443.10], [Phage integrase, N-terminal SAM-like domain], [G3DSA:1.10.150.130], [SSF56349]</t>
  </si>
  <si>
    <t>[AP2-like DNA-binding integrase domain {PF14657} &lt;10-53&gt; (1.9E-6)], [Phage integrase family {PF00589} &lt;184-372&gt; (3.4E-27)], [G3DSA:1.10.443.10 {G3DSA:1.10.443.10} &lt;184-379&gt; (2.4E-41)], [Phage integrase, N-terminal SAM-like domain {PF14659} &lt;63-120&gt; (3.3E-16)], [G3DSA:1.10.150.130 {G3DSA:1.10.150.130} &lt;62-173&gt; (2.5E-13)], [SSF56349 {SSF56349} &lt;61-378&gt; (4.41E-60)]</t>
  </si>
  <si>
    <t>[Putative vitamin uptake transporter], [TIGR00697: conserved hypothetical integral membrane protein], [SSF103473]</t>
  </si>
  <si>
    <t>[Putative vitamin uptake transporter {PF02592} &lt;37-196&gt; (1.9E-50)], [TIGR00697: conserved hypothetical integral membrane protein {TIGR00697} &lt;12-196&gt; (3.9E-51)], [SSF103473 {SSF103473} &lt;6-197&gt; (2.75E-5)]</t>
  </si>
  <si>
    <t>[Phage portal protein, SPP1 Gp6-like], [Coil]</t>
  </si>
  <si>
    <t>[Phage portal protein, SPP1 Gp6-like {PF05133} &lt;45-417&gt; (6.2E-17)], [Coil {Coil} &lt;478-500&gt; (-)]</t>
  </si>
  <si>
    <t>[Coil], [SSF158499], [DnaD_dom: DnaD domain protein], [G3DSA:1.10.10.630], [Replication initiation and membrane attachment]</t>
  </si>
  <si>
    <t>[Coil {Coil} &lt;229-250&gt; (-)], [SSF158499 {SSF158499} &lt;162-226&gt; (1.24E-13)], [DnaD_dom: DnaD domain protein {TIGR01446} &lt;162-229&gt; (2.0E-15)], [G3DSA:1.10.10.630 {G3DSA:1.10.10.630} &lt;161-229&gt; (2.5E-16)], [Replication initiation and membrane attachment {PF07261} &lt;164-233&gt; (3.6E-15)]</t>
  </si>
  <si>
    <t>[Single-stranded DNA-binding protein.], [Single-strand binding protein family], [G3DSA:2.40.50.140], [PIRSF002070], [SSF50249], [Single-strand binding (SSB) domain profile.], [ssb: single-stranded DNA-binding protein]</t>
  </si>
  <si>
    <t>[Single-stranded DNA-binding protein. {MF_00984} &lt;0-107&gt; (24.376)], [Single-strand binding protein family {PF00436} &lt;0-102&gt; (5.6E-22)], [G3DSA:2.40.50.140 {G3DSA:2.40.50.140} &lt;0-135&gt; (1.4E-31)], [PIRSF002070 {PIRSF002070} &lt;0-133&gt; (4.0E-25)], [SSF50249 {SSF50249} &lt;0-135&gt; (4.46E-36)], [Single-strand binding (SSB) domain profile. {PS50935} &lt;0-104&gt; (23.952)], [ssb: single-stranded DNA-binding protein {TIGR00621} &lt;0-114&gt; (3.9E-23)]</t>
  </si>
  <si>
    <t>[Phage tail-collar fibre protein]</t>
  </si>
  <si>
    <t>[Phage tail-collar fibre protein {PF12571} &lt;3-150&gt; (7.9E-53)]</t>
  </si>
  <si>
    <t>[Uncharacterized protein conserved in bacteria (DUF2313)]</t>
  </si>
  <si>
    <t>[Uncharacterized protein conserved in bacteria (DUF2313) {PF10076} &lt;8-151&gt; (9.1E-29)]</t>
  </si>
  <si>
    <t>[Phage tail sheath protein]</t>
  </si>
  <si>
    <t>[Phage tail sheath protein {PF04984} &lt;10-471&gt; (7.8E-83)]</t>
  </si>
  <si>
    <t>[Coil], [tape_meas_TP901: phage tail tape measure protein, TP901 family, core region], [Coil], [SSF58113], [G3DSA:1.20.120.20], [Phage-related minor tail protein], [SSF48371], [SSF48371], [Coil]</t>
  </si>
  <si>
    <t>[Coil {Coil} &lt;484-512&gt; (-)], [tape_meas_TP901: phage tail tape measure protein, TP901 family, core region {TIGR01760} &lt;241-550&gt; (1.9E-60)], [Coil {Coil} &lt;27-48&gt; (-)], [SSF58113 {SSF58113} &lt;868-1061&gt; (1.1E-6)], [G3DSA:1.20.120.20 {G3DSA:1.20.120.20} &lt;837-967&gt; (3.6E-4)], [Phage-related minor tail protein {PF10145} &lt;276-474&gt; (5.1E-43)], [SSF48371 {SSF48371} &lt;535-806&gt; (7.48E-7)], [SSF48371 {SSF48371} &lt;1085-1154&gt; (7.48E-7)], [Coil {Coil} &lt;114-135&gt; (-)]</t>
  </si>
  <si>
    <t>[SSF52540], [G3DSA:3.40.50.300]</t>
  </si>
  <si>
    <t>[SSF52540 {SSF52540} &lt;24-222&gt; (9.91E-9)], [G3DSA:3.40.50.300 {G3DSA:3.40.50.300} &lt;28-188&gt; (2.6E-7)]</t>
  </si>
  <si>
    <t>[Phage terminase small subunit], [Coil]</t>
  </si>
  <si>
    <t>[Phage terminase small subunit {PF10668} &lt;0-63&gt; (5.7E-18)], [Coil {Coil} &lt;163-212&gt; (-)]</t>
  </si>
  <si>
    <t>[G3DSA:1.10.1220.10], [Arc-like DNA binding domain], [SSF47598]</t>
  </si>
  <si>
    <t>[G3DSA:1.10.1220.10 {G3DSA:1.10.1220.10} &lt;14-62&gt; (1.1E-16)], [Arc-like DNA binding domain {PF03869} &lt;14-52&gt; (1.3E-7)], [SSF47598 {SSF47598} &lt;14-65&gt; (3.06E-12)]</t>
  </si>
  <si>
    <t>[BRO family, N-terminal domain {SM01040} &lt;13-97&gt; (5.6E-26)], [BRO family, N-terminal domain {PF02498} &lt;14-97&gt; (6.4E-22)]</t>
  </si>
  <si>
    <t>[BRO family, N-terminal domain {PF02498} &lt;9-105&gt; (5.6E-18)], [BRO family, N-terminal domain {SM01040} &lt;8-107&gt; (3.4E-16)]</t>
  </si>
  <si>
    <t>[bet_lambda: phage recombination protein Bet], [RecT family]</t>
  </si>
  <si>
    <t>[bet_lambda: phage recombination protein Bet {TIGR01913} &lt;22-183&gt; (2.3E-42)], [RecT family {PF03837} &lt;23-186&gt; (1.2E-35)]</t>
  </si>
  <si>
    <t>[G3DSA:1.10.10.10], [Coil], [Penicillinase repressor], [SSF46785]</t>
  </si>
  <si>
    <t>[G3DSA:1.10.10.10 {G3DSA:1.10.10.10} &lt;7-83&gt; (3.9E-19)], [Coil {Coil} &lt;105-125&gt; (-)], [Penicillinase repressor {PF03965} &lt;12-119&gt; (1.5E-14)], [SSF46785 {SSF46785} &lt;9-124&gt; (1.57E-17)]</t>
  </si>
  <si>
    <t>[SSF46785], [PIRSF019455], [G3DSA:1.10.10.10], [Penicillinase repressor]</t>
  </si>
  <si>
    <t>[SSF46785 {SSF46785} &lt;4-125&gt; (3.8E-25)], [PIRSF019455 {PIRSF019455} &lt;0-127&gt; (3.4E-31)], [G3DSA:1.10.10.10 {G3DSA:1.10.10.10} &lt;0-81&gt; (1.2E-22)], [Penicillinase repressor {PF03965} &lt;7-119&gt; (7.7E-25)]</t>
  </si>
  <si>
    <t>[G3DSA:3.40.50.150], [G3DSA:3.90.120.10], [G3DSA:3.90.120.10], [SSF53335], [C-5 cytosine-specific DNA methylase], [Cytosine-specific DNA methyltransferase signature], [Cytosine-specific DNA methyltransferase signature], [Cytosine-specific DNA methyltransferase signature], [dcm: DNA (cytosine-5-)-methyltransferase], [C-5 cytosine-specific DNA methylase (Dnmt) domain profile.]</t>
  </si>
  <si>
    <t>[G3DSA:3.40.50.150 {G3DSA:3.40.50.150} &lt;0-185&gt; (7.0E-63)], [G3DSA:3.90.120.10 {G3DSA:3.90.120.10} &lt;220-224&gt; (2.8E-13)], [G3DSA:3.90.120.10 {G3DSA:3.90.120.10} &lt;297-344&gt; (2.8E-13)], [SSF53335 {SSF53335} &lt;1-356&gt; (2.44E-81)], [C-5 cytosine-specific DNA methylase {PF00145} &lt;2-356&gt; (2.7E-74)], [Cytosine-specific DNA methyltransferase signature {PR00105} &lt;2-19&gt; (1.1E-19)], [Cytosine-specific DNA methyltransferase signature {PR00105} &lt;109-124&gt; (1.1E-19)], [Cytosine-specific DNA methyltransferase signature {PR00105} &lt;155-169&gt; (1.1E-19)], [dcm: DNA (cytosine-5-)-methyltransferase {TIGR00675} &lt;3-356&gt; (3.6E-76)], [C-5 cytosine-specific DNA methylase (Dnmt) domain profile. {PS51679} &lt;1-357&gt; (54.191)]</t>
  </si>
  <si>
    <t>[holin_tox_secr: toxin secretion/phage lysis holin {TIGR01593} &lt;6-138&gt; (2.6E-35)], [Bacteriophage holin family {PF05105} &lt;3-128&gt; (1.4E-26)]</t>
  </si>
  <si>
    <t>[G3DSA:1.10.150.130], [Phage integrase family], [Phage integrase, N-terminal SAM-like domain], [SSF56349], [AP2-like DNA-binding integrase domain], [G3DSA:1.10.443.10]</t>
  </si>
  <si>
    <t>[G3DSA:1.10.150.130 {G3DSA:1.10.150.130} &lt;78-189&gt; (2.7E-13)], [Phage integrase family {PF00589} &lt;200-388&gt; (3.7E-27)], [Phage integrase, N-terminal SAM-like domain {PF14659} &lt;79-136&gt; (3.5E-16)], [SSF56349 {SSF56349} &lt;77-394&gt; (5.0E-60)], [AP2-like DNA-binding integrase domain {PF14657} &lt;26-69&gt; (2.0E-6)], [G3DSA:1.10.443.10 {G3DSA:1.10.443.10} &lt;200-395&gt; (2.7E-41)]</t>
  </si>
  <si>
    <t>[ORF6C domain], [Coil], [ORF6N domain]</t>
  </si>
  <si>
    <t>[ORF6C domain {PF10552} &lt;158-271&gt; (4.4E-30)], [Coil {Coil} &lt;165-186&gt; (-)], [ORF6N domain {PF10543} &lt;32-121&gt; (2.0E-10)]</t>
  </si>
  <si>
    <t>[Phage antirepressor protein KilAC domain], [phage_pRha: phage regulatory protein, Rha family], [Phage regulatory protein Rha (Phage_pRha)], [Coil]</t>
  </si>
  <si>
    <t>[Phage antirepressor protein KilAC domain {PF03374} &lt;143-254&gt; (3.1E-32)], [phage_pRha: phage regulatory protein, Rha family {TIGR02681} &lt;4-110&gt; (2.5E-18)], [Phage regulatory protein Rha (Phage_pRha) {PF09669} &lt;14-105&gt; (1.2E-26)], [Coil {Coil} &lt;117-138&gt; (-)]</t>
  </si>
  <si>
    <t>[LysM domain], [SSF54106], [G3DSA:3.10.350.10]</t>
  </si>
  <si>
    <t>[LysM domain {PF01476} &lt;169-221&gt; (1.7E-5)], [SSF54106 {SSF54106} &lt;167-221&gt; (3.4E-5)], [G3DSA:3.10.350.10 {G3DSA:3.10.350.10} &lt;167-222&gt; (2.0E-6)]</t>
  </si>
  <si>
    <t>[SM00646], [G3DSA:3.40.630.40], [N-acetylmuramoyl-L-alanine amidase], [SSF53187]</t>
  </si>
  <si>
    <t>[SM00646 {SM00646} &lt;68-183&gt; (4.0E-10)], [G3DSA:3.40.630.40 {G3DSA:3.40.630.40} &lt;0-184&gt; (2.1E-24)], [N-acetylmuramoyl-L-alanine amidase {PF01520} &lt;2-183&gt; (5.4E-24)], [SSF53187 {SSF53187} &lt;0-184&gt; (2.42E-30)]</t>
  </si>
  <si>
    <t>[Coil], [Phage portal protein, SPP1 Gp6-like]</t>
  </si>
  <si>
    <t>[Coil {Coil} &lt;475-496&gt; (-)], [Phage portal protein, SPP1 Gp6-like {PF05133} &lt;45-417&gt; (2.4E-17)]</t>
  </si>
  <si>
    <t>[G3DSA:3.30.1330.70], [Endodeoxyribonuclease RusA], [SSF103084]</t>
  </si>
  <si>
    <t>[G3DSA:3.30.1330.70 {G3DSA:3.30.1330.70} &lt;1-133&gt; (7.1E-23)], [Endodeoxyribonuclease RusA {PF05866} &lt;8-131&gt; (2.1E-35)], [SSF103084 {SSF103084} &lt;4-133&gt; (5.62E-21)]</t>
  </si>
  <si>
    <t>[Phage tail sheath protein {PF04984} &lt;10-471&gt; (1.3E-81)]</t>
  </si>
  <si>
    <t>[Phage-related minor tail protein], [SSF48371], [SSF48371], [SSF48371], [SSF48371], [SSF48371], [SSF48371], [tape_meas_TP901: phage tail tape measure protein, TP901 family, core region], [Coil]</t>
  </si>
  <si>
    <t>[Phage-related minor tail protein {PF10145} &lt;276-474&gt; (2.4E-45)], [SSF48371 {SSF48371} &lt;779-822&gt; (2.16E-8)], [SSF48371 {SSF48371} &lt;871-1024&gt; (2.16E-8)], [SSF48371 {SSF48371} &lt;1066-1208&gt; (2.16E-8)], [SSF48371 {SSF48371} &lt;521-612&gt; (2.16E-8)], [SSF48371 {SSF48371} &lt;644-681&gt; (2.16E-8)], [SSF48371 {SSF48371} &lt;1239-1272&gt; (2.16E-8)], [tape_meas_TP901: phage tail tape measure protein, TP901 family, core region {TIGR01760} &lt;241-563&gt; (1.2E-68)], [Coil {Coil} &lt;114-135&gt; (-)]</t>
  </si>
  <si>
    <t>[SSF52540 {SSF52540} &lt;23-222&gt; (7.85E-8)], [G3DSA:3.40.50.300 {G3DSA:3.40.50.300} &lt;28-188&gt; (1.5E-6)]</t>
  </si>
  <si>
    <t>[Coil], [G3DSA:1.10.10.60], [Helix-turn-helix domain]</t>
  </si>
  <si>
    <t>[Coil {Coil} &lt;187-208&gt; (-)], [G3DSA:1.10.10.60 {G3DSA:1.10.10.60} &lt;2-53&gt; (4.0E-5)], [Helix-turn-helix domain {PF13518} &lt;9-40&gt; (1.6E-5)]</t>
  </si>
  <si>
    <t>[Coil {Coil} &lt;91-155&gt; (-)]</t>
  </si>
  <si>
    <t>[Coil {Coil} &lt;234-255&gt; (-)]</t>
  </si>
  <si>
    <t>[G3DSA:3.90.79.10]</t>
  </si>
  <si>
    <t>[G3DSA:3.90.79.10 {G3DSA:3.90.79.10} &lt;376-524&gt; (6.6E-4)]</t>
  </si>
  <si>
    <t>[Domain of unknown function (DUF955)]</t>
  </si>
  <si>
    <t>[Domain of unknown function (DUF955) {PF06114} &lt;59-164&gt; (3.4E-18)]</t>
  </si>
  <si>
    <t>[G3DSA:1.10.1220.10], [SSF47598]</t>
  </si>
  <si>
    <t>[G3DSA:1.10.1220.10 {G3DSA:1.10.1220.10} &lt;2-43&gt; (3.1E-5)], [SSF47598 {SSF47598} &lt;0-44&gt; (2.57E-7)]</t>
  </si>
  <si>
    <t>[SSF47598], [HicB family], [G3DSA:1.10.1220.10]</t>
  </si>
  <si>
    <t>[SSF47598 {SSF47598} &lt;2-44&gt; (3.34E-8)], [HicB family {PF05534} &lt;3-38&gt; (2.3E-5)], [G3DSA:1.10.1220.10 {G3DSA:1.10.1220.10} &lt;4-48&gt; (6.3E-8)]</t>
  </si>
  <si>
    <t>[G3DSA:1.10.10.10 {G3DSA:1.10.10.10} &lt;59-119&gt; (5.7E-8)]</t>
  </si>
  <si>
    <t>[Coil {Coil} &lt;20-41&gt; (-)], [Coil {Coil} &lt;60-95&gt; (-)]</t>
  </si>
  <si>
    <t>[Uncharacterized conserved protein (DUF2190) {PF09956} &lt;19-115&gt; (4.5E-11)]</t>
  </si>
  <si>
    <t>[G3DSA:1.10.260.40], [Helix-turn-helix], [Cro/C1-type HTH domain profile.], [Helix-turn-helix XRE-family like proteins], [SSF47413]</t>
  </si>
  <si>
    <t>[G3DSA:1.10.260.40 {G3DSA:1.10.260.40} &lt;1-60&gt; (6.6E-15)], [Helix-turn-helix {PF01381} &lt;1-57&gt; (7.2E-15)], [Cro/C1-type HTH domain profile. {PS50943} &lt;1-57&gt; (15.336)], [Helix-turn-helix XRE-family like proteins {SM00530} &lt;0-57&gt; (3.3E-14)], [SSF47413 {SSF47413} &lt;0-63&gt; (3.33E-15)]</t>
  </si>
  <si>
    <t>[SSF47413], [G3DSA:1.10.260.40], [Cro/C1-type HTH domain profile.], [Helix-turn-helix domain], [Helix-turn-helix XRE-family like proteins]</t>
  </si>
  <si>
    <t>[SSF47413 {SSF47413} &lt;1-63&gt; (6.48E-17)], [G3DSA:1.10.260.40 {G3DSA:1.10.260.40} &lt;1-116&gt; (1.1E-22)], [Cro/C1-type HTH domain profile. {PS50943} &lt;3-58&gt; (16.815)], [Helix-turn-helix domain {PF12844} &lt;1-63&gt; (6.5E-19)], [Helix-turn-helix XRE-family like proteins {SM00530} &lt;2-58&gt; (5.0E-17)]</t>
  </si>
  <si>
    <t>[Cro/C1-type HTH DNA-binding domain], [Helix-turn-helix XRE-family like proteins], [SSF47413], [Cro/C1-type HTH domain profile.], [G3DSA:1.10.260.40]</t>
  </si>
  <si>
    <t>[Cro/C1-type HTH DNA-binding domain {PF13443} &lt;5-63&gt; (6.0E-12)], [Helix-turn-helix XRE-family like proteins {SM00530} &lt;5-62&gt; (8.8E-9)], [SSF47413 {SSF47413} &lt;0-64&gt; (6.48E-14)], [Cro/C1-type HTH domain profile. {PS50943} &lt;6-62&gt; (13.202)], [G3DSA:1.10.260.40 {G3DSA:1.10.260.40} &lt;0-63&gt; (4.5E-18)]</t>
  </si>
  <si>
    <t>[SSF69279], [Phage tail tube protein]</t>
  </si>
  <si>
    <t>[SSF69279 {SSF69279} &lt;12-139&gt; (8.67E-30)], [Phage tail tube protein {PF09393} &lt;8-137&gt; (1.2E-25)]</t>
  </si>
  <si>
    <t>[Phage XkdN-like tail assembly chaperone protein, TAC {PF08890} &lt;41-156&gt; (1.2E-25)], [Coil {Coil} &lt;9-30&gt; (-)]</t>
  </si>
  <si>
    <t>[PIRSF002070], [ssb: single-stranded DNA-binding protein], [Single-strand binding (SSB) domain profile.], [SSF50249], [Single-strand binding protein family], [Single-stranded DNA-binding protein.], [G3DSA:2.40.50.140]</t>
  </si>
  <si>
    <t>[PIRSF002070 {PIRSF002070} &lt;0-133&gt; (5.6E-25)], [ssb: single-stranded DNA-binding protein {TIGR00621} &lt;0-114&gt; (5.5E-23)], [Single-strand binding (SSB) domain profile. {PS50935} &lt;0-104&gt; (23.789)], [SSF50249 {SSF50249} &lt;0-135&gt; (6.17E-36)], [Single-strand binding protein family {PF00436} &lt;0-102&gt; (1.1E-21)], [Single-stranded DNA-binding protein. {MF_00984} &lt;0-107&gt; (24.016)], [G3DSA:2.40.50.140 {G3DSA:2.40.50.140} &lt;0-135&gt; (2.3E-31)]</t>
  </si>
  <si>
    <t xml:space="preserve"> </t>
  </si>
  <si>
    <t>simple</t>
  </si>
  <si>
    <t>Selectable parameter</t>
  </si>
  <si>
    <t>Display mode</t>
  </si>
  <si>
    <t>blast database</t>
  </si>
  <si>
    <t>gene identifier</t>
  </si>
  <si>
    <t>InterProScan results</t>
  </si>
  <si>
    <t>beginning</t>
  </si>
  <si>
    <t>Tail sheath protein</t>
  </si>
  <si>
    <t>Tail tape measure protein</t>
  </si>
  <si>
    <t>Tail protein</t>
  </si>
  <si>
    <t>Annotated protein sequences</t>
  </si>
  <si>
    <t>AAGGAGG</t>
  </si>
  <si>
    <t>AAGGTGG</t>
  </si>
  <si>
    <t>AAGGGGG</t>
  </si>
  <si>
    <t>GAGGAGG</t>
  </si>
  <si>
    <t>AAGGAGT</t>
  </si>
  <si>
    <t>AAGGAGA</t>
  </si>
  <si>
    <t>AAGGAAG</t>
  </si>
  <si>
    <t>TAGGAGG</t>
  </si>
  <si>
    <t>GAGGTGG</t>
  </si>
  <si>
    <t>AAGGTGT</t>
  </si>
  <si>
    <t>AAGGTGA</t>
  </si>
  <si>
    <t>GAGGGGG</t>
  </si>
  <si>
    <t>AAGGGGT</t>
  </si>
  <si>
    <t>GAGGAGT</t>
  </si>
  <si>
    <t>AAGGTAG</t>
  </si>
  <si>
    <t>CAGGAGG</t>
  </si>
  <si>
    <t>TAGGTGG</t>
  </si>
  <si>
    <t>AAGGGGA</t>
  </si>
  <si>
    <t>GAGGAGA</t>
  </si>
  <si>
    <t>TAGGGGG</t>
  </si>
  <si>
    <t>sequence</t>
  </si>
  <si>
    <t>qvalue</t>
  </si>
  <si>
    <t>pvalue</t>
  </si>
  <si>
    <t>min(5' end)</t>
  </si>
  <si>
    <t>max(3' end)</t>
  </si>
  <si>
    <t>FIMO score</t>
  </si>
  <si>
    <t>Phage</t>
  </si>
  <si>
    <t>Minimal MEME Motif Format</t>
  </si>
  <si>
    <t>GenBank
(all annotations)</t>
  </si>
  <si>
    <t>gff3
(all annotations)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</si>
</sst>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gradientFill type="path" left="0.5" right="0.5" top="0.5" bottom="0.5">
        <stop position="0">
          <color theme="7" tint="0.80001220740379042"/>
        </stop>
        <stop position="1">
          <color theme="7" tint="0.59999389629810485"/>
        </stop>
      </gradientFill>
    </fill>
    <fill>
      <gradientFill degree="90">
        <stop position="0">
          <color theme="4" tint="0.80001220740379042"/>
        </stop>
        <stop position="0.5">
          <color theme="4" tint="0.59999389629810485"/>
        </stop>
        <stop position="1">
          <color theme="4" tint="0.80001220740379042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theme="3" tint="-0.24994659260841701"/>
      </left>
      <right style="thin">
        <color indexed="64"/>
      </right>
      <top/>
      <bottom/>
      <diagonal/>
    </border>
    <border>
      <left style="thin">
        <color theme="3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theme="3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1"/>
    <xf numFmtId="11" fontId="1" fillId="0" borderId="0" xfId="1" applyNumberFormat="1"/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2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11" fontId="0" fillId="0" borderId="7" xfId="0" applyNumberFormat="1" applyBorder="1" applyAlignment="1">
      <alignment horizontal="center" vertical="center"/>
    </xf>
    <xf numFmtId="16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1" fontId="0" fillId="0" borderId="15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3">
    <cellStyle name="Hyperlink" xfId="2" builtinId="8"/>
    <cellStyle name="Normal" xfId="0" builtinId="0"/>
    <cellStyle name="Normalny 2" xfId="1"/>
  </cellStyles>
  <dxfs count="11">
    <dxf>
      <alignment horizontal="center" vertical="center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numFmt numFmtId="164" formatCode="dd/mmm"/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  <vertical style="thin">
          <color theme="3" tint="-0.24994659260841701"/>
        </vertical>
        <horizontal style="thin">
          <color theme="3" tint="-0.24994659260841701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3" tint="-0.24994659260841701"/>
        </left>
        <right style="thin">
          <color theme="3" tint="-0.24994659260841701"/>
        </right>
        <top style="thin">
          <color theme="3" tint="-0.24994659260841701"/>
        </top>
        <bottom style="thin">
          <color theme="3" tint="-0.24994659260841701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6" Type="http://schemas.openxmlformats.org/officeDocument/2006/relationships/image" Target="../media/image10.emf"/><Relationship Id="rId5" Type="http://schemas.openxmlformats.org/officeDocument/2006/relationships/image" Target="../media/image9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1381125</xdr:colOff>
          <xdr:row>5</xdr:row>
          <xdr:rowOff>0</xdr:rowOff>
        </xdr:from>
        <xdr:to>
          <xdr:col>10</xdr:col>
          <xdr:colOff>1381125</xdr:colOff>
          <xdr:row>8</xdr:row>
          <xdr:rowOff>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8</xdr:row>
          <xdr:rowOff>0</xdr:rowOff>
        </xdr:from>
        <xdr:to>
          <xdr:col>11</xdr:col>
          <xdr:colOff>0</xdr:colOff>
          <xdr:row>11</xdr:row>
          <xdr:rowOff>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</xdr:row>
          <xdr:rowOff>0</xdr:rowOff>
        </xdr:from>
        <xdr:to>
          <xdr:col>11</xdr:col>
          <xdr:colOff>0</xdr:colOff>
          <xdr:row>8</xdr:row>
          <xdr:rowOff>0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8</xdr:row>
          <xdr:rowOff>0</xdr:rowOff>
        </xdr:from>
        <xdr:to>
          <xdr:col>11</xdr:col>
          <xdr:colOff>0</xdr:colOff>
          <xdr:row>11</xdr:row>
          <xdr:rowOff>0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10</xdr:col>
      <xdr:colOff>0</xdr:colOff>
      <xdr:row>5</xdr:row>
      <xdr:rowOff>186600</xdr:rowOff>
    </xdr:to>
    <xdr:pic>
      <xdr:nvPicPr>
        <xdr:cNvPr id="3" name="Obraz 2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6964" y="377976"/>
          <a:ext cx="2230060" cy="753564"/>
        </a:xfrm>
        <a:prstGeom prst="rect">
          <a:avLst/>
        </a:prstGeom>
      </xdr:spPr>
    </xdr:pic>
    <xdr:clientData/>
  </xdr:twoCellAnchor>
  <xdr:twoCellAnchor editAs="oneCell">
    <xdr:from>
      <xdr:col>9</xdr:col>
      <xdr:colOff>2228849</xdr:colOff>
      <xdr:row>2</xdr:row>
      <xdr:rowOff>0</xdr:rowOff>
    </xdr:from>
    <xdr:to>
      <xdr:col>11</xdr:col>
      <xdr:colOff>865</xdr:colOff>
      <xdr:row>6</xdr:row>
      <xdr:rowOff>0</xdr:rowOff>
    </xdr:to>
    <xdr:pic>
      <xdr:nvPicPr>
        <xdr:cNvPr id="7" name="Obraz 6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3524" y="381000"/>
          <a:ext cx="2295525" cy="762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409575</xdr:colOff>
          <xdr:row>6</xdr:row>
          <xdr:rowOff>133350</xdr:rowOff>
        </xdr:from>
        <xdr:to>
          <xdr:col>9</xdr:col>
          <xdr:colOff>1819275</xdr:colOff>
          <xdr:row>9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457200</xdr:colOff>
          <xdr:row>6</xdr:row>
          <xdr:rowOff>133350</xdr:rowOff>
        </xdr:from>
        <xdr:to>
          <xdr:col>10</xdr:col>
          <xdr:colOff>1943100</xdr:colOff>
          <xdr:row>9</xdr:row>
          <xdr:rowOff>76200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285750</xdr:colOff>
          <xdr:row>10</xdr:row>
          <xdr:rowOff>123825</xdr:rowOff>
        </xdr:from>
        <xdr:to>
          <xdr:col>10</xdr:col>
          <xdr:colOff>2124075</xdr:colOff>
          <xdr:row>13</xdr:row>
          <xdr:rowOff>66675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10</xdr:row>
          <xdr:rowOff>123825</xdr:rowOff>
        </xdr:from>
        <xdr:to>
          <xdr:col>9</xdr:col>
          <xdr:colOff>2000250</xdr:colOff>
          <xdr:row>13</xdr:row>
          <xdr:rowOff>66675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219075</xdr:colOff>
          <xdr:row>14</xdr:row>
          <xdr:rowOff>133350</xdr:rowOff>
        </xdr:from>
        <xdr:to>
          <xdr:col>9</xdr:col>
          <xdr:colOff>2000250</xdr:colOff>
          <xdr:row>17</xdr:row>
          <xdr:rowOff>76200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14</xdr:row>
          <xdr:rowOff>133350</xdr:rowOff>
        </xdr:from>
        <xdr:to>
          <xdr:col>10</xdr:col>
          <xdr:colOff>2133600</xdr:colOff>
          <xdr:row>17</xdr:row>
          <xdr:rowOff>76200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CDKM9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DKM15" connectionId="1" autoFormatId="16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4" name="Tabela4" displayName="Tabela4" ref="A1:H282" totalsRowShown="0" headerRowDxfId="10" dataDxfId="8" headerRowBorderDxfId="9">
  <autoFilter ref="A1:H282"/>
  <tableColumns count="8">
    <tableColumn id="1" name="Phage" dataDxfId="7"/>
    <tableColumn id="2" name="min(5' end)" dataDxfId="6"/>
    <tableColumn id="3" name="max(3' end)" dataDxfId="5"/>
    <tableColumn id="4" name="strand" dataDxfId="4"/>
    <tableColumn id="5" name="FIMO score" dataDxfId="3"/>
    <tableColumn id="6" name="pvalue" dataDxfId="2"/>
    <tableColumn id="7" name="qvalue" dataDxfId="1"/>
    <tableColumn id="8" name="sequenc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2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7.bin"/><Relationship Id="rId13" Type="http://schemas.openxmlformats.org/officeDocument/2006/relationships/image" Target="../media/image9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12" Type="http://schemas.openxmlformats.org/officeDocument/2006/relationships/oleObject" Target="../embeddings/oleObject9.bin"/><Relationship Id="rId2" Type="http://schemas.openxmlformats.org/officeDocument/2006/relationships/drawing" Target="../drawings/drawing3.xml"/><Relationship Id="rId16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6.bin"/><Relationship Id="rId11" Type="http://schemas.openxmlformats.org/officeDocument/2006/relationships/image" Target="../media/image8.emf"/><Relationship Id="rId5" Type="http://schemas.openxmlformats.org/officeDocument/2006/relationships/image" Target="../media/image5.emf"/><Relationship Id="rId15" Type="http://schemas.openxmlformats.org/officeDocument/2006/relationships/image" Target="../media/image10.emf"/><Relationship Id="rId10" Type="http://schemas.openxmlformats.org/officeDocument/2006/relationships/oleObject" Target="../embeddings/oleObject8.bin"/><Relationship Id="rId4" Type="http://schemas.openxmlformats.org/officeDocument/2006/relationships/oleObject" Target="../embeddings/oleObject5.bin"/><Relationship Id="rId9" Type="http://schemas.openxmlformats.org/officeDocument/2006/relationships/image" Target="../media/image7.emf"/><Relationship Id="rId14" Type="http://schemas.openxmlformats.org/officeDocument/2006/relationships/oleObject" Target="../embeddings/oleObject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7"/>
  <sheetViews>
    <sheetView topLeftCell="B1" zoomScale="99" zoomScaleNormal="99" workbookViewId="0">
      <pane ySplit="1" topLeftCell="A2" activePane="bottomLeft" state="frozen"/>
      <selection pane="bottomLeft" activeCell="K17" sqref="K17"/>
    </sheetView>
  </sheetViews>
  <sheetFormatPr defaultColWidth="9.140625" defaultRowHeight="15" x14ac:dyDescent="0.25"/>
  <cols>
    <col min="1" max="1" width="13.7109375" style="2" customWidth="1"/>
    <col min="2" max="4" width="10.7109375" style="2" customWidth="1"/>
    <col min="5" max="5" width="50.7109375" style="6" customWidth="1"/>
    <col min="6" max="6" width="40.7109375" style="8" customWidth="1"/>
    <col min="7" max="7" width="35.7109375" style="7" customWidth="1"/>
    <col min="8" max="8" width="12.42578125" style="1" customWidth="1"/>
    <col min="9" max="9" width="52.7109375" style="1" customWidth="1"/>
    <col min="10" max="11" width="20.7109375" style="7" customWidth="1"/>
    <col min="12" max="12" width="12.28515625" style="7" customWidth="1"/>
    <col min="13" max="13" width="12.7109375" style="7" customWidth="1"/>
    <col min="14" max="14" width="13.140625" style="7" customWidth="1"/>
    <col min="15" max="16384" width="9.140625" style="7"/>
  </cols>
  <sheetData>
    <row r="1" spans="1:11" s="3" customFormat="1" ht="39.950000000000003" customHeight="1" x14ac:dyDescent="0.25">
      <c r="A1" s="14" t="s">
        <v>30</v>
      </c>
      <c r="B1" s="14" t="s">
        <v>976</v>
      </c>
      <c r="C1" s="14" t="s">
        <v>457</v>
      </c>
      <c r="D1" s="14" t="s">
        <v>458</v>
      </c>
      <c r="E1" s="14" t="s">
        <v>455</v>
      </c>
      <c r="F1" s="15" t="str">
        <f>CONCATENATE("top BPASTp hit"," [",K4,"]")</f>
        <v>top BPASTp hit [description]</v>
      </c>
      <c r="G1" s="14" t="s">
        <v>459</v>
      </c>
      <c r="H1" s="14" t="s">
        <v>460</v>
      </c>
      <c r="I1" s="20" t="str">
        <f>IF(K5="simple","InterProScan domains
[domain name or identifier]","InterProScan domains
[domain name {database identifier} &lt;position&gt; (e-value)]")</f>
        <v>InterProScan domains
[domain name or identifier]</v>
      </c>
    </row>
    <row r="2" spans="1:11" ht="31.5" x14ac:dyDescent="0.25">
      <c r="A2" s="9" t="s">
        <v>134</v>
      </c>
      <c r="B2" s="9">
        <v>1</v>
      </c>
      <c r="C2" s="9">
        <v>702</v>
      </c>
      <c r="D2" s="9" t="s">
        <v>1</v>
      </c>
      <c r="E2" s="10" t="s">
        <v>15</v>
      </c>
      <c r="F2" s="11" t="str">
        <f>HYPERLINK((CONCATENATE("http://www.ncbi.nlm.nih.gov/protein/",(VLOOKUP(A2,(IF(K$3="nr",BLASTp_nr!A$1:F$200,(IF(K$3="RefSeq",BLASTp_RefSeq!A$1:F$199,(IF(K$3="nr (Caudovirales)",BLASTp_nr_Caudovirales!A$1:F$199,BLASTp_RefSeq_Caudovirales!A$1:F$199)))))),4,FALSE)))),(VLOOKUP(A2,(IF(K$3="nr",BLASTp_nr!A$1:F$200,(IF(K$3="RefSeq",BLASTp_RefSeq!A$1:E$199,(IF(K$3="nr (Caudovirales)",BLASTp_nr_Caudovirales!A$1:F$199,BLASTp_RefSeq_Caudovirales!A$1:F$199)))))),IF(K$4="GI",3,IF(K$4="accession",4,5)),FALSE)))</f>
        <v>putative terminase small subunit</v>
      </c>
      <c r="G2" s="12" t="str">
        <f>VLOOKUP(A2,(IF(K$3="nr",BLASTp_nr!A$1:F$200,(IF(K$3="RefSeq",BLASTp_RefSeq!A$1:F$199,(IF(K$3="nr (Caudovirales)",BLASTp_nr_Caudovirales!A$1:F$199,BLASTp_RefSeq_Caudovirales!A$1:F$199)))))),6,FALSE)</f>
        <v>Clostridium phage phiCD27</v>
      </c>
      <c r="H2" s="13">
        <f>VLOOKUP(A2,(IF(K$3="nr",BLASTp_nr!A$1:F$200,(IF(K$3="RefSeq",BLASTp_RefSeq!A$1:E$199,(IF(K$3="nr (Caudovirales)",BLASTp_nr_Caudovirales!A$1:F$199,BLASTp_RefSeq_Caudovirales!A$1:F$199)))))),2,FALSE)</f>
        <v>2E-167</v>
      </c>
      <c r="I2" s="19" t="str">
        <f>VLOOKUP(A2,InterProScan!$A$1:$C$154,IF($K$5="simple",2,3),FALSE)</f>
        <v>[Coil], [G3DSA:1.10.10.60], [Helix-turn-helix domain]</v>
      </c>
      <c r="J2" s="21" t="s">
        <v>971</v>
      </c>
      <c r="K2" s="21" t="s">
        <v>972</v>
      </c>
    </row>
    <row r="3" spans="1:11" ht="15.75" x14ac:dyDescent="0.25">
      <c r="A3" s="9" t="s">
        <v>135</v>
      </c>
      <c r="B3" s="9">
        <v>695</v>
      </c>
      <c r="C3" s="9">
        <v>2104</v>
      </c>
      <c r="D3" s="9" t="s">
        <v>1</v>
      </c>
      <c r="E3" s="10" t="s">
        <v>5</v>
      </c>
      <c r="F3" s="11" t="str">
        <f>HYPERLINK((CONCATENATE("http://www.ncbi.nlm.nih.gov/protein/",(VLOOKUP(A3,(IF(K$3="nr",BLASTp_nr!A$1:F$200,(IF(K$3="RefSeq",BLASTp_RefSeq!A$1:F$199,(IF(K$3="nr (Caudovirales)",BLASTp_nr_Caudovirales!A$1:F$199,BLASTp_RefSeq_Caudovirales!A$1:F$199)))))),4,FALSE)))),(VLOOKUP(A3,(IF(K$3="nr",BLASTp_nr!A$1:F$200,(IF(K$3="RefSeq",BLASTp_RefSeq!A$1:E$199,(IF(K$3="nr (Caudovirales)",BLASTp_nr_Caudovirales!A$1:F$199,BLASTp_RefSeq_Caudovirales!A$1:F$199)))))),IF(K$4="GI",3,IF(K$4="accession",4,5)),FALSE)))</f>
        <v>MULTISPECIES: terminase B</v>
      </c>
      <c r="G3" s="12" t="str">
        <f>VLOOKUP(A3,(IF(K$3="nr",BLASTp_nr!A$1:F$200,(IF(K$3="RefSeq",BLASTp_RefSeq!A$1:F$199,(IF(K$3="nr (Caudovirales)",BLASTp_nr_Caudovirales!A$1:F$199,BLASTp_RefSeq_Caudovirales!A$1:F$199)))))),6,FALSE)</f>
        <v>Peptoclostridium</v>
      </c>
      <c r="H3" s="13">
        <f>VLOOKUP(A3,(IF(K$3="nr",BLASTp_nr!A$1:F$200,(IF(K$3="RefSeq",BLASTp_RefSeq!A$1:E$199,(IF(K$3="nr (Caudovirales)",BLASTp_nr_Caudovirales!A$1:F$199,BLASTp_RefSeq_Caudovirales!A$1:F$199)))))),2,FALSE)</f>
        <v>0</v>
      </c>
      <c r="I3" s="10" t="str">
        <f>VLOOKUP(A3,InterProScan!$A$1:$C$154,IF($K$5="simple",2,3),FALSE)</f>
        <v>[SSF52540], [G3DSA:3.40.50.300]</v>
      </c>
      <c r="J3" s="22" t="s">
        <v>973</v>
      </c>
      <c r="K3" s="24" t="s">
        <v>454</v>
      </c>
    </row>
    <row r="4" spans="1:11" ht="15.75" x14ac:dyDescent="0.25">
      <c r="A4" s="9" t="s">
        <v>136</v>
      </c>
      <c r="B4" s="9">
        <v>2095</v>
      </c>
      <c r="C4" s="9">
        <v>3597</v>
      </c>
      <c r="D4" s="9" t="s">
        <v>1</v>
      </c>
      <c r="E4" s="10" t="s">
        <v>4</v>
      </c>
      <c r="F4" s="11" t="str">
        <f>HYPERLINK((CONCATENATE("http://www.ncbi.nlm.nih.gov/protein/",(VLOOKUP(A4,(IF(K$3="nr",BLASTp_nr!A$1:F$200,(IF(K$3="RefSeq",BLASTp_RefSeq!A$1:F$199,(IF(K$3="nr (Caudovirales)",BLASTp_nr_Caudovirales!A$1:F$199,BLASTp_RefSeq_Caudovirales!A$1:F$199)))))),4,FALSE)))),(VLOOKUP(A4,(IF(K$3="nr",BLASTp_nr!A$1:F$200,(IF(K$3="RefSeq",BLASTp_RefSeq!A$1:E$199,(IF(K$3="nr (Caudovirales)",BLASTp_nr_Caudovirales!A$1:F$199,BLASTp_RefSeq_Caudovirales!A$1:F$199)))))),IF(K$4="GI",3,IF(K$4="accession",4,5)),FALSE)))</f>
        <v>MULTISPECIES: portal protein</v>
      </c>
      <c r="G4" s="12" t="str">
        <f>VLOOKUP(A4,(IF(K$3="nr",BLASTp_nr!A$1:F$200,(IF(K$3="RefSeq",BLASTp_RefSeq!A$1:F$199,(IF(K$3="nr (Caudovirales)",BLASTp_nr_Caudovirales!A$1:F$199,BLASTp_RefSeq_Caudovirales!A$1:F$199)))))),6,FALSE)</f>
        <v>Peptoclostridium</v>
      </c>
      <c r="H4" s="13">
        <f>VLOOKUP(A4,(IF(K$3="nr",BLASTp_nr!A$1:F$200,(IF(K$3="RefSeq",BLASTp_RefSeq!A$1:E$199,(IF(K$3="nr (Caudovirales)",BLASTp_nr_Caudovirales!A$1:F$199,BLASTp_RefSeq_Caudovirales!A$1:F$199)))))),2,FALSE)</f>
        <v>0</v>
      </c>
      <c r="I4" s="10" t="str">
        <f>VLOOKUP(A4,InterProScan!$A$1:$C$154,IF($K$5="simple",2,3),FALSE)</f>
        <v>[Coil], [Phage portal protein, SPP1 Gp6-like]</v>
      </c>
      <c r="J4" s="23" t="s">
        <v>974</v>
      </c>
      <c r="K4" s="25" t="s">
        <v>455</v>
      </c>
    </row>
    <row r="5" spans="1:11" ht="35.1" customHeight="1" x14ac:dyDescent="0.25">
      <c r="A5" s="9" t="s">
        <v>137</v>
      </c>
      <c r="B5" s="9">
        <v>3584</v>
      </c>
      <c r="C5" s="9">
        <v>4597</v>
      </c>
      <c r="D5" s="9" t="s">
        <v>1</v>
      </c>
      <c r="E5" s="10" t="s">
        <v>10</v>
      </c>
      <c r="F5" s="11" t="str">
        <f>HYPERLINK((CONCATENATE("http://www.ncbi.nlm.nih.gov/protein/",(VLOOKUP(A5,(IF(K$3="nr",BLASTp_nr!A$1:F$200,(IF(K$3="RefSeq",BLASTp_RefSeq!A$1:F$199,(IF(K$3="nr (Caudovirales)",BLASTp_nr_Caudovirales!A$1:F$199,BLASTp_RefSeq_Caudovirales!A$1:F$199)))))),4,FALSE)))),(VLOOKUP(A5,(IF(K$3="nr",BLASTp_nr!A$1:F$200,(IF(K$3="RefSeq",BLASTp_RefSeq!A$1:E$199,(IF(K$3="nr (Caudovirales)",BLASTp_nr_Caudovirales!A$1:F$199,BLASTp_RefSeq_Caudovirales!A$1:F$199)))))),IF(K$4="GI",3,IF(K$4="accession",4,5)),FALSE)))</f>
        <v>putative head morphogenesis protein</v>
      </c>
      <c r="G5" s="12" t="str">
        <f>VLOOKUP(A5,(IF(K$3="nr",BLASTp_nr!A$1:F$200,(IF(K$3="RefSeq",BLASTp_RefSeq!A$1:F$199,(IF(K$3="nr (Caudovirales)",BLASTp_nr_Caudovirales!A$1:F$199,BLASTp_RefSeq_Caudovirales!A$1:F$199)))))),6,FALSE)</f>
        <v>Peptoclostridium difficile CD8</v>
      </c>
      <c r="H5" s="13">
        <f>VLOOKUP(A5,(IF(K$3="nr",BLASTp_nr!A$1:F$200,(IF(K$3="RefSeq",BLASTp_RefSeq!A$1:E$199,(IF(K$3="nr (Caudovirales)",BLASTp_nr_Caudovirales!A$1:F$199,BLASTp_RefSeq_Caudovirales!A$1:F$199)))))),2,FALSE)</f>
        <v>0</v>
      </c>
      <c r="I5" s="10" t="str">
        <f>VLOOKUP(A5,InterProScan!$A$1:$C$154,IF($K$5="simple",2,3),FALSE)</f>
        <v>[Coil]</v>
      </c>
      <c r="J5" s="23" t="s">
        <v>975</v>
      </c>
      <c r="K5" s="26" t="s">
        <v>970</v>
      </c>
    </row>
    <row r="6" spans="1:11" x14ac:dyDescent="0.25">
      <c r="A6" s="9" t="s">
        <v>138</v>
      </c>
      <c r="B6" s="9">
        <v>4617</v>
      </c>
      <c r="C6" s="9">
        <v>5951</v>
      </c>
      <c r="D6" s="9" t="s">
        <v>1</v>
      </c>
      <c r="E6" s="10" t="s">
        <v>3</v>
      </c>
      <c r="F6" s="11" t="str">
        <f>HYPERLINK((CONCATENATE("http://www.ncbi.nlm.nih.gov/protein/",(VLOOKUP(A6,(IF(K$3="nr",BLASTp_nr!A$1:F$200,(IF(K$3="RefSeq",BLASTp_RefSeq!A$1:F$199,(IF(K$3="nr (Caudovirales)",BLASTp_nr_Caudovirales!A$1:F$199,BLASTp_RefSeq_Caudovirales!A$1:F$199)))))),4,FALSE)))),(VLOOKUP(A6,(IF(K$3="nr",BLASTp_nr!A$1:F$200,(IF(K$3="RefSeq",BLASTp_RefSeq!A$1:E$199,(IF(K$3="nr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6" s="12" t="str">
        <f>VLOOKUP(A6,(IF(K$3="nr",BLASTp_nr!A$1:F$200,(IF(K$3="RefSeq",BLASTp_RefSeq!A$1:F$199,(IF(K$3="nr (Caudovirales)",BLASTp_nr_Caudovirales!A$1:F$199,BLASTp_RefSeq_Caudovirales!A$1:F$199)))))),6,FALSE)</f>
        <v>Peptoclostridium</v>
      </c>
      <c r="H6" s="13">
        <f>VLOOKUP(A6,(IF(K$3="nr",BLASTp_nr!A$1:F$200,(IF(K$3="RefSeq",BLASTp_RefSeq!A$1:E$199,(IF(K$3="nr (Caudovirales)",BLASTp_nr_Caudovirales!A$1:F$199,BLASTp_RefSeq_Caudovirales!A$1:F$199)))))),2,FALSE)</f>
        <v>0</v>
      </c>
      <c r="I6" s="10" t="str">
        <f>VLOOKUP(A6,InterProScan!$A$1:$C$154,IF($K$5="simple",2,3),FALSE)</f>
        <v>[Ribosomal protein L7Ae signature.]</v>
      </c>
      <c r="J6" s="35" t="s">
        <v>980</v>
      </c>
      <c r="K6" s="36"/>
    </row>
    <row r="7" spans="1:11" x14ac:dyDescent="0.25">
      <c r="A7" s="9" t="s">
        <v>139</v>
      </c>
      <c r="B7" s="9">
        <v>5967</v>
      </c>
      <c r="C7" s="9">
        <v>6350</v>
      </c>
      <c r="D7" s="9" t="s">
        <v>1</v>
      </c>
      <c r="E7" s="10" t="s">
        <v>3</v>
      </c>
      <c r="F7" s="11" t="str">
        <f>HYPERLINK((CONCATENATE("http://www.ncbi.nlm.nih.gov/protein/",(VLOOKUP(A7,(IF(K$3="nr",BLASTp_nr!A$1:F$200,(IF(K$3="RefSeq",BLASTp_RefSeq!A$1:F$199,(IF(K$3="nr (Caudovirales)",BLASTp_nr_Caudovirales!A$1:F$199,BLASTp_RefSeq_Caudovirales!A$1:F$199)))))),4,FALSE)))),(VLOOKUP(A7,(IF(K$3="nr",BLASTp_nr!A$1:F$200,(IF(K$3="RefSeq",BLASTp_RefSeq!A$1:E$199,(IF(K$3="nr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7" s="12" t="str">
        <f>VLOOKUP(A7,(IF(K$3="nr",BLASTp_nr!A$1:F$200,(IF(K$3="RefSeq",BLASTp_RefSeq!A$1:F$199,(IF(K$3="nr (Caudovirales)",BLASTp_nr_Caudovirales!A$1:F$199,BLASTp_RefSeq_Caudovirales!A$1:F$199)))))),6,FALSE)</f>
        <v>Peptoclostridium</v>
      </c>
      <c r="H7" s="13">
        <f>VLOOKUP(A7,(IF(K$3="nr",BLASTp_nr!A$1:F$200,(IF(K$3="RefSeq",BLASTp_RefSeq!A$1:E$199,(IF(K$3="nr (Caudovirales)",BLASTp_nr_Caudovirales!A$1:F$199,BLASTp_RefSeq_Caudovirales!A$1:F$199)))))),2,FALSE)</f>
        <v>2.0000000000000002E-86</v>
      </c>
      <c r="I7" s="10" t="str">
        <f>VLOOKUP(A7,InterProScan!$A$1:$C$154,IF($K$5="simple",2,3),FALSE)</f>
        <v>[Uncharacterized conserved protein (DUF2190)]</v>
      </c>
      <c r="J7" s="35"/>
      <c r="K7" s="36"/>
    </row>
    <row r="8" spans="1:11" x14ac:dyDescent="0.25">
      <c r="A8" s="9" t="s">
        <v>140</v>
      </c>
      <c r="B8" s="9">
        <v>6369</v>
      </c>
      <c r="C8" s="9">
        <v>7406</v>
      </c>
      <c r="D8" s="9" t="s">
        <v>1</v>
      </c>
      <c r="E8" s="10" t="s">
        <v>3</v>
      </c>
      <c r="F8" s="11" t="str">
        <f>HYPERLINK((CONCATENATE("http://www.ncbi.nlm.nih.gov/protein/",(VLOOKUP(A8,(IF(K$3="nr",BLASTp_nr!A$1:F$200,(IF(K$3="RefSeq",BLASTp_RefSeq!A$1:F$199,(IF(K$3="nr (Caudovirales)",BLASTp_nr_Caudovirales!A$1:F$199,BLASTp_RefSeq_Caudovirales!A$1:F$199)))))),4,FALSE)))),(VLOOKUP(A8,(IF(K$3="nr",BLASTp_nr!A$1:F$200,(IF(K$3="RefSeq",BLASTp_RefSeq!A$1:E$199,(IF(K$3="nr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8" s="12" t="str">
        <f>VLOOKUP(A8,(IF(K$3="nr",BLASTp_nr!A$1:F$200,(IF(K$3="RefSeq",BLASTp_RefSeq!A$1:F$199,(IF(K$3="nr (Caudovirales)",BLASTp_nr_Caudovirales!A$1:F$199,BLASTp_RefSeq_Caudovirales!A$1:F$199)))))),6,FALSE)</f>
        <v>Peptoclostridium</v>
      </c>
      <c r="H8" s="13">
        <f>VLOOKUP(A8,(IF(K$3="nr",BLASTp_nr!A$1:F$200,(IF(K$3="RefSeq",BLASTp_RefSeq!A$1:E$199,(IF(K$3="nr (Caudovirales)",BLASTp_nr_Caudovirales!A$1:F$199,BLASTp_RefSeq_Caudovirales!A$1:F$199)))))),2,FALSE)</f>
        <v>0</v>
      </c>
      <c r="I8" s="10" t="str">
        <f>VLOOKUP(A8,InterProScan!$A$1:$C$154,IF($K$5="simple",2,3),FALSE)</f>
        <v>-</v>
      </c>
      <c r="J8" s="35"/>
      <c r="K8" s="36"/>
    </row>
    <row r="9" spans="1:11" x14ac:dyDescent="0.25">
      <c r="A9" s="9" t="s">
        <v>141</v>
      </c>
      <c r="B9" s="9">
        <v>7446</v>
      </c>
      <c r="C9" s="9">
        <v>7784</v>
      </c>
      <c r="D9" s="9" t="s">
        <v>1</v>
      </c>
      <c r="E9" s="10" t="s">
        <v>3</v>
      </c>
      <c r="F9" s="11" t="str">
        <f>HYPERLINK((CONCATENATE("http://www.ncbi.nlm.nih.gov/protein/",(VLOOKUP(A9,(IF(K$3="nr",BLASTp_nr!A$1:F$200,(IF(K$3="RefSeq",BLASTp_RefSeq!A$1:F$199,(IF(K$3="nr (Caudovirales)",BLASTp_nr_Caudovirales!A$1:F$199,BLASTp_RefSeq_Caudovirales!A$1:F$199)))))),4,FALSE)))),(VLOOKUP(A9,(IF(K$3="nr",BLASTp_nr!A$1:F$200,(IF(K$3="RefSeq",BLASTp_RefSeq!A$1:E$199,(IF(K$3="nr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9" s="12" t="str">
        <f>VLOOKUP(A9,(IF(K$3="nr",BLASTp_nr!A$1:F$200,(IF(K$3="RefSeq",BLASTp_RefSeq!A$1:F$199,(IF(K$3="nr (Caudovirales)",BLASTp_nr_Caudovirales!A$1:F$199,BLASTp_RefSeq_Caudovirales!A$1:F$199)))))),6,FALSE)</f>
        <v>Peptoclostridium difficile</v>
      </c>
      <c r="H9" s="13">
        <f>VLOOKUP(A9,(IF(K$3="nr",BLASTp_nr!A$1:F$200,(IF(K$3="RefSeq",BLASTp_RefSeq!A$1:E$199,(IF(K$3="nr (Caudovirales)",BLASTp_nr_Caudovirales!A$1:F$199,BLASTp_RefSeq_Caudovirales!A$1:F$199)))))),2,FALSE)</f>
        <v>6.9999999999999997E-75</v>
      </c>
      <c r="I9" s="10" t="str">
        <f>VLOOKUP(A9,InterProScan!$A$1:$C$154,IF($K$5="simple",2,3),FALSE)</f>
        <v>-</v>
      </c>
      <c r="J9" s="35"/>
      <c r="K9" s="36"/>
    </row>
    <row r="10" spans="1:11" x14ac:dyDescent="0.25">
      <c r="A10" s="9" t="s">
        <v>142</v>
      </c>
      <c r="B10" s="9">
        <v>7781</v>
      </c>
      <c r="C10" s="9">
        <v>8158</v>
      </c>
      <c r="D10" s="9" t="s">
        <v>1</v>
      </c>
      <c r="E10" s="10" t="s">
        <v>3</v>
      </c>
      <c r="F10" s="11" t="str">
        <f>HYPERLINK((CONCATENATE("http://www.ncbi.nlm.nih.gov/protein/",(VLOOKUP(A10,(IF(K$3="nr",BLASTp_nr!A$1:F$200,(IF(K$3="RefSeq",BLASTp_RefSeq!A$1:F$199,(IF(K$3="nr (Caudovirales)",BLASTp_nr_Caudovirales!A$1:F$199,BLASTp_RefSeq_Caudovirales!A$1:F$199)))))),4,FALSE)))),(VLOOKUP(A10,(IF(K$3="nr",BLASTp_nr!A$1:F$200,(IF(K$3="RefSeq",BLASTp_RefSeq!A$1:E$199,(IF(K$3="nr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10" s="12" t="str">
        <f>VLOOKUP(A10,(IF(K$3="nr",BLASTp_nr!A$1:F$200,(IF(K$3="RefSeq",BLASTp_RefSeq!A$1:F$199,(IF(K$3="nr (Caudovirales)",BLASTp_nr_Caudovirales!A$1:F$199,BLASTp_RefSeq_Caudovirales!A$1:F$199)))))),6,FALSE)</f>
        <v>Peptoclostridium difficile</v>
      </c>
      <c r="H10" s="13">
        <f>VLOOKUP(A10,(IF(K$3="nr",BLASTp_nr!A$1:F$200,(IF(K$3="RefSeq",BLASTp_RefSeq!A$1:E$199,(IF(K$3="nr (Caudovirales)",BLASTp_nr_Caudovirales!A$1:F$199,BLASTp_RefSeq_Caudovirales!A$1:F$199)))))),2,FALSE)</f>
        <v>9.9999999999999996E-83</v>
      </c>
      <c r="I10" s="10" t="str">
        <f>VLOOKUP(A10,InterProScan!$A$1:$C$154,IF($K$5="simple",2,3),FALSE)</f>
        <v>-</v>
      </c>
      <c r="J10" s="35"/>
      <c r="K10" s="36"/>
    </row>
    <row r="11" spans="1:11" x14ac:dyDescent="0.25">
      <c r="A11" s="9" t="s">
        <v>143</v>
      </c>
      <c r="B11" s="9">
        <v>8124</v>
      </c>
      <c r="C11" s="9">
        <v>8570</v>
      </c>
      <c r="D11" s="9" t="s">
        <v>1</v>
      </c>
      <c r="E11" s="10" t="s">
        <v>3</v>
      </c>
      <c r="F11" s="11" t="str">
        <f>HYPERLINK((CONCATENATE("http://www.ncbi.nlm.nih.gov/protein/",(VLOOKUP(A11,(IF(K$3="nr",BLASTp_nr!A$1:F$200,(IF(K$3="RefSeq",BLASTp_RefSeq!A$1:F$199,(IF(K$3="nr (Caudovirales)",BLASTp_nr_Caudovirales!A$1:F$199,BLASTp_RefSeq_Caudovirales!A$1:F$199)))))),4,FALSE)))),(VLOOKUP(A11,(IF(K$3="nr",BLASTp_nr!A$1:F$200,(IF(K$3="RefSeq",BLASTp_RefSeq!A$1:E$199,(IF(K$3="nr (Caudovirales)",BLASTp_nr_Caudovirales!A$1:F$199,BLASTp_RefSeq_Caudovirales!A$1:F$199)))))),IF(K$4="GI",3,IF(K$4="accession",4,5)),FALSE)))</f>
        <v>conserved exported hypothetical protein</v>
      </c>
      <c r="G11" s="12" t="str">
        <f>VLOOKUP(A11,(IF(K$3="nr",BLASTp_nr!A$1:F$200,(IF(K$3="RefSeq",BLASTp_RefSeq!A$1:F$199,(IF(K$3="nr (Caudovirales)",BLASTp_nr_Caudovirales!A$1:F$199,BLASTp_RefSeq_Caudovirales!A$1:F$199)))))),6,FALSE)</f>
        <v>Peptoclostridium difficile T23</v>
      </c>
      <c r="H11" s="13">
        <f>VLOOKUP(A11,(IF(K$3="nr",BLASTp_nr!A$1:F$200,(IF(K$3="RefSeq",BLASTp_RefSeq!A$1:E$199,(IF(K$3="nr (Caudovirales)",BLASTp_nr_Caudovirales!A$1:F$199,BLASTp_RefSeq_Caudovirales!A$1:F$199)))))),2,FALSE)</f>
        <v>1.9999999999999999E-104</v>
      </c>
      <c r="I11" s="10" t="str">
        <f>VLOOKUP(A11,InterProScan!$A$1:$C$154,IF($K$5="simple",2,3),FALSE)</f>
        <v>-</v>
      </c>
      <c r="J11" s="35"/>
      <c r="K11" s="36"/>
    </row>
    <row r="12" spans="1:11" x14ac:dyDescent="0.25">
      <c r="A12" s="9" t="s">
        <v>144</v>
      </c>
      <c r="B12" s="9">
        <v>8571</v>
      </c>
      <c r="C12" s="9">
        <v>9392</v>
      </c>
      <c r="D12" s="9" t="s">
        <v>1</v>
      </c>
      <c r="E12" s="10" t="s">
        <v>3</v>
      </c>
      <c r="F12" s="11" t="str">
        <f>HYPERLINK((CONCATENATE("http://www.ncbi.nlm.nih.gov/protein/",(VLOOKUP(A12,(IF(K$3="nr",BLASTp_nr!A$1:F$200,(IF(K$3="RefSeq",BLASTp_RefSeq!A$1:F$199,(IF(K$3="nr (Caudovirales)",BLASTp_nr_Caudovirales!A$1:F$199,BLASTp_RefSeq_Caudovirales!A$1:F$199)))))),4,FALSE)))),(VLOOKUP(A12,(IF(K$3="nr",BLASTp_nr!A$1:F$200,(IF(K$3="RefSeq",BLASTp_RefSeq!A$1:E$199,(IF(K$3="nr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12" s="12" t="str">
        <f>VLOOKUP(A12,(IF(K$3="nr",BLASTp_nr!A$1:F$200,(IF(K$3="RefSeq",BLASTp_RefSeq!A$1:F$199,(IF(K$3="nr (Caudovirales)",BLASTp_nr_Caudovirales!A$1:F$199,BLASTp_RefSeq_Caudovirales!A$1:F$199)))))),6,FALSE)</f>
        <v>Peptoclostridium difficile</v>
      </c>
      <c r="H12" s="13">
        <f>VLOOKUP(A12,(IF(K$3="nr",BLASTp_nr!A$1:F$200,(IF(K$3="RefSeq",BLASTp_RefSeq!A$1:E$199,(IF(K$3="nr (Caudovirales)",BLASTp_nr_Caudovirales!A$1:F$199,BLASTp_RefSeq_Caudovirales!A$1:F$199)))))),2,FALSE)</f>
        <v>0</v>
      </c>
      <c r="I12" s="10" t="str">
        <f>VLOOKUP(A12,InterProScan!$A$1:$C$154,IF($K$5="simple",2,3),FALSE)</f>
        <v>-</v>
      </c>
      <c r="J12" s="7" t="s">
        <v>969</v>
      </c>
    </row>
    <row r="13" spans="1:11" x14ac:dyDescent="0.25">
      <c r="A13" s="9" t="s">
        <v>145</v>
      </c>
      <c r="B13" s="9">
        <v>9405</v>
      </c>
      <c r="C13" s="9">
        <v>9608</v>
      </c>
      <c r="D13" s="9" t="s">
        <v>1</v>
      </c>
      <c r="E13" s="10" t="s">
        <v>3</v>
      </c>
      <c r="F13" s="11" t="str">
        <f>HYPERLINK((CONCATENATE("http://www.ncbi.nlm.nih.gov/protein/",(VLOOKUP(A13,(IF(K$3="nr",BLASTp_nr!A$1:F$200,(IF(K$3="RefSeq",BLASTp_RefSeq!A$1:F$199,(IF(K$3="nr (Caudovirales)",BLASTp_nr_Caudovirales!A$1:F$199,BLASTp_RefSeq_Caudovirales!A$1:F$199)))))),4,FALSE)))),(VLOOKUP(A13,(IF(K$3="nr",BLASTp_nr!A$1:F$200,(IF(K$3="RefSeq",BLASTp_RefSeq!A$1:E$199,(IF(K$3="nr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13" s="12" t="str">
        <f>VLOOKUP(A13,(IF(K$3="nr",BLASTp_nr!A$1:F$200,(IF(K$3="RefSeq",BLASTp_RefSeq!A$1:F$199,(IF(K$3="nr (Caudovirales)",BLASTp_nr_Caudovirales!A$1:F$199,BLASTp_RefSeq_Caudovirales!A$1:F$199)))))),6,FALSE)</f>
        <v>Peptoclostridium difficile</v>
      </c>
      <c r="H13" s="13">
        <f>VLOOKUP(A13,(IF(K$3="nr",BLASTp_nr!A$1:F$200,(IF(K$3="RefSeq",BLASTp_RefSeq!A$1:E$199,(IF(K$3="nr (Caudovirales)",BLASTp_nr_Caudovirales!A$1:F$199,BLASTp_RefSeq_Caudovirales!A$1:F$199)))))),2,FALSE)</f>
        <v>1.9999999999999999E-36</v>
      </c>
      <c r="I13" s="10" t="str">
        <f>VLOOKUP(A13,InterProScan!$A$1:$C$154,IF($K$5="simple",2,3),FALSE)</f>
        <v>-</v>
      </c>
      <c r="J13" s="7" t="s">
        <v>969</v>
      </c>
    </row>
    <row r="14" spans="1:11" x14ac:dyDescent="0.25">
      <c r="A14" s="9" t="s">
        <v>146</v>
      </c>
      <c r="B14" s="9">
        <v>9610</v>
      </c>
      <c r="C14" s="9">
        <v>11031</v>
      </c>
      <c r="D14" s="9" t="s">
        <v>1</v>
      </c>
      <c r="E14" s="10" t="s">
        <v>977</v>
      </c>
      <c r="F14" s="11" t="str">
        <f>HYPERLINK((CONCATENATE("http://www.ncbi.nlm.nih.gov/protein/",(VLOOKUP(A14,(IF(K$3="nr",BLASTp_nr!A$1:F$200,(IF(K$3="RefSeq",BLASTp_RefSeq!A$1:F$199,(IF(K$3="nr (Caudovirales)",BLASTp_nr_Caudovirales!A$1:F$199,BLASTp_RefSeq_Caudovirales!A$1:F$199)))))),4,FALSE)))),(VLOOKUP(A14,(IF(K$3="nr",BLASTp_nr!A$1:F$200,(IF(K$3="RefSeq",BLASTp_RefSeq!A$1:E$199,(IF(K$3="nr (Caudovirales)",BLASTp_nr_Caudovirales!A$1:F$199,BLASTp_RefSeq_Caudovirales!A$1:F$199)))))),IF(K$4="GI",3,IF(K$4="accession",4,5)),FALSE)))</f>
        <v>phage tail sheath family protein</v>
      </c>
      <c r="G14" s="12" t="str">
        <f>VLOOKUP(A14,(IF(K$3="nr",BLASTp_nr!A$1:F$200,(IF(K$3="RefSeq",BLASTp_RefSeq!A$1:F$199,(IF(K$3="nr (Caudovirales)",BLASTp_nr_Caudovirales!A$1:F$199,BLASTp_RefSeq_Caudovirales!A$1:F$199)))))),6,FALSE)</f>
        <v>Peptoclostridium difficile</v>
      </c>
      <c r="H14" s="13">
        <f>VLOOKUP(A14,(IF(K$3="nr",BLASTp_nr!A$1:F$200,(IF(K$3="RefSeq",BLASTp_RefSeq!A$1:E$199,(IF(K$3="nr (Caudovirales)",BLASTp_nr_Caudovirales!A$1:F$199,BLASTp_RefSeq_Caudovirales!A$1:F$199)))))),2,FALSE)</f>
        <v>0</v>
      </c>
      <c r="I14" s="10" t="str">
        <f>VLOOKUP(A14,InterProScan!$A$1:$C$154,IF($K$5="simple",2,3),FALSE)</f>
        <v>[Phage tail sheath protein]</v>
      </c>
      <c r="J14" s="7" t="s">
        <v>969</v>
      </c>
    </row>
    <row r="15" spans="1:11" x14ac:dyDescent="0.25">
      <c r="A15" s="9" t="s">
        <v>147</v>
      </c>
      <c r="B15" s="9">
        <v>11047</v>
      </c>
      <c r="C15" s="9">
        <v>11469</v>
      </c>
      <c r="D15" s="9" t="s">
        <v>1</v>
      </c>
      <c r="E15" s="10" t="s">
        <v>21</v>
      </c>
      <c r="F15" s="11" t="str">
        <f>HYPERLINK((CONCATENATE("http://www.ncbi.nlm.nih.gov/protein/",(VLOOKUP(A15,(IF(K$3="nr",BLASTp_nr!A$1:F$200,(IF(K$3="RefSeq",BLASTp_RefSeq!A$1:F$199,(IF(K$3="nr (Caudovirales)",BLASTp_nr_Caudovirales!A$1:F$199,BLASTp_RefSeq_Caudovirales!A$1:F$199)))))),4,FALSE)))),(VLOOKUP(A15,(IF(K$3="nr",BLASTp_nr!A$1:F$200,(IF(K$3="RefSeq",BLASTp_RefSeq!A$1:E$199,(IF(K$3="nr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15" s="12" t="str">
        <f>VLOOKUP(A15,(IF(K$3="nr",BLASTp_nr!A$1:F$200,(IF(K$3="RefSeq",BLASTp_RefSeq!A$1:F$199,(IF(K$3="nr (Caudovirales)",BLASTp_nr_Caudovirales!A$1:F$199,BLASTp_RefSeq_Caudovirales!A$1:F$199)))))),6,FALSE)</f>
        <v>Peptoclostridium difficile</v>
      </c>
      <c r="H15" s="13">
        <f>VLOOKUP(A15,(IF(K$3="nr",BLASTp_nr!A$1:F$200,(IF(K$3="RefSeq",BLASTp_RefSeq!A$1:E$199,(IF(K$3="nr (Caudovirales)",BLASTp_nr_Caudovirales!A$1:F$199,BLASTp_RefSeq_Caudovirales!A$1:F$199)))))),2,FALSE)</f>
        <v>9.0000000000000004E-95</v>
      </c>
      <c r="I15" s="10" t="str">
        <f>VLOOKUP(A15,InterProScan!$A$1:$C$154,IF($K$5="simple",2,3),FALSE)</f>
        <v>[SSF69279], [Phage tail tube protein]</v>
      </c>
      <c r="J15" s="7" t="s">
        <v>969</v>
      </c>
    </row>
    <row r="16" spans="1:11" ht="30" x14ac:dyDescent="0.25">
      <c r="A16" s="9" t="s">
        <v>148</v>
      </c>
      <c r="B16" s="9">
        <v>11548</v>
      </c>
      <c r="C16" s="9">
        <v>12021</v>
      </c>
      <c r="D16" s="9" t="s">
        <v>1</v>
      </c>
      <c r="E16" s="10" t="s">
        <v>18</v>
      </c>
      <c r="F16" s="11" t="str">
        <f>HYPERLINK((CONCATENATE("http://www.ncbi.nlm.nih.gov/protein/",(VLOOKUP(A16,(IF(K$3="nr",BLASTp_nr!A$1:F$200,(IF(K$3="RefSeq",BLASTp_RefSeq!A$1:F$199,(IF(K$3="nr (Caudovirales)",BLASTp_nr_Caudovirales!A$1:F$199,BLASTp_RefSeq_Caudovirales!A$1:F$199)))))),4,FALSE)))),(VLOOKUP(A16,(IF(K$3="nr",BLASTp_nr!A$1:F$200,(IF(K$3="RefSeq",BLASTp_RefSeq!A$1:E$199,(IF(K$3="nr (Caudovirales)",BLASTp_nr_Caudovirales!A$1:F$199,BLASTp_RefSeq_Caudovirales!A$1:F$199)))))),IF(K$4="GI",3,IF(K$4="accession",4,5)),FALSE)))</f>
        <v>phage XkdN-like family protein</v>
      </c>
      <c r="G16" s="12" t="str">
        <f>VLOOKUP(A16,(IF(K$3="nr",BLASTp_nr!A$1:F$200,(IF(K$3="RefSeq",BLASTp_RefSeq!A$1:F$199,(IF(K$3="nr (Caudovirales)",BLASTp_nr_Caudovirales!A$1:F$199,BLASTp_RefSeq_Caudovirales!A$1:F$199)))))),6,FALSE)</f>
        <v>Peptoclostridium difficile</v>
      </c>
      <c r="H16" s="13">
        <f>VLOOKUP(A16,(IF(K$3="nr",BLASTp_nr!A$1:F$200,(IF(K$3="RefSeq",BLASTp_RefSeq!A$1:E$199,(IF(K$3="nr (Caudovirales)",BLASTp_nr_Caudovirales!A$1:F$199,BLASTp_RefSeq_Caudovirales!A$1:F$199)))))),2,FALSE)</f>
        <v>4.9999999999999996E-105</v>
      </c>
      <c r="I16" s="10" t="str">
        <f>VLOOKUP(A16,InterProScan!$A$1:$C$154,IF($K$5="simple",2,3),FALSE)</f>
        <v>[Phage XkdN-like tail assembly chaperone protein, TAC], [Coil]</v>
      </c>
      <c r="J16" s="7" t="s">
        <v>969</v>
      </c>
    </row>
    <row r="17" spans="1:10" ht="60" x14ac:dyDescent="0.25">
      <c r="A17" s="9" t="s">
        <v>149</v>
      </c>
      <c r="B17" s="9">
        <v>12202</v>
      </c>
      <c r="C17" s="9">
        <v>16530</v>
      </c>
      <c r="D17" s="9" t="s">
        <v>1</v>
      </c>
      <c r="E17" s="10" t="s">
        <v>978</v>
      </c>
      <c r="F17" s="11" t="str">
        <f>HYPERLINK((CONCATENATE("http://www.ncbi.nlm.nih.gov/protein/",(VLOOKUP(A17,(IF(K$3="nr",BLASTp_nr!A$1:F$200,(IF(K$3="RefSeq",BLASTp_RefSeq!A$1:F$199,(IF(K$3="nr (Caudovirales)",BLASTp_nr_Caudovirales!A$1:F$199,BLASTp_RefSeq_Caudovirales!A$1:F$199)))))),4,FALSE)))),(VLOOKUP(A17,(IF(K$3="nr",BLASTp_nr!A$1:F$200,(IF(K$3="RefSeq",BLASTp_RefSeq!A$1:E$199,(IF(K$3="nr (Caudovirales)",BLASTp_nr_Caudovirales!A$1:F$199,BLASTp_RefSeq_Caudovirales!A$1:F$199)))))),IF(K$4="GI",3,IF(K$4="accession",4,5)),FALSE)))</f>
        <v>phage tail tape measure protein</v>
      </c>
      <c r="G17" s="12" t="str">
        <f>VLOOKUP(A17,(IF(K$3="nr",BLASTp_nr!A$1:F$200,(IF(K$3="RefSeq",BLASTp_RefSeq!A$1:F$199,(IF(K$3="nr (Caudovirales)",BLASTp_nr_Caudovirales!A$1:F$199,BLASTp_RefSeq_Caudovirales!A$1:F$199)))))),6,FALSE)</f>
        <v>Peptoclostridium difficile</v>
      </c>
      <c r="H17" s="13">
        <f>VLOOKUP(A17,(IF(K$3="nr",BLASTp_nr!A$1:F$200,(IF(K$3="RefSeq",BLASTp_RefSeq!A$1:E$199,(IF(K$3="nr (Caudovirales)",BLASTp_nr_Caudovirales!A$1:F$199,BLASTp_RefSeq_Caudovirales!A$1:F$199)))))),2,FALSE)</f>
        <v>0</v>
      </c>
      <c r="I17" s="10" t="str">
        <f>VLOOKUP(A17,InterProScan!$A$1:$C$154,IF($K$5="simple",2,3),FALSE)</f>
        <v>[Phage-related minor tail protein], [SSF48371], [SSF48371], [SSF48371], [SSF48371], [SSF48371], [SSF48371], [tape_meas_TP901: phage tail tape measure protein, TP901 family, core region], [Coil]</v>
      </c>
      <c r="J17" s="7" t="s">
        <v>969</v>
      </c>
    </row>
    <row r="18" spans="1:10" x14ac:dyDescent="0.25">
      <c r="A18" s="9" t="s">
        <v>150</v>
      </c>
      <c r="B18" s="9">
        <v>16610</v>
      </c>
      <c r="C18" s="9">
        <v>17404</v>
      </c>
      <c r="D18" s="9" t="s">
        <v>1</v>
      </c>
      <c r="E18" s="10" t="s">
        <v>3</v>
      </c>
      <c r="F18" s="11" t="str">
        <f>HYPERLINK((CONCATENATE("http://www.ncbi.nlm.nih.gov/protein/",(VLOOKUP(A18,(IF(K$3="nr",BLASTp_nr!A$1:F$200,(IF(K$3="RefSeq",BLASTp_RefSeq!A$1:F$199,(IF(K$3="nr (Caudovirales)",BLASTp_nr_Caudovirales!A$1:F$199,BLASTp_RefSeq_Caudovirales!A$1:F$199)))))),4,FALSE)))),(VLOOKUP(A18,(IF(K$3="nr",BLASTp_nr!A$1:F$200,(IF(K$3="RefSeq",BLASTp_RefSeq!A$1:E$199,(IF(K$3="nr (Caudovirales)",BLASTp_nr_Caudovirales!A$1:F$199,BLASTp_RefSeq_Caudovirales!A$1:F$199)))))),IF(K$4="GI",3,IF(K$4="accession",4,5)),FALSE)))</f>
        <v>hypothetical protein QOS_2956</v>
      </c>
      <c r="G18" s="12" t="str">
        <f>VLOOKUP(A18,(IF(K$3="nr",BLASTp_nr!A$1:F$200,(IF(K$3="RefSeq",BLASTp_RefSeq!A$1:F$199,(IF(K$3="nr (Caudovirales)",BLASTp_nr_Caudovirales!A$1:F$199,BLASTp_RefSeq_Caudovirales!A$1:F$199)))))),6,FALSE)</f>
        <v>Peptoclostridium difficile Y184</v>
      </c>
      <c r="H18" s="13">
        <f>VLOOKUP(A18,(IF(K$3="nr",BLASTp_nr!A$1:F$200,(IF(K$3="RefSeq",BLASTp_RefSeq!A$1:E$199,(IF(K$3="nr (Caudovirales)",BLASTp_nr_Caudovirales!A$1:F$199,BLASTp_RefSeq_Caudovirales!A$1:F$199)))))),2,FALSE)</f>
        <v>0</v>
      </c>
      <c r="I18" s="10" t="str">
        <f>VLOOKUP(A18,InterProScan!$A$1:$C$154,IF($K$5="simple",2,3),FALSE)</f>
        <v>[Coil]</v>
      </c>
      <c r="J18" s="7" t="s">
        <v>969</v>
      </c>
    </row>
    <row r="19" spans="1:10" x14ac:dyDescent="0.25">
      <c r="A19" s="9" t="s">
        <v>151</v>
      </c>
      <c r="B19" s="9">
        <v>17474</v>
      </c>
      <c r="C19" s="9">
        <v>18145</v>
      </c>
      <c r="D19" s="9" t="s">
        <v>1</v>
      </c>
      <c r="E19" s="10" t="s">
        <v>17</v>
      </c>
      <c r="F19" s="11" t="str">
        <f>HYPERLINK((CONCATENATE("http://www.ncbi.nlm.nih.gov/protein/",(VLOOKUP(A19,(IF(K$3="nr",BLASTp_nr!A$1:F$200,(IF(K$3="RefSeq",BLASTp_RefSeq!A$1:F$199,(IF(K$3="nr (Caudovirales)",BLASTp_nr_Caudovirales!A$1:F$199,BLASTp_RefSeq_Caudovirales!A$1:F$199)))))),4,FALSE)))),(VLOOKUP(A19,(IF(K$3="nr",BLASTp_nr!A$1:F$200,(IF(K$3="RefSeq",BLASTp_RefSeq!A$1:E$199,(IF(K$3="nr (Caudovirales)",BLASTp_nr_Caudovirales!A$1:F$199,BLASTp_RefSeq_Caudovirales!A$1:F$199)))))),IF(K$4="GI",3,IF(K$4="accession",4,5)),FALSE)))</f>
        <v>lysM domain protein</v>
      </c>
      <c r="G19" s="12" t="str">
        <f>VLOOKUP(A19,(IF(K$3="nr",BLASTp_nr!A$1:F$200,(IF(K$3="RefSeq",BLASTp_RefSeq!A$1:F$199,(IF(K$3="nr (Caudovirales)",BLASTp_nr_Caudovirales!A$1:F$199,BLASTp_RefSeq_Caudovirales!A$1:F$199)))))),6,FALSE)</f>
        <v>Peptoclostridium difficile F548</v>
      </c>
      <c r="H19" s="13">
        <f>VLOOKUP(A19,(IF(K$3="nr",BLASTp_nr!A$1:F$200,(IF(K$3="RefSeq",BLASTp_RefSeq!A$1:E$199,(IF(K$3="nr (Caudovirales)",BLASTp_nr_Caudovirales!A$1:F$199,BLASTp_RefSeq_Caudovirales!A$1:F$199)))))),2,FALSE)</f>
        <v>3E-157</v>
      </c>
      <c r="I19" s="10" t="str">
        <f>VLOOKUP(A19,InterProScan!$A$1:$C$154,IF($K$5="simple",2,3),FALSE)</f>
        <v>[LysM domain], [SSF54106], [G3DSA:3.10.350.10]</v>
      </c>
      <c r="J19" s="7" t="s">
        <v>969</v>
      </c>
    </row>
    <row r="20" spans="1:10" x14ac:dyDescent="0.25">
      <c r="A20" s="9" t="s">
        <v>152</v>
      </c>
      <c r="B20" s="9">
        <v>18142</v>
      </c>
      <c r="C20" s="9">
        <v>19104</v>
      </c>
      <c r="D20" s="9" t="s">
        <v>1</v>
      </c>
      <c r="E20" s="10" t="s">
        <v>3</v>
      </c>
      <c r="F20" s="11" t="str">
        <f>HYPERLINK((CONCATENATE("http://www.ncbi.nlm.nih.gov/protein/",(VLOOKUP(A20,(IF(K$3="nr",BLASTp_nr!A$1:F$200,(IF(K$3="RefSeq",BLASTp_RefSeq!A$1:F$199,(IF(K$3="nr (Caudovirales)",BLASTp_nr_Caudovirales!A$1:F$199,BLASTp_RefSeq_Caudovirales!A$1:F$199)))))),4,FALSE)))),(VLOOKUP(A20,(IF(K$3="nr",BLASTp_nr!A$1:F$200,(IF(K$3="RefSeq",BLASTp_RefSeq!A$1:E$199,(IF(K$3="nr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0" s="12" t="str">
        <f>VLOOKUP(A20,(IF(K$3="nr",BLASTp_nr!A$1:F$200,(IF(K$3="RefSeq",BLASTp_RefSeq!A$1:F$199,(IF(K$3="nr (Caudovirales)",BLASTp_nr_Caudovirales!A$1:F$199,BLASTp_RefSeq_Caudovirales!A$1:F$199)))))),6,FALSE)</f>
        <v>Peptoclostridium difficile</v>
      </c>
      <c r="H20" s="13">
        <f>VLOOKUP(A20,(IF(K$3="nr",BLASTp_nr!A$1:F$200,(IF(K$3="RefSeq",BLASTp_RefSeq!A$1:E$199,(IF(K$3="nr (Caudovirales)",BLASTp_nr_Caudovirales!A$1:F$199,BLASTp_RefSeq_Caudovirales!A$1:F$199)))))),2,FALSE)</f>
        <v>0</v>
      </c>
      <c r="I20" s="10" t="str">
        <f>VLOOKUP(A20,InterProScan!$A$1:$C$154,IF($K$5="simple",2,3),FALSE)</f>
        <v>[Coil]</v>
      </c>
      <c r="J20" s="7" t="s">
        <v>969</v>
      </c>
    </row>
    <row r="21" spans="1:10" ht="30" x14ac:dyDescent="0.25">
      <c r="A21" s="9" t="s">
        <v>153</v>
      </c>
      <c r="B21" s="9">
        <v>19097</v>
      </c>
      <c r="C21" s="9">
        <v>19459</v>
      </c>
      <c r="D21" s="9" t="s">
        <v>1</v>
      </c>
      <c r="E21" s="10" t="s">
        <v>3</v>
      </c>
      <c r="F21" s="11" t="str">
        <f>HYPERLINK((CONCATENATE("http://www.ncbi.nlm.nih.gov/protein/",(VLOOKUP(A21,(IF(K$3="nr",BLASTp_nr!A$1:F$200,(IF(K$3="RefSeq",BLASTp_RefSeq!A$1:F$199,(IF(K$3="nr (Caudovirales)",BLASTp_nr_Caudovirales!A$1:F$199,BLASTp_RefSeq_Caudovirales!A$1:F$199)))))),4,FALSE)))),(VLOOKUP(A21,(IF(K$3="nr",BLASTp_nr!A$1:F$200,(IF(K$3="RefSeq",BLASTp_RefSeq!A$1:E$199,(IF(K$3="nr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1" s="12" t="str">
        <f>VLOOKUP(A21,(IF(K$3="nr",BLASTp_nr!A$1:F$200,(IF(K$3="RefSeq",BLASTp_RefSeq!A$1:F$199,(IF(K$3="nr (Caudovirales)",BLASTp_nr_Caudovirales!A$1:F$199,BLASTp_RefSeq_Caudovirales!A$1:F$199)))))),6,FALSE)</f>
        <v>Peptoclostridium difficile</v>
      </c>
      <c r="H21" s="13">
        <f>VLOOKUP(A21,(IF(K$3="nr",BLASTp_nr!A$1:F$200,(IF(K$3="RefSeq",BLASTp_RefSeq!A$1:E$199,(IF(K$3="nr (Caudovirales)",BLASTp_nr_Caudovirales!A$1:F$199,BLASTp_RefSeq_Caudovirales!A$1:F$199)))))),2,FALSE)</f>
        <v>2.9999999999999997E-80</v>
      </c>
      <c r="I21" s="10" t="str">
        <f>VLOOKUP(A21,InterProScan!$A$1:$C$154,IF($K$5="simple",2,3),FALSE)</f>
        <v>[Prokaryotic membrane lipoprotein lipid attachment site profile.]</v>
      </c>
      <c r="J21" s="7" t="s">
        <v>969</v>
      </c>
    </row>
    <row r="22" spans="1:10" ht="30" x14ac:dyDescent="0.25">
      <c r="A22" s="9" t="s">
        <v>154</v>
      </c>
      <c r="B22" s="9">
        <v>19437</v>
      </c>
      <c r="C22" s="9">
        <v>19895</v>
      </c>
      <c r="D22" s="9" t="s">
        <v>1</v>
      </c>
      <c r="E22" s="10" t="s">
        <v>19</v>
      </c>
      <c r="F22" s="11" t="str">
        <f>HYPERLINK((CONCATENATE("http://www.ncbi.nlm.nih.gov/protein/",(VLOOKUP(A22,(IF(K$3="nr",BLASTp_nr!A$1:F$200,(IF(K$3="RefSeq",BLASTp_RefSeq!A$1:F$199,(IF(K$3="nr (Caudovirales)",BLASTp_nr_Caudovirales!A$1:F$199,BLASTp_RefSeq_Caudovirales!A$1:F$199)))))),4,FALSE)))),(VLOOKUP(A22,(IF(K$3="nr",BLASTp_nr!A$1:F$200,(IF(K$3="RefSeq",BLASTp_RefSeq!A$1:E$199,(IF(K$3="nr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2" s="12" t="str">
        <f>VLOOKUP(A22,(IF(K$3="nr",BLASTp_nr!A$1:F$200,(IF(K$3="RefSeq",BLASTp_RefSeq!A$1:F$199,(IF(K$3="nr (Caudovirales)",BLASTp_nr_Caudovirales!A$1:F$199,BLASTp_RefSeq_Caudovirales!A$1:F$199)))))),6,FALSE)</f>
        <v>Peptoclostridium difficile</v>
      </c>
      <c r="H22" s="13">
        <f>VLOOKUP(A22,(IF(K$3="nr",BLASTp_nr!A$1:F$200,(IF(K$3="RefSeq",BLASTp_RefSeq!A$1:E$199,(IF(K$3="nr (Caudovirales)",BLASTp_nr_Caudovirales!A$1:F$199,BLASTp_RefSeq_Caudovirales!A$1:F$199)))))),2,FALSE)</f>
        <v>9.9999999999999997E-106</v>
      </c>
      <c r="I22" s="10" t="str">
        <f>VLOOKUP(A22,InterProScan!$A$1:$C$154,IF($K$5="simple",2,3),FALSE)</f>
        <v>[Protein of unknown function (DUF2634)], [XKDS PHAGE-LIKE PBSX ELEMENT PHAGE LIN1286 RELATED YQBS]</v>
      </c>
      <c r="J22" s="7" t="s">
        <v>969</v>
      </c>
    </row>
    <row r="23" spans="1:10" x14ac:dyDescent="0.25">
      <c r="A23" s="9" t="s">
        <v>155</v>
      </c>
      <c r="B23" s="9">
        <v>19904</v>
      </c>
      <c r="C23" s="9">
        <v>21040</v>
      </c>
      <c r="D23" s="9" t="s">
        <v>1</v>
      </c>
      <c r="E23" s="10" t="s">
        <v>7</v>
      </c>
      <c r="F23" s="11" t="str">
        <f>HYPERLINK((CONCATENATE("http://www.ncbi.nlm.nih.gov/protein/",(VLOOKUP(A23,(IF(K$3="nr",BLASTp_nr!A$1:F$200,(IF(K$3="RefSeq",BLASTp_RefSeq!A$1:F$199,(IF(K$3="nr (Caudovirales)",BLASTp_nr_Caudovirales!A$1:F$199,BLASTp_RefSeq_Caudovirales!A$1:F$199)))))),4,FALSE)))),(VLOOKUP(A23,(IF(K$3="nr",BLASTp_nr!A$1:F$200,(IF(K$3="RefSeq",BLASTp_RefSeq!A$1:E$199,(IF(K$3="nr (Caudovirales)",BLASTp_nr_Caudovirales!A$1:F$199,BLASTp_RefSeq_Caudovirales!A$1:F$199)))))),IF(K$4="GI",3,IF(K$4="accession",4,5)),FALSE)))</f>
        <v>baseplate J-like family protein</v>
      </c>
      <c r="G23" s="12" t="str">
        <f>VLOOKUP(A23,(IF(K$3="nr",BLASTp_nr!A$1:F$200,(IF(K$3="RefSeq",BLASTp_RefSeq!A$1:F$199,(IF(K$3="nr (Caudovirales)",BLASTp_nr_Caudovirales!A$1:F$199,BLASTp_RefSeq_Caudovirales!A$1:F$199)))))),6,FALSE)</f>
        <v>Peptoclostridium difficile</v>
      </c>
      <c r="H23" s="13">
        <f>VLOOKUP(A23,(IF(K$3="nr",BLASTp_nr!A$1:F$200,(IF(K$3="RefSeq",BLASTp_RefSeq!A$1:E$199,(IF(K$3="nr (Caudovirales)",BLASTp_nr_Caudovirales!A$1:F$199,BLASTp_RefSeq_Caudovirales!A$1:F$199)))))),2,FALSE)</f>
        <v>0</v>
      </c>
      <c r="I23" s="10" t="str">
        <f>VLOOKUP(A23,InterProScan!$A$1:$C$154,IF($K$5="simple",2,3),FALSE)</f>
        <v>[Baseplate J-like protein]</v>
      </c>
      <c r="J23" s="7" t="s">
        <v>969</v>
      </c>
    </row>
    <row r="24" spans="1:10" ht="30" x14ac:dyDescent="0.25">
      <c r="A24" s="9" t="s">
        <v>156</v>
      </c>
      <c r="B24" s="9">
        <v>21037</v>
      </c>
      <c r="C24" s="9">
        <v>21666</v>
      </c>
      <c r="D24" s="9" t="s">
        <v>1</v>
      </c>
      <c r="E24" s="10" t="s">
        <v>979</v>
      </c>
      <c r="F24" s="11" t="str">
        <f>HYPERLINK((CONCATENATE("http://www.ncbi.nlm.nih.gov/protein/",(VLOOKUP(A24,(IF(K$3="nr",BLASTp_nr!A$1:F$200,(IF(K$3="RefSeq",BLASTp_RefSeq!A$1:F$199,(IF(K$3="nr (Caudovirales)",BLASTp_nr_Caudovirales!A$1:F$199,BLASTp_RefSeq_Caudovirales!A$1:F$199)))))),4,FALSE)))),(VLOOKUP(A24,(IF(K$3="nr",BLASTp_nr!A$1:F$200,(IF(K$3="RefSeq",BLASTp_RefSeq!A$1:E$199,(IF(K$3="nr (Caudovirales)",BLASTp_nr_Caudovirales!A$1:F$199,BLASTp_RefSeq_Caudovirales!A$1:F$199)))))),IF(K$4="GI",3,IF(K$4="accession",4,5)),FALSE)))</f>
        <v>hypothetical protein QC1_0346</v>
      </c>
      <c r="G24" s="12" t="str">
        <f>VLOOKUP(A24,(IF(K$3="nr",BLASTp_nr!A$1:F$200,(IF(K$3="RefSeq",BLASTp_RefSeq!A$1:F$199,(IF(K$3="nr (Caudovirales)",BLASTp_nr_Caudovirales!A$1:F$199,BLASTp_RefSeq_Caudovirales!A$1:F$199)))))),6,FALSE)</f>
        <v>Peptoclostridium difficile CD21</v>
      </c>
      <c r="H24" s="13">
        <f>VLOOKUP(A24,(IF(K$3="nr",BLASTp_nr!A$1:F$200,(IF(K$3="RefSeq",BLASTp_RefSeq!A$1:E$199,(IF(K$3="nr (Caudovirales)",BLASTp_nr_Caudovirales!A$1:F$199,BLASTp_RefSeq_Caudovirales!A$1:F$199)))))),2,FALSE)</f>
        <v>2E-149</v>
      </c>
      <c r="I24" s="10" t="str">
        <f>VLOOKUP(A24,InterProScan!$A$1:$C$154,IF($K$5="simple",2,3),FALSE)</f>
        <v>[Uncharacterized protein conserved in bacteria (DUF2313)]</v>
      </c>
      <c r="J24" s="7" t="s">
        <v>969</v>
      </c>
    </row>
    <row r="25" spans="1:10" x14ac:dyDescent="0.25">
      <c r="A25" s="9" t="s">
        <v>157</v>
      </c>
      <c r="B25" s="9">
        <v>21679</v>
      </c>
      <c r="C25" s="9">
        <v>22785</v>
      </c>
      <c r="D25" s="9" t="s">
        <v>1</v>
      </c>
      <c r="E25" s="10" t="s">
        <v>8</v>
      </c>
      <c r="F25" s="11" t="str">
        <f>HYPERLINK((CONCATENATE("http://www.ncbi.nlm.nih.gov/protein/",(VLOOKUP(A25,(IF(K$3="nr",BLASTp_nr!A$1:F$200,(IF(K$3="RefSeq",BLASTp_RefSeq!A$1:F$199,(IF(K$3="nr (Caudovirales)",BLASTp_nr_Caudovirales!A$1:F$199,BLASTp_RefSeq_Caudovirales!A$1:F$199)))))),4,FALSE)))),(VLOOKUP(A25,(IF(K$3="nr",BLASTp_nr!A$1:F$200,(IF(K$3="RefSeq",BLASTp_RefSeq!A$1:E$199,(IF(K$3="nr (Caudovirales)",BLASTp_nr_Caudovirales!A$1:F$199,BLASTp_RefSeq_Caudovirales!A$1:F$199)))))),IF(K$4="GI",3,IF(K$4="accession",4,5)),FALSE)))</f>
        <v>phage tail-collar fiber family protein</v>
      </c>
      <c r="G25" s="12" t="str">
        <f>VLOOKUP(A25,(IF(K$3="nr",BLASTp_nr!A$1:F$200,(IF(K$3="RefSeq",BLASTp_RefSeq!A$1:F$199,(IF(K$3="nr (Caudovirales)",BLASTp_nr_Caudovirales!A$1:F$199,BLASTp_RefSeq_Caudovirales!A$1:F$199)))))),6,FALSE)</f>
        <v>Peptoclostridium difficile</v>
      </c>
      <c r="H25" s="13">
        <f>VLOOKUP(A25,(IF(K$3="nr",BLASTp_nr!A$1:F$200,(IF(K$3="RefSeq",BLASTp_RefSeq!A$1:E$199,(IF(K$3="nr (Caudovirales)",BLASTp_nr_Caudovirales!A$1:F$199,BLASTp_RefSeq_Caudovirales!A$1:F$199)))))),2,FALSE)</f>
        <v>0</v>
      </c>
      <c r="I25" s="10" t="str">
        <f>VLOOKUP(A25,InterProScan!$A$1:$C$154,IF($K$5="simple",2,3),FALSE)</f>
        <v>[Phage tail-collar fibre protein]</v>
      </c>
      <c r="J25" s="7" t="s">
        <v>969</v>
      </c>
    </row>
    <row r="26" spans="1:10" x14ac:dyDescent="0.25">
      <c r="A26" s="9" t="s">
        <v>158</v>
      </c>
      <c r="B26" s="9">
        <v>22799</v>
      </c>
      <c r="C26" s="9">
        <v>23437</v>
      </c>
      <c r="D26" s="9" t="s">
        <v>1</v>
      </c>
      <c r="E26" s="10" t="s">
        <v>3</v>
      </c>
      <c r="F26" s="11" t="str">
        <f>HYPERLINK((CONCATENATE("http://www.ncbi.nlm.nih.gov/protein/",(VLOOKUP(A26,(IF(K$3="nr",BLASTp_nr!A$1:F$200,(IF(K$3="RefSeq",BLASTp_RefSeq!A$1:F$199,(IF(K$3="nr (Caudovirales)",BLASTp_nr_Caudovirales!A$1:F$199,BLASTp_RefSeq_Caudovirales!A$1:F$199)))))),4,FALSE)))),(VLOOKUP(A26,(IF(K$3="nr",BLASTp_nr!A$1:F$200,(IF(K$3="RefSeq",BLASTp_RefSeq!A$1:E$199,(IF(K$3="nr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6" s="12" t="str">
        <f>VLOOKUP(A26,(IF(K$3="nr",BLASTp_nr!A$1:F$200,(IF(K$3="RefSeq",BLASTp_RefSeq!A$1:F$199,(IF(K$3="nr (Caudovirales)",BLASTp_nr_Caudovirales!A$1:F$199,BLASTp_RefSeq_Caudovirales!A$1:F$199)))))),6,FALSE)</f>
        <v>Peptoclostridium difficile</v>
      </c>
      <c r="H26" s="13">
        <f>VLOOKUP(A26,(IF(K$3="nr",BLASTp_nr!A$1:F$200,(IF(K$3="RefSeq",BLASTp_RefSeq!A$1:E$199,(IF(K$3="nr (Caudovirales)",BLASTp_nr_Caudovirales!A$1:F$199,BLASTp_RefSeq_Caudovirales!A$1:F$199)))))),2,FALSE)</f>
        <v>2E-149</v>
      </c>
      <c r="I26" s="10" t="str">
        <f>VLOOKUP(A26,InterProScan!$A$1:$C$154,IF($K$5="simple",2,3),FALSE)</f>
        <v>-</v>
      </c>
      <c r="J26" s="7" t="s">
        <v>969</v>
      </c>
    </row>
    <row r="27" spans="1:10" x14ac:dyDescent="0.25">
      <c r="A27" s="9" t="s">
        <v>159</v>
      </c>
      <c r="B27" s="9">
        <v>23447</v>
      </c>
      <c r="C27" s="9">
        <v>23659</v>
      </c>
      <c r="D27" s="9" t="s">
        <v>1</v>
      </c>
      <c r="E27" s="10" t="s">
        <v>3</v>
      </c>
      <c r="F27" s="11" t="str">
        <f>HYPERLINK((CONCATENATE("http://www.ncbi.nlm.nih.gov/protein/",(VLOOKUP(A27,(IF(K$3="nr",BLASTp_nr!A$1:F$200,(IF(K$3="RefSeq",BLASTp_RefSeq!A$1:F$199,(IF(K$3="nr (Caudovirales)",BLASTp_nr_Caudovirales!A$1:F$199,BLASTp_RefSeq_Caudovirales!A$1:F$199)))))),4,FALSE)))),(VLOOKUP(A27,(IF(K$3="nr",BLASTp_nr!A$1:F$200,(IF(K$3="RefSeq",BLASTp_RefSeq!A$1:E$199,(IF(K$3="nr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7" s="12" t="str">
        <f>VLOOKUP(A27,(IF(K$3="nr",BLASTp_nr!A$1:F$200,(IF(K$3="RefSeq",BLASTp_RefSeq!A$1:F$199,(IF(K$3="nr (Caudovirales)",BLASTp_nr_Caudovirales!A$1:F$199,BLASTp_RefSeq_Caudovirales!A$1:F$199)))))),6,FALSE)</f>
        <v>Peptoclostridium difficile</v>
      </c>
      <c r="H27" s="13">
        <f>VLOOKUP(A27,(IF(K$3="nr",BLASTp_nr!A$1:F$200,(IF(K$3="RefSeq",BLASTp_RefSeq!A$1:E$199,(IF(K$3="nr (Caudovirales)",BLASTp_nr_Caudovirales!A$1:F$199,BLASTp_RefSeq_Caudovirales!A$1:F$199)))))),2,FALSE)</f>
        <v>1.0000000000000001E-37</v>
      </c>
      <c r="I27" s="10" t="str">
        <f>VLOOKUP(A27,InterProScan!$A$1:$C$154,IF($K$5="simple",2,3),FALSE)</f>
        <v>[Coil]</v>
      </c>
      <c r="J27" s="7" t="s">
        <v>969</v>
      </c>
    </row>
    <row r="28" spans="1:10" x14ac:dyDescent="0.25">
      <c r="A28" s="9" t="s">
        <v>160</v>
      </c>
      <c r="B28" s="9">
        <v>23659</v>
      </c>
      <c r="C28" s="9">
        <v>23841</v>
      </c>
      <c r="D28" s="9" t="s">
        <v>1</v>
      </c>
      <c r="E28" s="10" t="s">
        <v>3</v>
      </c>
      <c r="F28" s="11" t="str">
        <f>HYPERLINK((CONCATENATE("http://www.ncbi.nlm.nih.gov/protein/",(VLOOKUP(A28,(IF(K$3="nr",BLASTp_nr!A$1:F$200,(IF(K$3="RefSeq",BLASTp_RefSeq!A$1:F$199,(IF(K$3="nr (Caudovirales)",BLASTp_nr_Caudovirales!A$1:F$199,BLASTp_RefSeq_Caudovirales!A$1:F$199)))))),4,FALSE)))),(VLOOKUP(A28,(IF(K$3="nr",BLASTp_nr!A$1:F$200,(IF(K$3="RefSeq",BLASTp_RefSeq!A$1:E$199,(IF(K$3="nr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8" s="12" t="str">
        <f>VLOOKUP(A28,(IF(K$3="nr",BLASTp_nr!A$1:F$200,(IF(K$3="RefSeq",BLASTp_RefSeq!A$1:F$199,(IF(K$3="nr (Caudovirales)",BLASTp_nr_Caudovirales!A$1:F$199,BLASTp_RefSeq_Caudovirales!A$1:F$199)))))),6,FALSE)</f>
        <v>Peptoclostridium difficile</v>
      </c>
      <c r="H28" s="13">
        <f>VLOOKUP(A28,(IF(K$3="nr",BLASTp_nr!A$1:F$200,(IF(K$3="RefSeq",BLASTp_RefSeq!A$1:E$199,(IF(K$3="nr (Caudovirales)",BLASTp_nr_Caudovirales!A$1:F$199,BLASTp_RefSeq_Caudovirales!A$1:F$199)))))),2,FALSE)</f>
        <v>2.0000000000000001E-33</v>
      </c>
      <c r="I28" s="10" t="str">
        <f>VLOOKUP(A28,InterProScan!$A$1:$C$154,IF($K$5="simple",2,3),FALSE)</f>
        <v>-</v>
      </c>
      <c r="J28" s="7" t="s">
        <v>969</v>
      </c>
    </row>
    <row r="29" spans="1:10" x14ac:dyDescent="0.25">
      <c r="A29" s="9" t="s">
        <v>161</v>
      </c>
      <c r="B29" s="9">
        <v>23876</v>
      </c>
      <c r="C29" s="9">
        <v>25111</v>
      </c>
      <c r="D29" s="9" t="s">
        <v>1</v>
      </c>
      <c r="E29" s="10" t="s">
        <v>3</v>
      </c>
      <c r="F29" s="11" t="str">
        <f>HYPERLINK((CONCATENATE("http://www.ncbi.nlm.nih.gov/protein/",(VLOOKUP(A29,(IF(K$3="nr",BLASTp_nr!A$1:F$200,(IF(K$3="RefSeq",BLASTp_RefSeq!A$1:F$199,(IF(K$3="nr (Caudovirales)",BLASTp_nr_Caudovirales!A$1:F$199,BLASTp_RefSeq_Caudovirales!A$1:F$199)))))),4,FALSE)))),(VLOOKUP(A29,(IF(K$3="nr",BLASTp_nr!A$1:F$200,(IF(K$3="RefSeq",BLASTp_RefSeq!A$1:E$199,(IF(K$3="nr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9" s="12" t="str">
        <f>VLOOKUP(A29,(IF(K$3="nr",BLASTp_nr!A$1:F$200,(IF(K$3="RefSeq",BLASTp_RefSeq!A$1:F$199,(IF(K$3="nr (Caudovirales)",BLASTp_nr_Caudovirales!A$1:F$199,BLASTp_RefSeq_Caudovirales!A$1:F$199)))))),6,FALSE)</f>
        <v>Peptoclostridium difficile</v>
      </c>
      <c r="H29" s="13">
        <f>VLOOKUP(A29,(IF(K$3="nr",BLASTp_nr!A$1:F$200,(IF(K$3="RefSeq",BLASTp_RefSeq!A$1:E$199,(IF(K$3="nr (Caudovirales)",BLASTp_nr_Caudovirales!A$1:F$199,BLASTp_RefSeq_Caudovirales!A$1:F$199)))))),2,FALSE)</f>
        <v>0</v>
      </c>
      <c r="I29" s="10" t="str">
        <f>VLOOKUP(A29,InterProScan!$A$1:$C$154,IF($K$5="simple",2,3),FALSE)</f>
        <v>-</v>
      </c>
      <c r="J29" s="7" t="s">
        <v>969</v>
      </c>
    </row>
    <row r="30" spans="1:10" x14ac:dyDescent="0.25">
      <c r="A30" s="9" t="s">
        <v>162</v>
      </c>
      <c r="B30" s="9">
        <v>25108</v>
      </c>
      <c r="C30" s="9">
        <v>25407</v>
      </c>
      <c r="D30" s="9" t="s">
        <v>1</v>
      </c>
      <c r="E30" s="10" t="s">
        <v>3</v>
      </c>
      <c r="F30" s="11" t="str">
        <f>HYPERLINK((CONCATENATE("http://www.ncbi.nlm.nih.gov/protein/",(VLOOKUP(A30,(IF(K$3="nr",BLASTp_nr!A$1:F$200,(IF(K$3="RefSeq",BLASTp_RefSeq!A$1:F$199,(IF(K$3="nr (Caudovirales)",BLASTp_nr_Caudovirales!A$1:F$199,BLASTp_RefSeq_Caudovirales!A$1:F$199)))))),4,FALSE)))),(VLOOKUP(A30,(IF(K$3="nr",BLASTp_nr!A$1:F$200,(IF(K$3="RefSeq",BLASTp_RefSeq!A$1:E$199,(IF(K$3="nr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0" s="12" t="str">
        <f>VLOOKUP(A30,(IF(K$3="nr",BLASTp_nr!A$1:F$200,(IF(K$3="RefSeq",BLASTp_RefSeq!A$1:F$199,(IF(K$3="nr (Caudovirales)",BLASTp_nr_Caudovirales!A$1:F$199,BLASTp_RefSeq_Caudovirales!A$1:F$199)))))),6,FALSE)</f>
        <v>Peptoclostridium difficile</v>
      </c>
      <c r="H30" s="13">
        <f>VLOOKUP(A30,(IF(K$3="nr",BLASTp_nr!A$1:F$200,(IF(K$3="RefSeq",BLASTp_RefSeq!A$1:E$199,(IF(K$3="nr (Caudovirales)",BLASTp_nr_Caudovirales!A$1:F$199,BLASTp_RefSeq_Caudovirales!A$1:F$199)))))),2,FALSE)</f>
        <v>2.0000000000000001E-63</v>
      </c>
      <c r="I30" s="10" t="str">
        <f>VLOOKUP(A30,InterProScan!$A$1:$C$154,IF($K$5="simple",2,3),FALSE)</f>
        <v>-</v>
      </c>
      <c r="J30" s="7" t="s">
        <v>969</v>
      </c>
    </row>
    <row r="31" spans="1:10" ht="30" x14ac:dyDescent="0.25">
      <c r="A31" s="9" t="s">
        <v>163</v>
      </c>
      <c r="B31" s="9">
        <v>25409</v>
      </c>
      <c r="C31" s="9">
        <v>25546</v>
      </c>
      <c r="D31" s="9" t="s">
        <v>1</v>
      </c>
      <c r="E31" s="10" t="s">
        <v>28</v>
      </c>
      <c r="F31" s="11" t="str">
        <f>HYPERLINK((CONCATENATE("http://www.ncbi.nlm.nih.gov/protein/",(VLOOKUP(A31,(IF(K$3="nr",BLASTp_nr!A$1:F$200,(IF(K$3="RefSeq",BLASTp_RefSeq!A$1:F$199,(IF(K$3="nr (Caudovirales)",BLASTp_nr_Caudovirales!A$1:F$199,BLASTp_RefSeq_Caudovirales!A$1:F$199)))))),4,FALSE)))),(VLOOKUP(A31,(IF(K$3="nr",BLASTp_nr!A$1:F$200,(IF(K$3="RefSeq",BLASTp_RefSeq!A$1:E$199,(IF(K$3="nr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1" s="12" t="str">
        <f>VLOOKUP(A31,(IF(K$3="nr",BLASTp_nr!A$1:F$200,(IF(K$3="RefSeq",BLASTp_RefSeq!A$1:F$199,(IF(K$3="nr (Caudovirales)",BLASTp_nr_Caudovirales!A$1:F$199,BLASTp_RefSeq_Caudovirales!A$1:F$199)))))),6,FALSE)</f>
        <v>Peptoclostridium difficile</v>
      </c>
      <c r="H31" s="13">
        <f>VLOOKUP(A31,(IF(K$3="nr",BLASTp_nr!A$1:F$200,(IF(K$3="RefSeq",BLASTp_RefSeq!A$1:E$199,(IF(K$3="nr (Caudovirales)",BLASTp_nr_Caudovirales!A$1:F$199,BLASTp_RefSeq_Caudovirales!A$1:F$199)))))),2,FALSE)</f>
        <v>1E-22</v>
      </c>
      <c r="I31" s="10" t="str">
        <f>VLOOKUP(A31,InterProScan!$A$1:$C$154,IF($K$5="simple",2,3),FALSE)</f>
        <v>[phage_XkdX: phage uncharacterized protein, XkdX family], [Phage uncharacterised protein (Phage_XkdX)]</v>
      </c>
      <c r="J31" s="7" t="s">
        <v>969</v>
      </c>
    </row>
    <row r="32" spans="1:10" ht="30" x14ac:dyDescent="0.25">
      <c r="A32" s="9" t="s">
        <v>164</v>
      </c>
      <c r="B32" s="9">
        <v>25608</v>
      </c>
      <c r="C32" s="9">
        <v>26039</v>
      </c>
      <c r="D32" s="9" t="s">
        <v>1</v>
      </c>
      <c r="E32" s="10" t="s">
        <v>20</v>
      </c>
      <c r="F32" s="11" t="str">
        <f>HYPERLINK((CONCATENATE("http://www.ncbi.nlm.nih.gov/protein/",(VLOOKUP(A32,(IF(K$3="nr",BLASTp_nr!A$1:F$200,(IF(K$3="RefSeq",BLASTp_RefSeq!A$1:F$199,(IF(K$3="nr (Caudovirales)",BLASTp_nr_Caudovirales!A$1:F$199,BLASTp_RefSeq_Caudovirales!A$1:F$199)))))),4,FALSE)))),(VLOOKUP(A32,(IF(K$3="nr",BLASTp_nr!A$1:F$200,(IF(K$3="RefSeq",BLASTp_RefSeq!A$1:E$199,(IF(K$3="nr (Caudovirales)",BLASTp_nr_Caudovirales!A$1:F$199,BLASTp_RefSeq_Caudovirales!A$1:F$199)))))),IF(K$4="GI",3,IF(K$4="accession",4,5)),FALSE)))</f>
        <v>toxin secretion/phage lysis holin family protein</v>
      </c>
      <c r="G32" s="12" t="str">
        <f>VLOOKUP(A32,(IF(K$3="nr",BLASTp_nr!A$1:F$200,(IF(K$3="RefSeq",BLASTp_RefSeq!A$1:F$199,(IF(K$3="nr (Caudovirales)",BLASTp_nr_Caudovirales!A$1:F$199,BLASTp_RefSeq_Caudovirales!A$1:F$199)))))),6,FALSE)</f>
        <v>Peptoclostridium difficile</v>
      </c>
      <c r="H32" s="13">
        <f>VLOOKUP(A32,(IF(K$3="nr",BLASTp_nr!A$1:F$200,(IF(K$3="RefSeq",BLASTp_RefSeq!A$1:E$199,(IF(K$3="nr (Caudovirales)",BLASTp_nr_Caudovirales!A$1:F$199,BLASTp_RefSeq_Caudovirales!A$1:F$199)))))),2,FALSE)</f>
        <v>1.9999999999999998E-96</v>
      </c>
      <c r="I32" s="10" t="str">
        <f>VLOOKUP(A32,InterProScan!$A$1:$C$154,IF($K$5="simple",2,3),FALSE)</f>
        <v>[holin_tox_secr: toxin secretion/phage lysis holin], [Bacteriophage holin family]</v>
      </c>
      <c r="J32" s="7" t="s">
        <v>969</v>
      </c>
    </row>
    <row r="33" spans="1:10" ht="30" x14ac:dyDescent="0.25">
      <c r="A33" s="9" t="s">
        <v>165</v>
      </c>
      <c r="B33" s="9">
        <v>26039</v>
      </c>
      <c r="C33" s="9">
        <v>26878</v>
      </c>
      <c r="D33" s="9" t="s">
        <v>1</v>
      </c>
      <c r="E33" s="10" t="s">
        <v>13</v>
      </c>
      <c r="F33" s="11" t="str">
        <f>HYPERLINK((CONCATENATE("http://www.ncbi.nlm.nih.gov/protein/",(VLOOKUP(A33,(IF(K$3="nr",BLASTp_nr!A$1:F$200,(IF(K$3="RefSeq",BLASTp_RefSeq!A$1:F$199,(IF(K$3="nr (Caudovirales)",BLASTp_nr_Caudovirales!A$1:F$199,BLASTp_RefSeq_Caudovirales!A$1:F$199)))))),4,FALSE)))),(VLOOKUP(A33,(IF(K$3="nr",BLASTp_nr!A$1:F$200,(IF(K$3="RefSeq",BLASTp_RefSeq!A$1:E$199,(IF(K$3="nr (Caudovirales)",BLASTp_nr_Caudovirales!A$1:F$199,BLASTp_RefSeq_Caudovirales!A$1:F$199)))))),IF(K$4="GI",3,IF(K$4="accession",4,5)),FALSE)))</f>
        <v>N-acetylmuramoyl-L-alanine amidase</v>
      </c>
      <c r="G33" s="12" t="str">
        <f>VLOOKUP(A33,(IF(K$3="nr",BLASTp_nr!A$1:F$200,(IF(K$3="RefSeq",BLASTp_RefSeq!A$1:F$199,(IF(K$3="nr (Caudovirales)",BLASTp_nr_Caudovirales!A$1:F$199,BLASTp_RefSeq_Caudovirales!A$1:F$199)))))),6,FALSE)</f>
        <v>Peptoclostridium difficile</v>
      </c>
      <c r="H33" s="13">
        <f>VLOOKUP(A33,(IF(K$3="nr",BLASTp_nr!A$1:F$200,(IF(K$3="RefSeq",BLASTp_RefSeq!A$1:E$199,(IF(K$3="nr (Caudovirales)",BLASTp_nr_Caudovirales!A$1:F$199,BLASTp_RefSeq_Caudovirales!A$1:F$199)))))),2,FALSE)</f>
        <v>0</v>
      </c>
      <c r="I33" s="10" t="str">
        <f>VLOOKUP(A33,InterProScan!$A$1:$C$154,IF($K$5="simple",2,3),FALSE)</f>
        <v>[SM00646], [G3DSA:3.40.630.40], [N-acetylmuramoyl-L-alanine amidase], [SSF53187]</v>
      </c>
      <c r="J33" s="7" t="s">
        <v>969</v>
      </c>
    </row>
    <row r="34" spans="1:10" x14ac:dyDescent="0.25">
      <c r="A34" s="9" t="s">
        <v>166</v>
      </c>
      <c r="B34" s="9">
        <v>26974</v>
      </c>
      <c r="C34" s="9">
        <v>27321</v>
      </c>
      <c r="D34" s="9" t="s">
        <v>1</v>
      </c>
      <c r="E34" s="10" t="s">
        <v>3</v>
      </c>
      <c r="F34" s="11" t="str">
        <f>HYPERLINK((CONCATENATE("http://www.ncbi.nlm.nih.gov/protein/",(VLOOKUP(A34,(IF(K$3="nr",BLASTp_nr!A$1:F$200,(IF(K$3="RefSeq",BLASTp_RefSeq!A$1:F$199,(IF(K$3="nr (Caudovirales)",BLASTp_nr_Caudovirales!A$1:F$199,BLASTp_RefSeq_Caudovirales!A$1:F$199)))))),4,FALSE)))),(VLOOKUP(A34,(IF(K$3="nr",BLASTp_nr!A$1:F$200,(IF(K$3="RefSeq",BLASTp_RefSeq!A$1:E$199,(IF(K$3="nr (Caudovirales)",BLASTp_nr_Caudovirales!A$1:F$199,BLASTp_RefSeq_Caudovirales!A$1:F$199)))))),IF(K$4="GI",3,IF(K$4="accession",4,5)),FALSE)))</f>
        <v>hypothetical protein QAO_2927</v>
      </c>
      <c r="G34" s="12" t="str">
        <f>VLOOKUP(A34,(IF(K$3="nr",BLASTp_nr!A$1:F$200,(IF(K$3="RefSeq",BLASTp_RefSeq!A$1:F$199,(IF(K$3="nr (Caudovirales)",BLASTp_nr_Caudovirales!A$1:F$199,BLASTp_RefSeq_Caudovirales!A$1:F$199)))))),6,FALSE)</f>
        <v>Peptoclostridium difficile CD3</v>
      </c>
      <c r="H34" s="13">
        <f>VLOOKUP(A34,(IF(K$3="nr",BLASTp_nr!A$1:F$200,(IF(K$3="RefSeq",BLASTp_RefSeq!A$1:E$199,(IF(K$3="nr (Caudovirales)",BLASTp_nr_Caudovirales!A$1:F$199,BLASTp_RefSeq_Caudovirales!A$1:F$199)))))),2,FALSE)</f>
        <v>1.9999999999999999E-74</v>
      </c>
      <c r="I34" s="10" t="str">
        <f>VLOOKUP(A34,InterProScan!$A$1:$C$154,IF($K$5="simple",2,3),FALSE)</f>
        <v>-</v>
      </c>
      <c r="J34" s="7" t="s">
        <v>969</v>
      </c>
    </row>
    <row r="35" spans="1:10" x14ac:dyDescent="0.25">
      <c r="A35" s="9" t="s">
        <v>167</v>
      </c>
      <c r="B35" s="9">
        <v>27487</v>
      </c>
      <c r="C35" s="9">
        <v>28005</v>
      </c>
      <c r="D35" s="9" t="s">
        <v>1</v>
      </c>
      <c r="E35" s="10" t="s">
        <v>3</v>
      </c>
      <c r="F35" s="11" t="str">
        <f>HYPERLINK((CONCATENATE("http://www.ncbi.nlm.nih.gov/protein/",(VLOOKUP(A35,(IF(K$3="nr",BLASTp_nr!A$1:F$200,(IF(K$3="RefSeq",BLASTp_RefSeq!A$1:F$199,(IF(K$3="nr (Caudovirales)",BLASTp_nr_Caudovirales!A$1:F$199,BLASTp_RefSeq_Caudovirales!A$1:F$199)))))),4,FALSE)))),(VLOOKUP(A35,(IF(K$3="nr",BLASTp_nr!A$1:F$200,(IF(K$3="RefSeq",BLASTp_RefSeq!A$1:E$199,(IF(K$3="nr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35" s="12" t="str">
        <f>VLOOKUP(A35,(IF(K$3="nr",BLASTp_nr!A$1:F$200,(IF(K$3="RefSeq",BLASTp_RefSeq!A$1:F$199,(IF(K$3="nr (Caudovirales)",BLASTp_nr_Caudovirales!A$1:F$199,BLASTp_RefSeq_Caudovirales!A$1:F$199)))))),6,FALSE)</f>
        <v>Peptoclostridium</v>
      </c>
      <c r="H35" s="13">
        <f>VLOOKUP(A35,(IF(K$3="nr",BLASTp_nr!A$1:F$200,(IF(K$3="RefSeq",BLASTp_RefSeq!A$1:E$199,(IF(K$3="nr (Caudovirales)",BLASTp_nr_Caudovirales!A$1:F$199,BLASTp_RefSeq_Caudovirales!A$1:F$199)))))),2,FALSE)</f>
        <v>4.9999999999999997E-113</v>
      </c>
      <c r="I35" s="10" t="str">
        <f>VLOOKUP(A35,InterProScan!$A$1:$C$154,IF($K$5="simple",2,3),FALSE)</f>
        <v>-</v>
      </c>
      <c r="J35" s="7" t="s">
        <v>969</v>
      </c>
    </row>
    <row r="36" spans="1:10" x14ac:dyDescent="0.25">
      <c r="A36" s="9" t="s">
        <v>168</v>
      </c>
      <c r="B36" s="9">
        <v>28069</v>
      </c>
      <c r="C36" s="9">
        <v>29655</v>
      </c>
      <c r="D36" s="9" t="s">
        <v>2</v>
      </c>
      <c r="E36" s="10" t="s">
        <v>3</v>
      </c>
      <c r="F36" s="11" t="str">
        <f>HYPERLINK((CONCATENATE("http://www.ncbi.nlm.nih.gov/protein/",(VLOOKUP(A36,(IF(K$3="nr",BLASTp_nr!A$1:F$200,(IF(K$3="RefSeq",BLASTp_RefSeq!A$1:F$199,(IF(K$3="nr (Caudovirales)",BLASTp_nr_Caudovirales!A$1:F$199,BLASTp_RefSeq_Caudovirales!A$1:F$199)))))),4,FALSE)))),(VLOOKUP(A36,(IF(K$3="nr",BLASTp_nr!A$1:F$200,(IF(K$3="RefSeq",BLASTp_RefSeq!A$1:E$199,(IF(K$3="nr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36" s="12" t="str">
        <f>VLOOKUP(A36,(IF(K$3="nr",BLASTp_nr!A$1:F$200,(IF(K$3="RefSeq",BLASTp_RefSeq!A$1:F$199,(IF(K$3="nr (Caudovirales)",BLASTp_nr_Caudovirales!A$1:F$199,BLASTp_RefSeq_Caudovirales!A$1:F$199)))))),6,FALSE)</f>
        <v>Peptoclostridium</v>
      </c>
      <c r="H36" s="13">
        <f>VLOOKUP(A36,(IF(K$3="nr",BLASTp_nr!A$1:F$200,(IF(K$3="RefSeq",BLASTp_RefSeq!A$1:E$199,(IF(K$3="nr (Caudovirales)",BLASTp_nr_Caudovirales!A$1:F$199,BLASTp_RefSeq_Caudovirales!A$1:F$199)))))),2,FALSE)</f>
        <v>0</v>
      </c>
      <c r="I36" s="10" t="str">
        <f>VLOOKUP(A36,InterProScan!$A$1:$C$154,IF($K$5="simple",2,3),FALSE)</f>
        <v>[G3DSA:3.90.79.10]</v>
      </c>
      <c r="J36" s="7" t="s">
        <v>969</v>
      </c>
    </row>
    <row r="37" spans="1:10" x14ac:dyDescent="0.25">
      <c r="A37" s="9" t="s">
        <v>169</v>
      </c>
      <c r="B37" s="9">
        <v>29631</v>
      </c>
      <c r="C37" s="9">
        <v>30152</v>
      </c>
      <c r="D37" s="9" t="s">
        <v>2</v>
      </c>
      <c r="E37" s="10" t="s">
        <v>3</v>
      </c>
      <c r="F37" s="11" t="str">
        <f>HYPERLINK((CONCATENATE("http://www.ncbi.nlm.nih.gov/protein/",(VLOOKUP(A37,(IF(K$3="nr",BLASTp_nr!A$1:F$200,(IF(K$3="RefSeq",BLASTp_RefSeq!A$1:F$199,(IF(K$3="nr (Caudovirales)",BLASTp_nr_Caudovirales!A$1:F$199,BLASTp_RefSeq_Caudovirales!A$1:F$199)))))),4,FALSE)))),(VLOOKUP(A37,(IF(K$3="nr",BLASTp_nr!A$1:F$200,(IF(K$3="RefSeq",BLASTp_RefSeq!A$1:E$199,(IF(K$3="nr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37" s="12" t="str">
        <f>VLOOKUP(A37,(IF(K$3="nr",BLASTp_nr!A$1:F$200,(IF(K$3="RefSeq",BLASTp_RefSeq!A$1:F$199,(IF(K$3="nr (Caudovirales)",BLASTp_nr_Caudovirales!A$1:F$199,BLASTp_RefSeq_Caudovirales!A$1:F$199)))))),6,FALSE)</f>
        <v>Peptoclostridium</v>
      </c>
      <c r="H37" s="13">
        <f>VLOOKUP(A37,(IF(K$3="nr",BLASTp_nr!A$1:F$200,(IF(K$3="RefSeq",BLASTp_RefSeq!A$1:E$199,(IF(K$3="nr (Caudovirales)",BLASTp_nr_Caudovirales!A$1:F$199,BLASTp_RefSeq_Caudovirales!A$1:F$199)))))),2,FALSE)</f>
        <v>4.9999999999999995E-124</v>
      </c>
      <c r="I37" s="10" t="str">
        <f>VLOOKUP(A37,InterProScan!$A$1:$C$154,IF($K$5="simple",2,3),FALSE)</f>
        <v>[Domain of unknown function (DUF955)]</v>
      </c>
      <c r="J37" s="7" t="s">
        <v>969</v>
      </c>
    </row>
    <row r="38" spans="1:10" x14ac:dyDescent="0.25">
      <c r="A38" s="9" t="s">
        <v>170</v>
      </c>
      <c r="B38" s="9">
        <v>30854</v>
      </c>
      <c r="C38" s="9">
        <v>31042</v>
      </c>
      <c r="D38" s="9" t="s">
        <v>2</v>
      </c>
      <c r="E38" s="10" t="s">
        <v>3</v>
      </c>
      <c r="F38" s="11" t="str">
        <f>HYPERLINK((CONCATENATE("http://www.ncbi.nlm.nih.gov/protein/",(VLOOKUP(A38,(IF(K$3="nr",BLASTp_nr!A$1:F$200,(IF(K$3="RefSeq",BLASTp_RefSeq!A$1:F$199,(IF(K$3="nr (Caudovirales)",BLASTp_nr_Caudovirales!A$1:F$199,BLASTp_RefSeq_Caudovirales!A$1:F$199)))))),4,FALSE)))),(VLOOKUP(A38,(IF(K$3="nr",BLASTp_nr!A$1:F$200,(IF(K$3="RefSeq",BLASTp_RefSeq!A$1:E$199,(IF(K$3="nr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38" s="12" t="str">
        <f>VLOOKUP(A38,(IF(K$3="nr",BLASTp_nr!A$1:F$200,(IF(K$3="RefSeq",BLASTp_RefSeq!A$1:F$199,(IF(K$3="nr (Caudovirales)",BLASTp_nr_Caudovirales!A$1:F$199,BLASTp_RefSeq_Caudovirales!A$1:F$199)))))),6,FALSE)</f>
        <v>Peptoclostridium</v>
      </c>
      <c r="H38" s="13">
        <f>VLOOKUP(A38,(IF(K$3="nr",BLASTp_nr!A$1:F$200,(IF(K$3="RefSeq",BLASTp_RefSeq!A$1:E$199,(IF(K$3="nr (Caudovirales)",BLASTp_nr_Caudovirales!A$1:F$199,BLASTp_RefSeq_Caudovirales!A$1:F$199)))))),2,FALSE)</f>
        <v>6E-34</v>
      </c>
      <c r="I38" s="10" t="str">
        <f>VLOOKUP(A38,InterProScan!$A$1:$C$154,IF($K$5="simple",2,3),FALSE)</f>
        <v>[Coil]</v>
      </c>
      <c r="J38" s="7" t="s">
        <v>969</v>
      </c>
    </row>
    <row r="39" spans="1:10" x14ac:dyDescent="0.25">
      <c r="A39" s="9" t="s">
        <v>171</v>
      </c>
      <c r="B39" s="9">
        <v>31300</v>
      </c>
      <c r="C39" s="9">
        <v>31443</v>
      </c>
      <c r="D39" s="9" t="s">
        <v>1</v>
      </c>
      <c r="E39" s="10" t="s">
        <v>3</v>
      </c>
      <c r="F39" s="11" t="str">
        <f>HYPERLINK((CONCATENATE("http://www.ncbi.nlm.nih.gov/protein/",(VLOOKUP(A39,(IF(K$3="nr",BLASTp_nr!A$1:F$200,(IF(K$3="RefSeq",BLASTp_RefSeq!A$1:F$199,(IF(K$3="nr (Caudovirales)",BLASTp_nr_Caudovirales!A$1:F$199,BLASTp_RefSeq_Caudovirales!A$1:F$199)))))),4,FALSE)))),(VLOOKUP(A39,(IF(K$3="nr",BLASTp_nr!A$1:F$200,(IF(K$3="RefSeq",BLASTp_RefSeq!A$1:E$199,(IF(K$3="nr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9" s="12" t="str">
        <f>VLOOKUP(A39,(IF(K$3="nr",BLASTp_nr!A$1:F$200,(IF(K$3="RefSeq",BLASTp_RefSeq!A$1:F$199,(IF(K$3="nr (Caudovirales)",BLASTp_nr_Caudovirales!A$1:F$199,BLASTp_RefSeq_Caudovirales!A$1:F$199)))))),6,FALSE)</f>
        <v>Peptoclostridium difficile</v>
      </c>
      <c r="H39" s="13">
        <f>VLOOKUP(A39,(IF(K$3="nr",BLASTp_nr!A$1:F$200,(IF(K$3="RefSeq",BLASTp_RefSeq!A$1:E$199,(IF(K$3="nr (Caudovirales)",BLASTp_nr_Caudovirales!A$1:F$199,BLASTp_RefSeq_Caudovirales!A$1:F$199)))))),2,FALSE)</f>
        <v>9.9999999999999996E-24</v>
      </c>
      <c r="I39" s="10" t="str">
        <f>VLOOKUP(A39,InterProScan!$A$1:$C$154,IF($K$5="simple",2,3),FALSE)</f>
        <v>-</v>
      </c>
      <c r="J39" s="7" t="s">
        <v>969</v>
      </c>
    </row>
    <row r="40" spans="1:10" ht="30" x14ac:dyDescent="0.25">
      <c r="A40" s="9" t="s">
        <v>172</v>
      </c>
      <c r="B40" s="9">
        <v>31950</v>
      </c>
      <c r="C40" s="9">
        <v>32327</v>
      </c>
      <c r="D40" s="9" t="s">
        <v>1</v>
      </c>
      <c r="E40" s="10" t="s">
        <v>25</v>
      </c>
      <c r="F40" s="11" t="str">
        <f>HYPERLINK((CONCATENATE("http://www.ncbi.nlm.nih.gov/protein/",(VLOOKUP(A40,(IF(K$3="nr",BLASTp_nr!A$1:F$200,(IF(K$3="RefSeq",BLASTp_RefSeq!A$1:F$199,(IF(K$3="nr (Caudovirales)",BLASTp_nr_Caudovirales!A$1:F$199,BLASTp_RefSeq_Caudovirales!A$1:F$199)))))),4,FALSE)))),(VLOOKUP(A40,(IF(K$3="nr",BLASTp_nr!A$1:F$200,(IF(K$3="RefSeq",BLASTp_RefSeq!A$1:E$199,(IF(K$3="nr (Caudovirales)",BLASTp_nr_Caudovirales!A$1:F$199,BLASTp_RefSeq_Caudovirales!A$1:F$199)))))),IF(K$4="GI",3,IF(K$4="accession",4,5)),FALSE)))</f>
        <v>penicillinase repressor family protein</v>
      </c>
      <c r="G40" s="12" t="str">
        <f>VLOOKUP(A40,(IF(K$3="nr",BLASTp_nr!A$1:F$200,(IF(K$3="RefSeq",BLASTp_RefSeq!A$1:F$199,(IF(K$3="nr (Caudovirales)",BLASTp_nr_Caudovirales!A$1:F$199,BLASTp_RefSeq_Caudovirales!A$1:F$199)))))),6,FALSE)</f>
        <v>Peptoclostridium difficile</v>
      </c>
      <c r="H40" s="13">
        <f>VLOOKUP(A40,(IF(K$3="nr",BLASTp_nr!A$1:F$200,(IF(K$3="RefSeq",BLASTp_RefSeq!A$1:E$199,(IF(K$3="nr (Caudovirales)",BLASTp_nr_Caudovirales!A$1:F$199,BLASTp_RefSeq_Caudovirales!A$1:F$199)))))),2,FALSE)</f>
        <v>2E-79</v>
      </c>
      <c r="I40" s="10" t="str">
        <f>VLOOKUP(A40,InterProScan!$A$1:$C$154,IF($K$5="simple",2,3),FALSE)</f>
        <v>[G3DSA:1.10.10.10], [Coil], [Penicillinase repressor], [SSF46785]</v>
      </c>
      <c r="J40" s="7" t="s">
        <v>969</v>
      </c>
    </row>
    <row r="41" spans="1:10" ht="30" x14ac:dyDescent="0.25">
      <c r="A41" s="9" t="s">
        <v>173</v>
      </c>
      <c r="B41" s="9">
        <v>32437</v>
      </c>
      <c r="C41" s="9">
        <v>32820</v>
      </c>
      <c r="D41" s="9" t="s">
        <v>1</v>
      </c>
      <c r="E41" s="10" t="s">
        <v>25</v>
      </c>
      <c r="F41" s="11" t="str">
        <f>HYPERLINK((CONCATENATE("http://www.ncbi.nlm.nih.gov/protein/",(VLOOKUP(A41,(IF(K$3="nr",BLASTp_nr!A$1:F$200,(IF(K$3="RefSeq",BLASTp_RefSeq!A$1:F$199,(IF(K$3="nr (Caudovirales)",BLASTp_nr_Caudovirales!A$1:F$199,BLASTp_RefSeq_Caudovirales!A$1:F$199)))))),4,FALSE)))),(VLOOKUP(A41,(IF(K$3="nr",BLASTp_nr!A$1:F$200,(IF(K$3="RefSeq",BLASTp_RefSeq!A$1:E$199,(IF(K$3="nr (Caudovirales)",BLASTp_nr_Caudovirales!A$1:F$199,BLASTp_RefSeq_Caudovirales!A$1:F$199)))))),IF(K$4="GI",3,IF(K$4="accession",4,5)),FALSE)))</f>
        <v>transcriptional regulator</v>
      </c>
      <c r="G41" s="12" t="str">
        <f>VLOOKUP(A41,(IF(K$3="nr",BLASTp_nr!A$1:F$200,(IF(K$3="RefSeq",BLASTp_RefSeq!A$1:F$199,(IF(K$3="nr (Caudovirales)",BLASTp_nr_Caudovirales!A$1:F$199,BLASTp_RefSeq_Caudovirales!A$1:F$199)))))),6,FALSE)</f>
        <v>Peptoclostridium difficile</v>
      </c>
      <c r="H41" s="13">
        <f>VLOOKUP(A41,(IF(K$3="nr",BLASTp_nr!A$1:F$200,(IF(K$3="RefSeq",BLASTp_RefSeq!A$1:E$199,(IF(K$3="nr (Caudovirales)",BLASTp_nr_Caudovirales!A$1:F$199,BLASTp_RefSeq_Caudovirales!A$1:F$199)))))),2,FALSE)</f>
        <v>1.9999999999999999E-82</v>
      </c>
      <c r="I41" s="10" t="str">
        <f>VLOOKUP(A41,InterProScan!$A$1:$C$154,IF($K$5="simple",2,3),FALSE)</f>
        <v>[SSF46785], [PIRSF019455], [G3DSA:1.10.10.10], [Penicillinase repressor]</v>
      </c>
      <c r="J41" s="7" t="s">
        <v>969</v>
      </c>
    </row>
    <row r="42" spans="1:10" ht="60" x14ac:dyDescent="0.25">
      <c r="A42" s="9" t="s">
        <v>174</v>
      </c>
      <c r="B42" s="9">
        <v>33131</v>
      </c>
      <c r="C42" s="9">
        <v>34345</v>
      </c>
      <c r="D42" s="9" t="s">
        <v>2</v>
      </c>
      <c r="E42" s="10" t="s">
        <v>6</v>
      </c>
      <c r="F42" s="11" t="str">
        <f>HYPERLINK((CONCATENATE("http://www.ncbi.nlm.nih.gov/protein/",(VLOOKUP(A42,(IF(K$3="nr",BLASTp_nr!A$1:F$200,(IF(K$3="RefSeq",BLASTp_RefSeq!A$1:F$199,(IF(K$3="nr (Caudovirales)",BLASTp_nr_Caudovirales!A$1:F$199,BLASTp_RefSeq_Caudovirales!A$1:F$199)))))),4,FALSE)))),(VLOOKUP(A42,(IF(K$3="nr",BLASTp_nr!A$1:F$200,(IF(K$3="RefSeq",BLASTp_RefSeq!A$1:E$199,(IF(K$3="nr (Caudovirales)",BLASTp_nr_Caudovirales!A$1:F$199,BLASTp_RefSeq_Caudovirales!A$1:F$199)))))),IF(K$4="GI",3,IF(K$4="accession",4,5)),FALSE)))</f>
        <v>putative integrase</v>
      </c>
      <c r="G42" s="12" t="str">
        <f>VLOOKUP(A42,(IF(K$3="nr",BLASTp_nr!A$1:F$200,(IF(K$3="RefSeq",BLASTp_RefSeq!A$1:F$199,(IF(K$3="nr (Caudovirales)",BLASTp_nr_Caudovirales!A$1:F$199,BLASTp_RefSeq_Caudovirales!A$1:F$199)))))),6,FALSE)</f>
        <v>Clostridium phage phiC2</v>
      </c>
      <c r="H42" s="13">
        <f>VLOOKUP(A42,(IF(K$3="nr",BLASTp_nr!A$1:F$200,(IF(K$3="RefSeq",BLASTp_RefSeq!A$1:E$199,(IF(K$3="nr (Caudovirales)",BLASTp_nr_Caudovirales!A$1:F$199,BLASTp_RefSeq_Caudovirales!A$1:F$199)))))),2,FALSE)</f>
        <v>0</v>
      </c>
      <c r="I42" s="10" t="str">
        <f>VLOOKUP(A42,InterProScan!$A$1:$C$154,IF($K$5="simple",2,3),FALSE)</f>
        <v>[G3DSA:1.10.150.130], [Phage integrase family], [Phage integrase, N-terminal SAM-like domain], [SSF56349], [AP2-like DNA-binding integrase domain], [G3DSA:1.10.443.10]</v>
      </c>
      <c r="J42" s="7" t="s">
        <v>969</v>
      </c>
    </row>
    <row r="43" spans="1:10" x14ac:dyDescent="0.25">
      <c r="A43" s="9" t="s">
        <v>175</v>
      </c>
      <c r="B43" s="9">
        <v>34435</v>
      </c>
      <c r="C43" s="9">
        <v>34650</v>
      </c>
      <c r="D43" s="9" t="s">
        <v>2</v>
      </c>
      <c r="E43" s="10" t="s">
        <v>3</v>
      </c>
      <c r="F43" s="11" t="str">
        <f>HYPERLINK((CONCATENATE("http://www.ncbi.nlm.nih.gov/protein/",(VLOOKUP(A43,(IF(K$3="nr",BLASTp_nr!A$1:F$200,(IF(K$3="RefSeq",BLASTp_RefSeq!A$1:F$199,(IF(K$3="nr (Caudovirales)",BLASTp_nr_Caudovirales!A$1:F$199,BLASTp_RefSeq_Caudovirales!A$1:F$199)))))),4,FALSE)))),(VLOOKUP(A43,(IF(K$3="nr",BLASTp_nr!A$1:F$200,(IF(K$3="RefSeq",BLASTp_RefSeq!A$1:E$199,(IF(K$3="nr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43" s="12" t="str">
        <f>VLOOKUP(A43,(IF(K$3="nr",BLASTp_nr!A$1:F$200,(IF(K$3="RefSeq",BLASTp_RefSeq!A$1:F$199,(IF(K$3="nr (Caudovirales)",BLASTp_nr_Caudovirales!A$1:F$199,BLASTp_RefSeq_Caudovirales!A$1:F$199)))))),6,FALSE)</f>
        <v>Peptoclostridium</v>
      </c>
      <c r="H43" s="13">
        <f>VLOOKUP(A43,(IF(K$3="nr",BLASTp_nr!A$1:F$200,(IF(K$3="RefSeq",BLASTp_RefSeq!A$1:E$199,(IF(K$3="nr (Caudovirales)",BLASTp_nr_Caudovirales!A$1:F$199,BLASTp_RefSeq_Caudovirales!A$1:F$199)))))),2,FALSE)</f>
        <v>2E-41</v>
      </c>
      <c r="I43" s="10" t="str">
        <f>VLOOKUP(A43,InterProScan!$A$1:$C$154,IF($K$5="simple",2,3),FALSE)</f>
        <v>-</v>
      </c>
      <c r="J43" s="7" t="s">
        <v>969</v>
      </c>
    </row>
    <row r="44" spans="1:10" ht="45" x14ac:dyDescent="0.25">
      <c r="A44" s="9" t="s">
        <v>176</v>
      </c>
      <c r="B44" s="9">
        <v>34700</v>
      </c>
      <c r="C44" s="9">
        <v>34921</v>
      </c>
      <c r="D44" s="9" t="s">
        <v>2</v>
      </c>
      <c r="E44" s="10" t="s">
        <v>24</v>
      </c>
      <c r="F44" s="11" t="str">
        <f>HYPERLINK((CONCATENATE("http://www.ncbi.nlm.nih.gov/protein/",(VLOOKUP(A44,(IF(K$3="nr",BLASTp_nr!A$1:F$200,(IF(K$3="RefSeq",BLASTp_RefSeq!A$1:F$199,(IF(K$3="nr (Caudovirales)",BLASTp_nr_Caudovirales!A$1:F$199,BLASTp_RefSeq_Caudovirales!A$1:F$199)))))),4,FALSE)))),(VLOOKUP(A44,(IF(K$3="nr",BLASTp_nr!A$1:F$200,(IF(K$3="RefSeq",BLASTp_RefSeq!A$1:E$199,(IF(K$3="nr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44" s="12" t="str">
        <f>VLOOKUP(A44,(IF(K$3="nr",BLASTp_nr!A$1:F$200,(IF(K$3="RefSeq",BLASTp_RefSeq!A$1:F$199,(IF(K$3="nr (Caudovirales)",BLASTp_nr_Caudovirales!A$1:F$199,BLASTp_RefSeq_Caudovirales!A$1:F$199)))))),6,FALSE)</f>
        <v>Peptoclostridium</v>
      </c>
      <c r="H44" s="13">
        <f>VLOOKUP(A44,(IF(K$3="nr",BLASTp_nr!A$1:F$200,(IF(K$3="RefSeq",BLASTp_RefSeq!A$1:E$199,(IF(K$3="nr (Caudovirales)",BLASTp_nr_Caudovirales!A$1:F$199,BLASTp_RefSeq_Caudovirales!A$1:F$199)))))),2,FALSE)</f>
        <v>2.0000000000000001E-42</v>
      </c>
      <c r="I44" s="10" t="str">
        <f>VLOOKUP(A44,InterProScan!$A$1:$C$154,IF($K$5="simple",2,3),FALSE)</f>
        <v>[G3DSA:1.10.260.40], [Helix-turn-helix], [Cro/C1-type HTH domain profile.], [Helix-turn-helix XRE-family like proteins], [SSF47413]</v>
      </c>
      <c r="J44" s="7" t="s">
        <v>969</v>
      </c>
    </row>
    <row r="45" spans="1:10" ht="45" x14ac:dyDescent="0.25">
      <c r="A45" s="9" t="s">
        <v>177</v>
      </c>
      <c r="B45" s="9">
        <v>35379</v>
      </c>
      <c r="C45" s="9">
        <v>35774</v>
      </c>
      <c r="D45" s="9" t="s">
        <v>2</v>
      </c>
      <c r="E45" s="10" t="s">
        <v>24</v>
      </c>
      <c r="F45" s="11" t="str">
        <f>HYPERLINK((CONCATENATE("http://www.ncbi.nlm.nih.gov/protein/",(VLOOKUP(A45,(IF(K$3="nr",BLASTp_nr!A$1:F$200,(IF(K$3="RefSeq",BLASTp_RefSeq!A$1:F$199,(IF(K$3="nr (Caudovirales)",BLASTp_nr_Caudovirales!A$1:F$199,BLASTp_RefSeq_Caudovirales!A$1:F$199)))))),4,FALSE)))),(VLOOKUP(A45,(IF(K$3="nr",BLASTp_nr!A$1:F$200,(IF(K$3="RefSeq",BLASTp_RefSeq!A$1:E$199,(IF(K$3="nr (Caudovirales)",BLASTp_nr_Caudovirales!A$1:F$199,BLASTp_RefSeq_Caudovirales!A$1:F$199)))))),IF(K$4="GI",3,IF(K$4="accession",4,5)),FALSE)))</f>
        <v>repressor</v>
      </c>
      <c r="G45" s="12" t="str">
        <f>VLOOKUP(A45,(IF(K$3="nr",BLASTp_nr!A$1:F$200,(IF(K$3="RefSeq",BLASTp_RefSeq!A$1:F$199,(IF(K$3="nr (Caudovirales)",BLASTp_nr_Caudovirales!A$1:F$199,BLASTp_RefSeq_Caudovirales!A$1:F$199)))))),6,FALSE)</f>
        <v>Peptoclostridium difficile</v>
      </c>
      <c r="H45" s="13">
        <f>VLOOKUP(A45,(IF(K$3="nr",BLASTp_nr!A$1:F$200,(IF(K$3="RefSeq",BLASTp_RefSeq!A$1:E$199,(IF(K$3="nr (Caudovirales)",BLASTp_nr_Caudovirales!A$1:F$199,BLASTp_RefSeq_Caudovirales!A$1:F$199)))))),2,FALSE)</f>
        <v>3.9999999999999999E-85</v>
      </c>
      <c r="I45" s="10" t="str">
        <f>VLOOKUP(A45,InterProScan!$A$1:$C$154,IF($K$5="simple",2,3),FALSE)</f>
        <v>[SSF47413], [G3DSA:1.10.260.40], [Cro/C1-type HTH domain profile.], [Helix-turn-helix domain], [Helix-turn-helix XRE-family like proteins]</v>
      </c>
      <c r="J45" s="7" t="s">
        <v>969</v>
      </c>
    </row>
    <row r="46" spans="1:10" ht="30" x14ac:dyDescent="0.25">
      <c r="A46" s="9" t="s">
        <v>178</v>
      </c>
      <c r="B46" s="9">
        <v>35953</v>
      </c>
      <c r="C46" s="9">
        <v>36186</v>
      </c>
      <c r="D46" s="9" t="s">
        <v>1</v>
      </c>
      <c r="E46" s="10" t="s">
        <v>26</v>
      </c>
      <c r="F46" s="11" t="str">
        <f>HYPERLINK((CONCATENATE("http://www.ncbi.nlm.nih.gov/protein/",(VLOOKUP(A46,(IF(K$3="nr",BLASTp_nr!A$1:F$200,(IF(K$3="RefSeq",BLASTp_RefSeq!A$1:F$199,(IF(K$3="nr (Caudovirales)",BLASTp_nr_Caudovirales!A$1:F$199,BLASTp_RefSeq_Caudovirales!A$1:F$199)))))),4,FALSE)))),(VLOOKUP(A46,(IF(K$3="nr",BLASTp_nr!A$1:F$200,(IF(K$3="RefSeq",BLASTp_RefSeq!A$1:E$199,(IF(K$3="nr (Caudovirales)",BLASTp_nr_Caudovirales!A$1:F$199,BLASTp_RefSeq_Caudovirales!A$1:F$199)))))),IF(K$4="GI",3,IF(K$4="accession",4,5)),FALSE)))</f>
        <v>betR domain protein</v>
      </c>
      <c r="G46" s="12" t="str">
        <f>VLOOKUP(A46,(IF(K$3="nr",BLASTp_nr!A$1:F$200,(IF(K$3="RefSeq",BLASTp_RefSeq!A$1:F$199,(IF(K$3="nr (Caudovirales)",BLASTp_nr_Caudovirales!A$1:F$199,BLASTp_RefSeq_Caudovirales!A$1:F$199)))))),6,FALSE)</f>
        <v>Peptoclostridium difficile</v>
      </c>
      <c r="H46" s="13">
        <f>VLOOKUP(A46,(IF(K$3="nr",BLASTp_nr!A$1:F$200,(IF(K$3="RefSeq",BLASTp_RefSeq!A$1:E$199,(IF(K$3="nr (Caudovirales)",BLASTp_nr_Caudovirales!A$1:F$199,BLASTp_RefSeq_Caudovirales!A$1:F$199)))))),2,FALSE)</f>
        <v>3.0000000000000003E-46</v>
      </c>
      <c r="I46" s="10" t="str">
        <f>VLOOKUP(A46,InterProScan!$A$1:$C$154,IF($K$5="simple",2,3),FALSE)</f>
        <v>[SSF47413], [G3DSA:1.10.260.40], [Cro/C1-type HTH domain profile.], [BetR domain]</v>
      </c>
      <c r="J46" s="7" t="s">
        <v>969</v>
      </c>
    </row>
    <row r="47" spans="1:10" ht="45" x14ac:dyDescent="0.25">
      <c r="A47" s="9" t="s">
        <v>179</v>
      </c>
      <c r="B47" s="9">
        <v>36186</v>
      </c>
      <c r="C47" s="9">
        <v>36974</v>
      </c>
      <c r="D47" s="9" t="s">
        <v>1</v>
      </c>
      <c r="E47" s="10" t="s">
        <v>14</v>
      </c>
      <c r="F47" s="11" t="str">
        <f>HYPERLINK((CONCATENATE("http://www.ncbi.nlm.nih.gov/protein/",(VLOOKUP(A47,(IF(K$3="nr",BLASTp_nr!A$1:F$200,(IF(K$3="RefSeq",BLASTp_RefSeq!A$1:F$199,(IF(K$3="nr (Caudovirales)",BLASTp_nr_Caudovirales!A$1:F$199,BLASTp_RefSeq_Caudovirales!A$1:F$199)))))),4,FALSE)))),(VLOOKUP(A47,(IF(K$3="nr",BLASTp_nr!A$1:F$200,(IF(K$3="RefSeq",BLASTp_RefSeq!A$1:E$199,(IF(K$3="nr (Caudovirales)",BLASTp_nr_Caudovirales!A$1:F$199,BLASTp_RefSeq_Caudovirales!A$1:F$199)))))),IF(K$4="GI",3,IF(K$4="accession",4,5)),FALSE)))</f>
        <v>antirepressor</v>
      </c>
      <c r="G47" s="12" t="str">
        <f>VLOOKUP(A47,(IF(K$3="nr",BLASTp_nr!A$1:F$200,(IF(K$3="RefSeq",BLASTp_RefSeq!A$1:F$199,(IF(K$3="nr (Caudovirales)",BLASTp_nr_Caudovirales!A$1:F$199,BLASTp_RefSeq_Caudovirales!A$1:F$199)))))),6,FALSE)</f>
        <v>Peptoclostridium difficile</v>
      </c>
      <c r="H47" s="13">
        <f>VLOOKUP(A47,(IF(K$3="nr",BLASTp_nr!A$1:F$200,(IF(K$3="RefSeq",BLASTp_RefSeq!A$1:E$199,(IF(K$3="nr (Caudovirales)",BLASTp_nr_Caudovirales!A$1:F$199,BLASTp_RefSeq_Caudovirales!A$1:F$199)))))),2,FALSE)</f>
        <v>0</v>
      </c>
      <c r="I47" s="10" t="str">
        <f>VLOOKUP(A47,InterProScan!$A$1:$C$154,IF($K$5="simple",2,3),FALSE)</f>
        <v>[Phage antirepressor protein KilAC domain], [phage_pRha: phage regulatory protein, Rha family], [Phage regulatory protein Rha (Phage_pRha)], [Coil]</v>
      </c>
      <c r="J47" s="7" t="s">
        <v>969</v>
      </c>
    </row>
    <row r="48" spans="1:10" x14ac:dyDescent="0.25">
      <c r="A48" s="9" t="s">
        <v>180</v>
      </c>
      <c r="B48" s="9">
        <v>37031</v>
      </c>
      <c r="C48" s="9">
        <v>37168</v>
      </c>
      <c r="D48" s="9" t="s">
        <v>1</v>
      </c>
      <c r="E48" s="10" t="s">
        <v>3</v>
      </c>
      <c r="F48" s="11" t="str">
        <f>HYPERLINK((CONCATENATE("http://www.ncbi.nlm.nih.gov/protein/",(VLOOKUP(A48,(IF(K$3="nr",BLASTp_nr!A$1:F$200,(IF(K$3="RefSeq",BLASTp_RefSeq!A$1:F$199,(IF(K$3="nr (Caudovirales)",BLASTp_nr_Caudovirales!A$1:F$199,BLASTp_RefSeq_Caudovirales!A$1:F$199)))))),4,FALSE)))),(VLOOKUP(A48,(IF(K$3="nr",BLASTp_nr!A$1:F$200,(IF(K$3="RefSeq",BLASTp_RefSeq!A$1:E$199,(IF(K$3="nr (Caudovirales)",BLASTp_nr_Caudovirales!A$1:F$199,BLASTp_RefSeq_Caudovirales!A$1:F$199)))))),IF(K$4="GI",3,IF(K$4="accession",4,5)),FALSE)))</f>
        <v>hypothetical protein QK3_0979</v>
      </c>
      <c r="G48" s="12" t="str">
        <f>VLOOKUP(A48,(IF(K$3="nr",BLASTp_nr!A$1:F$200,(IF(K$3="RefSeq",BLASTp_RefSeq!A$1:F$199,(IF(K$3="nr (Caudovirales)",BLASTp_nr_Caudovirales!A$1:F$199,BLASTp_RefSeq_Caudovirales!A$1:F$199)))))),6,FALSE)</f>
        <v>Peptoclostridium difficile DA00145</v>
      </c>
      <c r="H48" s="13">
        <f>VLOOKUP(A48,(IF(K$3="nr",BLASTp_nr!A$1:F$200,(IF(K$3="RefSeq",BLASTp_RefSeq!A$1:E$199,(IF(K$3="nr (Caudovirales)",BLASTp_nr_Caudovirales!A$1:F$199,BLASTp_RefSeq_Caudovirales!A$1:F$199)))))),2,FALSE)</f>
        <v>6.9999999999999992E-21</v>
      </c>
      <c r="I48" s="10" t="str">
        <f>VLOOKUP(A48,InterProScan!$A$1:$C$154,IF($K$5="simple",2,3),FALSE)</f>
        <v>[G3DSA:1.10.1220.10], [SSF47598]</v>
      </c>
      <c r="J48" s="7" t="s">
        <v>969</v>
      </c>
    </row>
    <row r="49" spans="1:10" ht="30" x14ac:dyDescent="0.25">
      <c r="A49" s="9" t="s">
        <v>181</v>
      </c>
      <c r="B49" s="9">
        <v>37180</v>
      </c>
      <c r="C49" s="9">
        <v>37383</v>
      </c>
      <c r="D49" s="9" t="s">
        <v>2</v>
      </c>
      <c r="E49" s="10" t="s">
        <v>27</v>
      </c>
      <c r="F49" s="11" t="str">
        <f>HYPERLINK((CONCATENATE("http://www.ncbi.nlm.nih.gov/protein/",(VLOOKUP(A49,(IF(K$3="nr",BLASTp_nr!A$1:F$200,(IF(K$3="RefSeq",BLASTp_RefSeq!A$1:F$199,(IF(K$3="nr (Caudovirales)",BLASTp_nr_Caudovirales!A$1:F$199,BLASTp_RefSeq_Caudovirales!A$1:F$199)))))),4,FALSE)))),(VLOOKUP(A49,(IF(K$3="nr",BLASTp_nr!A$1:F$200,(IF(K$3="RefSeq",BLASTp_RefSeq!A$1:E$199,(IF(K$3="nr (Caudovirales)",BLASTp_nr_Caudovirales!A$1:F$199,BLASTp_RefSeq_Caudovirales!A$1:F$199)))))),IF(K$4="GI",3,IF(K$4="accession",4,5)),FALSE)))</f>
        <v>hypothetical protein phiC2p53</v>
      </c>
      <c r="G49" s="12" t="str">
        <f>VLOOKUP(A49,(IF(K$3="nr",BLASTp_nr!A$1:F$200,(IF(K$3="RefSeq",BLASTp_RefSeq!A$1:F$199,(IF(K$3="nr (Caudovirales)",BLASTp_nr_Caudovirales!A$1:F$199,BLASTp_RefSeq_Caudovirales!A$1:F$199)))))),6,FALSE)</f>
        <v>Clostridium phage phiC2</v>
      </c>
      <c r="H49" s="13">
        <f>VLOOKUP(A49,(IF(K$3="nr",BLASTp_nr!A$1:F$200,(IF(K$3="RefSeq",BLASTp_RefSeq!A$1:E$199,(IF(K$3="nr (Caudovirales)",BLASTp_nr_Caudovirales!A$1:F$199,BLASTp_RefSeq_Caudovirales!A$1:F$199)))))),2,FALSE)</f>
        <v>2.9999999999999996E-39</v>
      </c>
      <c r="I49" s="10" t="str">
        <f>VLOOKUP(A49,InterProScan!$A$1:$C$154,IF($K$5="simple",2,3),FALSE)</f>
        <v>[G3DSA:1.10.1220.10], [Arc-like DNA binding domain], [SSF47598]</v>
      </c>
      <c r="J49" s="7" t="s">
        <v>969</v>
      </c>
    </row>
    <row r="50" spans="1:10" x14ac:dyDescent="0.25">
      <c r="A50" s="9" t="s">
        <v>182</v>
      </c>
      <c r="B50" s="9">
        <v>37470</v>
      </c>
      <c r="C50" s="9">
        <v>37646</v>
      </c>
      <c r="D50" s="9" t="s">
        <v>1</v>
      </c>
      <c r="E50" s="10" t="s">
        <v>3</v>
      </c>
      <c r="F50" s="11" t="str">
        <f>HYPERLINK((CONCATENATE("http://www.ncbi.nlm.nih.gov/protein/",(VLOOKUP(A50,(IF(K$3="nr",BLASTp_nr!A$1:F$200,(IF(K$3="RefSeq",BLASTp_RefSeq!A$1:F$199,(IF(K$3="nr (Caudovirales)",BLASTp_nr_Caudovirales!A$1:F$199,BLASTp_RefSeq_Caudovirales!A$1:F$199)))))),4,FALSE)))),(VLOOKUP(A50,(IF(K$3="nr",BLASTp_nr!A$1:F$200,(IF(K$3="RefSeq",BLASTp_RefSeq!A$1:E$199,(IF(K$3="nr (Caudovirales)",BLASTp_nr_Caudovirales!A$1:F$199,BLASTp_RefSeq_Caudovirales!A$1:F$199)))))),IF(K$4="GI",3,IF(K$4="accession",4,5)),FALSE)))</f>
        <v>ribbon-helix-helix, copG family protein</v>
      </c>
      <c r="G50" s="12" t="str">
        <f>VLOOKUP(A50,(IF(K$3="nr",BLASTp_nr!A$1:F$200,(IF(K$3="RefSeq",BLASTp_RefSeq!A$1:F$199,(IF(K$3="nr (Caudovirales)",BLASTp_nr_Caudovirales!A$1:F$199,BLASTp_RefSeq_Caudovirales!A$1:F$199)))))),6,FALSE)</f>
        <v>Peptoclostridium difficile DA00145</v>
      </c>
      <c r="H50" s="13">
        <f>VLOOKUP(A50,(IF(K$3="nr",BLASTp_nr!A$1:F$200,(IF(K$3="RefSeq",BLASTp_RefSeq!A$1:E$199,(IF(K$3="nr (Caudovirales)",BLASTp_nr_Caudovirales!A$1:F$199,BLASTp_RefSeq_Caudovirales!A$1:F$199)))))),2,FALSE)</f>
        <v>3.0000000000000002E-33</v>
      </c>
      <c r="I50" s="10" t="str">
        <f>VLOOKUP(A50,InterProScan!$A$1:$C$154,IF($K$5="simple",2,3),FALSE)</f>
        <v>[SSF47598], [HicB family], [G3DSA:1.10.1220.10]</v>
      </c>
      <c r="J50" s="7" t="s">
        <v>969</v>
      </c>
    </row>
    <row r="51" spans="1:10" ht="30" x14ac:dyDescent="0.25">
      <c r="A51" s="9" t="s">
        <v>183</v>
      </c>
      <c r="B51" s="9">
        <v>37639</v>
      </c>
      <c r="C51" s="9">
        <v>38277</v>
      </c>
      <c r="D51" s="9" t="s">
        <v>1</v>
      </c>
      <c r="E51" s="10" t="s">
        <v>16</v>
      </c>
      <c r="F51" s="11" t="str">
        <f>HYPERLINK((CONCATENATE("http://www.ncbi.nlm.nih.gov/protein/",(VLOOKUP(A51,(IF(K$3="nr",BLASTp_nr!A$1:F$200,(IF(K$3="RefSeq",BLASTp_RefSeq!A$1:F$199,(IF(K$3="nr (Caudovirales)",BLASTp_nr_Caudovirales!A$1:F$199,BLASTp_RefSeq_Caudovirales!A$1:F$199)))))),4,FALSE)))),(VLOOKUP(A51,(IF(K$3="nr",BLASTp_nr!A$1:F$200,(IF(K$3="RefSeq",BLASTp_RefSeq!A$1:E$199,(IF(K$3="nr (Caudovirales)",BLASTp_nr_Caudovirales!A$1:F$199,BLASTp_RefSeq_Caudovirales!A$1:F$199)))))),IF(K$4="GI",3,IF(K$4="accession",4,5)),FALSE)))</f>
        <v>antirepressor</v>
      </c>
      <c r="G51" s="12" t="str">
        <f>VLOOKUP(A51,(IF(K$3="nr",BLASTp_nr!A$1:F$200,(IF(K$3="RefSeq",BLASTp_RefSeq!A$1:F$199,(IF(K$3="nr (Caudovirales)",BLASTp_nr_Caudovirales!A$1:F$199,BLASTp_RefSeq_Caudovirales!A$1:F$199)))))),6,FALSE)</f>
        <v>Peptoclostridium difficile</v>
      </c>
      <c r="H51" s="13">
        <f>VLOOKUP(A51,(IF(K$3="nr",BLASTp_nr!A$1:F$200,(IF(K$3="RefSeq",BLASTp_RefSeq!A$1:E$199,(IF(K$3="nr (Caudovirales)",BLASTp_nr_Caudovirales!A$1:F$199,BLASTp_RefSeq_Caudovirales!A$1:F$199)))))),2,FALSE)</f>
        <v>6E-152</v>
      </c>
      <c r="I51" s="10" t="str">
        <f>VLOOKUP(A51,InterProScan!$A$1:$C$154,IF($K$5="simple",2,3),FALSE)</f>
        <v>[BRO family, N-terminal domain], [BRO family, N-terminal domain]</v>
      </c>
      <c r="J51" s="7" t="s">
        <v>969</v>
      </c>
    </row>
    <row r="52" spans="1:10" x14ac:dyDescent="0.25">
      <c r="A52" s="9" t="s">
        <v>184</v>
      </c>
      <c r="B52" s="9">
        <v>38336</v>
      </c>
      <c r="C52" s="9">
        <v>38716</v>
      </c>
      <c r="D52" s="9" t="s">
        <v>1</v>
      </c>
      <c r="E52" s="10" t="s">
        <v>3</v>
      </c>
      <c r="F52" s="11" t="str">
        <f>HYPERLINK((CONCATENATE("http://www.ncbi.nlm.nih.gov/protein/",(VLOOKUP(A52,(IF(K$3="nr",BLASTp_nr!A$1:F$200,(IF(K$3="RefSeq",BLASTp_RefSeq!A$1:F$199,(IF(K$3="nr (Caudovirales)",BLASTp_nr_Caudovirales!A$1:F$199,BLASTp_RefSeq_Caudovirales!A$1:F$199)))))),4,FALSE)))),(VLOOKUP(A52,(IF(K$3="nr",BLASTp_nr!A$1:F$200,(IF(K$3="RefSeq",BLASTp_RefSeq!A$1:E$199,(IF(K$3="nr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52" s="12" t="str">
        <f>VLOOKUP(A52,(IF(K$3="nr",BLASTp_nr!A$1:F$200,(IF(K$3="RefSeq",BLASTp_RefSeq!A$1:F$199,(IF(K$3="nr (Caudovirales)",BLASTp_nr_Caudovirales!A$1:F$199,BLASTp_RefSeq_Caudovirales!A$1:F$199)))))),6,FALSE)</f>
        <v>Peptoclostridium difficile</v>
      </c>
      <c r="H52" s="13">
        <f>VLOOKUP(A52,(IF(K$3="nr",BLASTp_nr!A$1:F$200,(IF(K$3="RefSeq",BLASTp_RefSeq!A$1:E$199,(IF(K$3="nr (Caudovirales)",BLASTp_nr_Caudovirales!A$1:F$199,BLASTp_RefSeq_Caudovirales!A$1:F$199)))))),2,FALSE)</f>
        <v>3.9999999999999998E-82</v>
      </c>
      <c r="I52" s="10" t="str">
        <f>VLOOKUP(A52,InterProScan!$A$1:$C$154,IF($K$5="simple",2,3),FALSE)</f>
        <v>-</v>
      </c>
      <c r="J52" s="7" t="s">
        <v>969</v>
      </c>
    </row>
    <row r="53" spans="1:10" x14ac:dyDescent="0.25">
      <c r="A53" s="9" t="s">
        <v>185</v>
      </c>
      <c r="B53" s="9">
        <v>38706</v>
      </c>
      <c r="C53" s="9">
        <v>38858</v>
      </c>
      <c r="D53" s="9" t="s">
        <v>2</v>
      </c>
      <c r="E53" s="10" t="s">
        <v>3</v>
      </c>
      <c r="F53" s="11" t="str">
        <f>HYPERLINK((CONCATENATE("http://www.ncbi.nlm.nih.gov/protein/",(VLOOKUP(A53,(IF(K$3="nr",BLASTp_nr!A$1:F$200,(IF(K$3="RefSeq",BLASTp_RefSeq!A$1:F$199,(IF(K$3="nr (Caudovirales)",BLASTp_nr_Caudovirales!A$1:F$199,BLASTp_RefSeq_Caudovirales!A$1:F$199)))))),4,FALSE)))),(VLOOKUP(A53,(IF(K$3="nr",BLASTp_nr!A$1:F$200,(IF(K$3="RefSeq",BLASTp_RefSeq!A$1:E$199,(IF(K$3="nr (Caudovirales)",BLASTp_nr_Caudovirales!A$1:F$199,BLASTp_RefSeq_Caudovirales!A$1:F$199)))))),IF(K$4="GI",3,IF(K$4="accession",4,5)),FALSE)))</f>
        <v>hypothetical protein phiC2p57</v>
      </c>
      <c r="G53" s="12" t="str">
        <f>VLOOKUP(A53,(IF(K$3="nr",BLASTp_nr!A$1:F$200,(IF(K$3="RefSeq",BLASTp_RefSeq!A$1:F$199,(IF(K$3="nr (Caudovirales)",BLASTp_nr_Caudovirales!A$1:F$199,BLASTp_RefSeq_Caudovirales!A$1:F$199)))))),6,FALSE)</f>
        <v>Clostridium phage phiC2</v>
      </c>
      <c r="H53" s="13">
        <f>VLOOKUP(A53,(IF(K$3="nr",BLASTp_nr!A$1:F$200,(IF(K$3="RefSeq",BLASTp_RefSeq!A$1:E$199,(IF(K$3="nr (Caudovirales)",BLASTp_nr_Caudovirales!A$1:F$199,BLASTp_RefSeq_Caudovirales!A$1:F$199)))))),2,FALSE)</f>
        <v>9.9999999999999996E-24</v>
      </c>
      <c r="I53" s="10" t="str">
        <f>VLOOKUP(A53,InterProScan!$A$1:$C$154,IF($K$5="simple",2,3),FALSE)</f>
        <v>-</v>
      </c>
      <c r="J53" s="7" t="s">
        <v>969</v>
      </c>
    </row>
    <row r="54" spans="1:10" ht="45" x14ac:dyDescent="0.25">
      <c r="A54" s="9" t="s">
        <v>186</v>
      </c>
      <c r="B54" s="9">
        <v>38917</v>
      </c>
      <c r="C54" s="9">
        <v>39114</v>
      </c>
      <c r="D54" s="9" t="s">
        <v>1</v>
      </c>
      <c r="E54" s="10" t="s">
        <v>24</v>
      </c>
      <c r="F54" s="11" t="str">
        <f>HYPERLINK((CONCATENATE("http://www.ncbi.nlm.nih.gov/protein/",(VLOOKUP(A54,(IF(K$3="nr",BLASTp_nr!A$1:F$200,(IF(K$3="RefSeq",BLASTp_RefSeq!A$1:F$199,(IF(K$3="nr (Caudovirales)",BLASTp_nr_Caudovirales!A$1:F$199,BLASTp_RefSeq_Caudovirales!A$1:F$199)))))),4,FALSE)))),(VLOOKUP(A54,(IF(K$3="nr",BLASTp_nr!A$1:F$200,(IF(K$3="RefSeq",BLASTp_RefSeq!A$1:E$199,(IF(K$3="nr (Caudovirales)",BLASTp_nr_Caudovirales!A$1:F$199,BLASTp_RefSeq_Caudovirales!A$1:F$199)))))),IF(K$4="GI",3,IF(K$4="accession",4,5)),FALSE)))</f>
        <v>repressor</v>
      </c>
      <c r="G54" s="12" t="str">
        <f>VLOOKUP(A54,(IF(K$3="nr",BLASTp_nr!A$1:F$200,(IF(K$3="RefSeq",BLASTp_RefSeq!A$1:F$199,(IF(K$3="nr (Caudovirales)",BLASTp_nr_Caudovirales!A$1:F$199,BLASTp_RefSeq_Caudovirales!A$1:F$199)))))),6,FALSE)</f>
        <v>Peptoclostridium difficile</v>
      </c>
      <c r="H54" s="13">
        <f>VLOOKUP(A54,(IF(K$3="nr",BLASTp_nr!A$1:F$200,(IF(K$3="RefSeq",BLASTp_RefSeq!A$1:E$199,(IF(K$3="nr (Caudovirales)",BLASTp_nr_Caudovirales!A$1:F$199,BLASTp_RefSeq_Caudovirales!A$1:F$199)))))),2,FALSE)</f>
        <v>5.9999999999999996E-36</v>
      </c>
      <c r="I54" s="10" t="str">
        <f>VLOOKUP(A54,InterProScan!$A$1:$C$154,IF($K$5="simple",2,3),FALSE)</f>
        <v>[Cro/C1-type HTH DNA-binding domain], [Helix-turn-helix XRE-family like proteins], [SSF47413], [Cro/C1-type HTH domain profile.], [G3DSA:1.10.260.40]</v>
      </c>
      <c r="J54" s="7" t="s">
        <v>969</v>
      </c>
    </row>
    <row r="55" spans="1:10" x14ac:dyDescent="0.25">
      <c r="A55" s="9" t="s">
        <v>187</v>
      </c>
      <c r="B55" s="9">
        <v>39153</v>
      </c>
      <c r="C55" s="9">
        <v>39587</v>
      </c>
      <c r="D55" s="9" t="s">
        <v>1</v>
      </c>
      <c r="E55" s="10" t="s">
        <v>3</v>
      </c>
      <c r="F55" s="11" t="str">
        <f>HYPERLINK((CONCATENATE("http://www.ncbi.nlm.nih.gov/protein/",(VLOOKUP(A55,(IF(K$3="nr",BLASTp_nr!A$1:F$200,(IF(K$3="RefSeq",BLASTp_RefSeq!A$1:F$199,(IF(K$3="nr (Caudovirales)",BLASTp_nr_Caudovirales!A$1:F$199,BLASTp_RefSeq_Caudovirales!A$1:F$199)))))),4,FALSE)))),(VLOOKUP(A55,(IF(K$3="nr",BLASTp_nr!A$1:F$200,(IF(K$3="RefSeq",BLASTp_RefSeq!A$1:E$199,(IF(K$3="nr (Caudovirales)",BLASTp_nr_Caudovirales!A$1:F$199,BLASTp_RefSeq_Caudovirales!A$1:F$199)))))),IF(K$4="GI",3,IF(K$4="accession",4,5)),FALSE)))</f>
        <v>hypothetical protein QAQ_3920</v>
      </c>
      <c r="G55" s="12" t="str">
        <f>VLOOKUP(A55,(IF(K$3="nr",BLASTp_nr!A$1:F$200,(IF(K$3="RefSeq",BLASTp_RefSeq!A$1:F$199,(IF(K$3="nr (Caudovirales)",BLASTp_nr_Caudovirales!A$1:F$199,BLASTp_RefSeq_Caudovirales!A$1:F$199)))))),6,FALSE)</f>
        <v>Peptoclostridium difficile CD8</v>
      </c>
      <c r="H55" s="13">
        <f>VLOOKUP(A55,(IF(K$3="nr",BLASTp_nr!A$1:F$200,(IF(K$3="RefSeq",BLASTp_RefSeq!A$1:E$199,(IF(K$3="nr (Caudovirales)",BLASTp_nr_Caudovirales!A$1:F$199,BLASTp_RefSeq_Caudovirales!A$1:F$199)))))),2,FALSE)</f>
        <v>3.0000000000000001E-95</v>
      </c>
      <c r="I55" s="10" t="str">
        <f>VLOOKUP(A55,InterProScan!$A$1:$C$154,IF($K$5="simple",2,3),FALSE)</f>
        <v>[Coil]</v>
      </c>
      <c r="J55" s="7" t="s">
        <v>969</v>
      </c>
    </row>
    <row r="56" spans="1:10" x14ac:dyDescent="0.25">
      <c r="A56" s="9" t="s">
        <v>188</v>
      </c>
      <c r="B56" s="9">
        <v>39588</v>
      </c>
      <c r="C56" s="9">
        <v>39734</v>
      </c>
      <c r="D56" s="9" t="s">
        <v>1</v>
      </c>
      <c r="E56" s="10" t="s">
        <v>3</v>
      </c>
      <c r="F56" s="11" t="str">
        <f>HYPERLINK((CONCATENATE("http://www.ncbi.nlm.nih.gov/protein/",(VLOOKUP(A56,(IF(K$3="nr",BLASTp_nr!A$1:F$200,(IF(K$3="RefSeq",BLASTp_RefSeq!A$1:F$199,(IF(K$3="nr (Caudovirales)",BLASTp_nr_Caudovirales!A$1:F$199,BLASTp_RefSeq_Caudovirales!A$1:F$199)))))),4,FALSE)))),(VLOOKUP(A56,(IF(K$3="nr",BLASTp_nr!A$1:F$200,(IF(K$3="RefSeq",BLASTp_RefSeq!A$1:E$199,(IF(K$3="nr (Caudovirales)",BLASTp_nr_Caudovirales!A$1:F$199,BLASTp_RefSeq_Caudovirales!A$1:F$199)))))),IF(K$4="GI",3,IF(K$4="accession",4,5)),FALSE)))</f>
        <v>hypothetical protein QAQ_3919</v>
      </c>
      <c r="G56" s="12" t="str">
        <f>VLOOKUP(A56,(IF(K$3="nr",BLASTp_nr!A$1:F$200,(IF(K$3="RefSeq",BLASTp_RefSeq!A$1:F$199,(IF(K$3="nr (Caudovirales)",BLASTp_nr_Caudovirales!A$1:F$199,BLASTp_RefSeq_Caudovirales!A$1:F$199)))))),6,FALSE)</f>
        <v>Peptoclostridium difficile CD8</v>
      </c>
      <c r="H56" s="13">
        <f>VLOOKUP(A56,(IF(K$3="nr",BLASTp_nr!A$1:F$200,(IF(K$3="RefSeq",BLASTp_RefSeq!A$1:E$199,(IF(K$3="nr (Caudovirales)",BLASTp_nr_Caudovirales!A$1:F$199,BLASTp_RefSeq_Caudovirales!A$1:F$199)))))),2,FALSE)</f>
        <v>2.0000000000000001E-25</v>
      </c>
      <c r="I56" s="10" t="str">
        <f>VLOOKUP(A56,InterProScan!$A$1:$C$154,IF($K$5="simple",2,3),FALSE)</f>
        <v>-</v>
      </c>
      <c r="J56" s="7" t="s">
        <v>969</v>
      </c>
    </row>
    <row r="57" spans="1:10" x14ac:dyDescent="0.25">
      <c r="A57" s="9" t="s">
        <v>189</v>
      </c>
      <c r="B57" s="9">
        <v>39737</v>
      </c>
      <c r="C57" s="9">
        <v>40054</v>
      </c>
      <c r="D57" s="9" t="s">
        <v>1</v>
      </c>
      <c r="E57" s="10" t="s">
        <v>3</v>
      </c>
      <c r="F57" s="11" t="str">
        <f>HYPERLINK((CONCATENATE("http://www.ncbi.nlm.nih.gov/protein/",(VLOOKUP(A57,(IF(K$3="nr",BLASTp_nr!A$1:F$200,(IF(K$3="RefSeq",BLASTp_RefSeq!A$1:F$199,(IF(K$3="nr (Caudovirales)",BLASTp_nr_Caudovirales!A$1:F$199,BLASTp_RefSeq_Caudovirales!A$1:F$199)))))),4,FALSE)))),(VLOOKUP(A57,(IF(K$3="nr",BLASTp_nr!A$1:F$200,(IF(K$3="RefSeq",BLASTp_RefSeq!A$1:E$199,(IF(K$3="nr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57" s="12" t="str">
        <f>VLOOKUP(A57,(IF(K$3="nr",BLASTp_nr!A$1:F$200,(IF(K$3="RefSeq",BLASTp_RefSeq!A$1:F$199,(IF(K$3="nr (Caudovirales)",BLASTp_nr_Caudovirales!A$1:F$199,BLASTp_RefSeq_Caudovirales!A$1:F$199)))))),6,FALSE)</f>
        <v>Peptoclostridium</v>
      </c>
      <c r="H57" s="13">
        <f>VLOOKUP(A57,(IF(K$3="nr",BLASTp_nr!A$1:F$200,(IF(K$3="RefSeq",BLASTp_RefSeq!A$1:E$199,(IF(K$3="nr (Caudovirales)",BLASTp_nr_Caudovirales!A$1:F$199,BLASTp_RefSeq_Caudovirales!A$1:F$199)))))),2,FALSE)</f>
        <v>4.9999999999999999E-61</v>
      </c>
      <c r="I57" s="10" t="str">
        <f>VLOOKUP(A57,InterProScan!$A$1:$C$154,IF($K$5="simple",2,3),FALSE)</f>
        <v>[Coil]</v>
      </c>
      <c r="J57" s="7" t="s">
        <v>969</v>
      </c>
    </row>
    <row r="58" spans="1:10" x14ac:dyDescent="0.25">
      <c r="A58" s="9" t="s">
        <v>190</v>
      </c>
      <c r="B58" s="9">
        <v>40136</v>
      </c>
      <c r="C58" s="9">
        <v>40411</v>
      </c>
      <c r="D58" s="9" t="s">
        <v>1</v>
      </c>
      <c r="E58" s="10" t="s">
        <v>3</v>
      </c>
      <c r="F58" s="11" t="str">
        <f>HYPERLINK((CONCATENATE("http://www.ncbi.nlm.nih.gov/protein/",(VLOOKUP(A58,(IF(K$3="nr",BLASTp_nr!A$1:F$200,(IF(K$3="RefSeq",BLASTp_RefSeq!A$1:F$199,(IF(K$3="nr (Caudovirales)",BLASTp_nr_Caudovirales!A$1:F$199,BLASTp_RefSeq_Caudovirales!A$1:F$199)))))),4,FALSE)))),(VLOOKUP(A58,(IF(K$3="nr",BLASTp_nr!A$1:F$200,(IF(K$3="RefSeq",BLASTp_RefSeq!A$1:E$199,(IF(K$3="nr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58" s="12" t="str">
        <f>VLOOKUP(A58,(IF(K$3="nr",BLASTp_nr!A$1:F$200,(IF(K$3="RefSeq",BLASTp_RefSeq!A$1:F$199,(IF(K$3="nr (Caudovirales)",BLASTp_nr_Caudovirales!A$1:F$199,BLASTp_RefSeq_Caudovirales!A$1:F$199)))))),6,FALSE)</f>
        <v>Peptoclostridium difficile</v>
      </c>
      <c r="H58" s="13">
        <f>VLOOKUP(A58,(IF(K$3="nr",BLASTp_nr!A$1:F$200,(IF(K$3="RefSeq",BLASTp_RefSeq!A$1:E$199,(IF(K$3="nr (Caudovirales)",BLASTp_nr_Caudovirales!A$1:F$199,BLASTp_RefSeq_Caudovirales!A$1:F$199)))))),2,FALSE)</f>
        <v>4.9999999999999999E-49</v>
      </c>
      <c r="I58" s="10" t="str">
        <f>VLOOKUP(A58,InterProScan!$A$1:$C$154,IF($K$5="simple",2,3),FALSE)</f>
        <v>-</v>
      </c>
      <c r="J58" s="7" t="s">
        <v>969</v>
      </c>
    </row>
    <row r="59" spans="1:10" ht="30" x14ac:dyDescent="0.25">
      <c r="A59" s="9" t="s">
        <v>191</v>
      </c>
      <c r="B59" s="9">
        <v>40404</v>
      </c>
      <c r="C59" s="9">
        <v>41306</v>
      </c>
      <c r="D59" s="9" t="s">
        <v>1</v>
      </c>
      <c r="E59" s="10" t="s">
        <v>11</v>
      </c>
      <c r="F59" s="11" t="str">
        <f>HYPERLINK((CONCATENATE("http://www.ncbi.nlm.nih.gov/protein/",(VLOOKUP(A59,(IF(K$3="nr",BLASTp_nr!A$1:F$200,(IF(K$3="RefSeq",BLASTp_RefSeq!A$1:F$199,(IF(K$3="nr (Caudovirales)",BLASTp_nr_Caudovirales!A$1:F$199,BLASTp_RefSeq_Caudovirales!A$1:F$199)))))),4,FALSE)))),(VLOOKUP(A59,(IF(K$3="nr",BLASTp_nr!A$1:F$200,(IF(K$3="RefSeq",BLASTp_RefSeq!A$1:E$199,(IF(K$3="nr (Caudovirales)",BLASTp_nr_Caudovirales!A$1:F$199,BLASTp_RefSeq_Caudovirales!A$1:F$199)))))),IF(K$4="GI",3,IF(K$4="accession",4,5)),FALSE)))</f>
        <v>recombination protein Bet</v>
      </c>
      <c r="G59" s="12" t="str">
        <f>VLOOKUP(A59,(IF(K$3="nr",BLASTp_nr!A$1:F$200,(IF(K$3="RefSeq",BLASTp_RefSeq!A$1:F$199,(IF(K$3="nr (Caudovirales)",BLASTp_nr_Caudovirales!A$1:F$199,BLASTp_RefSeq_Caudovirales!A$1:F$199)))))),6,FALSE)</f>
        <v>Peptoclostridium difficile</v>
      </c>
      <c r="H59" s="13">
        <f>VLOOKUP(A59,(IF(K$3="nr",BLASTp_nr!A$1:F$200,(IF(K$3="RefSeq",BLASTp_RefSeq!A$1:E$199,(IF(K$3="nr (Caudovirales)",BLASTp_nr_Caudovirales!A$1:F$199,BLASTp_RefSeq_Caudovirales!A$1:F$199)))))),2,FALSE)</f>
        <v>0</v>
      </c>
      <c r="I59" s="10" t="str">
        <f>VLOOKUP(A59,InterProScan!$A$1:$C$154,IF($K$5="simple",2,3),FALSE)</f>
        <v>[bet_lambda: phage recombination protein Bet], [RecT family]</v>
      </c>
      <c r="J59" s="7" t="s">
        <v>969</v>
      </c>
    </row>
    <row r="60" spans="1:10" x14ac:dyDescent="0.25">
      <c r="A60" s="9" t="s">
        <v>192</v>
      </c>
      <c r="B60" s="9">
        <v>41321</v>
      </c>
      <c r="C60" s="9">
        <v>42115</v>
      </c>
      <c r="D60" s="9" t="s">
        <v>1</v>
      </c>
      <c r="E60" s="10" t="s">
        <v>3</v>
      </c>
      <c r="F60" s="11" t="str">
        <f>HYPERLINK((CONCATENATE("http://www.ncbi.nlm.nih.gov/protein/",(VLOOKUP(A60,(IF(K$3="nr",BLASTp_nr!A$1:F$200,(IF(K$3="RefSeq",BLASTp_RefSeq!A$1:F$199,(IF(K$3="nr (Caudovirales)",BLASTp_nr_Caudovirales!A$1:F$199,BLASTp_RefSeq_Caudovirales!A$1:F$199)))))),4,FALSE)))),(VLOOKUP(A60,(IF(K$3="nr",BLASTp_nr!A$1:F$200,(IF(K$3="RefSeq",BLASTp_RefSeq!A$1:E$199,(IF(K$3="nr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60" s="12" t="str">
        <f>VLOOKUP(A60,(IF(K$3="nr",BLASTp_nr!A$1:F$200,(IF(K$3="RefSeq",BLASTp_RefSeq!A$1:F$199,(IF(K$3="nr (Caudovirales)",BLASTp_nr_Caudovirales!A$1:F$199,BLASTp_RefSeq_Caudovirales!A$1:F$199)))))),6,FALSE)</f>
        <v>Peptoclostridium difficile</v>
      </c>
      <c r="H60" s="13">
        <f>VLOOKUP(A60,(IF(K$3="nr",BLASTp_nr!A$1:F$200,(IF(K$3="RefSeq",BLASTp_RefSeq!A$1:E$199,(IF(K$3="nr (Caudovirales)",BLASTp_nr_Caudovirales!A$1:F$199,BLASTp_RefSeq_Caudovirales!A$1:F$199)))))),2,FALSE)</f>
        <v>4.0000000000000002E-166</v>
      </c>
      <c r="I60" s="10" t="str">
        <f>VLOOKUP(A60,InterProScan!$A$1:$C$154,IF($K$5="simple",2,3),FALSE)</f>
        <v>-</v>
      </c>
      <c r="J60" s="7" t="s">
        <v>969</v>
      </c>
    </row>
    <row r="61" spans="1:10" x14ac:dyDescent="0.25">
      <c r="A61" s="9" t="s">
        <v>193</v>
      </c>
      <c r="B61" s="9">
        <v>42178</v>
      </c>
      <c r="C61" s="9">
        <v>42351</v>
      </c>
      <c r="D61" s="9" t="s">
        <v>1</v>
      </c>
      <c r="E61" s="10" t="s">
        <v>3</v>
      </c>
      <c r="F61" s="11" t="str">
        <f>HYPERLINK((CONCATENATE("http://www.ncbi.nlm.nih.gov/protein/",(VLOOKUP(A61,(IF(K$3="nr",BLASTp_nr!A$1:F$200,(IF(K$3="RefSeq",BLASTp_RefSeq!A$1:F$199,(IF(K$3="nr (Caudovirales)",BLASTp_nr_Caudovirales!A$1:F$199,BLASTp_RefSeq_Caudovirales!A$1:F$199)))))),4,FALSE)))),(VLOOKUP(A61,(IF(K$3="nr",BLASTp_nr!A$1:F$200,(IF(K$3="RefSeq",BLASTp_RefSeq!A$1:E$199,(IF(K$3="nr (Caudovirales)",BLASTp_nr_Caudovirales!A$1:F$199,BLASTp_RefSeq_Caudovirales!A$1:F$199)))))),IF(K$4="GI",3,IF(K$4="accession",4,5)),FALSE)))</f>
        <v>phage resolvase/integrase, partial</v>
      </c>
      <c r="G61" s="12" t="str">
        <f>VLOOKUP(A61,(IF(K$3="nr",BLASTp_nr!A$1:F$200,(IF(K$3="RefSeq",BLASTp_RefSeq!A$1:F$199,(IF(K$3="nr (Caudovirales)",BLASTp_nr_Caudovirales!A$1:F$199,BLASTp_RefSeq_Caudovirales!A$1:F$199)))))),6,FALSE)</f>
        <v>Peptoclostridium difficile</v>
      </c>
      <c r="H61" s="13">
        <f>VLOOKUP(A61,(IF(K$3="nr",BLASTp_nr!A$1:F$200,(IF(K$3="RefSeq",BLASTp_RefSeq!A$1:E$199,(IF(K$3="nr (Caudovirales)",BLASTp_nr_Caudovirales!A$1:F$199,BLASTp_RefSeq_Caudovirales!A$1:F$199)))))),2,FALSE)</f>
        <v>4.0000000000000003E-30</v>
      </c>
      <c r="I61" s="10" t="str">
        <f>VLOOKUP(A61,InterProScan!$A$1:$C$154,IF($K$5="simple",2,3),FALSE)</f>
        <v>-</v>
      </c>
      <c r="J61" s="7" t="s">
        <v>969</v>
      </c>
    </row>
    <row r="62" spans="1:10" ht="75" x14ac:dyDescent="0.25">
      <c r="A62" s="9" t="s">
        <v>194</v>
      </c>
      <c r="B62" s="9">
        <v>42367</v>
      </c>
      <c r="C62" s="9">
        <v>42774</v>
      </c>
      <c r="D62" s="9" t="s">
        <v>1</v>
      </c>
      <c r="E62" s="10" t="s">
        <v>22</v>
      </c>
      <c r="F62" s="11" t="str">
        <f>HYPERLINK((CONCATENATE("http://www.ncbi.nlm.nih.gov/protein/",(VLOOKUP(A62,(IF(K$3="nr",BLASTp_nr!A$1:F$200,(IF(K$3="RefSeq",BLASTp_RefSeq!A$1:F$199,(IF(K$3="nr (Caudovirales)",BLASTp_nr_Caudovirales!A$1:F$199,BLASTp_RefSeq_Caudovirales!A$1:F$199)))))),4,FALSE)))),(VLOOKUP(A62,(IF(K$3="nr",BLASTp_nr!A$1:F$200,(IF(K$3="RefSeq",BLASTp_RefSeq!A$1:E$199,(IF(K$3="nr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62" s="12" t="str">
        <f>VLOOKUP(A62,(IF(K$3="nr",BLASTp_nr!A$1:F$200,(IF(K$3="RefSeq",BLASTp_RefSeq!A$1:F$199,(IF(K$3="nr (Caudovirales)",BLASTp_nr_Caudovirales!A$1:F$199,BLASTp_RefSeq_Caudovirales!A$1:F$199)))))),6,FALSE)</f>
        <v>Peptoclostridium difficile</v>
      </c>
      <c r="H62" s="13">
        <f>VLOOKUP(A62,(IF(K$3="nr",BLASTp_nr!A$1:F$200,(IF(K$3="RefSeq",BLASTp_RefSeq!A$1:E$199,(IF(K$3="nr (Caudovirales)",BLASTp_nr_Caudovirales!A$1:F$199,BLASTp_RefSeq_Caudovirales!A$1:F$199)))))),2,FALSE)</f>
        <v>2.9999999999999997E-93</v>
      </c>
      <c r="I62" s="10" t="str">
        <f>VLOOKUP(A62,InterProScan!$A$1:$C$154,IF($K$5="simple",2,3),FALSE)</f>
        <v>[PIRSF002070], [ssb: single-stranded DNA-binding protein], [Single-strand binding (SSB) domain profile.], [SSF50249], [Single-strand binding protein family], [Single-stranded DNA-binding protein.], [G3DSA:2.40.50.140]</v>
      </c>
      <c r="J62" s="7" t="s">
        <v>969</v>
      </c>
    </row>
    <row r="63" spans="1:10" x14ac:dyDescent="0.25">
      <c r="A63" s="9" t="s">
        <v>195</v>
      </c>
      <c r="B63" s="9">
        <v>42802</v>
      </c>
      <c r="C63" s="9">
        <v>43365</v>
      </c>
      <c r="D63" s="9" t="s">
        <v>1</v>
      </c>
      <c r="E63" s="10" t="s">
        <v>3</v>
      </c>
      <c r="F63" s="11" t="str">
        <f>HYPERLINK((CONCATENATE("http://www.ncbi.nlm.nih.gov/protein/",(VLOOKUP(A63,(IF(K$3="nr",BLASTp_nr!A$1:F$200,(IF(K$3="RefSeq",BLASTp_RefSeq!A$1:F$199,(IF(K$3="nr (Caudovirales)",BLASTp_nr_Caudovirales!A$1:F$199,BLASTp_RefSeq_Caudovirales!A$1:F$199)))))),4,FALSE)))),(VLOOKUP(A63,(IF(K$3="nr",BLASTp_nr!A$1:F$200,(IF(K$3="RefSeq",BLASTp_RefSeq!A$1:E$199,(IF(K$3="nr (Caudovirales)",BLASTp_nr_Caudovirales!A$1:F$199,BLASTp_RefSeq_Caudovirales!A$1:F$199)))))),IF(K$4="GI",3,IF(K$4="accession",4,5)),FALSE)))</f>
        <v>hypothetical protein phiCD27_gp58</v>
      </c>
      <c r="G63" s="12" t="str">
        <f>VLOOKUP(A63,(IF(K$3="nr",BLASTp_nr!A$1:F$200,(IF(K$3="RefSeq",BLASTp_RefSeq!A$1:F$199,(IF(K$3="nr (Caudovirales)",BLASTp_nr_Caudovirales!A$1:F$199,BLASTp_RefSeq_Caudovirales!A$1:F$199)))))),6,FALSE)</f>
        <v>Clostridium phage phiCD27</v>
      </c>
      <c r="H63" s="13">
        <f>VLOOKUP(A63,(IF(K$3="nr",BLASTp_nr!A$1:F$200,(IF(K$3="RefSeq",BLASTp_RefSeq!A$1:E$199,(IF(K$3="nr (Caudovirales)",BLASTp_nr_Caudovirales!A$1:F$199,BLASTp_RefSeq_Caudovirales!A$1:F$199)))))),2,FALSE)</f>
        <v>3.0000000000000003E-130</v>
      </c>
      <c r="I63" s="10" t="str">
        <f>VLOOKUP(A63,InterProScan!$A$1:$C$154,IF($K$5="simple",2,3),FALSE)</f>
        <v>-</v>
      </c>
      <c r="J63" s="7" t="s">
        <v>969</v>
      </c>
    </row>
    <row r="64" spans="1:10" x14ac:dyDescent="0.25">
      <c r="A64" s="9" t="s">
        <v>196</v>
      </c>
      <c r="B64" s="9">
        <v>43379</v>
      </c>
      <c r="C64" s="9">
        <v>43744</v>
      </c>
      <c r="D64" s="9" t="s">
        <v>1</v>
      </c>
      <c r="E64" s="10" t="s">
        <v>3</v>
      </c>
      <c r="F64" s="11" t="str">
        <f>HYPERLINK((CONCATENATE("http://www.ncbi.nlm.nih.gov/protein/",(VLOOKUP(A64,(IF(K$3="nr",BLASTp_nr!A$1:F$200,(IF(K$3="RefSeq",BLASTp_RefSeq!A$1:F$199,(IF(K$3="nr (Caudovirales)",BLASTp_nr_Caudovirales!A$1:F$199,BLASTp_RefSeq_Caudovirales!A$1:F$199)))))),4,FALSE)))),(VLOOKUP(A64,(IF(K$3="nr",BLASTp_nr!A$1:F$200,(IF(K$3="RefSeq",BLASTp_RefSeq!A$1:E$199,(IF(K$3="nr (Caudovirales)",BLASTp_nr_Caudovirales!A$1:F$199,BLASTp_RefSeq_Caudovirales!A$1:F$199)))))),IF(K$4="GI",3,IF(K$4="accession",4,5)),FALSE)))</f>
        <v>putative regulatory protein</v>
      </c>
      <c r="G64" s="12" t="str">
        <f>VLOOKUP(A64,(IF(K$3="nr",BLASTp_nr!A$1:F$200,(IF(K$3="RefSeq",BLASTp_RefSeq!A$1:F$199,(IF(K$3="nr (Caudovirales)",BLASTp_nr_Caudovirales!A$1:F$199,BLASTp_RefSeq_Caudovirales!A$1:F$199)))))),6,FALSE)</f>
        <v>Clostridium phage phiCDHM19</v>
      </c>
      <c r="H64" s="13">
        <f>VLOOKUP(A64,(IF(K$3="nr",BLASTp_nr!A$1:F$200,(IF(K$3="RefSeq",BLASTp_RefSeq!A$1:E$199,(IF(K$3="nr (Caudovirales)",BLASTp_nr_Caudovirales!A$1:F$199,BLASTp_RefSeq_Caudovirales!A$1:F$199)))))),2,FALSE)</f>
        <v>6.9999999999999997E-82</v>
      </c>
      <c r="I64" s="10" t="str">
        <f>VLOOKUP(A64,InterProScan!$A$1:$C$154,IF($K$5="simple",2,3),FALSE)</f>
        <v>[G3DSA:1.10.10.10]</v>
      </c>
      <c r="J64" s="7" t="s">
        <v>969</v>
      </c>
    </row>
    <row r="65" spans="1:10" x14ac:dyDescent="0.25">
      <c r="A65" s="9" t="s">
        <v>197</v>
      </c>
      <c r="B65" s="9">
        <v>43744</v>
      </c>
      <c r="C65" s="9">
        <v>43878</v>
      </c>
      <c r="D65" s="9" t="s">
        <v>1</v>
      </c>
      <c r="E65" s="10" t="s">
        <v>3</v>
      </c>
      <c r="F65" s="11" t="str">
        <f>HYPERLINK((CONCATENATE("http://www.ncbi.nlm.nih.gov/protein/",(VLOOKUP(A65,(IF(K$3="nr",BLASTp_nr!A$1:F$200,(IF(K$3="RefSeq",BLASTp_RefSeq!A$1:F$199,(IF(K$3="nr (Caudovirales)",BLASTp_nr_Caudovirales!A$1:F$199,BLASTp_RefSeq_Caudovirales!A$1:F$199)))))),4,FALSE)))),(VLOOKUP(A65,(IF(K$3="nr",BLASTp_nr!A$1:F$200,(IF(K$3="RefSeq",BLASTp_RefSeq!A$1:E$199,(IF(K$3="nr (Caudovirales)",BLASTp_nr_Caudovirales!A$1:F$199,BLASTp_RefSeq_Caudovirales!A$1:F$199)))))),IF(K$4="GI",3,IF(K$4="accession",4,5)),FALSE)))</f>
        <v>hypothetical protein phiC2p71</v>
      </c>
      <c r="G65" s="12" t="str">
        <f>VLOOKUP(A65,(IF(K$3="nr",BLASTp_nr!A$1:F$200,(IF(K$3="RefSeq",BLASTp_RefSeq!A$1:F$199,(IF(K$3="nr (Caudovirales)",BLASTp_nr_Caudovirales!A$1:F$199,BLASTp_RefSeq_Caudovirales!A$1:F$199)))))),6,FALSE)</f>
        <v>Clostridium phage phiC2</v>
      </c>
      <c r="H65" s="13">
        <f>VLOOKUP(A65,(IF(K$3="nr",BLASTp_nr!A$1:F$200,(IF(K$3="RefSeq",BLASTp_RefSeq!A$1:E$199,(IF(K$3="nr (Caudovirales)",BLASTp_nr_Caudovirales!A$1:F$199,BLASTp_RefSeq_Caudovirales!A$1:F$199)))))),2,FALSE)</f>
        <v>3.9999999999999996E-21</v>
      </c>
      <c r="I65" s="10" t="str">
        <f>VLOOKUP(A65,InterProScan!$A$1:$C$154,IF($K$5="simple",2,3),FALSE)</f>
        <v>-</v>
      </c>
      <c r="J65" s="7" t="s">
        <v>969</v>
      </c>
    </row>
    <row r="66" spans="1:10" x14ac:dyDescent="0.25">
      <c r="A66" s="9" t="s">
        <v>198</v>
      </c>
      <c r="B66" s="9">
        <v>43862</v>
      </c>
      <c r="C66" s="9">
        <v>44197</v>
      </c>
      <c r="D66" s="9" t="s">
        <v>1</v>
      </c>
      <c r="E66" s="10" t="s">
        <v>3</v>
      </c>
      <c r="F66" s="11" t="str">
        <f>HYPERLINK((CONCATENATE("http://www.ncbi.nlm.nih.gov/protein/",(VLOOKUP(A66,(IF(K$3="nr",BLASTp_nr!A$1:F$200,(IF(K$3="RefSeq",BLASTp_RefSeq!A$1:F$199,(IF(K$3="nr (Caudovirales)",BLASTp_nr_Caudovirales!A$1:F$199,BLASTp_RefSeq_Caudovirales!A$1:F$199)))))),4,FALSE)))),(VLOOKUP(A66,(IF(K$3="nr",BLASTp_nr!A$1:F$200,(IF(K$3="RefSeq",BLASTp_RefSeq!A$1:E$199,(IF(K$3="nr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66" s="12" t="str">
        <f>VLOOKUP(A66,(IF(K$3="nr",BLASTp_nr!A$1:F$200,(IF(K$3="RefSeq",BLASTp_RefSeq!A$1:F$199,(IF(K$3="nr (Caudovirales)",BLASTp_nr_Caudovirales!A$1:F$199,BLASTp_RefSeq_Caudovirales!A$1:F$199)))))),6,FALSE)</f>
        <v>Peptoclostridium difficile</v>
      </c>
      <c r="H66" s="13">
        <f>VLOOKUP(A66,(IF(K$3="nr",BLASTp_nr!A$1:F$200,(IF(K$3="RefSeq",BLASTp_RefSeq!A$1:E$199,(IF(K$3="nr (Caudovirales)",BLASTp_nr_Caudovirales!A$1:F$199,BLASTp_RefSeq_Caudovirales!A$1:F$199)))))),2,FALSE)</f>
        <v>1.9999999999999999E-69</v>
      </c>
      <c r="I66" s="10" t="str">
        <f>VLOOKUP(A66,InterProScan!$A$1:$C$154,IF($K$5="simple",2,3),FALSE)</f>
        <v>[Coil]</v>
      </c>
      <c r="J66" s="7" t="s">
        <v>969</v>
      </c>
    </row>
    <row r="67" spans="1:10" ht="120" x14ac:dyDescent="0.25">
      <c r="A67" s="9" t="s">
        <v>199</v>
      </c>
      <c r="B67" s="9">
        <v>44306</v>
      </c>
      <c r="C67" s="9">
        <v>45379</v>
      </c>
      <c r="D67" s="9" t="s">
        <v>1</v>
      </c>
      <c r="E67" s="10" t="s">
        <v>9</v>
      </c>
      <c r="F67" s="11" t="str">
        <f>HYPERLINK((CONCATENATE("http://www.ncbi.nlm.nih.gov/protein/",(VLOOKUP(A67,(IF(K$3="nr",BLASTp_nr!A$1:F$200,(IF(K$3="RefSeq",BLASTp_RefSeq!A$1:F$199,(IF(K$3="nr (Caudovirales)",BLASTp_nr_Caudovirales!A$1:F$199,BLASTp_RefSeq_Caudovirales!A$1:F$199)))))),4,FALSE)))),(VLOOKUP(A67,(IF(K$3="nr",BLASTp_nr!A$1:F$200,(IF(K$3="RefSeq",BLASTp_RefSeq!A$1:E$199,(IF(K$3="nr (Caudovirales)",BLASTp_nr_Caudovirales!A$1:F$199,BLASTp_RefSeq_Caudovirales!A$1:F$199)))))),IF(K$4="GI",3,IF(K$4="accession",4,5)),FALSE)))</f>
        <v>DNA (cytosine-5-)-methyltransferase</v>
      </c>
      <c r="G67" s="12" t="str">
        <f>VLOOKUP(A67,(IF(K$3="nr",BLASTp_nr!A$1:F$200,(IF(K$3="RefSeq",BLASTp_RefSeq!A$1:F$199,(IF(K$3="nr (Caudovirales)",BLASTp_nr_Caudovirales!A$1:F$199,BLASTp_RefSeq_Caudovirales!A$1:F$199)))))),6,FALSE)</f>
        <v>Peptoclostridium difficile</v>
      </c>
      <c r="H67" s="13">
        <f>VLOOKUP(A67,(IF(K$3="nr",BLASTp_nr!A$1:F$200,(IF(K$3="RefSeq",BLASTp_RefSeq!A$1:E$199,(IF(K$3="nr (Caudovirales)",BLASTp_nr_Caudovirales!A$1:F$199,BLASTp_RefSeq_Caudovirales!A$1:F$199)))))),2,FALSE)</f>
        <v>0</v>
      </c>
      <c r="I67" s="10" t="str">
        <f>VLOOKUP(A67,InterProScan!$A$1:$C$154,IF($K$5="simple",2,3),FALSE)</f>
        <v>[G3DSA:3.40.50.150], [G3DSA:3.90.120.10], [G3DSA:3.90.120.10], [SSF53335], [C-5 cytosine-specific DNA methylase], [Cytosine-specific DNA methyltransferase signature], [Cytosine-specific DNA methyltransferase signature], [Cytosine-specific DNA methyltransferase signature], [dcm: DNA (cytosine-5-)-methyltransferase], [C-5 cytosine-specific DNA methylase (Dnmt) domain profile.]</v>
      </c>
      <c r="J67" s="7" t="s">
        <v>969</v>
      </c>
    </row>
    <row r="68" spans="1:10" x14ac:dyDescent="0.25">
      <c r="A68" s="9" t="s">
        <v>200</v>
      </c>
      <c r="B68" s="9">
        <v>45672</v>
      </c>
      <c r="C68" s="9">
        <v>45788</v>
      </c>
      <c r="D68" s="9" t="s">
        <v>1</v>
      </c>
      <c r="E68" s="10" t="s">
        <v>3</v>
      </c>
      <c r="F68" s="11" t="str">
        <f>HYPERLINK((CONCATENATE("http://www.ncbi.nlm.nih.gov/protein/",(VLOOKUP(A68,(IF(K$3="nr",BLASTp_nr!A$1:F$200,(IF(K$3="RefSeq",BLASTp_RefSeq!A$1:F$199,(IF(K$3="nr (Caudovirales)",BLASTp_nr_Caudovirales!A$1:F$199,BLASTp_RefSeq_Caudovirales!A$1:F$199)))))),4,FALSE)))),(VLOOKUP(A68,(IF(K$3="nr",BLASTp_nr!A$1:F$200,(IF(K$3="RefSeq",BLASTp_RefSeq!A$1:E$199,(IF(K$3="nr (Caudovirales)",BLASTp_nr_Caudovirales!A$1:F$199,BLASTp_RefSeq_Caudovirales!A$1:F$199)))))),IF(K$4="GI",3,IF(K$4="accession",4,5)),FALSE)))</f>
        <v>putative phage protein</v>
      </c>
      <c r="G68" s="12" t="str">
        <f>VLOOKUP(A68,(IF(K$3="nr",BLASTp_nr!A$1:F$200,(IF(K$3="RefSeq",BLASTp_RefSeq!A$1:F$199,(IF(K$3="nr (Caudovirales)",BLASTp_nr_Caudovirales!A$1:F$199,BLASTp_RefSeq_Caudovirales!A$1:F$199)))))),6,FALSE)</f>
        <v>Peptoclostridium difficile DA00114</v>
      </c>
      <c r="H68" s="13">
        <f>VLOOKUP(A68,(IF(K$3="nr",BLASTp_nr!A$1:F$200,(IF(K$3="RefSeq",BLASTp_RefSeq!A$1:E$199,(IF(K$3="nr (Caudovirales)",BLASTp_nr_Caudovirales!A$1:F$199,BLASTp_RefSeq_Caudovirales!A$1:F$199)))))),2,FALSE)</f>
        <v>9.0000000000000014E-18</v>
      </c>
      <c r="I68" s="10" t="str">
        <f>VLOOKUP(A68,InterProScan!$A$1:$C$154,IF($K$5="simple",2,3),FALSE)</f>
        <v>-</v>
      </c>
      <c r="J68" s="7" t="s">
        <v>969</v>
      </c>
    </row>
    <row r="69" spans="1:10" x14ac:dyDescent="0.25">
      <c r="A69" s="9" t="s">
        <v>201</v>
      </c>
      <c r="B69" s="9">
        <v>45742</v>
      </c>
      <c r="C69" s="9">
        <v>45861</v>
      </c>
      <c r="D69" s="9" t="s">
        <v>1</v>
      </c>
      <c r="E69" s="10" t="s">
        <v>3</v>
      </c>
      <c r="F69" s="11" t="str">
        <f>HYPERLINK((CONCATENATE("http://www.ncbi.nlm.nih.gov/protein/",(VLOOKUP(A69,(IF(K$3="nr",BLASTp_nr!A$1:F$200,(IF(K$3="RefSeq",BLASTp_RefSeq!A$1:F$199,(IF(K$3="nr (Caudovirales)",BLASTp_nr_Caudovirales!A$1:F$199,BLASTp_RefSeq_Caudovirales!A$1:F$199)))))),4,FALSE)))),(VLOOKUP(A69,(IF(K$3="nr",BLASTp_nr!A$1:F$200,(IF(K$3="RefSeq",BLASTp_RefSeq!A$1:E$199,(IF(K$3="nr (Caudovirales)",BLASTp_nr_Caudovirales!A$1:F$199,BLASTp_RefSeq_Caudovirales!A$1:F$199)))))),IF(K$4="GI",3,IF(K$4="accession",4,5)),FALSE)))</f>
        <v>putative phage protein</v>
      </c>
      <c r="G69" s="12" t="str">
        <f>VLOOKUP(A69,(IF(K$3="nr",BLASTp_nr!A$1:F$200,(IF(K$3="RefSeq",BLASTp_RefSeq!A$1:F$199,(IF(K$3="nr (Caudovirales)",BLASTp_nr_Caudovirales!A$1:F$199,BLASTp_RefSeq_Caudovirales!A$1:F$199)))))),6,FALSE)</f>
        <v>Peptoclostridium difficile DA00114</v>
      </c>
      <c r="H69" s="13">
        <f>VLOOKUP(A69,(IF(K$3="nr",BLASTp_nr!A$1:F$200,(IF(K$3="RefSeq",BLASTp_RefSeq!A$1:E$199,(IF(K$3="nr (Caudovirales)",BLASTp_nr_Caudovirales!A$1:F$199,BLASTp_RefSeq_Caudovirales!A$1:F$199)))))),2,FALSE)</f>
        <v>7.9999999999999998E-19</v>
      </c>
      <c r="I69" s="10" t="str">
        <f>VLOOKUP(A69,InterProScan!$A$1:$C$154,IF($K$5="simple",2,3),FALSE)</f>
        <v>-</v>
      </c>
      <c r="J69" s="7" t="s">
        <v>969</v>
      </c>
    </row>
    <row r="70" spans="1:10" x14ac:dyDescent="0.25">
      <c r="A70" s="9" t="s">
        <v>202</v>
      </c>
      <c r="B70" s="9">
        <v>45946</v>
      </c>
      <c r="C70" s="9">
        <v>46131</v>
      </c>
      <c r="D70" s="9" t="s">
        <v>1</v>
      </c>
      <c r="E70" s="10" t="s">
        <v>3</v>
      </c>
      <c r="F70" s="11" t="str">
        <f>HYPERLINK((CONCATENATE("http://www.ncbi.nlm.nih.gov/protein/",(VLOOKUP(A70,(IF(K$3="nr",BLASTp_nr!A$1:F$200,(IF(K$3="RefSeq",BLASTp_RefSeq!A$1:F$199,(IF(K$3="nr (Caudovirales)",BLASTp_nr_Caudovirales!A$1:F$199,BLASTp_RefSeq_Caudovirales!A$1:F$199)))))),4,FALSE)))),(VLOOKUP(A70,(IF(K$3="nr",BLASTp_nr!A$1:F$200,(IF(K$3="RefSeq",BLASTp_RefSeq!A$1:E$199,(IF(K$3="nr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70" s="12" t="str">
        <f>VLOOKUP(A70,(IF(K$3="nr",BLASTp_nr!A$1:F$200,(IF(K$3="RefSeq",BLASTp_RefSeq!A$1:F$199,(IF(K$3="nr (Caudovirales)",BLASTp_nr_Caudovirales!A$1:F$199,BLASTp_RefSeq_Caudovirales!A$1:F$199)))))),6,FALSE)</f>
        <v>Peptoclostridium difficile</v>
      </c>
      <c r="H70" s="13">
        <f>VLOOKUP(A70,(IF(K$3="nr",BLASTp_nr!A$1:F$200,(IF(K$3="RefSeq",BLASTp_RefSeq!A$1:E$199,(IF(K$3="nr (Caudovirales)",BLASTp_nr_Caudovirales!A$1:F$199,BLASTp_RefSeq_Caudovirales!A$1:F$199)))))),2,FALSE)</f>
        <v>2.0000000000000001E-33</v>
      </c>
      <c r="I70" s="10" t="str">
        <f>VLOOKUP(A70,InterProScan!$A$1:$C$154,IF($K$5="simple",2,3),FALSE)</f>
        <v>-</v>
      </c>
      <c r="J70" s="7" t="s">
        <v>969</v>
      </c>
    </row>
    <row r="71" spans="1:10" x14ac:dyDescent="0.25">
      <c r="A71" s="9" t="s">
        <v>203</v>
      </c>
      <c r="B71" s="9">
        <v>46145</v>
      </c>
      <c r="C71" s="9">
        <v>46384</v>
      </c>
      <c r="D71" s="9" t="s">
        <v>1</v>
      </c>
      <c r="E71" s="10" t="s">
        <v>3</v>
      </c>
      <c r="F71" s="11" t="str">
        <f>HYPERLINK((CONCATENATE("http://www.ncbi.nlm.nih.gov/protein/",(VLOOKUP(A71,(IF(K$3="nr",BLASTp_nr!A$1:F$200,(IF(K$3="RefSeq",BLASTp_RefSeq!A$1:F$199,(IF(K$3="nr (Caudovirales)",BLASTp_nr_Caudovirales!A$1:F$199,BLASTp_RefSeq_Caudovirales!A$1:F$199)))))),4,FALSE)))),(VLOOKUP(A71,(IF(K$3="nr",BLASTp_nr!A$1:F$200,(IF(K$3="RefSeq",BLASTp_RefSeq!A$1:E$199,(IF(K$3="nr (Caudovirales)",BLASTp_nr_Caudovirales!A$1:F$199,BLASTp_RefSeq_Caudovirales!A$1:F$199)))))),IF(K$4="GI",3,IF(K$4="accession",4,5)),FALSE)))</f>
        <v>phage protein</v>
      </c>
      <c r="G71" s="12" t="str">
        <f>VLOOKUP(A71,(IF(K$3="nr",BLASTp_nr!A$1:F$200,(IF(K$3="RefSeq",BLASTp_RefSeq!A$1:F$199,(IF(K$3="nr (Caudovirales)",BLASTp_nr_Caudovirales!A$1:F$199,BLASTp_RefSeq_Caudovirales!A$1:F$199)))))),6,FALSE)</f>
        <v>Peptoclostridium difficile</v>
      </c>
      <c r="H71" s="13">
        <f>VLOOKUP(A71,(IF(K$3="nr",BLASTp_nr!A$1:F$200,(IF(K$3="RefSeq",BLASTp_RefSeq!A$1:E$199,(IF(K$3="nr (Caudovirales)",BLASTp_nr_Caudovirales!A$1:F$199,BLASTp_RefSeq_Caudovirales!A$1:F$199)))))),2,FALSE)</f>
        <v>6.9999999999999999E-50</v>
      </c>
      <c r="I71" s="10" t="str">
        <f>VLOOKUP(A71,InterProScan!$A$1:$C$154,IF($K$5="simple",2,3),FALSE)</f>
        <v>-</v>
      </c>
      <c r="J71" s="7" t="s">
        <v>969</v>
      </c>
    </row>
    <row r="72" spans="1:10" x14ac:dyDescent="0.25">
      <c r="A72" s="9" t="s">
        <v>204</v>
      </c>
      <c r="B72" s="9">
        <v>46403</v>
      </c>
      <c r="C72" s="9">
        <v>46516</v>
      </c>
      <c r="D72" s="9" t="s">
        <v>1</v>
      </c>
      <c r="E72" s="10" t="s">
        <v>3</v>
      </c>
      <c r="F72" s="11" t="str">
        <f>HYPERLINK((CONCATENATE("http://www.ncbi.nlm.nih.gov/protein/",(VLOOKUP(A72,(IF(K$3="nr",BLASTp_nr!A$1:F$200,(IF(K$3="RefSeq",BLASTp_RefSeq!A$1:F$199,(IF(K$3="nr (Caudovirales)",BLASTp_nr_Caudovirales!A$1:F$199,BLASTp_RefSeq_Caudovirales!A$1:F$199)))))),4,FALSE)))),(VLOOKUP(A72,(IF(K$3="nr",BLASTp_nr!A$1:F$200,(IF(K$3="RefSeq",BLASTp_RefSeq!A$1:E$199,(IF(K$3="nr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72" s="12" t="str">
        <f>VLOOKUP(A72,(IF(K$3="nr",BLASTp_nr!A$1:F$200,(IF(K$3="RefSeq",BLASTp_RefSeq!A$1:F$199,(IF(K$3="nr (Caudovirales)",BLASTp_nr_Caudovirales!A$1:F$199,BLASTp_RefSeq_Caudovirales!A$1:F$199)))))),6,FALSE)</f>
        <v>Peptoclostridium difficile</v>
      </c>
      <c r="H72" s="13">
        <f>VLOOKUP(A72,(IF(K$3="nr",BLASTp_nr!A$1:F$200,(IF(K$3="RefSeq",BLASTp_RefSeq!A$1:E$199,(IF(K$3="nr (Caudovirales)",BLASTp_nr_Caudovirales!A$1:F$199,BLASTp_RefSeq_Caudovirales!A$1:F$199)))))),2,FALSE)</f>
        <v>5.0000000000000008E-15</v>
      </c>
      <c r="I72" s="10" t="str">
        <f>VLOOKUP(A72,InterProScan!$A$1:$C$154,IF($K$5="simple",2,3),FALSE)</f>
        <v>-</v>
      </c>
      <c r="J72" s="7" t="s">
        <v>969</v>
      </c>
    </row>
    <row r="73" spans="1:10" ht="30" x14ac:dyDescent="0.25">
      <c r="A73" s="9" t="s">
        <v>205</v>
      </c>
      <c r="B73" s="9">
        <v>46513</v>
      </c>
      <c r="C73" s="9">
        <v>46920</v>
      </c>
      <c r="D73" s="9" t="s">
        <v>1</v>
      </c>
      <c r="E73" s="10" t="s">
        <v>23</v>
      </c>
      <c r="F73" s="11" t="str">
        <f>HYPERLINK((CONCATENATE("http://www.ncbi.nlm.nih.gov/protein/",(VLOOKUP(A73,(IF(K$3="nr",BLASTp_nr!A$1:F$200,(IF(K$3="RefSeq",BLASTp_RefSeq!A$1:F$199,(IF(K$3="nr (Caudovirales)",BLASTp_nr_Caudovirales!A$1:F$199,BLASTp_RefSeq_Caudovirales!A$1:F$199)))))),4,FALSE)))),(VLOOKUP(A73,(IF(K$3="nr",BLASTp_nr!A$1:F$200,(IF(K$3="RefSeq",BLASTp_RefSeq!A$1:E$199,(IF(K$3="nr (Caudovirales)",BLASTp_nr_Caudovirales!A$1:F$199,BLASTp_RefSeq_Caudovirales!A$1:F$199)))))),IF(K$4="GI",3,IF(K$4="accession",4,5)),FALSE)))</f>
        <v>endodeoxyribonuclease RusA family protein</v>
      </c>
      <c r="G73" s="12" t="str">
        <f>VLOOKUP(A73,(IF(K$3="nr",BLASTp_nr!A$1:F$200,(IF(K$3="RefSeq",BLASTp_RefSeq!A$1:F$199,(IF(K$3="nr (Caudovirales)",BLASTp_nr_Caudovirales!A$1:F$199,BLASTp_RefSeq_Caudovirales!A$1:F$199)))))),6,FALSE)</f>
        <v>Peptoclostridium difficile</v>
      </c>
      <c r="H73" s="13">
        <f>VLOOKUP(A73,(IF(K$3="nr",BLASTp_nr!A$1:F$200,(IF(K$3="RefSeq",BLASTp_RefSeq!A$1:E$199,(IF(K$3="nr (Caudovirales)",BLASTp_nr_Caudovirales!A$1:F$199,BLASTp_RefSeq_Caudovirales!A$1:F$199)))))),2,FALSE)</f>
        <v>7.0000000000000008E-89</v>
      </c>
      <c r="I73" s="10" t="str">
        <f>VLOOKUP(A73,InterProScan!$A$1:$C$154,IF($K$5="simple",2,3),FALSE)</f>
        <v>[G3DSA:3.30.1330.70], [Endodeoxyribonuclease RusA], [SSF103084]</v>
      </c>
      <c r="J73" s="7" t="s">
        <v>969</v>
      </c>
    </row>
    <row r="74" spans="1:10" x14ac:dyDescent="0.25">
      <c r="A74" s="9" t="s">
        <v>206</v>
      </c>
      <c r="B74" s="9">
        <v>47022</v>
      </c>
      <c r="C74" s="9">
        <v>47870</v>
      </c>
      <c r="D74" s="9" t="s">
        <v>1</v>
      </c>
      <c r="E74" s="10" t="s">
        <v>12</v>
      </c>
      <c r="F74" s="11" t="str">
        <f>HYPERLINK((CONCATENATE("http://www.ncbi.nlm.nih.gov/protein/",(VLOOKUP(A74,(IF(K$3="nr",BLASTp_nr!A$1:F$200,(IF(K$3="RefSeq",BLASTp_RefSeq!A$1:F$199,(IF(K$3="nr (Caudovirales)",BLASTp_nr_Caudovirales!A$1:F$199,BLASTp_RefSeq_Caudovirales!A$1:F$199)))))),4,FALSE)))),(VLOOKUP(A74,(IF(K$3="nr",BLASTp_nr!A$1:F$200,(IF(K$3="RefSeq",BLASTp_RefSeq!A$1:E$199,(IF(K$3="nr (Caudovirales)",BLASTp_nr_Caudovirales!A$1:F$199,BLASTp_RefSeq_Caudovirales!A$1:F$199)))))),IF(K$4="GI",3,IF(K$4="accession",4,5)),FALSE)))</f>
        <v>MULTISPECIES: antirepressor</v>
      </c>
      <c r="G74" s="12" t="str">
        <f>VLOOKUP(A74,(IF(K$3="nr",BLASTp_nr!A$1:F$200,(IF(K$3="RefSeq",BLASTp_RefSeq!A$1:F$199,(IF(K$3="nr (Caudovirales)",BLASTp_nr_Caudovirales!A$1:F$199,BLASTp_RefSeq_Caudovirales!A$1:F$199)))))),6,FALSE)</f>
        <v>Peptoclostridium</v>
      </c>
      <c r="H74" s="13">
        <f>VLOOKUP(A74,(IF(K$3="nr",BLASTp_nr!A$1:F$200,(IF(K$3="RefSeq",BLASTp_RefSeq!A$1:E$199,(IF(K$3="nr (Caudovirales)",BLASTp_nr_Caudovirales!A$1:F$199,BLASTp_RefSeq_Caudovirales!A$1:F$199)))))),2,FALSE)</f>
        <v>0</v>
      </c>
      <c r="I74" s="10" t="str">
        <f>VLOOKUP(A74,InterProScan!$A$1:$C$154,IF($K$5="simple",2,3),FALSE)</f>
        <v>[ORF6C domain], [Coil], [ORF6N domain]</v>
      </c>
      <c r="J74" s="7" t="s">
        <v>969</v>
      </c>
    </row>
    <row r="75" spans="1:10" x14ac:dyDescent="0.25">
      <c r="A75" s="9" t="s">
        <v>207</v>
      </c>
      <c r="B75" s="9">
        <v>48013</v>
      </c>
      <c r="C75" s="9">
        <v>48501</v>
      </c>
      <c r="D75" s="9" t="s">
        <v>1</v>
      </c>
      <c r="E75" s="10" t="s">
        <v>3</v>
      </c>
      <c r="F75" s="11" t="str">
        <f>HYPERLINK((CONCATENATE("http://www.ncbi.nlm.nih.gov/protein/",(VLOOKUP(A75,(IF(K$3="nr",BLASTp_nr!A$1:F$200,(IF(K$3="RefSeq",BLASTp_RefSeq!A$1:F$199,(IF(K$3="nr (Caudovirales)",BLASTp_nr_Caudovirales!A$1:F$199,BLASTp_RefSeq_Caudovirales!A$1:F$199)))))),4,FALSE)))),(VLOOKUP(A75,(IF(K$3="nr",BLASTp_nr!A$1:F$200,(IF(K$3="RefSeq",BLASTp_RefSeq!A$1:E$199,(IF(K$3="nr (Caudovirales)",BLASTp_nr_Caudovirales!A$1:F$199,BLASTp_RefSeq_Caudovirales!A$1:F$199)))))),IF(K$4="GI",3,IF(K$4="accession",4,5)),FALSE)))</f>
        <v>sigma factor</v>
      </c>
      <c r="G75" s="12" t="str">
        <f>VLOOKUP(A75,(IF(K$3="nr",BLASTp_nr!A$1:F$200,(IF(K$3="RefSeq",BLASTp_RefSeq!A$1:F$199,(IF(K$3="nr (Caudovirales)",BLASTp_nr_Caudovirales!A$1:F$199,BLASTp_RefSeq_Caudovirales!A$1:F$199)))))),6,FALSE)</f>
        <v>Peptoclostridium difficile</v>
      </c>
      <c r="H75" s="13">
        <f>VLOOKUP(A75,(IF(K$3="nr",BLASTp_nr!A$1:F$200,(IF(K$3="RefSeq",BLASTp_RefSeq!A$1:E$199,(IF(K$3="nr (Caudovirales)",BLASTp_nr_Caudovirales!A$1:F$199,BLASTp_RefSeq_Caudovirales!A$1:F$199)))))),2,FALSE)</f>
        <v>1.0000000000000001E-110</v>
      </c>
      <c r="I75" s="10" t="str">
        <f>VLOOKUP(A75,InterProScan!$A$1:$C$154,IF($K$5="simple",2,3),FALSE)</f>
        <v>[Coil], [Coil]</v>
      </c>
      <c r="J75" s="7" t="s">
        <v>969</v>
      </c>
    </row>
    <row r="76" spans="1:10" ht="30" x14ac:dyDescent="0.25">
      <c r="A76" s="9" t="s">
        <v>208</v>
      </c>
      <c r="B76" s="9">
        <v>49083</v>
      </c>
      <c r="C76" s="9">
        <v>49760</v>
      </c>
      <c r="D76" s="9" t="s">
        <v>1</v>
      </c>
      <c r="E76" s="10" t="s">
        <v>16</v>
      </c>
      <c r="F76" s="11" t="str">
        <f>HYPERLINK((CONCATENATE("http://www.ncbi.nlm.nih.gov/protein/",(VLOOKUP(A76,(IF(K$3="nr",BLASTp_nr!A$1:F$200,(IF(K$3="RefSeq",BLASTp_RefSeq!A$1:F$199,(IF(K$3="nr (Caudovirales)",BLASTp_nr_Caudovirales!A$1:F$199,BLASTp_RefSeq_Caudovirales!A$1:F$199)))))),4,FALSE)))),(VLOOKUP(A76,(IF(K$3="nr",BLASTp_nr!A$1:F$200,(IF(K$3="RefSeq",BLASTp_RefSeq!A$1:E$199,(IF(K$3="nr (Caudovirales)",BLASTp_nr_Caudovirales!A$1:F$199,BLASTp_RefSeq_Caudovirales!A$1:F$199)))))),IF(K$4="GI",3,IF(K$4="accession",4,5)),FALSE)))</f>
        <v>putative regulatory protein</v>
      </c>
      <c r="G76" s="12" t="str">
        <f>VLOOKUP(A76,(IF(K$3="nr",BLASTp_nr!A$1:F$200,(IF(K$3="RefSeq",BLASTp_RefSeq!A$1:F$199,(IF(K$3="nr (Caudovirales)",BLASTp_nr_Caudovirales!A$1:F$199,BLASTp_RefSeq_Caudovirales!A$1:F$199)))))),6,FALSE)</f>
        <v>Clostridium phage CDMH1</v>
      </c>
      <c r="H76" s="13">
        <f>VLOOKUP(A76,(IF(K$3="nr",BLASTp_nr!A$1:F$200,(IF(K$3="RefSeq",BLASTp_RefSeq!A$1:E$199,(IF(K$3="nr (Caudovirales)",BLASTp_nr_Caudovirales!A$1:F$199,BLASTp_RefSeq_Caudovirales!A$1:F$199)))))),2,FALSE)</f>
        <v>6E-162</v>
      </c>
      <c r="I76" s="10" t="str">
        <f>VLOOKUP(A76,InterProScan!$A$1:$C$154,IF($K$5="simple",2,3),FALSE)</f>
        <v>[BRO family, N-terminal domain], [BRO family, N-terminal domain]</v>
      </c>
      <c r="J76" s="7" t="s">
        <v>969</v>
      </c>
    </row>
    <row r="77" spans="1:10" x14ac:dyDescent="0.25">
      <c r="J77" s="7" t="s">
        <v>969</v>
      </c>
    </row>
  </sheetData>
  <mergeCells count="3">
    <mergeCell ref="J6:J11"/>
    <mergeCell ref="K6:K8"/>
    <mergeCell ref="K9:K11"/>
  </mergeCells>
  <dataValidations count="3">
    <dataValidation type="list" allowBlank="1" showInputMessage="1" showErrorMessage="1" sqref="K3">
      <formula1>"nr,RefSeq,nr (Caudovirales),RefSeq (Caudovirales)"</formula1>
    </dataValidation>
    <dataValidation type="list" allowBlank="1" showInputMessage="1" showErrorMessage="1" sqref="K5">
      <formula1>"simple,exhaustive"</formula1>
    </dataValidation>
    <dataValidation type="list" allowBlank="1" showInputMessage="1" showErrorMessage="1" sqref="K4">
      <formula1>"description,accession,GI"</formula1>
    </dataValidation>
  </dataValidation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Obiekt powłoki pakowarki" shapeId="2051" r:id="rId4">
          <objectPr defaultSize="0" autoPict="0" r:id="rId5">
            <anchor moveWithCells="1">
              <from>
                <xdr:col>9</xdr:col>
                <xdr:colOff>1381125</xdr:colOff>
                <xdr:row>5</xdr:row>
                <xdr:rowOff>0</xdr:rowOff>
              </from>
              <to>
                <xdr:col>10</xdr:col>
                <xdr:colOff>1381125</xdr:colOff>
                <xdr:row>8</xdr:row>
                <xdr:rowOff>0</xdr:rowOff>
              </to>
            </anchor>
          </objectPr>
        </oleObject>
      </mc:Choice>
      <mc:Fallback>
        <oleObject progId="Obiekt powłoki pakowarki" shapeId="2051" r:id="rId4"/>
      </mc:Fallback>
    </mc:AlternateContent>
    <mc:AlternateContent xmlns:mc="http://schemas.openxmlformats.org/markup-compatibility/2006">
      <mc:Choice Requires="x14">
        <oleObject progId="Obiekt powłoki pakowarki" shapeId="2052" r:id="rId6">
          <objectPr defaultSize="0" autoPict="0" r:id="rId7">
            <anchor moveWithCells="1">
              <from>
                <xdr:col>10</xdr:col>
                <xdr:colOff>0</xdr:colOff>
                <xdr:row>8</xdr:row>
                <xdr:rowOff>0</xdr:rowOff>
              </from>
              <to>
                <xdr:col>11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Obiekt powłoki pakowarki" shapeId="205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0"/>
  <sheetViews>
    <sheetView topLeftCell="B1" zoomScale="99" zoomScaleNormal="99" workbookViewId="0">
      <pane ySplit="1" topLeftCell="A2" activePane="bottomLeft" state="frozen"/>
      <selection pane="bottomLeft" activeCell="K16" sqref="K16"/>
    </sheetView>
  </sheetViews>
  <sheetFormatPr defaultRowHeight="15" x14ac:dyDescent="0.25"/>
  <cols>
    <col min="1" max="1" width="13.7109375" style="2" customWidth="1"/>
    <col min="2" max="4" width="10.7109375" style="2" customWidth="1"/>
    <col min="5" max="5" width="50.7109375" style="6" customWidth="1"/>
    <col min="6" max="6" width="40.7109375" style="8" customWidth="1"/>
    <col min="7" max="7" width="35.7109375" style="7" customWidth="1"/>
    <col min="8" max="8" width="12.42578125" style="1" customWidth="1"/>
    <col min="9" max="9" width="52.7109375" style="1" customWidth="1"/>
    <col min="10" max="11" width="20.7109375" style="7" customWidth="1"/>
    <col min="12" max="12" width="14.140625" style="7" customWidth="1"/>
    <col min="13" max="13" width="12.28515625" style="7" customWidth="1"/>
  </cols>
  <sheetData>
    <row r="1" spans="1:11" s="3" customFormat="1" ht="39.950000000000003" customHeight="1" x14ac:dyDescent="0.25">
      <c r="A1" s="14" t="s">
        <v>30</v>
      </c>
      <c r="B1" s="14" t="s">
        <v>456</v>
      </c>
      <c r="C1" s="14" t="s">
        <v>457</v>
      </c>
      <c r="D1" s="14" t="s">
        <v>458</v>
      </c>
      <c r="E1" s="14" t="s">
        <v>455</v>
      </c>
      <c r="F1" s="15" t="str">
        <f>CONCATENATE("top BPASTp hit"," [",K4,"]")</f>
        <v>top BPASTp hit [description]</v>
      </c>
      <c r="G1" s="14" t="s">
        <v>459</v>
      </c>
      <c r="H1" s="14" t="s">
        <v>460</v>
      </c>
      <c r="I1" s="20" t="str">
        <f>IF(K5="simple","InterProScan domains
[domain name or identifier]","InterProScan domains
[domain name {database identifier} &lt;position&gt; (e-value)]")</f>
        <v>InterProScan domains
[domain name or identifier]</v>
      </c>
    </row>
    <row r="2" spans="1:11" ht="31.5" x14ac:dyDescent="0.25">
      <c r="A2" s="9" t="s">
        <v>64</v>
      </c>
      <c r="B2" s="9">
        <v>1</v>
      </c>
      <c r="C2" s="9">
        <v>702</v>
      </c>
      <c r="D2" s="9" t="s">
        <v>1</v>
      </c>
      <c r="E2" s="10" t="s">
        <v>65</v>
      </c>
      <c r="F2" s="11" t="str">
        <f>HYPERLINK((CONCATENATE("http://www.ncbi.nlm.nih.gov/protein/",(VLOOKUP(A2,(IF(K$3="nr",BLASTp_nr!A$1:F$200,(IF(K$3="RefSeq",BLASTp_RefSeq!A$1:F$199,(IF(K$3="nr (Caudovirales)",BLASTp_nr_Caudovirales!A$1:F$199,BLASTp_RefSeq_Caudovirales!A$1:F$199)))))),4,FALSE)))),(VLOOKUP(A2,(IF(K$3="nr",BLASTp_nr!A$1:F$200,(IF(K$3="RefSeq",BLASTp_RefSeq!A$1:E$199,(IF(K$3="nr (Caudovirales)",BLASTp_nr_Caudovirales!A$1:F$199,BLASTp_RefSeq_Caudovirales!A$1:F$199)))))),IF(K$4="GI",3,IF(K$4="accession",4,5)),FALSE)))</f>
        <v>ATPase subunit of terminase family protein</v>
      </c>
      <c r="G2" s="12" t="str">
        <f>VLOOKUP(A2,(IF(K$3="nr",BLASTp_nr!A$1:F$200,(IF(K$3="RefSeq",BLASTp_RefSeq!A$1:F$199,(IF(K$3="nr (Caudovirales)",BLASTp_nr_Caudovirales!A$1:F$199,BLASTp_RefSeq_Caudovirales!A$1:F$199)))))),6,FALSE)</f>
        <v>Peptoclostridium difficile</v>
      </c>
      <c r="H2" s="13">
        <f>VLOOKUP(A2,(IF(K$3="nr",BLASTp_nr!A$1:F$200,(IF(K$3="RefSeq",BLASTp_RefSeq!A$1:E$199,(IF(K$3="nr (Caudovirales)",BLASTp_nr_Caudovirales!A$1:F$199,BLASTp_RefSeq_Caudovirales!A$1:F$199)))))),2,FALSE)</f>
        <v>1.0000000000000001E-158</v>
      </c>
      <c r="I2" s="10" t="str">
        <f>VLOOKUP(A2,InterProScan!$A$1:$C$154,IF($K$5="simple",2,3),FALSE)</f>
        <v>[Phage terminase small subunit], [Coil]</v>
      </c>
      <c r="J2" s="27" t="s">
        <v>971</v>
      </c>
      <c r="K2" s="21" t="s">
        <v>972</v>
      </c>
    </row>
    <row r="3" spans="1:11" ht="15.75" x14ac:dyDescent="0.25">
      <c r="A3" s="9" t="s">
        <v>37</v>
      </c>
      <c r="B3" s="9">
        <v>695</v>
      </c>
      <c r="C3" s="9">
        <v>2104</v>
      </c>
      <c r="D3" s="9" t="s">
        <v>1</v>
      </c>
      <c r="E3" s="10" t="s">
        <v>38</v>
      </c>
      <c r="F3" s="11" t="str">
        <f>HYPERLINK((CONCATENATE("http://www.ncbi.nlm.nih.gov/protein/",(VLOOKUP(A3,(IF(K$3="nr",BLASTp_nr!A$1:F$200,(IF(K$3="RefSeq",BLASTp_RefSeq!A$1:F$199,(IF(K$3="nr (Caudovirales)",BLASTp_nr_Caudovirales!A$1:F$199,BLASTp_RefSeq_Caudovirales!A$1:F$199)))))),4,FALSE)))),(VLOOKUP(A3,(IF(K$3="nr",BLASTp_nr!A$1:F$200,(IF(K$3="RefSeq",BLASTp_RefSeq!A$1:E$199,(IF(K$3="nr (Caudovirales)",BLASTp_nr_Caudovirales!A$1:F$199,BLASTp_RefSeq_Caudovirales!A$1:F$199)))))),IF(K$4="GI",3,IF(K$4="accession",4,5)),FALSE)))</f>
        <v>putative terminase B</v>
      </c>
      <c r="G3" s="12" t="str">
        <f>VLOOKUP(A3,(IF(K$3="nr",BLASTp_nr!A$1:F$200,(IF(K$3="RefSeq",BLASTp_RefSeq!A$1:F$199,(IF(K$3="nr (Caudovirales)",BLASTp_nr_Caudovirales!A$1:F$199,BLASTp_RefSeq_Caudovirales!A$1:F$199)))))),6,FALSE)</f>
        <v>Clostridium phage phiCD505</v>
      </c>
      <c r="H3" s="13">
        <f>VLOOKUP(A3,(IF(K$3="nr",BLASTp_nr!A$1:F$200,(IF(K$3="RefSeq",BLASTp_RefSeq!A$1:E$199,(IF(K$3="nr (Caudovirales)",BLASTp_nr_Caudovirales!A$1:F$199,BLASTp_RefSeq_Caudovirales!A$1:F$199)))))),2,FALSE)</f>
        <v>0</v>
      </c>
      <c r="I3" s="10" t="str">
        <f>VLOOKUP(A3,InterProScan!$A$1:$C$154,IF($K$5="simple",2,3),FALSE)</f>
        <v>[SSF52540], [G3DSA:3.40.50.300]</v>
      </c>
      <c r="J3" s="23" t="s">
        <v>973</v>
      </c>
      <c r="K3" s="25" t="s">
        <v>454</v>
      </c>
    </row>
    <row r="4" spans="1:11" ht="15.75" x14ac:dyDescent="0.25">
      <c r="A4" s="9" t="s">
        <v>33</v>
      </c>
      <c r="B4" s="9">
        <v>2095</v>
      </c>
      <c r="C4" s="9">
        <v>3597</v>
      </c>
      <c r="D4" s="9" t="s">
        <v>1</v>
      </c>
      <c r="E4" s="10" t="s">
        <v>34</v>
      </c>
      <c r="F4" s="11" t="str">
        <f>HYPERLINK((CONCATENATE("http://www.ncbi.nlm.nih.gov/protein/",(VLOOKUP(A4,(IF(K$3="nr",BLASTp_nr!A$1:F$200,(IF(K$3="RefSeq",BLASTp_RefSeq!A$1:F$199,(IF(K$3="nr (Caudovirales)",BLASTp_nr_Caudovirales!A$1:F$199,BLASTp_RefSeq_Caudovirales!A$1:F$199)))))),4,FALSE)))),(VLOOKUP(A4,(IF(K$3="nr",BLASTp_nr!A$1:F$200,(IF(K$3="RefSeq",BLASTp_RefSeq!A$1:E$199,(IF(K$3="nr (Caudovirales)",BLASTp_nr_Caudovirales!A$1:F$199,BLASTp_RefSeq_Caudovirales!A$1:F$199)))))),IF(K$4="GI",3,IF(K$4="accession",4,5)),FALSE)))</f>
        <v>portal protein</v>
      </c>
      <c r="G4" s="12" t="str">
        <f>VLOOKUP(A4,(IF(K$3="nr",BLASTp_nr!A$1:F$200,(IF(K$3="RefSeq",BLASTp_RefSeq!A$1:F$199,(IF(K$3="nr (Caudovirales)",BLASTp_nr_Caudovirales!A$1:F$199,BLASTp_RefSeq_Caudovirales!A$1:F$199)))))),6,FALSE)</f>
        <v>Peptoclostridium difficile</v>
      </c>
      <c r="H4" s="13">
        <f>VLOOKUP(A4,(IF(K$3="nr",BLASTp_nr!A$1:F$200,(IF(K$3="RefSeq",BLASTp_RefSeq!A$1:E$199,(IF(K$3="nr (Caudovirales)",BLASTp_nr_Caudovirales!A$1:F$199,BLASTp_RefSeq_Caudovirales!A$1:F$199)))))),2,FALSE)</f>
        <v>0</v>
      </c>
      <c r="I4" s="10" t="str">
        <f>VLOOKUP(A4,InterProScan!$A$1:$C$154,IF($K$5="simple",2,3),FALSE)</f>
        <v>[Phage portal protein, SPP1 Gp6-like], [Coil]</v>
      </c>
      <c r="J4" s="23" t="s">
        <v>974</v>
      </c>
      <c r="K4" s="25" t="s">
        <v>455</v>
      </c>
    </row>
    <row r="5" spans="1:11" ht="35.1" customHeight="1" x14ac:dyDescent="0.25">
      <c r="A5" s="9" t="s">
        <v>50</v>
      </c>
      <c r="B5" s="9">
        <v>3584</v>
      </c>
      <c r="C5" s="9">
        <v>4597</v>
      </c>
      <c r="D5" s="9" t="s">
        <v>1</v>
      </c>
      <c r="E5" s="10" t="s">
        <v>51</v>
      </c>
      <c r="F5" s="11" t="str">
        <f>HYPERLINK((CONCATENATE("http://www.ncbi.nlm.nih.gov/protein/",(VLOOKUP(A5,(IF(K$3="nr",BLASTp_nr!A$1:F$200,(IF(K$3="RefSeq",BLASTp_RefSeq!A$1:F$199,(IF(K$3="nr (Caudovirales)",BLASTp_nr_Caudovirales!A$1:F$199,BLASTp_RefSeq_Caudovirales!A$1:F$199)))))),4,FALSE)))),(VLOOKUP(A5,(IF(K$3="nr",BLASTp_nr!A$1:F$200,(IF(K$3="RefSeq",BLASTp_RefSeq!A$1:E$199,(IF(K$3="nr (Caudovirales)",BLASTp_nr_Caudovirales!A$1:F$199,BLASTp_RefSeq_Caudovirales!A$1:F$199)))))),IF(K$4="GI",3,IF(K$4="accession",4,5)),FALSE)))</f>
        <v>head morphogenesis protein</v>
      </c>
      <c r="G5" s="12" t="str">
        <f>VLOOKUP(A5,(IF(K$3="nr",BLASTp_nr!A$1:F$200,(IF(K$3="RefSeq",BLASTp_RefSeq!A$1:F$199,(IF(K$3="nr (Caudovirales)",BLASTp_nr_Caudovirales!A$1:F$199,BLASTp_RefSeq_Caudovirales!A$1:F$199)))))),6,FALSE)</f>
        <v>Clostridium phage phiMMP02</v>
      </c>
      <c r="H5" s="13">
        <f>VLOOKUP(A5,(IF(K$3="nr",BLASTp_nr!A$1:F$200,(IF(K$3="RefSeq",BLASTp_RefSeq!A$1:E$199,(IF(K$3="nr (Caudovirales)",BLASTp_nr_Caudovirales!A$1:F$199,BLASTp_RefSeq_Caudovirales!A$1:F$199)))))),2,FALSE)</f>
        <v>0</v>
      </c>
      <c r="I5" s="10" t="str">
        <f>VLOOKUP(A5,InterProScan!$A$1:$C$154,IF($K$5="simple",2,3),FALSE)</f>
        <v>[Coil]</v>
      </c>
      <c r="J5" s="23" t="s">
        <v>975</v>
      </c>
      <c r="K5" s="25" t="s">
        <v>970</v>
      </c>
    </row>
    <row r="6" spans="1:11" x14ac:dyDescent="0.25">
      <c r="A6" s="9" t="s">
        <v>39</v>
      </c>
      <c r="B6" s="9">
        <v>4617</v>
      </c>
      <c r="C6" s="9">
        <v>5951</v>
      </c>
      <c r="D6" s="9" t="s">
        <v>1</v>
      </c>
      <c r="E6" s="10" t="s">
        <v>3</v>
      </c>
      <c r="F6" s="11" t="str">
        <f>HYPERLINK((CONCATENATE("http://www.ncbi.nlm.nih.gov/protein/",(VLOOKUP(A6,(IF(K$3="nr",BLASTp_nr!A$1:F$200,(IF(K$3="RefSeq",BLASTp_RefSeq!A$1:F$199,(IF(K$3="nr (Caudovirales)",BLASTp_nr_Caudovirales!A$1:F$199,BLASTp_RefSeq_Caudovirales!A$1:F$199)))))),4,FALSE)))),(VLOOKUP(A6,(IF(K$3="nr",BLASTp_nr!A$1:F$200,(IF(K$3="RefSeq",BLASTp_RefSeq!A$1:E$199,(IF(K$3="nr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6" s="12" t="str">
        <f>VLOOKUP(A6,(IF(K$3="nr",BLASTp_nr!A$1:F$200,(IF(K$3="RefSeq",BLASTp_RefSeq!A$1:F$199,(IF(K$3="nr (Caudovirales)",BLASTp_nr_Caudovirales!A$1:F$199,BLASTp_RefSeq_Caudovirales!A$1:F$199)))))),6,FALSE)</f>
        <v>Peptoclostridium difficile</v>
      </c>
      <c r="H6" s="13">
        <f>VLOOKUP(A6,(IF(K$3="nr",BLASTp_nr!A$1:F$200,(IF(K$3="RefSeq",BLASTp_RefSeq!A$1:E$199,(IF(K$3="nr (Caudovirales)",BLASTp_nr_Caudovirales!A$1:F$199,BLASTp_RefSeq_Caudovirales!A$1:F$199)))))),2,FALSE)</f>
        <v>0</v>
      </c>
      <c r="I6" s="10" t="str">
        <f>VLOOKUP(A6,InterProScan!$A$1:$C$154,IF($K$5="simple",2,3),FALSE)</f>
        <v>[Ribosomal protein L7Ae signature.]</v>
      </c>
      <c r="J6" s="35" t="s">
        <v>980</v>
      </c>
      <c r="K6" s="36"/>
    </row>
    <row r="7" spans="1:11" x14ac:dyDescent="0.25">
      <c r="A7" s="9" t="s">
        <v>93</v>
      </c>
      <c r="B7" s="9">
        <v>5967</v>
      </c>
      <c r="C7" s="9">
        <v>6350</v>
      </c>
      <c r="D7" s="9" t="s">
        <v>1</v>
      </c>
      <c r="E7" s="10" t="s">
        <v>3</v>
      </c>
      <c r="F7" s="11" t="str">
        <f>HYPERLINK((CONCATENATE("http://www.ncbi.nlm.nih.gov/protein/",(VLOOKUP(A7,(IF(K$3="nr",BLASTp_nr!A$1:F$200,(IF(K$3="RefSeq",BLASTp_RefSeq!A$1:F$199,(IF(K$3="nr (Caudovirales)",BLASTp_nr_Caudovirales!A$1:F$199,BLASTp_RefSeq_Caudovirales!A$1:F$199)))))),4,FALSE)))),(VLOOKUP(A7,(IF(K$3="nr",BLASTp_nr!A$1:F$200,(IF(K$3="RefSeq",BLASTp_RefSeq!A$1:E$199,(IF(K$3="nr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7" s="12" t="str">
        <f>VLOOKUP(A7,(IF(K$3="nr",BLASTp_nr!A$1:F$200,(IF(K$3="RefSeq",BLASTp_RefSeq!A$1:F$199,(IF(K$3="nr (Caudovirales)",BLASTp_nr_Caudovirales!A$1:F$199,BLASTp_RefSeq_Caudovirales!A$1:F$199)))))),6,FALSE)</f>
        <v>Peptoclostridium difficile</v>
      </c>
      <c r="H7" s="13">
        <f>VLOOKUP(A7,(IF(K$3="nr",BLASTp_nr!A$1:F$200,(IF(K$3="RefSeq",BLASTp_RefSeq!A$1:E$199,(IF(K$3="nr (Caudovirales)",BLASTp_nr_Caudovirales!A$1:F$199,BLASTp_RefSeq_Caudovirales!A$1:F$199)))))),2,FALSE)</f>
        <v>4.0000000000000001E-87</v>
      </c>
      <c r="I7" s="10" t="str">
        <f>VLOOKUP(A7,InterProScan!$A$1:$C$154,IF($K$5="simple",2,3),FALSE)</f>
        <v>[Uncharacterized conserved protein (DUF2190)]</v>
      </c>
      <c r="J7" s="35"/>
      <c r="K7" s="36"/>
    </row>
    <row r="8" spans="1:11" x14ac:dyDescent="0.25">
      <c r="A8" s="9" t="s">
        <v>49</v>
      </c>
      <c r="B8" s="9">
        <v>6368</v>
      </c>
      <c r="C8" s="9">
        <v>7405</v>
      </c>
      <c r="D8" s="9" t="s">
        <v>1</v>
      </c>
      <c r="E8" s="10" t="s">
        <v>3</v>
      </c>
      <c r="F8" s="11" t="str">
        <f>HYPERLINK((CONCATENATE("http://www.ncbi.nlm.nih.gov/protein/",(VLOOKUP(A8,(IF(K$3="nr",BLASTp_nr!A$1:F$200,(IF(K$3="RefSeq",BLASTp_RefSeq!A$1:F$199,(IF(K$3="nr (Caudovirales)",BLASTp_nr_Caudovirales!A$1:F$199,BLASTp_RefSeq_Caudovirales!A$1:F$199)))))),4,FALSE)))),(VLOOKUP(A8,(IF(K$3="nr",BLASTp_nr!A$1:F$200,(IF(K$3="RefSeq",BLASTp_RefSeq!A$1:E$199,(IF(K$3="nr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8" s="12" t="str">
        <f>VLOOKUP(A8,(IF(K$3="nr",BLASTp_nr!A$1:F$200,(IF(K$3="RefSeq",BLASTp_RefSeq!A$1:F$199,(IF(K$3="nr (Caudovirales)",BLASTp_nr_Caudovirales!A$1:F$199,BLASTp_RefSeq_Caudovirales!A$1:F$199)))))),6,FALSE)</f>
        <v>Peptoclostridium difficile</v>
      </c>
      <c r="H8" s="13">
        <f>VLOOKUP(A8,(IF(K$3="nr",BLASTp_nr!A$1:F$200,(IF(K$3="RefSeq",BLASTp_RefSeq!A$1:E$199,(IF(K$3="nr (Caudovirales)",BLASTp_nr_Caudovirales!A$1:F$199,BLASTp_RefSeq_Caudovirales!A$1:F$199)))))),2,FALSE)</f>
        <v>0</v>
      </c>
      <c r="I8" s="10" t="str">
        <f>VLOOKUP(A8,InterProScan!$A$1:$C$154,IF($K$5="simple",2,3),FALSE)</f>
        <v>-</v>
      </c>
      <c r="J8" s="35"/>
      <c r="K8" s="36"/>
    </row>
    <row r="9" spans="1:11" x14ac:dyDescent="0.25">
      <c r="A9" s="9" t="s">
        <v>99</v>
      </c>
      <c r="B9" s="9">
        <v>7445</v>
      </c>
      <c r="C9" s="9">
        <v>7783</v>
      </c>
      <c r="D9" s="9" t="s">
        <v>1</v>
      </c>
      <c r="E9" s="10" t="s">
        <v>3</v>
      </c>
      <c r="F9" s="11" t="str">
        <f>HYPERLINK((CONCATENATE("http://www.ncbi.nlm.nih.gov/protein/",(VLOOKUP(A9,(IF(K$3="nr",BLASTp_nr!A$1:F$200,(IF(K$3="RefSeq",BLASTp_RefSeq!A$1:F$199,(IF(K$3="nr (Caudovirales)",BLASTp_nr_Caudovirales!A$1:F$199,BLASTp_RefSeq_Caudovirales!A$1:F$199)))))),4,FALSE)))),(VLOOKUP(A9,(IF(K$3="nr",BLASTp_nr!A$1:F$200,(IF(K$3="RefSeq",BLASTp_RefSeq!A$1:E$199,(IF(K$3="nr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9" s="12" t="str">
        <f>VLOOKUP(A9,(IF(K$3="nr",BLASTp_nr!A$1:F$200,(IF(K$3="RefSeq",BLASTp_RefSeq!A$1:F$199,(IF(K$3="nr (Caudovirales)",BLASTp_nr_Caudovirales!A$1:F$199,BLASTp_RefSeq_Caudovirales!A$1:F$199)))))),6,FALSE)</f>
        <v>Peptoclostridium difficile</v>
      </c>
      <c r="H9" s="13">
        <f>VLOOKUP(A9,(IF(K$3="nr",BLASTp_nr!A$1:F$200,(IF(K$3="RefSeq",BLASTp_RefSeq!A$1:E$199,(IF(K$3="nr (Caudovirales)",BLASTp_nr_Caudovirales!A$1:F$199,BLASTp_RefSeq_Caudovirales!A$1:F$199)))))),2,FALSE)</f>
        <v>9.9999999999999996E-75</v>
      </c>
      <c r="I9" s="10" t="str">
        <f>VLOOKUP(A9,InterProScan!$A$1:$C$154,IF($K$5="simple",2,3),FALSE)</f>
        <v>-</v>
      </c>
      <c r="J9" s="35"/>
      <c r="K9" s="36"/>
    </row>
    <row r="10" spans="1:11" x14ac:dyDescent="0.25">
      <c r="A10" s="9" t="s">
        <v>95</v>
      </c>
      <c r="B10" s="9">
        <v>7780</v>
      </c>
      <c r="C10" s="9">
        <v>8157</v>
      </c>
      <c r="D10" s="9" t="s">
        <v>1</v>
      </c>
      <c r="E10" s="10" t="s">
        <v>3</v>
      </c>
      <c r="F10" s="11" t="str">
        <f>HYPERLINK((CONCATENATE("http://www.ncbi.nlm.nih.gov/protein/",(VLOOKUP(A10,(IF(K$3="nr",BLASTp_nr!A$1:F$200,(IF(K$3="RefSeq",BLASTp_RefSeq!A$1:F$199,(IF(K$3="nr (Caudovirales)",BLASTp_nr_Caudovirales!A$1:F$199,BLASTp_RefSeq_Caudovirales!A$1:F$199)))))),4,FALSE)))),(VLOOKUP(A10,(IF(K$3="nr",BLASTp_nr!A$1:F$200,(IF(K$3="RefSeq",BLASTp_RefSeq!A$1:E$199,(IF(K$3="nr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10" s="12" t="str">
        <f>VLOOKUP(A10,(IF(K$3="nr",BLASTp_nr!A$1:F$200,(IF(K$3="RefSeq",BLASTp_RefSeq!A$1:F$199,(IF(K$3="nr (Caudovirales)",BLASTp_nr_Caudovirales!A$1:F$199,BLASTp_RefSeq_Caudovirales!A$1:F$199)))))),6,FALSE)</f>
        <v>Peptoclostridium difficile</v>
      </c>
      <c r="H10" s="13">
        <f>VLOOKUP(A10,(IF(K$3="nr",BLASTp_nr!A$1:F$200,(IF(K$3="RefSeq",BLASTp_RefSeq!A$1:E$199,(IF(K$3="nr (Caudovirales)",BLASTp_nr_Caudovirales!A$1:F$199,BLASTp_RefSeq_Caudovirales!A$1:F$199)))))),2,FALSE)</f>
        <v>4E-78</v>
      </c>
      <c r="I10" s="10" t="str">
        <f>VLOOKUP(A10,InterProScan!$A$1:$C$154,IF($K$5="simple",2,3),FALSE)</f>
        <v>-</v>
      </c>
      <c r="J10" s="35"/>
      <c r="K10" s="36"/>
    </row>
    <row r="11" spans="1:11" x14ac:dyDescent="0.25">
      <c r="A11" s="9" t="s">
        <v>89</v>
      </c>
      <c r="B11" s="9">
        <v>8159</v>
      </c>
      <c r="C11" s="9">
        <v>8569</v>
      </c>
      <c r="D11" s="9" t="s">
        <v>1</v>
      </c>
      <c r="E11" s="10" t="s">
        <v>3</v>
      </c>
      <c r="F11" s="11" t="str">
        <f>HYPERLINK((CONCATENATE("http://www.ncbi.nlm.nih.gov/protein/",(VLOOKUP(A11,(IF(K$3="nr",BLASTp_nr!A$1:F$200,(IF(K$3="RefSeq",BLASTp_RefSeq!A$1:F$199,(IF(K$3="nr (Caudovirales)",BLASTp_nr_Caudovirales!A$1:F$199,BLASTp_RefSeq_Caudovirales!A$1:F$199)))))),4,FALSE)))),(VLOOKUP(A11,(IF(K$3="nr",BLASTp_nr!A$1:F$200,(IF(K$3="RefSeq",BLASTp_RefSeq!A$1:E$199,(IF(K$3="nr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11" s="12" t="str">
        <f>VLOOKUP(A11,(IF(K$3="nr",BLASTp_nr!A$1:F$200,(IF(K$3="RefSeq",BLASTp_RefSeq!A$1:F$199,(IF(K$3="nr (Caudovirales)",BLASTp_nr_Caudovirales!A$1:F$199,BLASTp_RefSeq_Caudovirales!A$1:F$199)))))),6,FALSE)</f>
        <v>Peptoclostridium</v>
      </c>
      <c r="H11" s="13">
        <f>VLOOKUP(A11,(IF(K$3="nr",BLASTp_nr!A$1:F$200,(IF(K$3="RefSeq",BLASTp_RefSeq!A$1:E$199,(IF(K$3="nr (Caudovirales)",BLASTp_nr_Caudovirales!A$1:F$199,BLASTp_RefSeq_Caudovirales!A$1:F$199)))))),2,FALSE)</f>
        <v>2E-91</v>
      </c>
      <c r="I11" s="10" t="str">
        <f>VLOOKUP(A11,InterProScan!$A$1:$C$154,IF($K$5="simple",2,3),FALSE)</f>
        <v>-</v>
      </c>
      <c r="J11" s="35"/>
      <c r="K11" s="36"/>
    </row>
    <row r="12" spans="1:11" x14ac:dyDescent="0.25">
      <c r="A12" s="9" t="s">
        <v>123</v>
      </c>
      <c r="B12" s="9">
        <v>8572</v>
      </c>
      <c r="C12" s="9">
        <v>8748</v>
      </c>
      <c r="D12" s="9" t="s">
        <v>1</v>
      </c>
      <c r="E12" s="10" t="s">
        <v>3</v>
      </c>
      <c r="F12" s="11" t="str">
        <f>HYPERLINK((CONCATENATE("http://www.ncbi.nlm.nih.gov/protein/",(VLOOKUP(A12,(IF(K$3="nr",BLASTp_nr!A$1:F$200,(IF(K$3="RefSeq",BLASTp_RefSeq!A$1:F$199,(IF(K$3="nr (Caudovirales)",BLASTp_nr_Caudovirales!A$1:F$199,BLASTp_RefSeq_Caudovirales!A$1:F$199)))))),4,FALSE)))),(VLOOKUP(A12,(IF(K$3="nr",BLASTp_nr!A$1:F$200,(IF(K$3="RefSeq",BLASTp_RefSeq!A$1:E$199,(IF(K$3="nr (Caudovirales)",BLASTp_nr_Caudovirales!A$1:F$199,BLASTp_RefSeq_Caudovirales!A$1:F$199)))))),IF(K$4="GI",3,IF(K$4="accession",4,5)),FALSE)))</f>
        <v>hypothetical protein QCK_4159</v>
      </c>
      <c r="G12" s="12" t="str">
        <f>VLOOKUP(A12,(IF(K$3="nr",BLASTp_nr!A$1:F$200,(IF(K$3="RefSeq",BLASTp_RefSeq!A$1:F$199,(IF(K$3="nr (Caudovirales)",BLASTp_nr_Caudovirales!A$1:F$199,BLASTp_RefSeq_Caudovirales!A$1:F$199)))))),6,FALSE)</f>
        <v>Peptoclostridium difficile CD45</v>
      </c>
      <c r="H12" s="13">
        <f>VLOOKUP(A12,(IF(K$3="nr",BLASTp_nr!A$1:F$200,(IF(K$3="RefSeq",BLASTp_RefSeq!A$1:E$199,(IF(K$3="nr (Caudovirales)",BLASTp_nr_Caudovirales!A$1:F$199,BLASTp_RefSeq_Caudovirales!A$1:F$199)))))),2,FALSE)</f>
        <v>7.0000000000000008E-32</v>
      </c>
      <c r="I12" s="10" t="str">
        <f>VLOOKUP(A12,InterProScan!$A$1:$C$154,IF($K$5="simple",2,3),FALSE)</f>
        <v>-</v>
      </c>
    </row>
    <row r="13" spans="1:11" x14ac:dyDescent="0.25">
      <c r="A13" s="9" t="s">
        <v>60</v>
      </c>
      <c r="B13" s="9">
        <v>8766</v>
      </c>
      <c r="C13" s="9">
        <v>9587</v>
      </c>
      <c r="D13" s="9" t="s">
        <v>1</v>
      </c>
      <c r="E13" s="10" t="s">
        <v>3</v>
      </c>
      <c r="F13" s="11" t="str">
        <f>HYPERLINK((CONCATENATE("http://www.ncbi.nlm.nih.gov/protein/",(VLOOKUP(A13,(IF(K$3="nr",BLASTp_nr!A$1:F$200,(IF(K$3="RefSeq",BLASTp_RefSeq!A$1:F$199,(IF(K$3="nr (Caudovirales)",BLASTp_nr_Caudovirales!A$1:F$199,BLASTp_RefSeq_Caudovirales!A$1:F$199)))))),4,FALSE)))),(VLOOKUP(A13,(IF(K$3="nr",BLASTp_nr!A$1:F$200,(IF(K$3="RefSeq",BLASTp_RefSeq!A$1:E$199,(IF(K$3="nr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13" s="12" t="str">
        <f>VLOOKUP(A13,(IF(K$3="nr",BLASTp_nr!A$1:F$200,(IF(K$3="RefSeq",BLASTp_RefSeq!A$1:F$199,(IF(K$3="nr (Caudovirales)",BLASTp_nr_Caudovirales!A$1:F$199,BLASTp_RefSeq_Caudovirales!A$1:F$199)))))),6,FALSE)</f>
        <v>Peptoclostridium difficile</v>
      </c>
      <c r="H13" s="13">
        <f>VLOOKUP(A13,(IF(K$3="nr",BLASTp_nr!A$1:F$200,(IF(K$3="RefSeq",BLASTp_RefSeq!A$1:E$199,(IF(K$3="nr (Caudovirales)",BLASTp_nr_Caudovirales!A$1:F$199,BLASTp_RefSeq_Caudovirales!A$1:F$199)))))),2,FALSE)</f>
        <v>0</v>
      </c>
      <c r="I13" s="10" t="str">
        <f>VLOOKUP(A13,InterProScan!$A$1:$C$154,IF($K$5="simple",2,3),FALSE)</f>
        <v>-</v>
      </c>
    </row>
    <row r="14" spans="1:11" x14ac:dyDescent="0.25">
      <c r="A14" s="9" t="s">
        <v>116</v>
      </c>
      <c r="B14" s="9">
        <v>9600</v>
      </c>
      <c r="C14" s="9">
        <v>9803</v>
      </c>
      <c r="D14" s="9" t="s">
        <v>1</v>
      </c>
      <c r="E14" s="10" t="s">
        <v>3</v>
      </c>
      <c r="F14" s="11" t="str">
        <f>HYPERLINK((CONCATENATE("http://www.ncbi.nlm.nih.gov/protein/",(VLOOKUP(A14,(IF(K$3="nr",BLASTp_nr!A$1:F$200,(IF(K$3="RefSeq",BLASTp_RefSeq!A$1:F$199,(IF(K$3="nr (Caudovirales)",BLASTp_nr_Caudovirales!A$1:F$199,BLASTp_RefSeq_Caudovirales!A$1:F$199)))))),4,FALSE)))),(VLOOKUP(A14,(IF(K$3="nr",BLASTp_nr!A$1:F$200,(IF(K$3="RefSeq",BLASTp_RefSeq!A$1:E$199,(IF(K$3="nr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14" s="12" t="str">
        <f>VLOOKUP(A14,(IF(K$3="nr",BLASTp_nr!A$1:F$200,(IF(K$3="RefSeq",BLASTp_RefSeq!A$1:F$199,(IF(K$3="nr (Caudovirales)",BLASTp_nr_Caudovirales!A$1:F$199,BLASTp_RefSeq_Caudovirales!A$1:F$199)))))),6,FALSE)</f>
        <v>Peptoclostridium difficile</v>
      </c>
      <c r="H14" s="13">
        <f>VLOOKUP(A14,(IF(K$3="nr",BLASTp_nr!A$1:F$200,(IF(K$3="RefSeq",BLASTp_RefSeq!A$1:E$199,(IF(K$3="nr (Caudovirales)",BLASTp_nr_Caudovirales!A$1:F$199,BLASTp_RefSeq_Caudovirales!A$1:F$199)))))),2,FALSE)</f>
        <v>3E-37</v>
      </c>
      <c r="I14" s="10" t="str">
        <f>VLOOKUP(A14,InterProScan!$A$1:$C$154,IF($K$5="simple",2,3),FALSE)</f>
        <v>-</v>
      </c>
    </row>
    <row r="15" spans="1:11" x14ac:dyDescent="0.25">
      <c r="A15" s="9" t="s">
        <v>35</v>
      </c>
      <c r="B15" s="9">
        <v>9805</v>
      </c>
      <c r="C15" s="9">
        <v>11226</v>
      </c>
      <c r="D15" s="9" t="s">
        <v>1</v>
      </c>
      <c r="E15" s="10" t="s">
        <v>36</v>
      </c>
      <c r="F15" s="11" t="str">
        <f>HYPERLINK((CONCATENATE("http://www.ncbi.nlm.nih.gov/protein/",(VLOOKUP(A15,(IF(K$3="nr",BLASTp_nr!A$1:F$200,(IF(K$3="RefSeq",BLASTp_RefSeq!A$1:F$199,(IF(K$3="nr (Caudovirales)",BLASTp_nr_Caudovirales!A$1:F$199,BLASTp_RefSeq_Caudovirales!A$1:F$199)))))),4,FALSE)))),(VLOOKUP(A15,(IF(K$3="nr",BLASTp_nr!A$1:F$200,(IF(K$3="RefSeq",BLASTp_RefSeq!A$1:E$199,(IF(K$3="nr (Caudovirales)",BLASTp_nr_Caudovirales!A$1:F$199,BLASTp_RefSeq_Caudovirales!A$1:F$199)))))),IF(K$4="GI",3,IF(K$4="accession",4,5)),FALSE)))</f>
        <v>phage tail sheath family protein</v>
      </c>
      <c r="G15" s="12" t="str">
        <f>VLOOKUP(A15,(IF(K$3="nr",BLASTp_nr!A$1:F$200,(IF(K$3="RefSeq",BLASTp_RefSeq!A$1:F$199,(IF(K$3="nr (Caudovirales)",BLASTp_nr_Caudovirales!A$1:F$199,BLASTp_RefSeq_Caudovirales!A$1:F$199)))))),6,FALSE)</f>
        <v>Peptoclostridium difficile</v>
      </c>
      <c r="H15" s="13">
        <f>VLOOKUP(A15,(IF(K$3="nr",BLASTp_nr!A$1:F$200,(IF(K$3="RefSeq",BLASTp_RefSeq!A$1:E$199,(IF(K$3="nr (Caudovirales)",BLASTp_nr_Caudovirales!A$1:F$199,BLASTp_RefSeq_Caudovirales!A$1:F$199)))))),2,FALSE)</f>
        <v>0</v>
      </c>
      <c r="I15" s="10" t="str">
        <f>VLOOKUP(A15,InterProScan!$A$1:$C$154,IF($K$5="simple",2,3),FALSE)</f>
        <v>[Phage tail sheath protein]</v>
      </c>
    </row>
    <row r="16" spans="1:11" x14ac:dyDescent="0.25">
      <c r="A16" s="9" t="s">
        <v>88</v>
      </c>
      <c r="B16" s="9">
        <v>11242</v>
      </c>
      <c r="C16" s="9">
        <v>11664</v>
      </c>
      <c r="D16" s="9" t="s">
        <v>1</v>
      </c>
      <c r="E16" s="10" t="s">
        <v>21</v>
      </c>
      <c r="F16" s="11" t="str">
        <f>HYPERLINK((CONCATENATE("http://www.ncbi.nlm.nih.gov/protein/",(VLOOKUP(A16,(IF(K$3="nr",BLASTp_nr!A$1:F$200,(IF(K$3="RefSeq",BLASTp_RefSeq!A$1:F$199,(IF(K$3="nr (Caudovirales)",BLASTp_nr_Caudovirales!A$1:F$199,BLASTp_RefSeq_Caudovirales!A$1:F$199)))))),4,FALSE)))),(VLOOKUP(A16,(IF(K$3="nr",BLASTp_nr!A$1:F$200,(IF(K$3="RefSeq",BLASTp_RefSeq!A$1:E$199,(IF(K$3="nr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16" s="12" t="str">
        <f>VLOOKUP(A16,(IF(K$3="nr",BLASTp_nr!A$1:F$200,(IF(K$3="RefSeq",BLASTp_RefSeq!A$1:F$199,(IF(K$3="nr (Caudovirales)",BLASTp_nr_Caudovirales!A$1:F$199,BLASTp_RefSeq_Caudovirales!A$1:F$199)))))),6,FALSE)</f>
        <v>Peptoclostridium difficile</v>
      </c>
      <c r="H16" s="13">
        <f>VLOOKUP(A16,(IF(K$3="nr",BLASTp_nr!A$1:F$200,(IF(K$3="RefSeq",BLASTp_RefSeq!A$1:E$199,(IF(K$3="nr (Caudovirales)",BLASTp_nr_Caudovirales!A$1:F$199,BLASTp_RefSeq_Caudovirales!A$1:F$199)))))),2,FALSE)</f>
        <v>1.9999999999999998E-93</v>
      </c>
      <c r="I16" s="10" t="str">
        <f>VLOOKUP(A16,InterProScan!$A$1:$C$154,IF($K$5="simple",2,3),FALSE)</f>
        <v>[Phage tail tube protein], [SSF69279]</v>
      </c>
    </row>
    <row r="17" spans="1:9" ht="30" x14ac:dyDescent="0.25">
      <c r="A17" s="9" t="s">
        <v>81</v>
      </c>
      <c r="B17" s="9">
        <v>11741</v>
      </c>
      <c r="C17" s="9">
        <v>12214</v>
      </c>
      <c r="D17" s="9" t="s">
        <v>1</v>
      </c>
      <c r="E17" s="10" t="s">
        <v>18</v>
      </c>
      <c r="F17" s="11" t="str">
        <f>HYPERLINK((CONCATENATE("http://www.ncbi.nlm.nih.gov/protein/",(VLOOKUP(A17,(IF(K$3="nr",BLASTp_nr!A$1:F$200,(IF(K$3="RefSeq",BLASTp_RefSeq!A$1:F$199,(IF(K$3="nr (Caudovirales)",BLASTp_nr_Caudovirales!A$1:F$199,BLASTp_RefSeq_Caudovirales!A$1:F$199)))))),4,FALSE)))),(VLOOKUP(A17,(IF(K$3="nr",BLASTp_nr!A$1:F$200,(IF(K$3="RefSeq",BLASTp_RefSeq!A$1:E$199,(IF(K$3="nr (Caudovirales)",BLASTp_nr_Caudovirales!A$1:F$199,BLASTp_RefSeq_Caudovirales!A$1:F$199)))))),IF(K$4="GI",3,IF(K$4="accession",4,5)),FALSE)))</f>
        <v>phage XkdN-like family protein</v>
      </c>
      <c r="G17" s="12" t="str">
        <f>VLOOKUP(A17,(IF(K$3="nr",BLASTp_nr!A$1:F$200,(IF(K$3="RefSeq",BLASTp_RefSeq!A$1:F$199,(IF(K$3="nr (Caudovirales)",BLASTp_nr_Caudovirales!A$1:F$199,BLASTp_RefSeq_Caudovirales!A$1:F$199)))))),6,FALSE)</f>
        <v>Peptoclostridium difficile</v>
      </c>
      <c r="H17" s="13">
        <f>VLOOKUP(A17,(IF(K$3="nr",BLASTp_nr!A$1:F$200,(IF(K$3="RefSeq",BLASTp_RefSeq!A$1:E$199,(IF(K$3="nr (Caudovirales)",BLASTp_nr_Caudovirales!A$1:F$199,BLASTp_RefSeq_Caudovirales!A$1:F$199)))))),2,FALSE)</f>
        <v>6E-103</v>
      </c>
      <c r="I17" s="10" t="str">
        <f>VLOOKUP(A17,InterProScan!$A$1:$C$154,IF($K$5="simple",2,3),FALSE)</f>
        <v>[Phage XkdN-like tail assembly chaperone protein, TAC], [Coil]</v>
      </c>
    </row>
    <row r="18" spans="1:9" ht="60" x14ac:dyDescent="0.25">
      <c r="A18" s="9" t="s">
        <v>31</v>
      </c>
      <c r="B18" s="9">
        <v>12395</v>
      </c>
      <c r="C18" s="9">
        <v>16684</v>
      </c>
      <c r="D18" s="9" t="s">
        <v>1</v>
      </c>
      <c r="E18" s="10" t="s">
        <v>32</v>
      </c>
      <c r="F18" s="11" t="str">
        <f>HYPERLINK((CONCATENATE("http://www.ncbi.nlm.nih.gov/protein/",(VLOOKUP(A18,(IF(K$3="nr",BLASTp_nr!A$1:F$200,(IF(K$3="RefSeq",BLASTp_RefSeq!A$1:F$199,(IF(K$3="nr (Caudovirales)",BLASTp_nr_Caudovirales!A$1:F$199,BLASTp_RefSeq_Caudovirales!A$1:F$199)))))),4,FALSE)))),(VLOOKUP(A18,(IF(K$3="nr",BLASTp_nr!A$1:F$200,(IF(K$3="RefSeq",BLASTp_RefSeq!A$1:E$199,(IF(K$3="nr (Caudovirales)",BLASTp_nr_Caudovirales!A$1:F$199,BLASTp_RefSeq_Caudovirales!A$1:F$199)))))),IF(K$4="GI",3,IF(K$4="accession",4,5)),FALSE)))</f>
        <v>phage tail tape measure protein</v>
      </c>
      <c r="G18" s="12" t="str">
        <f>VLOOKUP(A18,(IF(K$3="nr",BLASTp_nr!A$1:F$200,(IF(K$3="RefSeq",BLASTp_RefSeq!A$1:F$199,(IF(K$3="nr (Caudovirales)",BLASTp_nr_Caudovirales!A$1:F$199,BLASTp_RefSeq_Caudovirales!A$1:F$199)))))),6,FALSE)</f>
        <v>Peptoclostridium difficile</v>
      </c>
      <c r="H18" s="13">
        <f>VLOOKUP(A18,(IF(K$3="nr",BLASTp_nr!A$1:F$200,(IF(K$3="RefSeq",BLASTp_RefSeq!A$1:E$199,(IF(K$3="nr (Caudovirales)",BLASTp_nr_Caudovirales!A$1:F$199,BLASTp_RefSeq_Caudovirales!A$1:F$199)))))),2,FALSE)</f>
        <v>0</v>
      </c>
      <c r="I18" s="10" t="str">
        <f>VLOOKUP(A18,InterProScan!$A$1:$C$154,IF($K$5="simple",2,3),FALSE)</f>
        <v>[Coil], [tape_meas_TP901: phage tail tape measure protein, TP901 family, core region], [Coil], [SSF58113], [G3DSA:1.20.120.20], [Phage-related minor tail protein], [SSF48371], [SSF48371], [Coil]</v>
      </c>
    </row>
    <row r="19" spans="1:9" x14ac:dyDescent="0.25">
      <c r="A19" s="9" t="s">
        <v>55</v>
      </c>
      <c r="B19" s="9">
        <v>16765</v>
      </c>
      <c r="C19" s="9">
        <v>17685</v>
      </c>
      <c r="D19" s="9" t="s">
        <v>1</v>
      </c>
      <c r="E19" s="10" t="s">
        <v>3</v>
      </c>
      <c r="F19" s="11" t="str">
        <f>HYPERLINK((CONCATENATE("http://www.ncbi.nlm.nih.gov/protein/",(VLOOKUP(A19,(IF(K$3="nr",BLASTp_nr!A$1:F$200,(IF(K$3="RefSeq",BLASTp_RefSeq!A$1:F$199,(IF(K$3="nr (Caudovirales)",BLASTp_nr_Caudovirales!A$1:F$199,BLASTp_RefSeq_Caudovirales!A$1:F$199)))))),4,FALSE)))),(VLOOKUP(A19,(IF(K$3="nr",BLASTp_nr!A$1:F$200,(IF(K$3="RefSeq",BLASTp_RefSeq!A$1:E$199,(IF(K$3="nr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19" s="12" t="str">
        <f>VLOOKUP(A19,(IF(K$3="nr",BLASTp_nr!A$1:F$200,(IF(K$3="RefSeq",BLASTp_RefSeq!A$1:F$199,(IF(K$3="nr (Caudovirales)",BLASTp_nr_Caudovirales!A$1:F$199,BLASTp_RefSeq_Caudovirales!A$1:F$199)))))),6,FALSE)</f>
        <v>Peptoclostridium difficile</v>
      </c>
      <c r="H19" s="13">
        <f>VLOOKUP(A19,(IF(K$3="nr",BLASTp_nr!A$1:F$200,(IF(K$3="RefSeq",BLASTp_RefSeq!A$1:E$199,(IF(K$3="nr (Caudovirales)",BLASTp_nr_Caudovirales!A$1:F$199,BLASTp_RefSeq_Caudovirales!A$1:F$199)))))),2,FALSE)</f>
        <v>0</v>
      </c>
      <c r="I19" s="10" t="str">
        <f>VLOOKUP(A19,InterProScan!$A$1:$C$154,IF($K$5="simple",2,3),FALSE)</f>
        <v>[Coil], [Short C-terminal domain]</v>
      </c>
    </row>
    <row r="20" spans="1:9" x14ac:dyDescent="0.25">
      <c r="A20" s="9" t="s">
        <v>120</v>
      </c>
      <c r="B20" s="9">
        <v>18529</v>
      </c>
      <c r="C20" s="9">
        <v>18711</v>
      </c>
      <c r="D20" s="9" t="s">
        <v>1</v>
      </c>
      <c r="E20" s="10" t="s">
        <v>3</v>
      </c>
      <c r="F20" s="11" t="str">
        <f>HYPERLINK((CONCATENATE("http://www.ncbi.nlm.nih.gov/protein/",(VLOOKUP(A20,(IF(K$3="nr",BLASTp_nr!A$1:F$200,(IF(K$3="RefSeq",BLASTp_RefSeq!A$1:F$199,(IF(K$3="nr (Caudovirales)",BLASTp_nr_Caudovirales!A$1:F$199,BLASTp_RefSeq_Caudovirales!A$1:F$199)))))),4,FALSE)))),(VLOOKUP(A20,(IF(K$3="nr",BLASTp_nr!A$1:F$200,(IF(K$3="RefSeq",BLASTp_RefSeq!A$1:E$199,(IF(K$3="nr (Caudovirales)",BLASTp_nr_Caudovirales!A$1:F$199,BLASTp_RefSeq_Caudovirales!A$1:F$199)))))),IF(K$4="GI",3,IF(K$4="accession",4,5)),FALSE)))</f>
        <v>CopG family transcriptional regulator</v>
      </c>
      <c r="G20" s="12" t="str">
        <f>VLOOKUP(A20,(IF(K$3="nr",BLASTp_nr!A$1:F$200,(IF(K$3="RefSeq",BLASTp_RefSeq!A$1:F$199,(IF(K$3="nr (Caudovirales)",BLASTp_nr_Caudovirales!A$1:F$199,BLASTp_RefSeq_Caudovirales!A$1:F$199)))))),6,FALSE)</f>
        <v>Peptoclostridium difficile</v>
      </c>
      <c r="H20" s="13">
        <f>VLOOKUP(A20,(IF(K$3="nr",BLASTp_nr!A$1:F$200,(IF(K$3="RefSeq",BLASTp_RefSeq!A$1:E$199,(IF(K$3="nr (Caudovirales)",BLASTp_nr_Caudovirales!A$1:F$199,BLASTp_RefSeq_Caudovirales!A$1:F$199)))))),2,FALSE)</f>
        <v>4.0000000000000002E-32</v>
      </c>
      <c r="I20" s="10" t="str">
        <f>VLOOKUP(A20,InterProScan!$A$1:$C$154,IF($K$5="simple",2,3),FALSE)</f>
        <v>[Coil], [SSF47598]</v>
      </c>
    </row>
    <row r="21" spans="1:9" ht="30" x14ac:dyDescent="0.25">
      <c r="A21" s="9" t="s">
        <v>56</v>
      </c>
      <c r="B21" s="9">
        <v>18832</v>
      </c>
      <c r="C21" s="9">
        <v>19716</v>
      </c>
      <c r="D21" s="9" t="s">
        <v>1</v>
      </c>
      <c r="E21" s="10" t="s">
        <v>57</v>
      </c>
      <c r="F21" s="11" t="str">
        <f>HYPERLINK((CONCATENATE("http://www.ncbi.nlm.nih.gov/protein/",(VLOOKUP(A21,(IF(K$3="nr",BLASTp_nr!A$1:F$200,(IF(K$3="RefSeq",BLASTp_RefSeq!A$1:F$199,(IF(K$3="nr (Caudovirales)",BLASTp_nr_Caudovirales!A$1:F$199,BLASTp_RefSeq_Caudovirales!A$1:F$199)))))),4,FALSE)))),(VLOOKUP(A21,(IF(K$3="nr",BLASTp_nr!A$1:F$200,(IF(K$3="RefSeq",BLASTp_RefSeq!A$1:E$199,(IF(K$3="nr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1" s="12" t="str">
        <f>VLOOKUP(A21,(IF(K$3="nr",BLASTp_nr!A$1:F$200,(IF(K$3="RefSeq",BLASTp_RefSeq!A$1:F$199,(IF(K$3="nr (Caudovirales)",BLASTp_nr_Caudovirales!A$1:F$199,BLASTp_RefSeq_Caudovirales!A$1:F$199)))))),6,FALSE)</f>
        <v>Peptoclostridium difficile</v>
      </c>
      <c r="H21" s="13">
        <f>VLOOKUP(A21,(IF(K$3="nr",BLASTp_nr!A$1:F$200,(IF(K$3="RefSeq",BLASTp_RefSeq!A$1:E$199,(IF(K$3="nr (Caudovirales)",BLASTp_nr_Caudovirales!A$1:F$199,BLASTp_RefSeq_Caudovirales!A$1:F$199)))))),2,FALSE)</f>
        <v>0</v>
      </c>
      <c r="I21" s="10" t="str">
        <f>VLOOKUP(A21,InterProScan!$A$1:$C$154,IF($K$5="simple",2,3),FALSE)</f>
        <v>[BRO family, N-terminal domain], [BRO family, N-terminal domain]</v>
      </c>
    </row>
    <row r="22" spans="1:9" x14ac:dyDescent="0.25">
      <c r="A22" s="9" t="s">
        <v>117</v>
      </c>
      <c r="B22" s="9">
        <v>19779</v>
      </c>
      <c r="C22" s="9">
        <v>19982</v>
      </c>
      <c r="D22" s="9" t="s">
        <v>1</v>
      </c>
      <c r="E22" s="10" t="s">
        <v>3</v>
      </c>
      <c r="F22" s="11" t="str">
        <f>HYPERLINK((CONCATENATE("http://www.ncbi.nlm.nih.gov/protein/",(VLOOKUP(A22,(IF(K$3="nr",BLASTp_nr!A$1:F$200,(IF(K$3="RefSeq",BLASTp_RefSeq!A$1:F$199,(IF(K$3="nr (Caudovirales)",BLASTp_nr_Caudovirales!A$1:F$199,BLASTp_RefSeq_Caudovirales!A$1:F$199)))))),4,FALSE)))),(VLOOKUP(A22,(IF(K$3="nr",BLASTp_nr!A$1:F$200,(IF(K$3="RefSeq",BLASTp_RefSeq!A$1:E$199,(IF(K$3="nr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2" s="12" t="str">
        <f>VLOOKUP(A22,(IF(K$3="nr",BLASTp_nr!A$1:F$200,(IF(K$3="RefSeq",BLASTp_RefSeq!A$1:F$199,(IF(K$3="nr (Caudovirales)",BLASTp_nr_Caudovirales!A$1:F$199,BLASTp_RefSeq_Caudovirales!A$1:F$199)))))),6,FALSE)</f>
        <v>Peptoclostridium difficile</v>
      </c>
      <c r="H22" s="13">
        <f>VLOOKUP(A22,(IF(K$3="nr",BLASTp_nr!A$1:F$200,(IF(K$3="RefSeq",BLASTp_RefSeq!A$1:E$199,(IF(K$3="nr (Caudovirales)",BLASTp_nr_Caudovirales!A$1:F$199,BLASTp_RefSeq_Caudovirales!A$1:F$199)))))),2,FALSE)</f>
        <v>9.0000000000000008E-37</v>
      </c>
      <c r="I22" s="10" t="str">
        <f>VLOOKUP(A22,InterProScan!$A$1:$C$154,IF($K$5="simple",2,3),FALSE)</f>
        <v>-</v>
      </c>
    </row>
    <row r="23" spans="1:9" x14ac:dyDescent="0.25">
      <c r="A23" s="9" t="s">
        <v>127</v>
      </c>
      <c r="B23" s="9">
        <v>20158</v>
      </c>
      <c r="C23" s="9">
        <v>20316</v>
      </c>
      <c r="D23" s="9" t="s">
        <v>1</v>
      </c>
      <c r="E23" s="10" t="s">
        <v>3</v>
      </c>
      <c r="F23" s="11" t="str">
        <f>HYPERLINK((CONCATENATE("http://www.ncbi.nlm.nih.gov/protein/",(VLOOKUP(A23,(IF(K$3="nr",BLASTp_nr!A$1:F$200,(IF(K$3="RefSeq",BLASTp_RefSeq!A$1:F$199,(IF(K$3="nr (Caudovirales)",BLASTp_nr_Caudovirales!A$1:F$199,BLASTp_RefSeq_Caudovirales!A$1:F$199)))))),4,FALSE)))),(VLOOKUP(A23,(IF(K$3="nr",BLASTp_nr!A$1:F$200,(IF(K$3="RefSeq",BLASTp_RefSeq!A$1:E$199,(IF(K$3="nr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3" s="12" t="str">
        <f>VLOOKUP(A23,(IF(K$3="nr",BLASTp_nr!A$1:F$200,(IF(K$3="RefSeq",BLASTp_RefSeq!A$1:F$199,(IF(K$3="nr (Caudovirales)",BLASTp_nr_Caudovirales!A$1:F$199,BLASTp_RefSeq_Caudovirales!A$1:F$199)))))),6,FALSE)</f>
        <v>Peptoclostridium difficile</v>
      </c>
      <c r="H23" s="13">
        <f>VLOOKUP(A23,(IF(K$3="nr",BLASTp_nr!A$1:F$200,(IF(K$3="RefSeq",BLASTp_RefSeq!A$1:E$199,(IF(K$3="nr (Caudovirales)",BLASTp_nr_Caudovirales!A$1:F$199,BLASTp_RefSeq_Caudovirales!A$1:F$199)))))),2,FALSE)</f>
        <v>6.0000000000000002E-27</v>
      </c>
      <c r="I23" s="10" t="str">
        <f>VLOOKUP(A23,InterProScan!$A$1:$C$154,IF($K$5="simple",2,3),FALSE)</f>
        <v>-</v>
      </c>
    </row>
    <row r="24" spans="1:9" x14ac:dyDescent="0.25">
      <c r="A24" s="9" t="s">
        <v>66</v>
      </c>
      <c r="B24" s="9">
        <v>20679</v>
      </c>
      <c r="C24" s="9">
        <v>21350</v>
      </c>
      <c r="D24" s="9" t="s">
        <v>1</v>
      </c>
      <c r="E24" s="10" t="s">
        <v>17</v>
      </c>
      <c r="F24" s="11" t="str">
        <f>HYPERLINK((CONCATENATE("http://www.ncbi.nlm.nih.gov/protein/",(VLOOKUP(A24,(IF(K$3="nr",BLASTp_nr!A$1:F$200,(IF(K$3="RefSeq",BLASTp_RefSeq!A$1:F$199,(IF(K$3="nr (Caudovirales)",BLASTp_nr_Caudovirales!A$1:F$199,BLASTp_RefSeq_Caudovirales!A$1:F$199)))))),4,FALSE)))),(VLOOKUP(A24,(IF(K$3="nr",BLASTp_nr!A$1:F$200,(IF(K$3="RefSeq",BLASTp_RefSeq!A$1:E$199,(IF(K$3="nr (Caudovirales)",BLASTp_nr_Caudovirales!A$1:F$199,BLASTp_RefSeq_Caudovirales!A$1:F$199)))))),IF(K$4="GI",3,IF(K$4="accession",4,5)),FALSE)))</f>
        <v>lysM domain protein</v>
      </c>
      <c r="G24" s="12" t="str">
        <f>VLOOKUP(A24,(IF(K$3="nr",BLASTp_nr!A$1:F$200,(IF(K$3="RefSeq",BLASTp_RefSeq!A$1:F$199,(IF(K$3="nr (Caudovirales)",BLASTp_nr_Caudovirales!A$1:F$199,BLASTp_RefSeq_Caudovirales!A$1:F$199)))))),6,FALSE)</f>
        <v>Peptoclostridium difficile DA00256</v>
      </c>
      <c r="H24" s="13">
        <f>VLOOKUP(A24,(IF(K$3="nr",BLASTp_nr!A$1:F$200,(IF(K$3="RefSeq",BLASTp_RefSeq!A$1:E$199,(IF(K$3="nr (Caudovirales)",BLASTp_nr_Caudovirales!A$1:F$199,BLASTp_RefSeq_Caudovirales!A$1:F$199)))))),2,FALSE)</f>
        <v>6.0000000000000005E-156</v>
      </c>
      <c r="I24" s="10" t="str">
        <f>VLOOKUP(A24,InterProScan!$A$1:$C$154,IF($K$5="simple",2,3),FALSE)</f>
        <v>[LysM domain], [G3DSA:3.10.350.10], [SSF54106]</v>
      </c>
    </row>
    <row r="25" spans="1:9" x14ac:dyDescent="0.25">
      <c r="A25" s="9" t="s">
        <v>54</v>
      </c>
      <c r="B25" s="9">
        <v>21347</v>
      </c>
      <c r="C25" s="9">
        <v>22309</v>
      </c>
      <c r="D25" s="9" t="s">
        <v>1</v>
      </c>
      <c r="E25" s="10" t="s">
        <v>3</v>
      </c>
      <c r="F25" s="11" t="str">
        <f>HYPERLINK((CONCATENATE("http://www.ncbi.nlm.nih.gov/protein/",(VLOOKUP(A25,(IF(K$3="nr",BLASTp_nr!A$1:F$200,(IF(K$3="RefSeq",BLASTp_RefSeq!A$1:F$199,(IF(K$3="nr (Caudovirales)",BLASTp_nr_Caudovirales!A$1:F$199,BLASTp_RefSeq_Caudovirales!A$1:F$199)))))),4,FALSE)))),(VLOOKUP(A25,(IF(K$3="nr",BLASTp_nr!A$1:F$200,(IF(K$3="RefSeq",BLASTp_RefSeq!A$1:E$199,(IF(K$3="nr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5" s="12" t="str">
        <f>VLOOKUP(A25,(IF(K$3="nr",BLASTp_nr!A$1:F$200,(IF(K$3="RefSeq",BLASTp_RefSeq!A$1:F$199,(IF(K$3="nr (Caudovirales)",BLASTp_nr_Caudovirales!A$1:F$199,BLASTp_RefSeq_Caudovirales!A$1:F$199)))))),6,FALSE)</f>
        <v>Peptoclostridium difficile</v>
      </c>
      <c r="H25" s="13">
        <f>VLOOKUP(A25,(IF(K$3="nr",BLASTp_nr!A$1:F$200,(IF(K$3="RefSeq",BLASTp_RefSeq!A$1:E$199,(IF(K$3="nr (Caudovirales)",BLASTp_nr_Caudovirales!A$1:F$199,BLASTp_RefSeq_Caudovirales!A$1:F$199)))))),2,FALSE)</f>
        <v>0</v>
      </c>
      <c r="I25" s="10" t="str">
        <f>VLOOKUP(A25,InterProScan!$A$1:$C$154,IF($K$5="simple",2,3),FALSE)</f>
        <v>[SSF69279], [Coil]</v>
      </c>
    </row>
    <row r="26" spans="1:9" ht="30" x14ac:dyDescent="0.25">
      <c r="A26" s="9" t="s">
        <v>98</v>
      </c>
      <c r="B26" s="9">
        <v>22302</v>
      </c>
      <c r="C26" s="9">
        <v>22664</v>
      </c>
      <c r="D26" s="9" t="s">
        <v>1</v>
      </c>
      <c r="E26" s="10" t="s">
        <v>3</v>
      </c>
      <c r="F26" s="11" t="str">
        <f>HYPERLINK((CONCATENATE("http://www.ncbi.nlm.nih.gov/protein/",(VLOOKUP(A26,(IF(K$3="nr",BLASTp_nr!A$1:F$200,(IF(K$3="RefSeq",BLASTp_RefSeq!A$1:F$199,(IF(K$3="nr (Caudovirales)",BLASTp_nr_Caudovirales!A$1:F$199,BLASTp_RefSeq_Caudovirales!A$1:F$199)))))),4,FALSE)))),(VLOOKUP(A26,(IF(K$3="nr",BLASTp_nr!A$1:F$200,(IF(K$3="RefSeq",BLASTp_RefSeq!A$1:E$199,(IF(K$3="nr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6" s="12" t="str">
        <f>VLOOKUP(A26,(IF(K$3="nr",BLASTp_nr!A$1:F$200,(IF(K$3="RefSeq",BLASTp_RefSeq!A$1:F$199,(IF(K$3="nr (Caudovirales)",BLASTp_nr_Caudovirales!A$1:F$199,BLASTp_RefSeq_Caudovirales!A$1:F$199)))))),6,FALSE)</f>
        <v>Peptoclostridium difficile</v>
      </c>
      <c r="H26" s="13">
        <f>VLOOKUP(A26,(IF(K$3="nr",BLASTp_nr!A$1:F$200,(IF(K$3="RefSeq",BLASTp_RefSeq!A$1:E$199,(IF(K$3="nr (Caudovirales)",BLASTp_nr_Caudovirales!A$1:F$199,BLASTp_RefSeq_Caudovirales!A$1:F$199)))))),2,FALSE)</f>
        <v>2.9999999999999997E-80</v>
      </c>
      <c r="I26" s="10" t="str">
        <f>VLOOKUP(A26,InterProScan!$A$1:$C$154,IF($K$5="simple",2,3),FALSE)</f>
        <v>[Prokaryotic membrane lipoprotein lipid attachment site profile.]</v>
      </c>
    </row>
    <row r="27" spans="1:9" ht="30" x14ac:dyDescent="0.25">
      <c r="A27" s="9" t="s">
        <v>82</v>
      </c>
      <c r="B27" s="9">
        <v>22642</v>
      </c>
      <c r="C27" s="9">
        <v>23100</v>
      </c>
      <c r="D27" s="9" t="s">
        <v>1</v>
      </c>
      <c r="E27" s="10" t="s">
        <v>19</v>
      </c>
      <c r="F27" s="11" t="str">
        <f>HYPERLINK((CONCATENATE("http://www.ncbi.nlm.nih.gov/protein/",(VLOOKUP(A27,(IF(K$3="nr",BLASTp_nr!A$1:F$200,(IF(K$3="RefSeq",BLASTp_RefSeq!A$1:F$199,(IF(K$3="nr (Caudovirales)",BLASTp_nr_Caudovirales!A$1:F$199,BLASTp_RefSeq_Caudovirales!A$1:F$199)))))),4,FALSE)))),(VLOOKUP(A27,(IF(K$3="nr",BLASTp_nr!A$1:F$200,(IF(K$3="RefSeq",BLASTp_RefSeq!A$1:E$199,(IF(K$3="nr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27" s="12" t="str">
        <f>VLOOKUP(A27,(IF(K$3="nr",BLASTp_nr!A$1:F$200,(IF(K$3="RefSeq",BLASTp_RefSeq!A$1:F$199,(IF(K$3="nr (Caudovirales)",BLASTp_nr_Caudovirales!A$1:F$199,BLASTp_RefSeq_Caudovirales!A$1:F$199)))))),6,FALSE)</f>
        <v>Peptoclostridium difficile</v>
      </c>
      <c r="H27" s="13">
        <f>VLOOKUP(A27,(IF(K$3="nr",BLASTp_nr!A$1:F$200,(IF(K$3="RefSeq",BLASTp_RefSeq!A$1:E$199,(IF(K$3="nr (Caudovirales)",BLASTp_nr_Caudovirales!A$1:F$199,BLASTp_RefSeq_Caudovirales!A$1:F$199)))))),2,FALSE)</f>
        <v>9.9999999999999997E-106</v>
      </c>
      <c r="I27" s="10" t="str">
        <f>VLOOKUP(A27,InterProScan!$A$1:$C$154,IF($K$5="simple",2,3),FALSE)</f>
        <v>[Protein of unknown function (DUF2634)], [XKDS PHAGE-LIKE PBSX ELEMENT PHAGE LIN1286 RELATED YQBS]</v>
      </c>
    </row>
    <row r="28" spans="1:9" x14ac:dyDescent="0.25">
      <c r="A28" s="9" t="s">
        <v>43</v>
      </c>
      <c r="B28" s="9">
        <v>23109</v>
      </c>
      <c r="C28" s="9">
        <v>24245</v>
      </c>
      <c r="D28" s="9" t="s">
        <v>1</v>
      </c>
      <c r="E28" s="10" t="s">
        <v>44</v>
      </c>
      <c r="F28" s="11" t="str">
        <f>HYPERLINK((CONCATENATE("http://www.ncbi.nlm.nih.gov/protein/",(VLOOKUP(A28,(IF(K$3="nr",BLASTp_nr!A$1:F$200,(IF(K$3="RefSeq",BLASTp_RefSeq!A$1:F$199,(IF(K$3="nr (Caudovirales)",BLASTp_nr_Caudovirales!A$1:F$199,BLASTp_RefSeq_Caudovirales!A$1:F$199)))))),4,FALSE)))),(VLOOKUP(A28,(IF(K$3="nr",BLASTp_nr!A$1:F$200,(IF(K$3="RefSeq",BLASTp_RefSeq!A$1:E$199,(IF(K$3="nr (Caudovirales)",BLASTp_nr_Caudovirales!A$1:F$199,BLASTp_RefSeq_Caudovirales!A$1:F$199)))))),IF(K$4="GI",3,IF(K$4="accession",4,5)),FALSE)))</f>
        <v>baseplate J-like family protein</v>
      </c>
      <c r="G28" s="12" t="str">
        <f>VLOOKUP(A28,(IF(K$3="nr",BLASTp_nr!A$1:F$200,(IF(K$3="RefSeq",BLASTp_RefSeq!A$1:F$199,(IF(K$3="nr (Caudovirales)",BLASTp_nr_Caudovirales!A$1:F$199,BLASTp_RefSeq_Caudovirales!A$1:F$199)))))),6,FALSE)</f>
        <v>Peptoclostridium difficile</v>
      </c>
      <c r="H28" s="13">
        <f>VLOOKUP(A28,(IF(K$3="nr",BLASTp_nr!A$1:F$200,(IF(K$3="RefSeq",BLASTp_RefSeq!A$1:E$199,(IF(K$3="nr (Caudovirales)",BLASTp_nr_Caudovirales!A$1:F$199,BLASTp_RefSeq_Caudovirales!A$1:F$199)))))),2,FALSE)</f>
        <v>0</v>
      </c>
      <c r="I28" s="10" t="str">
        <f>VLOOKUP(A28,InterProScan!$A$1:$C$154,IF($K$5="simple",2,3),FALSE)</f>
        <v>[Baseplate J-like protein]</v>
      </c>
    </row>
    <row r="29" spans="1:9" ht="30" x14ac:dyDescent="0.25">
      <c r="A29" s="9" t="s">
        <v>70</v>
      </c>
      <c r="B29" s="9">
        <v>24242</v>
      </c>
      <c r="C29" s="9">
        <v>24871</v>
      </c>
      <c r="D29" s="9" t="s">
        <v>1</v>
      </c>
      <c r="E29" s="10" t="s">
        <v>71</v>
      </c>
      <c r="F29" s="11" t="str">
        <f>HYPERLINK((CONCATENATE("http://www.ncbi.nlm.nih.gov/protein/",(VLOOKUP(A29,(IF(K$3="nr",BLASTp_nr!A$1:F$200,(IF(K$3="RefSeq",BLASTp_RefSeq!A$1:F$199,(IF(K$3="nr (Caudovirales)",BLASTp_nr_Caudovirales!A$1:F$199,BLASTp_RefSeq_Caudovirales!A$1:F$199)))))),4,FALSE)))),(VLOOKUP(A29,(IF(K$3="nr",BLASTp_nr!A$1:F$200,(IF(K$3="RefSeq",BLASTp_RefSeq!A$1:E$199,(IF(K$3="nr (Caudovirales)",BLASTp_nr_Caudovirales!A$1:F$199,BLASTp_RefSeq_Caudovirales!A$1:F$199)))))),IF(K$4="GI",3,IF(K$4="accession",4,5)),FALSE)))</f>
        <v>hypothetical protein QC1_0346</v>
      </c>
      <c r="G29" s="12" t="str">
        <f>VLOOKUP(A29,(IF(K$3="nr",BLASTp_nr!A$1:F$200,(IF(K$3="RefSeq",BLASTp_RefSeq!A$1:F$199,(IF(K$3="nr (Caudovirales)",BLASTp_nr_Caudovirales!A$1:F$199,BLASTp_RefSeq_Caudovirales!A$1:F$199)))))),6,FALSE)</f>
        <v>Peptoclostridium difficile CD21</v>
      </c>
      <c r="H29" s="13">
        <f>VLOOKUP(A29,(IF(K$3="nr",BLASTp_nr!A$1:F$200,(IF(K$3="RefSeq",BLASTp_RefSeq!A$1:E$199,(IF(K$3="nr (Caudovirales)",BLASTp_nr_Caudovirales!A$1:F$199,BLASTp_RefSeq_Caudovirales!A$1:F$199)))))),2,FALSE)</f>
        <v>2E-149</v>
      </c>
      <c r="I29" s="10" t="str">
        <f>VLOOKUP(A29,InterProScan!$A$1:$C$154,IF($K$5="simple",2,3),FALSE)</f>
        <v>[Uncharacterized protein conserved in bacteria (DUF2313)]</v>
      </c>
    </row>
    <row r="30" spans="1:9" x14ac:dyDescent="0.25">
      <c r="A30" s="9" t="s">
        <v>45</v>
      </c>
      <c r="B30" s="9">
        <v>24884</v>
      </c>
      <c r="C30" s="9">
        <v>25990</v>
      </c>
      <c r="D30" s="9" t="s">
        <v>1</v>
      </c>
      <c r="E30" s="10" t="s">
        <v>46</v>
      </c>
      <c r="F30" s="11" t="str">
        <f>HYPERLINK((CONCATENATE("http://www.ncbi.nlm.nih.gov/protein/",(VLOOKUP(A30,(IF(K$3="nr",BLASTp_nr!A$1:F$200,(IF(K$3="RefSeq",BLASTp_RefSeq!A$1:F$199,(IF(K$3="nr (Caudovirales)",BLASTp_nr_Caudovirales!A$1:F$199,BLASTp_RefSeq_Caudovirales!A$1:F$199)))))),4,FALSE)))),(VLOOKUP(A30,(IF(K$3="nr",BLASTp_nr!A$1:F$200,(IF(K$3="RefSeq",BLASTp_RefSeq!A$1:E$199,(IF(K$3="nr (Caudovirales)",BLASTp_nr_Caudovirales!A$1:F$199,BLASTp_RefSeq_Caudovirales!A$1:F$199)))))),IF(K$4="GI",3,IF(K$4="accession",4,5)),FALSE)))</f>
        <v>phage tail-collar fiber family protein</v>
      </c>
      <c r="G30" s="12" t="str">
        <f>VLOOKUP(A30,(IF(K$3="nr",BLASTp_nr!A$1:F$200,(IF(K$3="RefSeq",BLASTp_RefSeq!A$1:F$199,(IF(K$3="nr (Caudovirales)",BLASTp_nr_Caudovirales!A$1:F$199,BLASTp_RefSeq_Caudovirales!A$1:F$199)))))),6,FALSE)</f>
        <v>Peptoclostridium difficile</v>
      </c>
      <c r="H30" s="13">
        <f>VLOOKUP(A30,(IF(K$3="nr",BLASTp_nr!A$1:F$200,(IF(K$3="RefSeq",BLASTp_RefSeq!A$1:E$199,(IF(K$3="nr (Caudovirales)",BLASTp_nr_Caudovirales!A$1:F$199,BLASTp_RefSeq_Caudovirales!A$1:F$199)))))),2,FALSE)</f>
        <v>0</v>
      </c>
      <c r="I30" s="10" t="str">
        <f>VLOOKUP(A30,InterProScan!$A$1:$C$154,IF($K$5="simple",2,3),FALSE)</f>
        <v>[Phage tail-collar fibre protein]</v>
      </c>
    </row>
    <row r="31" spans="1:9" x14ac:dyDescent="0.25">
      <c r="A31" s="9" t="s">
        <v>67</v>
      </c>
      <c r="B31" s="9">
        <v>26004</v>
      </c>
      <c r="C31" s="9">
        <v>26642</v>
      </c>
      <c r="D31" s="9" t="s">
        <v>1</v>
      </c>
      <c r="E31" s="10" t="s">
        <v>3</v>
      </c>
      <c r="F31" s="11" t="str">
        <f>HYPERLINK((CONCATENATE("http://www.ncbi.nlm.nih.gov/protein/",(VLOOKUP(A31,(IF(K$3="nr",BLASTp_nr!A$1:F$200,(IF(K$3="RefSeq",BLASTp_RefSeq!A$1:F$199,(IF(K$3="nr (Caudovirales)",BLASTp_nr_Caudovirales!A$1:F$199,BLASTp_RefSeq_Caudovirales!A$1:F$199)))))),4,FALSE)))),(VLOOKUP(A31,(IF(K$3="nr",BLASTp_nr!A$1:F$200,(IF(K$3="RefSeq",BLASTp_RefSeq!A$1:E$199,(IF(K$3="nr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1" s="12" t="str">
        <f>VLOOKUP(A31,(IF(K$3="nr",BLASTp_nr!A$1:F$200,(IF(K$3="RefSeq",BLASTp_RefSeq!A$1:F$199,(IF(K$3="nr (Caudovirales)",BLASTp_nr_Caudovirales!A$1:F$199,BLASTp_RefSeq_Caudovirales!A$1:F$199)))))),6,FALSE)</f>
        <v>Peptoclostridium difficile</v>
      </c>
      <c r="H31" s="13">
        <f>VLOOKUP(A31,(IF(K$3="nr",BLASTp_nr!A$1:F$200,(IF(K$3="RefSeq",BLASTp_RefSeq!A$1:E$199,(IF(K$3="nr (Caudovirales)",BLASTp_nr_Caudovirales!A$1:F$199,BLASTp_RefSeq_Caudovirales!A$1:F$199)))))),2,FALSE)</f>
        <v>2E-149</v>
      </c>
      <c r="I31" s="10" t="str">
        <f>VLOOKUP(A31,InterProScan!$A$1:$C$154,IF($K$5="simple",2,3),FALSE)</f>
        <v>-</v>
      </c>
    </row>
    <row r="32" spans="1:9" x14ac:dyDescent="0.25">
      <c r="A32" s="9" t="s">
        <v>112</v>
      </c>
      <c r="B32" s="9">
        <v>26652</v>
      </c>
      <c r="C32" s="9">
        <v>26864</v>
      </c>
      <c r="D32" s="9" t="s">
        <v>1</v>
      </c>
      <c r="E32" s="10" t="s">
        <v>3</v>
      </c>
      <c r="F32" s="11" t="str">
        <f>HYPERLINK((CONCATENATE("http://www.ncbi.nlm.nih.gov/protein/",(VLOOKUP(A32,(IF(K$3="nr",BLASTp_nr!A$1:F$200,(IF(K$3="RefSeq",BLASTp_RefSeq!A$1:F$199,(IF(K$3="nr (Caudovirales)",BLASTp_nr_Caudovirales!A$1:F$199,BLASTp_RefSeq_Caudovirales!A$1:F$199)))))),4,FALSE)))),(VLOOKUP(A32,(IF(K$3="nr",BLASTp_nr!A$1:F$200,(IF(K$3="RefSeq",BLASTp_RefSeq!A$1:E$199,(IF(K$3="nr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2" s="12" t="str">
        <f>VLOOKUP(A32,(IF(K$3="nr",BLASTp_nr!A$1:F$200,(IF(K$3="RefSeq",BLASTp_RefSeq!A$1:F$199,(IF(K$3="nr (Caudovirales)",BLASTp_nr_Caudovirales!A$1:F$199,BLASTp_RefSeq_Caudovirales!A$1:F$199)))))),6,FALSE)</f>
        <v>Peptoclostridium difficile</v>
      </c>
      <c r="H32" s="13">
        <f>VLOOKUP(A32,(IF(K$3="nr",BLASTp_nr!A$1:F$200,(IF(K$3="RefSeq",BLASTp_RefSeq!A$1:E$199,(IF(K$3="nr (Caudovirales)",BLASTp_nr_Caudovirales!A$1:F$199,BLASTp_RefSeq_Caudovirales!A$1:F$199)))))),2,FALSE)</f>
        <v>1.0000000000000001E-37</v>
      </c>
      <c r="I32" s="10" t="str">
        <f>VLOOKUP(A32,InterProScan!$A$1:$C$154,IF($K$5="simple",2,3),FALSE)</f>
        <v>[Coil]</v>
      </c>
    </row>
    <row r="33" spans="1:9" x14ac:dyDescent="0.25">
      <c r="A33" s="9" t="s">
        <v>121</v>
      </c>
      <c r="B33" s="9">
        <v>26864</v>
      </c>
      <c r="C33" s="9">
        <v>27046</v>
      </c>
      <c r="D33" s="9" t="s">
        <v>1</v>
      </c>
      <c r="E33" s="10" t="s">
        <v>3</v>
      </c>
      <c r="F33" s="11" t="str">
        <f>HYPERLINK((CONCATENATE("http://www.ncbi.nlm.nih.gov/protein/",(VLOOKUP(A33,(IF(K$3="nr",BLASTp_nr!A$1:F$200,(IF(K$3="RefSeq",BLASTp_RefSeq!A$1:F$199,(IF(K$3="nr (Caudovirales)",BLASTp_nr_Caudovirales!A$1:F$199,BLASTp_RefSeq_Caudovirales!A$1:F$199)))))),4,FALSE)))),(VLOOKUP(A33,(IF(K$3="nr",BLASTp_nr!A$1:F$200,(IF(K$3="RefSeq",BLASTp_RefSeq!A$1:E$199,(IF(K$3="nr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3" s="12" t="str">
        <f>VLOOKUP(A33,(IF(K$3="nr",BLASTp_nr!A$1:F$200,(IF(K$3="RefSeq",BLASTp_RefSeq!A$1:F$199,(IF(K$3="nr (Caudovirales)",BLASTp_nr_Caudovirales!A$1:F$199,BLASTp_RefSeq_Caudovirales!A$1:F$199)))))),6,FALSE)</f>
        <v>Peptoclostridium difficile</v>
      </c>
      <c r="H33" s="13">
        <f>VLOOKUP(A33,(IF(K$3="nr",BLASTp_nr!A$1:F$200,(IF(K$3="RefSeq",BLASTp_RefSeq!A$1:E$199,(IF(K$3="nr (Caudovirales)",BLASTp_nr_Caudovirales!A$1:F$199,BLASTp_RefSeq_Caudovirales!A$1:F$199)))))),2,FALSE)</f>
        <v>2.0000000000000001E-33</v>
      </c>
      <c r="I33" s="10" t="str">
        <f>VLOOKUP(A33,InterProScan!$A$1:$C$154,IF($K$5="simple",2,3),FALSE)</f>
        <v>-</v>
      </c>
    </row>
    <row r="34" spans="1:9" x14ac:dyDescent="0.25">
      <c r="A34" s="9" t="s">
        <v>40</v>
      </c>
      <c r="B34" s="9">
        <v>27081</v>
      </c>
      <c r="C34" s="9">
        <v>28316</v>
      </c>
      <c r="D34" s="9" t="s">
        <v>1</v>
      </c>
      <c r="E34" s="10" t="s">
        <v>3</v>
      </c>
      <c r="F34" s="11" t="str">
        <f>HYPERLINK((CONCATENATE("http://www.ncbi.nlm.nih.gov/protein/",(VLOOKUP(A34,(IF(K$3="nr",BLASTp_nr!A$1:F$200,(IF(K$3="RefSeq",BLASTp_RefSeq!A$1:F$199,(IF(K$3="nr (Caudovirales)",BLASTp_nr_Caudovirales!A$1:F$199,BLASTp_RefSeq_Caudovirales!A$1:F$199)))))),4,FALSE)))),(VLOOKUP(A34,(IF(K$3="nr",BLASTp_nr!A$1:F$200,(IF(K$3="RefSeq",BLASTp_RefSeq!A$1:E$199,(IF(K$3="nr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4" s="12" t="str">
        <f>VLOOKUP(A34,(IF(K$3="nr",BLASTp_nr!A$1:F$200,(IF(K$3="RefSeq",BLASTp_RefSeq!A$1:F$199,(IF(K$3="nr (Caudovirales)",BLASTp_nr_Caudovirales!A$1:F$199,BLASTp_RefSeq_Caudovirales!A$1:F$199)))))),6,FALSE)</f>
        <v>Peptoclostridium difficile</v>
      </c>
      <c r="H34" s="13">
        <f>VLOOKUP(A34,(IF(K$3="nr",BLASTp_nr!A$1:F$200,(IF(K$3="RefSeq",BLASTp_RefSeq!A$1:E$199,(IF(K$3="nr (Caudovirales)",BLASTp_nr_Caudovirales!A$1:F$199,BLASTp_RefSeq_Caudovirales!A$1:F$199)))))),2,FALSE)</f>
        <v>0</v>
      </c>
      <c r="I34" s="10" t="str">
        <f>VLOOKUP(A34,InterProScan!$A$1:$C$154,IF($K$5="simple",2,3),FALSE)</f>
        <v>-</v>
      </c>
    </row>
    <row r="35" spans="1:9" x14ac:dyDescent="0.25">
      <c r="A35" s="9" t="s">
        <v>102</v>
      </c>
      <c r="B35" s="9">
        <v>28313</v>
      </c>
      <c r="C35" s="9">
        <v>28612</v>
      </c>
      <c r="D35" s="9" t="s">
        <v>1</v>
      </c>
      <c r="E35" s="10" t="s">
        <v>3</v>
      </c>
      <c r="F35" s="11" t="str">
        <f>HYPERLINK((CONCATENATE("http://www.ncbi.nlm.nih.gov/protein/",(VLOOKUP(A35,(IF(K$3="nr",BLASTp_nr!A$1:F$200,(IF(K$3="RefSeq",BLASTp_RefSeq!A$1:F$199,(IF(K$3="nr (Caudovirales)",BLASTp_nr_Caudovirales!A$1:F$199,BLASTp_RefSeq_Caudovirales!A$1:F$199)))))),4,FALSE)))),(VLOOKUP(A35,(IF(K$3="nr",BLASTp_nr!A$1:F$200,(IF(K$3="RefSeq",BLASTp_RefSeq!A$1:E$199,(IF(K$3="nr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5" s="12" t="str">
        <f>VLOOKUP(A35,(IF(K$3="nr",BLASTp_nr!A$1:F$200,(IF(K$3="RefSeq",BLASTp_RefSeq!A$1:F$199,(IF(K$3="nr (Caudovirales)",BLASTp_nr_Caudovirales!A$1:F$199,BLASTp_RefSeq_Caudovirales!A$1:F$199)))))),6,FALSE)</f>
        <v>Peptoclostridium difficile</v>
      </c>
      <c r="H35" s="13">
        <f>VLOOKUP(A35,(IF(K$3="nr",BLASTp_nr!A$1:F$200,(IF(K$3="RefSeq",BLASTp_RefSeq!A$1:E$199,(IF(K$3="nr (Caudovirales)",BLASTp_nr_Caudovirales!A$1:F$199,BLASTp_RefSeq_Caudovirales!A$1:F$199)))))),2,FALSE)</f>
        <v>2.0000000000000001E-63</v>
      </c>
      <c r="I35" s="10" t="str">
        <f>VLOOKUP(A35,InterProScan!$A$1:$C$154,IF($K$5="simple",2,3),FALSE)</f>
        <v>-</v>
      </c>
    </row>
    <row r="36" spans="1:9" ht="30" x14ac:dyDescent="0.25">
      <c r="A36" s="9" t="s">
        <v>131</v>
      </c>
      <c r="B36" s="9">
        <v>28614</v>
      </c>
      <c r="C36" s="9">
        <v>28751</v>
      </c>
      <c r="D36" s="9" t="s">
        <v>1</v>
      </c>
      <c r="E36" s="10" t="s">
        <v>28</v>
      </c>
      <c r="F36" s="11" t="str">
        <f>HYPERLINK((CONCATENATE("http://www.ncbi.nlm.nih.gov/protein/",(VLOOKUP(A36,(IF(K$3="nr",BLASTp_nr!A$1:F$200,(IF(K$3="RefSeq",BLASTp_RefSeq!A$1:F$199,(IF(K$3="nr (Caudovirales)",BLASTp_nr_Caudovirales!A$1:F$199,BLASTp_RefSeq_Caudovirales!A$1:F$199)))))),4,FALSE)))),(VLOOKUP(A36,(IF(K$3="nr",BLASTp_nr!A$1:F$200,(IF(K$3="RefSeq",BLASTp_RefSeq!A$1:E$199,(IF(K$3="nr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6" s="12" t="str">
        <f>VLOOKUP(A36,(IF(K$3="nr",BLASTp_nr!A$1:F$200,(IF(K$3="RefSeq",BLASTp_RefSeq!A$1:F$199,(IF(K$3="nr (Caudovirales)",BLASTp_nr_Caudovirales!A$1:F$199,BLASTp_RefSeq_Caudovirales!A$1:F$199)))))),6,FALSE)</f>
        <v>Peptoclostridium difficile</v>
      </c>
      <c r="H36" s="13">
        <f>VLOOKUP(A36,(IF(K$3="nr",BLASTp_nr!A$1:F$200,(IF(K$3="RefSeq",BLASTp_RefSeq!A$1:E$199,(IF(K$3="nr (Caudovirales)",BLASTp_nr_Caudovirales!A$1:F$199,BLASTp_RefSeq_Caudovirales!A$1:F$199)))))),2,FALSE)</f>
        <v>1E-22</v>
      </c>
      <c r="I36" s="10" t="str">
        <f>VLOOKUP(A36,InterProScan!$A$1:$C$154,IF($K$5="simple",2,3),FALSE)</f>
        <v>[phage_XkdX: phage uncharacterized protein, XkdX family], [Phage uncharacterised protein (Phage_XkdX)]</v>
      </c>
    </row>
    <row r="37" spans="1:9" ht="30" x14ac:dyDescent="0.25">
      <c r="A37" s="9" t="s">
        <v>86</v>
      </c>
      <c r="B37" s="9">
        <v>28813</v>
      </c>
      <c r="C37" s="9">
        <v>29244</v>
      </c>
      <c r="D37" s="9" t="s">
        <v>1</v>
      </c>
      <c r="E37" s="10" t="s">
        <v>87</v>
      </c>
      <c r="F37" s="11" t="str">
        <f>HYPERLINK((CONCATENATE("http://www.ncbi.nlm.nih.gov/protein/",(VLOOKUP(A37,(IF(K$3="nr",BLASTp_nr!A$1:F$200,(IF(K$3="RefSeq",BLASTp_RefSeq!A$1:F$199,(IF(K$3="nr (Caudovirales)",BLASTp_nr_Caudovirales!A$1:F$199,BLASTp_RefSeq_Caudovirales!A$1:F$199)))))),4,FALSE)))),(VLOOKUP(A37,(IF(K$3="nr",BLASTp_nr!A$1:F$200,(IF(K$3="RefSeq",BLASTp_RefSeq!A$1:E$199,(IF(K$3="nr (Caudovirales)",BLASTp_nr_Caudovirales!A$1:F$199,BLASTp_RefSeq_Caudovirales!A$1:F$199)))))),IF(K$4="GI",3,IF(K$4="accession",4,5)),FALSE)))</f>
        <v>toxin secretion/phage lysis holin family protein</v>
      </c>
      <c r="G37" s="12" t="str">
        <f>VLOOKUP(A37,(IF(K$3="nr",BLASTp_nr!A$1:F$200,(IF(K$3="RefSeq",BLASTp_RefSeq!A$1:F$199,(IF(K$3="nr (Caudovirales)",BLASTp_nr_Caudovirales!A$1:F$199,BLASTp_RefSeq_Caudovirales!A$1:F$199)))))),6,FALSE)</f>
        <v>Peptoclostridium difficile</v>
      </c>
      <c r="H37" s="13">
        <f>VLOOKUP(A37,(IF(K$3="nr",BLASTp_nr!A$1:F$200,(IF(K$3="RefSeq",BLASTp_RefSeq!A$1:E$199,(IF(K$3="nr (Caudovirales)",BLASTp_nr_Caudovirales!A$1:F$199,BLASTp_RefSeq_Caudovirales!A$1:F$199)))))),2,FALSE)</f>
        <v>1.9999999999999998E-96</v>
      </c>
      <c r="I37" s="10" t="str">
        <f>VLOOKUP(A37,InterProScan!$A$1:$C$154,IF($K$5="simple",2,3),FALSE)</f>
        <v>[holin_tox_secr: toxin secretion/phage lysis holin], [Bacteriophage holin family]</v>
      </c>
    </row>
    <row r="38" spans="1:9" ht="30" x14ac:dyDescent="0.25">
      <c r="A38" s="9" t="s">
        <v>61</v>
      </c>
      <c r="B38" s="9">
        <v>29244</v>
      </c>
      <c r="C38" s="9">
        <v>30056</v>
      </c>
      <c r="D38" s="9" t="s">
        <v>1</v>
      </c>
      <c r="E38" s="10" t="s">
        <v>13</v>
      </c>
      <c r="F38" s="11" t="str">
        <f>HYPERLINK((CONCATENATE("http://www.ncbi.nlm.nih.gov/protein/",(VLOOKUP(A38,(IF(K$3="nr",BLASTp_nr!A$1:F$200,(IF(K$3="RefSeq",BLASTp_RefSeq!A$1:F$199,(IF(K$3="nr (Caudovirales)",BLASTp_nr_Caudovirales!A$1:F$199,BLASTp_RefSeq_Caudovirales!A$1:F$199)))))),4,FALSE)))),(VLOOKUP(A38,(IF(K$3="nr",BLASTp_nr!A$1:F$200,(IF(K$3="RefSeq",BLASTp_RefSeq!A$1:E$199,(IF(K$3="nr (Caudovirales)",BLASTp_nr_Caudovirales!A$1:F$199,BLASTp_RefSeq_Caudovirales!A$1:F$199)))))),IF(K$4="GI",3,IF(K$4="accession",4,5)),FALSE)))</f>
        <v>endolysin</v>
      </c>
      <c r="G38" s="12" t="str">
        <f>VLOOKUP(A38,(IF(K$3="nr",BLASTp_nr!A$1:F$200,(IF(K$3="RefSeq",BLASTp_RefSeq!A$1:F$199,(IF(K$3="nr (Caudovirales)",BLASTp_nr_Caudovirales!A$1:F$199,BLASTp_RefSeq_Caudovirales!A$1:F$199)))))),6,FALSE)</f>
        <v>Peptoclostridium difficile</v>
      </c>
      <c r="H38" s="13">
        <f>VLOOKUP(A38,(IF(K$3="nr",BLASTp_nr!A$1:F$200,(IF(K$3="RefSeq",BLASTp_RefSeq!A$1:E$199,(IF(K$3="nr (Caudovirales)",BLASTp_nr_Caudovirales!A$1:F$199,BLASTp_RefSeq_Caudovirales!A$1:F$199)))))),2,FALSE)</f>
        <v>0</v>
      </c>
      <c r="I38" s="10" t="str">
        <f>VLOOKUP(A38,InterProScan!$A$1:$C$154,IF($K$5="simple",2,3),FALSE)</f>
        <v>[N-acetylmuramoyl-L-alanine amidase], [G3DSA:3.40.630.40], [SSF53187], [SM00646]</v>
      </c>
    </row>
    <row r="39" spans="1:9" x14ac:dyDescent="0.25">
      <c r="A39" s="9" t="s">
        <v>80</v>
      </c>
      <c r="B39" s="9">
        <v>30306</v>
      </c>
      <c r="C39" s="9">
        <v>30797</v>
      </c>
      <c r="D39" s="9" t="s">
        <v>1</v>
      </c>
      <c r="E39" s="10" t="s">
        <v>3</v>
      </c>
      <c r="F39" s="11" t="str">
        <f>HYPERLINK((CONCATENATE("http://www.ncbi.nlm.nih.gov/protein/",(VLOOKUP(A39,(IF(K$3="nr",BLASTp_nr!A$1:F$200,(IF(K$3="RefSeq",BLASTp_RefSeq!A$1:F$199,(IF(K$3="nr (Caudovirales)",BLASTp_nr_Caudovirales!A$1:F$199,BLASTp_RefSeq_Caudovirales!A$1:F$199)))))),4,FALSE)))),(VLOOKUP(A39,(IF(K$3="nr",BLASTp_nr!A$1:F$200,(IF(K$3="RefSeq",BLASTp_RefSeq!A$1:E$199,(IF(K$3="nr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39" s="12" t="str">
        <f>VLOOKUP(A39,(IF(K$3="nr",BLASTp_nr!A$1:F$200,(IF(K$3="RefSeq",BLASTp_RefSeq!A$1:F$199,(IF(K$3="nr (Caudovirales)",BLASTp_nr_Caudovirales!A$1:F$199,BLASTp_RefSeq_Caudovirales!A$1:F$199)))))),6,FALSE)</f>
        <v>Peptoclostridium difficile</v>
      </c>
      <c r="H39" s="13">
        <f>VLOOKUP(A39,(IF(K$3="nr",BLASTp_nr!A$1:F$200,(IF(K$3="RefSeq",BLASTp_RefSeq!A$1:E$199,(IF(K$3="nr (Caudovirales)",BLASTp_nr_Caudovirales!A$1:F$199,BLASTp_RefSeq_Caudovirales!A$1:F$199)))))),2,FALSE)</f>
        <v>9.9999999999999995E-113</v>
      </c>
      <c r="I39" s="10" t="str">
        <f>VLOOKUP(A39,InterProScan!$A$1:$C$154,IF($K$5="simple",2,3),FALSE)</f>
        <v>-</v>
      </c>
    </row>
    <row r="40" spans="1:9" x14ac:dyDescent="0.25">
      <c r="A40" s="9" t="s">
        <v>74</v>
      </c>
      <c r="B40" s="9">
        <v>30799</v>
      </c>
      <c r="C40" s="9">
        <v>31365</v>
      </c>
      <c r="D40" s="9" t="s">
        <v>1</v>
      </c>
      <c r="E40" s="10" t="s">
        <v>3</v>
      </c>
      <c r="F40" s="11" t="str">
        <f>HYPERLINK((CONCATENATE("http://www.ncbi.nlm.nih.gov/protein/",(VLOOKUP(A40,(IF(K$3="nr",BLASTp_nr!A$1:F$200,(IF(K$3="RefSeq",BLASTp_RefSeq!A$1:F$199,(IF(K$3="nr (Caudovirales)",BLASTp_nr_Caudovirales!A$1:F$199,BLASTp_RefSeq_Caudovirales!A$1:F$199)))))),4,FALSE)))),(VLOOKUP(A40,(IF(K$3="nr",BLASTp_nr!A$1:F$200,(IF(K$3="RefSeq",BLASTp_RefSeq!A$1:E$199,(IF(K$3="nr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40" s="12" t="str">
        <f>VLOOKUP(A40,(IF(K$3="nr",BLASTp_nr!A$1:F$200,(IF(K$3="RefSeq",BLASTp_RefSeq!A$1:F$199,(IF(K$3="nr (Caudovirales)",BLASTp_nr_Caudovirales!A$1:F$199,BLASTp_RefSeq_Caudovirales!A$1:F$199)))))),6,FALSE)</f>
        <v>Peptoclostridium difficile</v>
      </c>
      <c r="H40" s="13">
        <f>VLOOKUP(A40,(IF(K$3="nr",BLASTp_nr!A$1:F$200,(IF(K$3="RefSeq",BLASTp_RefSeq!A$1:E$199,(IF(K$3="nr (Caudovirales)",BLASTp_nr_Caudovirales!A$1:F$199,BLASTp_RefSeq_Caudovirales!A$1:F$199)))))),2,FALSE)</f>
        <v>3.9999999999999997E-129</v>
      </c>
      <c r="I40" s="10" t="str">
        <f>VLOOKUP(A40,InterProScan!$A$1:$C$154,IF($K$5="simple",2,3),FALSE)</f>
        <v>[Coil], [Coil]</v>
      </c>
    </row>
    <row r="41" spans="1:9" x14ac:dyDescent="0.25">
      <c r="A41" s="9" t="s">
        <v>118</v>
      </c>
      <c r="B41" s="9">
        <v>31775</v>
      </c>
      <c r="C41" s="9">
        <v>31963</v>
      </c>
      <c r="D41" s="9" t="s">
        <v>2</v>
      </c>
      <c r="E41" s="10" t="s">
        <v>3</v>
      </c>
      <c r="F41" s="11" t="str">
        <f>HYPERLINK((CONCATENATE("http://www.ncbi.nlm.nih.gov/protein/",(VLOOKUP(A41,(IF(K$3="nr",BLASTp_nr!A$1:F$200,(IF(K$3="RefSeq",BLASTp_RefSeq!A$1:F$199,(IF(K$3="nr (Caudovirales)",BLASTp_nr_Caudovirales!A$1:F$199,BLASTp_RefSeq_Caudovirales!A$1:F$199)))))),4,FALSE)))),(VLOOKUP(A41,(IF(K$3="nr",BLASTp_nr!A$1:F$200,(IF(K$3="RefSeq",BLASTp_RefSeq!A$1:E$199,(IF(K$3="nr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41" s="12" t="str">
        <f>VLOOKUP(A41,(IF(K$3="nr",BLASTp_nr!A$1:F$200,(IF(K$3="RefSeq",BLASTp_RefSeq!A$1:F$199,(IF(K$3="nr (Caudovirales)",BLASTp_nr_Caudovirales!A$1:F$199,BLASTp_RefSeq_Caudovirales!A$1:F$199)))))),6,FALSE)</f>
        <v>Peptoclostridium</v>
      </c>
      <c r="H41" s="13">
        <f>VLOOKUP(A41,(IF(K$3="nr",BLASTp_nr!A$1:F$200,(IF(K$3="RefSeq",BLASTp_RefSeq!A$1:E$199,(IF(K$3="nr (Caudovirales)",BLASTp_nr_Caudovirales!A$1:F$199,BLASTp_RefSeq_Caudovirales!A$1:F$199)))))),2,FALSE)</f>
        <v>6E-34</v>
      </c>
      <c r="I41" s="10" t="str">
        <f>VLOOKUP(A41,InterProScan!$A$1:$C$154,IF($K$5="simple",2,3),FALSE)</f>
        <v>[Coil]</v>
      </c>
    </row>
    <row r="42" spans="1:9" x14ac:dyDescent="0.25">
      <c r="A42" s="9" t="s">
        <v>129</v>
      </c>
      <c r="B42" s="9">
        <v>32221</v>
      </c>
      <c r="C42" s="9">
        <v>32364</v>
      </c>
      <c r="D42" s="9" t="s">
        <v>1</v>
      </c>
      <c r="E42" s="10" t="s">
        <v>3</v>
      </c>
      <c r="F42" s="11" t="str">
        <f>HYPERLINK((CONCATENATE("http://www.ncbi.nlm.nih.gov/protein/",(VLOOKUP(A42,(IF(K$3="nr",BLASTp_nr!A$1:F$200,(IF(K$3="RefSeq",BLASTp_RefSeq!A$1:F$199,(IF(K$3="nr (Caudovirales)",BLASTp_nr_Caudovirales!A$1:F$199,BLASTp_RefSeq_Caudovirales!A$1:F$199)))))),4,FALSE)))),(VLOOKUP(A42,(IF(K$3="nr",BLASTp_nr!A$1:F$200,(IF(K$3="RefSeq",BLASTp_RefSeq!A$1:E$199,(IF(K$3="nr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42" s="12" t="str">
        <f>VLOOKUP(A42,(IF(K$3="nr",BLASTp_nr!A$1:F$200,(IF(K$3="RefSeq",BLASTp_RefSeq!A$1:F$199,(IF(K$3="nr (Caudovirales)",BLASTp_nr_Caudovirales!A$1:F$199,BLASTp_RefSeq_Caudovirales!A$1:F$199)))))),6,FALSE)</f>
        <v>Peptoclostridium difficile</v>
      </c>
      <c r="H42" s="13">
        <f>VLOOKUP(A42,(IF(K$3="nr",BLASTp_nr!A$1:F$200,(IF(K$3="RefSeq",BLASTp_RefSeq!A$1:E$199,(IF(K$3="nr (Caudovirales)",BLASTp_nr_Caudovirales!A$1:F$199,BLASTp_RefSeq_Caudovirales!A$1:F$199)))))),2,FALSE)</f>
        <v>9.9999999999999996E-24</v>
      </c>
      <c r="I42" s="10" t="str">
        <f>VLOOKUP(A42,InterProScan!$A$1:$C$154,IF($K$5="simple",2,3),FALSE)</f>
        <v>-</v>
      </c>
    </row>
    <row r="43" spans="1:9" ht="30" x14ac:dyDescent="0.25">
      <c r="A43" s="9" t="s">
        <v>96</v>
      </c>
      <c r="B43" s="9">
        <v>32872</v>
      </c>
      <c r="C43" s="9">
        <v>33249</v>
      </c>
      <c r="D43" s="9" t="s">
        <v>1</v>
      </c>
      <c r="E43" s="10" t="s">
        <v>25</v>
      </c>
      <c r="F43" s="11" t="str">
        <f>HYPERLINK((CONCATENATE("http://www.ncbi.nlm.nih.gov/protein/",(VLOOKUP(A43,(IF(K$3="nr",BLASTp_nr!A$1:F$200,(IF(K$3="RefSeq",BLASTp_RefSeq!A$1:F$199,(IF(K$3="nr (Caudovirales)",BLASTp_nr_Caudovirales!A$1:F$199,BLASTp_RefSeq_Caudovirales!A$1:F$199)))))),4,FALSE)))),(VLOOKUP(A43,(IF(K$3="nr",BLASTp_nr!A$1:F$200,(IF(K$3="RefSeq",BLASTp_RefSeq!A$1:E$199,(IF(K$3="nr (Caudovirales)",BLASTp_nr_Caudovirales!A$1:F$199,BLASTp_RefSeq_Caudovirales!A$1:F$199)))))),IF(K$4="GI",3,IF(K$4="accession",4,5)),FALSE)))</f>
        <v>penicillinase repressor family protein</v>
      </c>
      <c r="G43" s="12" t="str">
        <f>VLOOKUP(A43,(IF(K$3="nr",BLASTp_nr!A$1:F$200,(IF(K$3="RefSeq",BLASTp_RefSeq!A$1:F$199,(IF(K$3="nr (Caudovirales)",BLASTp_nr_Caudovirales!A$1:F$199,BLASTp_RefSeq_Caudovirales!A$1:F$199)))))),6,FALSE)</f>
        <v>Peptoclostridium difficile</v>
      </c>
      <c r="H43" s="13">
        <f>VLOOKUP(A43,(IF(K$3="nr",BLASTp_nr!A$1:F$200,(IF(K$3="RefSeq",BLASTp_RefSeq!A$1:E$199,(IF(K$3="nr (Caudovirales)",BLASTp_nr_Caudovirales!A$1:F$199,BLASTp_RefSeq_Caudovirales!A$1:F$199)))))),2,FALSE)</f>
        <v>1E-78</v>
      </c>
      <c r="I43" s="10" t="str">
        <f>VLOOKUP(A43,InterProScan!$A$1:$C$154,IF($K$5="simple",2,3),FALSE)</f>
        <v>[Coil], [G3DSA:1.10.10.10], [SSF46785], [Penicillinase repressor]</v>
      </c>
    </row>
    <row r="44" spans="1:9" ht="30" x14ac:dyDescent="0.25">
      <c r="A44" s="9" t="s">
        <v>94</v>
      </c>
      <c r="B44" s="9">
        <v>33354</v>
      </c>
      <c r="C44" s="9">
        <v>33737</v>
      </c>
      <c r="D44" s="9" t="s">
        <v>1</v>
      </c>
      <c r="E44" s="10" t="s">
        <v>25</v>
      </c>
      <c r="F44" s="11" t="str">
        <f>HYPERLINK((CONCATENATE("http://www.ncbi.nlm.nih.gov/protein/",(VLOOKUP(A44,(IF(K$3="nr",BLASTp_nr!A$1:F$200,(IF(K$3="RefSeq",BLASTp_RefSeq!A$1:F$199,(IF(K$3="nr (Caudovirales)",BLASTp_nr_Caudovirales!A$1:F$199,BLASTp_RefSeq_Caudovirales!A$1:F$199)))))),4,FALSE)))),(VLOOKUP(A44,(IF(K$3="nr",BLASTp_nr!A$1:F$200,(IF(K$3="RefSeq",BLASTp_RefSeq!A$1:E$199,(IF(K$3="nr (Caudovirales)",BLASTp_nr_Caudovirales!A$1:F$199,BLASTp_RefSeq_Caudovirales!A$1:F$199)))))),IF(K$4="GI",3,IF(K$4="accession",4,5)),FALSE)))</f>
        <v>penicillinase repressor family protein</v>
      </c>
      <c r="G44" s="12" t="str">
        <f>VLOOKUP(A44,(IF(K$3="nr",BLASTp_nr!A$1:F$200,(IF(K$3="RefSeq",BLASTp_RefSeq!A$1:F$199,(IF(K$3="nr (Caudovirales)",BLASTp_nr_Caudovirales!A$1:F$199,BLASTp_RefSeq_Caudovirales!A$1:F$199)))))),6,FALSE)</f>
        <v>Peptoclostridium difficile</v>
      </c>
      <c r="H44" s="13">
        <f>VLOOKUP(A44,(IF(K$3="nr",BLASTp_nr!A$1:F$200,(IF(K$3="RefSeq",BLASTp_RefSeq!A$1:E$199,(IF(K$3="nr (Caudovirales)",BLASTp_nr_Caudovirales!A$1:F$199,BLASTp_RefSeq_Caudovirales!A$1:F$199)))))),2,FALSE)</f>
        <v>7.9999999999999997E-82</v>
      </c>
      <c r="I44" s="10" t="str">
        <f>VLOOKUP(A44,InterProScan!$A$1:$C$154,IF($K$5="simple",2,3),FALSE)</f>
        <v>[Penicillinase repressor], [SSF46785], [G3DSA:1.10.10.10], [PIRSF019455]</v>
      </c>
    </row>
    <row r="45" spans="1:9" ht="60" x14ac:dyDescent="0.25">
      <c r="A45" s="9" t="s">
        <v>41</v>
      </c>
      <c r="B45" s="9">
        <v>34048</v>
      </c>
      <c r="C45" s="9">
        <v>35214</v>
      </c>
      <c r="D45" s="9" t="s">
        <v>2</v>
      </c>
      <c r="E45" s="10" t="s">
        <v>42</v>
      </c>
      <c r="F45" s="11" t="str">
        <f>HYPERLINK((CONCATENATE("http://www.ncbi.nlm.nih.gov/protein/",(VLOOKUP(A45,(IF(K$3="nr",BLASTp_nr!A$1:F$200,(IF(K$3="RefSeq",BLASTp_RefSeq!A$1:F$199,(IF(K$3="nr (Caudovirales)",BLASTp_nr_Caudovirales!A$1:F$199,BLASTp_RefSeq_Caudovirales!A$1:F$199)))))),4,FALSE)))),(VLOOKUP(A45,(IF(K$3="nr",BLASTp_nr!A$1:F$200,(IF(K$3="RefSeq",BLASTp_RefSeq!A$1:E$199,(IF(K$3="nr (Caudovirales)",BLASTp_nr_Caudovirales!A$1:F$199,BLASTp_RefSeq_Caudovirales!A$1:F$199)))))),IF(K$4="GI",3,IF(K$4="accession",4,5)),FALSE)))</f>
        <v>MULTISPECIES: phage integrase</v>
      </c>
      <c r="G45" s="12" t="str">
        <f>VLOOKUP(A45,(IF(K$3="nr",BLASTp_nr!A$1:F$200,(IF(K$3="RefSeq",BLASTp_RefSeq!A$1:F$199,(IF(K$3="nr (Caudovirales)",BLASTp_nr_Caudovirales!A$1:F$199,BLASTp_RefSeq_Caudovirales!A$1:F$199)))))),6,FALSE)</f>
        <v>Peptoclostridium</v>
      </c>
      <c r="H45" s="13">
        <f>VLOOKUP(A45,(IF(K$3="nr",BLASTp_nr!A$1:F$200,(IF(K$3="RefSeq",BLASTp_RefSeq!A$1:E$199,(IF(K$3="nr (Caudovirales)",BLASTp_nr_Caudovirales!A$1:F$199,BLASTp_RefSeq_Caudovirales!A$1:F$199)))))),2,FALSE)</f>
        <v>0</v>
      </c>
      <c r="I45" s="10" t="str">
        <f>VLOOKUP(A45,InterProScan!$A$1:$C$154,IF($K$5="simple",2,3),FALSE)</f>
        <v>[AP2-like DNA-binding integrase domain], [Phage integrase family], [G3DSA:1.10.443.10], [Phage integrase, N-terminal SAM-like domain], [G3DSA:1.10.150.130], [SSF56349]</v>
      </c>
    </row>
    <row r="46" spans="1:9" x14ac:dyDescent="0.25">
      <c r="A46" s="9" t="s">
        <v>115</v>
      </c>
      <c r="B46" s="9">
        <v>35352</v>
      </c>
      <c r="C46" s="9">
        <v>35558</v>
      </c>
      <c r="D46" s="9" t="s">
        <v>2</v>
      </c>
      <c r="E46" s="10" t="s">
        <v>3</v>
      </c>
      <c r="F46" s="11" t="str">
        <f>HYPERLINK((CONCATENATE("http://www.ncbi.nlm.nih.gov/protein/",(VLOOKUP(A46,(IF(K$3="nr",BLASTp_nr!A$1:F$200,(IF(K$3="RefSeq",BLASTp_RefSeq!A$1:F$199,(IF(K$3="nr (Caudovirales)",BLASTp_nr_Caudovirales!A$1:F$199,BLASTp_RefSeq_Caudovirales!A$1:F$199)))))),4,FALSE)))),(VLOOKUP(A46,(IF(K$3="nr",BLASTp_nr!A$1:F$200,(IF(K$3="RefSeq",BLASTp_RefSeq!A$1:E$199,(IF(K$3="nr (Caudovirales)",BLASTp_nr_Caudovirales!A$1:F$199,BLASTp_RefSeq_Caudovirales!A$1:F$199)))))),IF(K$4="GI",3,IF(K$4="accession",4,5)),FALSE)))</f>
        <v>hypothetical protein QAQ_3859</v>
      </c>
      <c r="G46" s="12" t="str">
        <f>VLOOKUP(A46,(IF(K$3="nr",BLASTp_nr!A$1:F$200,(IF(K$3="RefSeq",BLASTp_RefSeq!A$1:F$199,(IF(K$3="nr (Caudovirales)",BLASTp_nr_Caudovirales!A$1:F$199,BLASTp_RefSeq_Caudovirales!A$1:F$199)))))),6,FALSE)</f>
        <v>Peptoclostridium difficile CD8</v>
      </c>
      <c r="H46" s="13">
        <f>VLOOKUP(A46,(IF(K$3="nr",BLASTp_nr!A$1:F$200,(IF(K$3="RefSeq",BLASTp_RefSeq!A$1:E$199,(IF(K$3="nr (Caudovirales)",BLASTp_nr_Caudovirales!A$1:F$199,BLASTp_RefSeq_Caudovirales!A$1:F$199)))))),2,FALSE)</f>
        <v>9.9999999999999993E-40</v>
      </c>
      <c r="I46" s="10" t="str">
        <f>VLOOKUP(A46,InterProScan!$A$1:$C$154,IF($K$5="simple",2,3),FALSE)</f>
        <v>-</v>
      </c>
    </row>
    <row r="47" spans="1:9" ht="45" x14ac:dyDescent="0.25">
      <c r="A47" s="9" t="s">
        <v>111</v>
      </c>
      <c r="B47" s="9">
        <v>35617</v>
      </c>
      <c r="C47" s="9">
        <v>35838</v>
      </c>
      <c r="D47" s="9" t="s">
        <v>2</v>
      </c>
      <c r="E47" s="10" t="s">
        <v>3</v>
      </c>
      <c r="F47" s="11" t="str">
        <f>HYPERLINK((CONCATENATE("http://www.ncbi.nlm.nih.gov/protein/",(VLOOKUP(A47,(IF(K$3="nr",BLASTp_nr!A$1:F$200,(IF(K$3="RefSeq",BLASTp_RefSeq!A$1:F$199,(IF(K$3="nr (Caudovirales)",BLASTp_nr_Caudovirales!A$1:F$199,BLASTp_RefSeq_Caudovirales!A$1:F$199)))))),4,FALSE)))),(VLOOKUP(A47,(IF(K$3="nr",BLASTp_nr!A$1:F$200,(IF(K$3="RefSeq",BLASTp_RefSeq!A$1:E$199,(IF(K$3="nr (Caudovirales)",BLASTp_nr_Caudovirales!A$1:F$199,BLASTp_RefSeq_Caudovirales!A$1:F$199)))))),IF(K$4="GI",3,IF(K$4="accession",4,5)),FALSE)))</f>
        <v>cI repressor</v>
      </c>
      <c r="G47" s="12" t="str">
        <f>VLOOKUP(A47,(IF(K$3="nr",BLASTp_nr!A$1:F$200,(IF(K$3="RefSeq",BLASTp_RefSeq!A$1:F$199,(IF(K$3="nr (Caudovirales)",BLASTp_nr_Caudovirales!A$1:F$199,BLASTp_RefSeq_Caudovirales!A$1:F$199)))))),6,FALSE)</f>
        <v>Peptoclostridium difficile</v>
      </c>
      <c r="H47" s="13">
        <f>VLOOKUP(A47,(IF(K$3="nr",BLASTp_nr!A$1:F$200,(IF(K$3="RefSeq",BLASTp_RefSeq!A$1:E$199,(IF(K$3="nr (Caudovirales)",BLASTp_nr_Caudovirales!A$1:F$199,BLASTp_RefSeq_Caudovirales!A$1:F$199)))))),2,FALSE)</f>
        <v>1E-42</v>
      </c>
      <c r="I47" s="10" t="str">
        <f>VLOOKUP(A47,InterProScan!$A$1:$C$154,IF($K$5="simple",2,3),FALSE)</f>
        <v>[SSF47413], [Cro/C1-type HTH domain profile.], [Helix-turn-helix XRE-family like proteins], [G3DSA:1.10.260.40], [Helix-turn-helix]</v>
      </c>
    </row>
    <row r="48" spans="1:9" ht="45" x14ac:dyDescent="0.25">
      <c r="A48" s="9" t="s">
        <v>91</v>
      </c>
      <c r="B48" s="9">
        <v>36296</v>
      </c>
      <c r="C48" s="9">
        <v>36691</v>
      </c>
      <c r="D48" s="9" t="s">
        <v>2</v>
      </c>
      <c r="E48" s="10" t="s">
        <v>92</v>
      </c>
      <c r="F48" s="11" t="str">
        <f>HYPERLINK((CONCATENATE("http://www.ncbi.nlm.nih.gov/protein/",(VLOOKUP(A48,(IF(K$3="nr",BLASTp_nr!A$1:F$200,(IF(K$3="RefSeq",BLASTp_RefSeq!A$1:F$199,(IF(K$3="nr (Caudovirales)",BLASTp_nr_Caudovirales!A$1:F$199,BLASTp_RefSeq_Caudovirales!A$1:F$199)))))),4,FALSE)))),(VLOOKUP(A48,(IF(K$3="nr",BLASTp_nr!A$1:F$200,(IF(K$3="RefSeq",BLASTp_RefSeq!A$1:E$199,(IF(K$3="nr (Caudovirales)",BLASTp_nr_Caudovirales!A$1:F$199,BLASTp_RefSeq_Caudovirales!A$1:F$199)))))),IF(K$4="GI",3,IF(K$4="accession",4,5)),FALSE)))</f>
        <v>repressor</v>
      </c>
      <c r="G48" s="12" t="str">
        <f>VLOOKUP(A48,(IF(K$3="nr",BLASTp_nr!A$1:F$200,(IF(K$3="RefSeq",BLASTp_RefSeq!A$1:F$199,(IF(K$3="nr (Caudovirales)",BLASTp_nr_Caudovirales!A$1:F$199,BLASTp_RefSeq_Caudovirales!A$1:F$199)))))),6,FALSE)</f>
        <v>Peptoclostridium difficile</v>
      </c>
      <c r="H48" s="13">
        <f>VLOOKUP(A48,(IF(K$3="nr",BLASTp_nr!A$1:F$200,(IF(K$3="RefSeq",BLASTp_RefSeq!A$1:E$199,(IF(K$3="nr (Caudovirales)",BLASTp_nr_Caudovirales!A$1:F$199,BLASTp_RefSeq_Caudovirales!A$1:F$199)))))),2,FALSE)</f>
        <v>3.0000000000000001E-84</v>
      </c>
      <c r="I48" s="10" t="str">
        <f>VLOOKUP(A48,InterProScan!$A$1:$C$154,IF($K$5="simple",2,3),FALSE)</f>
        <v>[Helix-turn-helix domain], [SSF47413], [Cro/C1-type HTH domain profile.], [Helix-turn-helix XRE-family like proteins], [G3DSA:1.10.260.40]</v>
      </c>
    </row>
    <row r="49" spans="1:9" ht="30" x14ac:dyDescent="0.25">
      <c r="A49" s="9" t="s">
        <v>106</v>
      </c>
      <c r="B49" s="9">
        <v>36870</v>
      </c>
      <c r="C49" s="9">
        <v>37103</v>
      </c>
      <c r="D49" s="9" t="s">
        <v>1</v>
      </c>
      <c r="E49" s="10" t="s">
        <v>107</v>
      </c>
      <c r="F49" s="11" t="str">
        <f>HYPERLINK((CONCATENATE("http://www.ncbi.nlm.nih.gov/protein/",(VLOOKUP(A49,(IF(K$3="nr",BLASTp_nr!A$1:F$200,(IF(K$3="RefSeq",BLASTp_RefSeq!A$1:F$199,(IF(K$3="nr (Caudovirales)",BLASTp_nr_Caudovirales!A$1:F$199,BLASTp_RefSeq_Caudovirales!A$1:F$199)))))),4,FALSE)))),(VLOOKUP(A49,(IF(K$3="nr",BLASTp_nr!A$1:F$200,(IF(K$3="RefSeq",BLASTp_RefSeq!A$1:E$199,(IF(K$3="nr (Caudovirales)",BLASTp_nr_Caudovirales!A$1:F$199,BLASTp_RefSeq_Caudovirales!A$1:F$199)))))),IF(K$4="GI",3,IF(K$4="accession",4,5)),FALSE)))</f>
        <v>betR domain protein</v>
      </c>
      <c r="G49" s="12" t="str">
        <f>VLOOKUP(A49,(IF(K$3="nr",BLASTp_nr!A$1:F$200,(IF(K$3="RefSeq",BLASTp_RefSeq!A$1:F$199,(IF(K$3="nr (Caudovirales)",BLASTp_nr_Caudovirales!A$1:F$199,BLASTp_RefSeq_Caudovirales!A$1:F$199)))))),6,FALSE)</f>
        <v>Peptoclostridium difficile</v>
      </c>
      <c r="H49" s="13">
        <f>VLOOKUP(A49,(IF(K$3="nr",BLASTp_nr!A$1:F$200,(IF(K$3="RefSeq",BLASTp_RefSeq!A$1:E$199,(IF(K$3="nr (Caudovirales)",BLASTp_nr_Caudovirales!A$1:F$199,BLASTp_RefSeq_Caudovirales!A$1:F$199)))))),2,FALSE)</f>
        <v>3.0000000000000003E-46</v>
      </c>
      <c r="I49" s="10" t="str">
        <f>VLOOKUP(A49,InterProScan!$A$1:$C$154,IF($K$5="simple",2,3),FALSE)</f>
        <v>[SSF47413], [G3DSA:1.10.260.40], [Cro/C1-type HTH domain profile.], [BetR domain]</v>
      </c>
    </row>
    <row r="50" spans="1:9" ht="45" x14ac:dyDescent="0.25">
      <c r="A50" s="9" t="s">
        <v>62</v>
      </c>
      <c r="B50" s="9">
        <v>37103</v>
      </c>
      <c r="C50" s="9">
        <v>37855</v>
      </c>
      <c r="D50" s="9" t="s">
        <v>1</v>
      </c>
      <c r="E50" s="10" t="s">
        <v>63</v>
      </c>
      <c r="F50" s="11" t="str">
        <f>HYPERLINK((CONCATENATE("http://www.ncbi.nlm.nih.gov/protein/",(VLOOKUP(A50,(IF(K$3="nr",BLASTp_nr!A$1:F$200,(IF(K$3="RefSeq",BLASTp_RefSeq!A$1:F$199,(IF(K$3="nr (Caudovirales)",BLASTp_nr_Caudovirales!A$1:F$199,BLASTp_RefSeq_Caudovirales!A$1:F$199)))))),4,FALSE)))),(VLOOKUP(A50,(IF(K$3="nr",BLASTp_nr!A$1:F$200,(IF(K$3="RefSeq",BLASTp_RefSeq!A$1:E$199,(IF(K$3="nr (Caudovirales)",BLASTp_nr_Caudovirales!A$1:F$199,BLASTp_RefSeq_Caudovirales!A$1:F$199)))))),IF(K$4="GI",3,IF(K$4="accession",4,5)),FALSE)))</f>
        <v>phage regulatory, Rha family protein</v>
      </c>
      <c r="G50" s="12" t="str">
        <f>VLOOKUP(A50,(IF(K$3="nr",BLASTp_nr!A$1:F$200,(IF(K$3="RefSeq",BLASTp_RefSeq!A$1:F$199,(IF(K$3="nr (Caudovirales)",BLASTp_nr_Caudovirales!A$1:F$199,BLASTp_RefSeq_Caudovirales!A$1:F$199)))))),6,FALSE)</f>
        <v>Peptoclostridium difficile</v>
      </c>
      <c r="H50" s="13">
        <f>VLOOKUP(A50,(IF(K$3="nr",BLASTp_nr!A$1:F$200,(IF(K$3="RefSeq",BLASTp_RefSeq!A$1:E$199,(IF(K$3="nr (Caudovirales)",BLASTp_nr_Caudovirales!A$1:F$199,BLASTp_RefSeq_Caudovirales!A$1:F$199)))))),2,FALSE)</f>
        <v>1E-179</v>
      </c>
      <c r="I50" s="10" t="str">
        <f>VLOOKUP(A50,InterProScan!$A$1:$C$154,IF($K$5="simple",2,3),FALSE)</f>
        <v>[phage_pRha: phage regulatory protein, Rha family], [Phage antirepressor protein KilAC domain], [Phage regulatory protein Rha (Phage_pRha)], [Coil]</v>
      </c>
    </row>
    <row r="51" spans="1:9" x14ac:dyDescent="0.25">
      <c r="A51" s="9" t="s">
        <v>104</v>
      </c>
      <c r="B51" s="9">
        <v>37900</v>
      </c>
      <c r="C51" s="9">
        <v>38154</v>
      </c>
      <c r="D51" s="9" t="s">
        <v>1</v>
      </c>
      <c r="E51" s="10" t="s">
        <v>3</v>
      </c>
      <c r="F51" s="11" t="str">
        <f>HYPERLINK((CONCATENATE("http://www.ncbi.nlm.nih.gov/protein/",(VLOOKUP(A51,(IF(K$3="nr",BLASTp_nr!A$1:F$200,(IF(K$3="RefSeq",BLASTp_RefSeq!A$1:F$199,(IF(K$3="nr (Caudovirales)",BLASTp_nr_Caudovirales!A$1:F$199,BLASTp_RefSeq_Caudovirales!A$1:F$199)))))),4,FALSE)))),(VLOOKUP(A51,(IF(K$3="nr",BLASTp_nr!A$1:F$200,(IF(K$3="RefSeq",BLASTp_RefSeq!A$1:E$199,(IF(K$3="nr (Caudovirales)",BLASTp_nr_Caudovirales!A$1:F$199,BLASTp_RefSeq_Caudovirales!A$1:F$199)))))),IF(K$4="GI",3,IF(K$4="accession",4,5)),FALSE)))</f>
        <v>hypothetical protein QC7_1110</v>
      </c>
      <c r="G51" s="12" t="str">
        <f>VLOOKUP(A51,(IF(K$3="nr",BLASTp_nr!A$1:F$200,(IF(K$3="RefSeq",BLASTp_RefSeq!A$1:F$199,(IF(K$3="nr (Caudovirales)",BLASTp_nr_Caudovirales!A$1:F$199,BLASTp_RefSeq_Caudovirales!A$1:F$199)))))),6,FALSE)</f>
        <v>Peptoclostridium difficile CD38</v>
      </c>
      <c r="H51" s="13">
        <f>VLOOKUP(A51,(IF(K$3="nr",BLASTp_nr!A$1:F$200,(IF(K$3="RefSeq",BLASTp_RefSeq!A$1:E$199,(IF(K$3="nr (Caudovirales)",BLASTp_nr_Caudovirales!A$1:F$199,BLASTp_RefSeq_Caudovirales!A$1:F$199)))))),2,FALSE)</f>
        <v>6E-52</v>
      </c>
      <c r="I51" s="10" t="str">
        <f>VLOOKUP(A51,InterProScan!$A$1:$C$154,IF($K$5="simple",2,3),FALSE)</f>
        <v>-</v>
      </c>
    </row>
    <row r="52" spans="1:9" x14ac:dyDescent="0.25">
      <c r="A52" s="9" t="s">
        <v>85</v>
      </c>
      <c r="B52" s="9">
        <v>38191</v>
      </c>
      <c r="C52" s="9">
        <v>38625</v>
      </c>
      <c r="D52" s="9" t="s">
        <v>1</v>
      </c>
      <c r="E52" s="10" t="s">
        <v>3</v>
      </c>
      <c r="F52" s="11" t="str">
        <f>HYPERLINK((CONCATENATE("http://www.ncbi.nlm.nih.gov/protein/",(VLOOKUP(A52,(IF(K$3="nr",BLASTp_nr!A$1:F$200,(IF(K$3="RefSeq",BLASTp_RefSeq!A$1:F$199,(IF(K$3="nr (Caudovirales)",BLASTp_nr_Caudovirales!A$1:F$199,BLASTp_RefSeq_Caudovirales!A$1:F$199)))))),4,FALSE)))),(VLOOKUP(A52,(IF(K$3="nr",BLASTp_nr!A$1:F$200,(IF(K$3="RefSeq",BLASTp_RefSeq!A$1:E$199,(IF(K$3="nr (Caudovirales)",BLASTp_nr_Caudovirales!A$1:F$199,BLASTp_RefSeq_Caudovirales!A$1:F$199)))))),IF(K$4="GI",3,IF(K$4="accession",4,5)),FALSE)))</f>
        <v>hypothetical protein QC9_1023</v>
      </c>
      <c r="G52" s="12" t="str">
        <f>VLOOKUP(A52,(IF(K$3="nr",BLASTp_nr!A$1:F$200,(IF(K$3="RefSeq",BLASTp_RefSeq!A$1:F$199,(IF(K$3="nr (Caudovirales)",BLASTp_nr_Caudovirales!A$1:F$199,BLASTp_RefSeq_Caudovirales!A$1:F$199)))))),6,FALSE)</f>
        <v>Peptoclostridium difficile CD39</v>
      </c>
      <c r="H52" s="13">
        <f>VLOOKUP(A52,(IF(K$3="nr",BLASTp_nr!A$1:F$200,(IF(K$3="RefSeq",BLASTp_RefSeq!A$1:E$199,(IF(K$3="nr (Caudovirales)",BLASTp_nr_Caudovirales!A$1:F$199,BLASTp_RefSeq_Caudovirales!A$1:F$199)))))),2,FALSE)</f>
        <v>3.0000000000000001E-95</v>
      </c>
      <c r="I52" s="10" t="str">
        <f>VLOOKUP(A52,InterProScan!$A$1:$C$154,IF($K$5="simple",2,3),FALSE)</f>
        <v>[Coil]</v>
      </c>
    </row>
    <row r="53" spans="1:9" x14ac:dyDescent="0.25">
      <c r="A53" s="9" t="s">
        <v>133</v>
      </c>
      <c r="B53" s="9">
        <v>38626</v>
      </c>
      <c r="C53" s="9">
        <v>38742</v>
      </c>
      <c r="D53" s="9" t="s">
        <v>1</v>
      </c>
      <c r="E53" s="10" t="s">
        <v>3</v>
      </c>
      <c r="F53" s="11" t="str">
        <f>HYPERLINK((CONCATENATE("http://www.ncbi.nlm.nih.gov/protein/",(VLOOKUP(A53,(IF(K$3="nr",BLASTp_nr!A$1:F$200,(IF(K$3="RefSeq",BLASTp_RefSeq!A$1:F$199,(IF(K$3="nr (Caudovirales)",BLASTp_nr_Caudovirales!A$1:F$199,BLASTp_RefSeq_Caudovirales!A$1:F$199)))))),4,FALSE)))),(VLOOKUP(A53,(IF(K$3="nr",BLASTp_nr!A$1:F$200,(IF(K$3="RefSeq",BLASTp_RefSeq!A$1:E$199,(IF(K$3="nr (Caudovirales)",BLASTp_nr_Caudovirales!A$1:F$199,BLASTp_RefSeq_Caudovirales!A$1:F$199)))))),IF(K$4="GI",3,IF(K$4="accession",4,5)),FALSE)))</f>
        <v>hypothetical protein QAW_1262</v>
      </c>
      <c r="G53" s="12" t="str">
        <f>VLOOKUP(A53,(IF(K$3="nr",BLASTp_nr!A$1:F$200,(IF(K$3="RefSeq",BLASTp_RefSeq!A$1:F$199,(IF(K$3="nr (Caudovirales)",BLASTp_nr_Caudovirales!A$1:F$199,BLASTp_RefSeq_Caudovirales!A$1:F$199)))))),6,FALSE)</f>
        <v>Peptoclostridium difficile CD17</v>
      </c>
      <c r="H53" s="13">
        <f>VLOOKUP(A53,(IF(K$3="nr",BLASTp_nr!A$1:F$200,(IF(K$3="RefSeq",BLASTp_RefSeq!A$1:E$199,(IF(K$3="nr (Caudovirales)",BLASTp_nr_Caudovirales!A$1:F$199,BLASTp_RefSeq_Caudovirales!A$1:F$199)))))),2,FALSE)</f>
        <v>1.0000000000000001E-15</v>
      </c>
      <c r="I53" s="10" t="str">
        <f>VLOOKUP(A53,InterProScan!$A$1:$C$154,IF($K$5="simple",2,3),FALSE)</f>
        <v>-</v>
      </c>
    </row>
    <row r="54" spans="1:9" x14ac:dyDescent="0.25">
      <c r="A54" s="9" t="s">
        <v>119</v>
      </c>
      <c r="B54" s="9">
        <v>38753</v>
      </c>
      <c r="C54" s="9">
        <v>38941</v>
      </c>
      <c r="D54" s="9" t="s">
        <v>1</v>
      </c>
      <c r="E54" s="10" t="s">
        <v>3</v>
      </c>
      <c r="F54" s="11" t="str">
        <f>HYPERLINK((CONCATENATE("http://www.ncbi.nlm.nih.gov/protein/",(VLOOKUP(A54,(IF(K$3="nr",BLASTp_nr!A$1:F$200,(IF(K$3="RefSeq",BLASTp_RefSeq!A$1:F$199,(IF(K$3="nr (Caudovirales)",BLASTp_nr_Caudovirales!A$1:F$199,BLASTp_RefSeq_Caudovirales!A$1:F$199)))))),4,FALSE)))),(VLOOKUP(A54,(IF(K$3="nr",BLASTp_nr!A$1:F$200,(IF(K$3="RefSeq",BLASTp_RefSeq!A$1:E$199,(IF(K$3="nr (Caudovirales)",BLASTp_nr_Caudovirales!A$1:F$199,BLASTp_RefSeq_Caudovirales!A$1:F$199)))))),IF(K$4="GI",3,IF(K$4="accession",4,5)),FALSE)))</f>
        <v>phage protein</v>
      </c>
      <c r="G54" s="12" t="str">
        <f>VLOOKUP(A54,(IF(K$3="nr",BLASTp_nr!A$1:F$200,(IF(K$3="RefSeq",BLASTp_RefSeq!A$1:F$199,(IF(K$3="nr (Caudovirales)",BLASTp_nr_Caudovirales!A$1:F$199,BLASTp_RefSeq_Caudovirales!A$1:F$199)))))),6,FALSE)</f>
        <v>Peptoclostridium difficile</v>
      </c>
      <c r="H54" s="13">
        <f>VLOOKUP(A54,(IF(K$3="nr",BLASTp_nr!A$1:F$200,(IF(K$3="RefSeq",BLASTp_RefSeq!A$1:E$199,(IF(K$3="nr (Caudovirales)",BLASTp_nr_Caudovirales!A$1:F$199,BLASTp_RefSeq_Caudovirales!A$1:F$199)))))),2,FALSE)</f>
        <v>4.9999999999999994E-34</v>
      </c>
      <c r="I54" s="10" t="str">
        <f>VLOOKUP(A54,InterProScan!$A$1:$C$154,IF($K$5="simple",2,3),FALSE)</f>
        <v>-</v>
      </c>
    </row>
    <row r="55" spans="1:9" x14ac:dyDescent="0.25">
      <c r="A55" s="9" t="s">
        <v>130</v>
      </c>
      <c r="B55" s="9">
        <v>38973</v>
      </c>
      <c r="C55" s="9">
        <v>39116</v>
      </c>
      <c r="D55" s="9" t="s">
        <v>1</v>
      </c>
      <c r="E55" s="10" t="s">
        <v>3</v>
      </c>
      <c r="F55" s="11" t="str">
        <f>HYPERLINK((CONCATENATE("http://www.ncbi.nlm.nih.gov/protein/",(VLOOKUP(A55,(IF(K$3="nr",BLASTp_nr!A$1:F$200,(IF(K$3="RefSeq",BLASTp_RefSeq!A$1:F$199,(IF(K$3="nr (Caudovirales)",BLASTp_nr_Caudovirales!A$1:F$199,BLASTp_RefSeq_Caudovirales!A$1:F$199)))))),4,FALSE)))),(VLOOKUP(A55,(IF(K$3="nr",BLASTp_nr!A$1:F$200,(IF(K$3="RefSeq",BLASTp_RefSeq!A$1:E$199,(IF(K$3="nr (Caudovirales)",BLASTp_nr_Caudovirales!A$1:F$199,BLASTp_RefSeq_Caudovirales!A$1:F$199)))))),IF(K$4="GI",3,IF(K$4="accession",4,5)),FALSE)))</f>
        <v>hypothetical protein QAW_1264</v>
      </c>
      <c r="G55" s="12" t="str">
        <f>VLOOKUP(A55,(IF(K$3="nr",BLASTp_nr!A$1:F$200,(IF(K$3="RefSeq",BLASTp_RefSeq!A$1:F$199,(IF(K$3="nr (Caudovirales)",BLASTp_nr_Caudovirales!A$1:F$199,BLASTp_RefSeq_Caudovirales!A$1:F$199)))))),6,FALSE)</f>
        <v>Peptoclostridium difficile CD17</v>
      </c>
      <c r="H55" s="13">
        <f>VLOOKUP(A55,(IF(K$3="nr",BLASTp_nr!A$1:F$200,(IF(K$3="RefSeq",BLASTp_RefSeq!A$1:E$199,(IF(K$3="nr (Caudovirales)",BLASTp_nr_Caudovirales!A$1:F$199,BLASTp_RefSeq_Caudovirales!A$1:F$199)))))),2,FALSE)</f>
        <v>9.9999999999999996E-24</v>
      </c>
      <c r="I55" s="10" t="str">
        <f>VLOOKUP(A55,InterProScan!$A$1:$C$154,IF($K$5="simple",2,3),FALSE)</f>
        <v>[Coil], [SSF47598], [G3DSA:1.10.1220.10]</v>
      </c>
    </row>
    <row r="56" spans="1:9" x14ac:dyDescent="0.25">
      <c r="A56" s="9" t="s">
        <v>122</v>
      </c>
      <c r="B56" s="9">
        <v>39076</v>
      </c>
      <c r="C56" s="9">
        <v>39255</v>
      </c>
      <c r="D56" s="9" t="s">
        <v>2</v>
      </c>
      <c r="E56" s="10" t="s">
        <v>3</v>
      </c>
      <c r="F56" s="11" t="str">
        <f>HYPERLINK((CONCATENATE("http://www.ncbi.nlm.nih.gov/protein/",(VLOOKUP(A56,(IF(K$3="nr",BLASTp_nr!A$1:F$200,(IF(K$3="RefSeq",BLASTp_RefSeq!A$1:F$199,(IF(K$3="nr (Caudovirales)",BLASTp_nr_Caudovirales!A$1:F$199,BLASTp_RefSeq_Caudovirales!A$1:F$199)))))),4,FALSE)))),(VLOOKUP(A56,(IF(K$3="nr",BLASTp_nr!A$1:F$200,(IF(K$3="RefSeq",BLASTp_RefSeq!A$1:E$199,(IF(K$3="nr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56" s="12" t="str">
        <f>VLOOKUP(A56,(IF(K$3="nr",BLASTp_nr!A$1:F$200,(IF(K$3="RefSeq",BLASTp_RefSeq!A$1:F$199,(IF(K$3="nr (Caudovirales)",BLASTp_nr_Caudovirales!A$1:F$199,BLASTp_RefSeq_Caudovirales!A$1:F$199)))))),6,FALSE)</f>
        <v>Peptoclostridium difficile</v>
      </c>
      <c r="H56" s="13">
        <f>VLOOKUP(A56,(IF(K$3="nr",BLASTp_nr!A$1:F$200,(IF(K$3="RefSeq",BLASTp_RefSeq!A$1:E$199,(IF(K$3="nr (Caudovirales)",BLASTp_nr_Caudovirales!A$1:F$199,BLASTp_RefSeq_Caudovirales!A$1:F$199)))))),2,FALSE)</f>
        <v>3E-32</v>
      </c>
      <c r="I56" s="10" t="str">
        <f>VLOOKUP(A56,InterProScan!$A$1:$C$154,IF($K$5="simple",2,3),FALSE)</f>
        <v>[SSF47598], [G3DSA:1.10.1220.10]</v>
      </c>
    </row>
    <row r="57" spans="1:9" ht="30" x14ac:dyDescent="0.25">
      <c r="A57" s="9" t="s">
        <v>128</v>
      </c>
      <c r="B57" s="9">
        <v>39389</v>
      </c>
      <c r="C57" s="9">
        <v>39547</v>
      </c>
      <c r="D57" s="9" t="s">
        <v>1</v>
      </c>
      <c r="E57" s="10" t="s">
        <v>27</v>
      </c>
      <c r="F57" s="11" t="str">
        <f>HYPERLINK((CONCATENATE("http://www.ncbi.nlm.nih.gov/protein/",(VLOOKUP(A57,(IF(K$3="nr",BLASTp_nr!A$1:F$200,(IF(K$3="RefSeq",BLASTp_RefSeq!A$1:F$199,(IF(K$3="nr (Caudovirales)",BLASTp_nr_Caudovirales!A$1:F$199,BLASTp_RefSeq_Caudovirales!A$1:F$199)))))),4,FALSE)))),(VLOOKUP(A57,(IF(K$3="nr",BLASTp_nr!A$1:F$200,(IF(K$3="RefSeq",BLASTp_RefSeq!A$1:E$199,(IF(K$3="nr (Caudovirales)",BLASTp_nr_Caudovirales!A$1:F$199,BLASTp_RefSeq_Caudovirales!A$1:F$199)))))),IF(K$4="GI",3,IF(K$4="accession",4,5)),FALSE)))</f>
        <v>hypothetical protein phiC2p61</v>
      </c>
      <c r="G57" s="12" t="str">
        <f>VLOOKUP(A57,(IF(K$3="nr",BLASTp_nr!A$1:F$200,(IF(K$3="RefSeq",BLASTp_RefSeq!A$1:F$199,(IF(K$3="nr (Caudovirales)",BLASTp_nr_Caudovirales!A$1:F$199,BLASTp_RefSeq_Caudovirales!A$1:F$199)))))),6,FALSE)</f>
        <v>Clostridium phage phiC2</v>
      </c>
      <c r="H57" s="13">
        <f>VLOOKUP(A57,(IF(K$3="nr",BLASTp_nr!A$1:F$200,(IF(K$3="RefSeq",BLASTp_RefSeq!A$1:E$199,(IF(K$3="nr (Caudovirales)",BLASTp_nr_Caudovirales!A$1:F$199,BLASTp_RefSeq_Caudovirales!A$1:F$199)))))),2,FALSE)</f>
        <v>1.9999999999999999E-28</v>
      </c>
      <c r="I57" s="10" t="str">
        <f>VLOOKUP(A57,InterProScan!$A$1:$C$154,IF($K$5="simple",2,3),FALSE)</f>
        <v>[SSF47598], [Arc-like DNA binding domain], [G3DSA:1.10.1220.10]</v>
      </c>
    </row>
    <row r="58" spans="1:9" x14ac:dyDescent="0.25">
      <c r="A58" s="9" t="s">
        <v>110</v>
      </c>
      <c r="B58" s="9">
        <v>39547</v>
      </c>
      <c r="C58" s="9">
        <v>39774</v>
      </c>
      <c r="D58" s="9" t="s">
        <v>1</v>
      </c>
      <c r="E58" s="10" t="s">
        <v>3</v>
      </c>
      <c r="F58" s="11" t="str">
        <f>HYPERLINK((CONCATENATE("http://www.ncbi.nlm.nih.gov/protein/",(VLOOKUP(A58,(IF(K$3="nr",BLASTp_nr!A$1:F$200,(IF(K$3="RefSeq",BLASTp_RefSeq!A$1:F$199,(IF(K$3="nr (Caudovirales)",BLASTp_nr_Caudovirales!A$1:F$199,BLASTp_RefSeq_Caudovirales!A$1:F$199)))))),4,FALSE)))),(VLOOKUP(A58,(IF(K$3="nr",BLASTp_nr!A$1:F$200,(IF(K$3="RefSeq",BLASTp_RefSeq!A$1:E$199,(IF(K$3="nr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58" s="12" t="str">
        <f>VLOOKUP(A58,(IF(K$3="nr",BLASTp_nr!A$1:F$200,(IF(K$3="RefSeq",BLASTp_RefSeq!A$1:F$199,(IF(K$3="nr (Caudovirales)",BLASTp_nr_Caudovirales!A$1:F$199,BLASTp_RefSeq_Caudovirales!A$1:F$199)))))),6,FALSE)</f>
        <v>Peptoclostridium difficile</v>
      </c>
      <c r="H58" s="13">
        <f>VLOOKUP(A58,(IF(K$3="nr",BLASTp_nr!A$1:F$200,(IF(K$3="RefSeq",BLASTp_RefSeq!A$1:E$199,(IF(K$3="nr (Caudovirales)",BLASTp_nr_Caudovirales!A$1:F$199,BLASTp_RefSeq_Caudovirales!A$1:F$199)))))),2,FALSE)</f>
        <v>3.9999999999999999E-45</v>
      </c>
      <c r="I58" s="10" t="str">
        <f>VLOOKUP(A58,InterProScan!$A$1:$C$154,IF($K$5="simple",2,3),FALSE)</f>
        <v>-</v>
      </c>
    </row>
    <row r="59" spans="1:9" x14ac:dyDescent="0.25">
      <c r="A59" s="9" t="s">
        <v>101</v>
      </c>
      <c r="B59" s="9">
        <v>39872</v>
      </c>
      <c r="C59" s="9">
        <v>40186</v>
      </c>
      <c r="D59" s="9" t="s">
        <v>1</v>
      </c>
      <c r="E59" s="10" t="s">
        <v>3</v>
      </c>
      <c r="F59" s="11" t="str">
        <f>HYPERLINK((CONCATENATE("http://www.ncbi.nlm.nih.gov/protein/",(VLOOKUP(A59,(IF(K$3="nr",BLASTp_nr!A$1:F$200,(IF(K$3="RefSeq",BLASTp_RefSeq!A$1:F$199,(IF(K$3="nr (Caudovirales)",BLASTp_nr_Caudovirales!A$1:F$199,BLASTp_RefSeq_Caudovirales!A$1:F$199)))))),4,FALSE)))),(VLOOKUP(A59,(IF(K$3="nr",BLASTp_nr!A$1:F$200,(IF(K$3="RefSeq",BLASTp_RefSeq!A$1:E$199,(IF(K$3="nr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59" s="12" t="str">
        <f>VLOOKUP(A59,(IF(K$3="nr",BLASTp_nr!A$1:F$200,(IF(K$3="RefSeq",BLASTp_RefSeq!A$1:F$199,(IF(K$3="nr (Caudovirales)",BLASTp_nr_Caudovirales!A$1:F$199,BLASTp_RefSeq_Caudovirales!A$1:F$199)))))),6,FALSE)</f>
        <v>Peptoclostridium difficile</v>
      </c>
      <c r="H59" s="13">
        <f>VLOOKUP(A59,(IF(K$3="nr",BLASTp_nr!A$1:F$200,(IF(K$3="RefSeq",BLASTp_RefSeq!A$1:E$199,(IF(K$3="nr (Caudovirales)",BLASTp_nr_Caudovirales!A$1:F$199,BLASTp_RefSeq_Caudovirales!A$1:F$199)))))),2,FALSE)</f>
        <v>7.9999999999999997E-64</v>
      </c>
      <c r="I59" s="10" t="str">
        <f>VLOOKUP(A59,InterProScan!$A$1:$C$154,IF($K$5="simple",2,3),FALSE)</f>
        <v>[Coil]</v>
      </c>
    </row>
    <row r="60" spans="1:9" x14ac:dyDescent="0.25">
      <c r="A60" s="9" t="s">
        <v>75</v>
      </c>
      <c r="B60" s="9">
        <v>40270</v>
      </c>
      <c r="C60" s="9">
        <v>40779</v>
      </c>
      <c r="D60" s="9" t="s">
        <v>1</v>
      </c>
      <c r="E60" s="10" t="s">
        <v>76</v>
      </c>
      <c r="F60" s="11" t="str">
        <f>HYPERLINK((CONCATENATE("http://www.ncbi.nlm.nih.gov/protein/",(VLOOKUP(A60,(IF(K$3="nr",BLASTp_nr!A$1:F$200,(IF(K$3="RefSeq",BLASTp_RefSeq!A$1:F$199,(IF(K$3="nr (Caudovirales)",BLASTp_nr_Caudovirales!A$1:F$199,BLASTp_RefSeq_Caudovirales!A$1:F$199)))))),4,FALSE)))),(VLOOKUP(A60,(IF(K$3="nr",BLASTp_nr!A$1:F$200,(IF(K$3="RefSeq",BLASTp_RefSeq!A$1:E$199,(IF(K$3="nr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60" s="12" t="str">
        <f>VLOOKUP(A60,(IF(K$3="nr",BLASTp_nr!A$1:F$200,(IF(K$3="RefSeq",BLASTp_RefSeq!A$1:F$199,(IF(K$3="nr (Caudovirales)",BLASTp_nr_Caudovirales!A$1:F$199,BLASTp_RefSeq_Caudovirales!A$1:F$199)))))),6,FALSE)</f>
        <v>Peptoclostridium difficile</v>
      </c>
      <c r="H60" s="13">
        <f>VLOOKUP(A60,(IF(K$3="nr",BLASTp_nr!A$1:F$200,(IF(K$3="RefSeq",BLASTp_RefSeq!A$1:E$199,(IF(K$3="nr (Caudovirales)",BLASTp_nr_Caudovirales!A$1:F$199,BLASTp_RefSeq_Caudovirales!A$1:F$199)))))),2,FALSE)</f>
        <v>1.0000000000000001E-110</v>
      </c>
      <c r="I60" s="10" t="str">
        <f>VLOOKUP(A60,InterProScan!$A$1:$C$154,IF($K$5="simple",2,3),FALSE)</f>
        <v>[Siphovirus Gp157], [Coil], [Coil]</v>
      </c>
    </row>
    <row r="61" spans="1:9" x14ac:dyDescent="0.25">
      <c r="A61" s="9" t="s">
        <v>72</v>
      </c>
      <c r="B61" s="9">
        <v>40789</v>
      </c>
      <c r="C61" s="9">
        <v>41397</v>
      </c>
      <c r="D61" s="9" t="s">
        <v>1</v>
      </c>
      <c r="E61" s="10" t="s">
        <v>73</v>
      </c>
      <c r="F61" s="11" t="str">
        <f>HYPERLINK((CONCATENATE("http://www.ncbi.nlm.nih.gov/protein/",(VLOOKUP(A61,(IF(K$3="nr",BLASTp_nr!A$1:F$200,(IF(K$3="RefSeq",BLASTp_RefSeq!A$1:F$199,(IF(K$3="nr (Caudovirales)",BLASTp_nr_Caudovirales!A$1:F$199,BLASTp_RefSeq_Caudovirales!A$1:F$199)))))),4,FALSE)))),(VLOOKUP(A61,(IF(K$3="nr",BLASTp_nr!A$1:F$200,(IF(K$3="RefSeq",BLASTp_RefSeq!A$1:E$199,(IF(K$3="nr (Caudovirales)",BLASTp_nr_Caudovirales!A$1:F$199,BLASTp_RefSeq_Caudovirales!A$1:F$199)))))),IF(K$4="GI",3,IF(K$4="accession",4,5)),FALSE)))</f>
        <v>essential recombination function protein</v>
      </c>
      <c r="G61" s="12" t="str">
        <f>VLOOKUP(A61,(IF(K$3="nr",BLASTp_nr!A$1:F$200,(IF(K$3="RefSeq",BLASTp_RefSeq!A$1:F$199,(IF(K$3="nr (Caudovirales)",BLASTp_nr_Caudovirales!A$1:F$199,BLASTp_RefSeq_Caudovirales!A$1:F$199)))))),6,FALSE)</f>
        <v>Peptoclostridium difficile</v>
      </c>
      <c r="H61" s="13">
        <f>VLOOKUP(A61,(IF(K$3="nr",BLASTp_nr!A$1:F$200,(IF(K$3="RefSeq",BLASTp_RefSeq!A$1:E$199,(IF(K$3="nr (Caudovirales)",BLASTp_nr_Caudovirales!A$1:F$199,BLASTp_RefSeq_Caudovirales!A$1:F$199)))))),2,FALSE)</f>
        <v>2.0000000000000001E-141</v>
      </c>
      <c r="I61" s="10" t="str">
        <f>VLOOKUP(A61,InterProScan!$A$1:$C$154,IF($K$5="simple",2,3),FALSE)</f>
        <v>[ERF superfamily], [Coil]</v>
      </c>
    </row>
    <row r="62" spans="1:9" ht="45" x14ac:dyDescent="0.25">
      <c r="A62" s="9" t="s">
        <v>58</v>
      </c>
      <c r="B62" s="9">
        <v>41407</v>
      </c>
      <c r="C62" s="9">
        <v>42288</v>
      </c>
      <c r="D62" s="9" t="s">
        <v>1</v>
      </c>
      <c r="E62" s="10" t="s">
        <v>59</v>
      </c>
      <c r="F62" s="11" t="str">
        <f>HYPERLINK((CONCATENATE("http://www.ncbi.nlm.nih.gov/protein/",(VLOOKUP(A62,(IF(K$3="nr",BLASTp_nr!A$1:F$200,(IF(K$3="RefSeq",BLASTp_RefSeq!A$1:F$199,(IF(K$3="nr (Caudovirales)",BLASTp_nr_Caudovirales!A$1:F$199,BLASTp_RefSeq_Caudovirales!A$1:F$199)))))),4,FALSE)))),(VLOOKUP(A62,(IF(K$3="nr",BLASTp_nr!A$1:F$200,(IF(K$3="RefSeq",BLASTp_RefSeq!A$1:E$199,(IF(K$3="nr (Caudovirales)",BLASTp_nr_Caudovirales!A$1:F$199,BLASTp_RefSeq_Caudovirales!A$1:F$199)))))),IF(K$4="GI",3,IF(K$4="accession",4,5)),FALSE)))</f>
        <v>dnaD domain protein</v>
      </c>
      <c r="G62" s="12" t="str">
        <f>VLOOKUP(A62,(IF(K$3="nr",BLASTp_nr!A$1:F$200,(IF(K$3="RefSeq",BLASTp_RefSeq!A$1:F$199,(IF(K$3="nr (Caudovirales)",BLASTp_nr_Caudovirales!A$1:F$199,BLASTp_RefSeq_Caudovirales!A$1:F$199)))))),6,FALSE)</f>
        <v>Peptoclostridium difficile</v>
      </c>
      <c r="H62" s="13">
        <f>VLOOKUP(A62,(IF(K$3="nr",BLASTp_nr!A$1:F$200,(IF(K$3="RefSeq",BLASTp_RefSeq!A$1:E$199,(IF(K$3="nr (Caudovirales)",BLASTp_nr_Caudovirales!A$1:F$199,BLASTp_RefSeq_Caudovirales!A$1:F$199)))))),2,FALSE)</f>
        <v>0</v>
      </c>
      <c r="I62" s="10" t="str">
        <f>VLOOKUP(A62,InterProScan!$A$1:$C$154,IF($K$5="simple",2,3),FALSE)</f>
        <v>[Coil], [SSF158499], [DnaD_dom: DnaD domain protein], [G3DSA:1.10.10.630], [Replication initiation and membrane attachment]</v>
      </c>
    </row>
    <row r="63" spans="1:9" x14ac:dyDescent="0.25">
      <c r="A63" s="9" t="s">
        <v>124</v>
      </c>
      <c r="B63" s="9">
        <v>42349</v>
      </c>
      <c r="C63" s="9">
        <v>42522</v>
      </c>
      <c r="D63" s="9" t="s">
        <v>1</v>
      </c>
      <c r="E63" s="10" t="s">
        <v>125</v>
      </c>
      <c r="F63" s="11" t="str">
        <f>HYPERLINK((CONCATENATE("http://www.ncbi.nlm.nih.gov/protein/",(VLOOKUP(A63,(IF(K$3="nr",BLASTp_nr!A$1:F$200,(IF(K$3="RefSeq",BLASTp_RefSeq!A$1:F$199,(IF(K$3="nr (Caudovirales)",BLASTp_nr_Caudovirales!A$1:F$199,BLASTp_RefSeq_Caudovirales!A$1:F$199)))))),4,FALSE)))),(VLOOKUP(A63,(IF(K$3="nr",BLASTp_nr!A$1:F$200,(IF(K$3="RefSeq",BLASTp_RefSeq!A$1:E$199,(IF(K$3="nr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63" s="12" t="str">
        <f>VLOOKUP(A63,(IF(K$3="nr",BLASTp_nr!A$1:F$200,(IF(K$3="RefSeq",BLASTp_RefSeq!A$1:F$199,(IF(K$3="nr (Caudovirales)",BLASTp_nr_Caudovirales!A$1:F$199,BLASTp_RefSeq_Caudovirales!A$1:F$199)))))),6,FALSE)</f>
        <v>Peptoclostridium difficile</v>
      </c>
      <c r="H63" s="13">
        <f>VLOOKUP(A63,(IF(K$3="nr",BLASTp_nr!A$1:F$200,(IF(K$3="RefSeq",BLASTp_RefSeq!A$1:E$199,(IF(K$3="nr (Caudovirales)",BLASTp_nr_Caudovirales!A$1:F$199,BLASTp_RefSeq_Caudovirales!A$1:F$199)))))),2,FALSE)</f>
        <v>2.0000000000000002E-31</v>
      </c>
      <c r="I63" s="10" t="str">
        <f>VLOOKUP(A63,InterProScan!$A$1:$C$154,IF($K$5="simple",2,3),FALSE)</f>
        <v>-</v>
      </c>
    </row>
    <row r="64" spans="1:9" ht="75" x14ac:dyDescent="0.25">
      <c r="A64" s="9" t="s">
        <v>90</v>
      </c>
      <c r="B64" s="9">
        <v>42538</v>
      </c>
      <c r="C64" s="9">
        <v>42945</v>
      </c>
      <c r="D64" s="9" t="s">
        <v>1</v>
      </c>
      <c r="E64" s="10" t="s">
        <v>22</v>
      </c>
      <c r="F64" s="11" t="str">
        <f>HYPERLINK((CONCATENATE("http://www.ncbi.nlm.nih.gov/protein/",(VLOOKUP(A64,(IF(K$3="nr",BLASTp_nr!A$1:F$200,(IF(K$3="RefSeq",BLASTp_RefSeq!A$1:F$199,(IF(K$3="nr (Caudovirales)",BLASTp_nr_Caudovirales!A$1:F$199,BLASTp_RefSeq_Caudovirales!A$1:F$199)))))),4,FALSE)))),(VLOOKUP(A64,(IF(K$3="nr",BLASTp_nr!A$1:F$200,(IF(K$3="RefSeq",BLASTp_RefSeq!A$1:E$199,(IF(K$3="nr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64" s="12" t="str">
        <f>VLOOKUP(A64,(IF(K$3="nr",BLASTp_nr!A$1:F$200,(IF(K$3="RefSeq",BLASTp_RefSeq!A$1:F$199,(IF(K$3="nr (Caudovirales)",BLASTp_nr_Caudovirales!A$1:F$199,BLASTp_RefSeq_Caudovirales!A$1:F$199)))))),6,FALSE)</f>
        <v>Peptoclostridium difficile</v>
      </c>
      <c r="H64" s="13">
        <f>VLOOKUP(A64,(IF(K$3="nr",BLASTp_nr!A$1:F$200,(IF(K$3="RefSeq",BLASTp_RefSeq!A$1:E$199,(IF(K$3="nr (Caudovirales)",BLASTp_nr_Caudovirales!A$1:F$199,BLASTp_RefSeq_Caudovirales!A$1:F$199)))))),2,FALSE)</f>
        <v>8.9999999999999993E-94</v>
      </c>
      <c r="I64" s="10" t="str">
        <f>VLOOKUP(A64,InterProScan!$A$1:$C$154,IF($K$5="simple",2,3),FALSE)</f>
        <v>[Single-stranded DNA-binding protein.], [Single-strand binding protein family], [G3DSA:2.40.50.140], [PIRSF002070], [SSF50249], [Single-strand binding (SSB) domain profile.], [ssb: single-stranded DNA-binding protein]</v>
      </c>
    </row>
    <row r="65" spans="1:9" x14ac:dyDescent="0.25">
      <c r="A65" s="9" t="s">
        <v>78</v>
      </c>
      <c r="B65" s="9">
        <v>43019</v>
      </c>
      <c r="C65" s="9">
        <v>43522</v>
      </c>
      <c r="D65" s="9" t="s">
        <v>1</v>
      </c>
      <c r="E65" s="10" t="s">
        <v>3</v>
      </c>
      <c r="F65" s="11" t="str">
        <f>HYPERLINK((CONCATENATE("http://www.ncbi.nlm.nih.gov/protein/",(VLOOKUP(A65,(IF(K$3="nr",BLASTp_nr!A$1:F$200,(IF(K$3="RefSeq",BLASTp_RefSeq!A$1:F$199,(IF(K$3="nr (Caudovirales)",BLASTp_nr_Caudovirales!A$1:F$199,BLASTp_RefSeq_Caudovirales!A$1:F$199)))))),4,FALSE)))),(VLOOKUP(A65,(IF(K$3="nr",BLASTp_nr!A$1:F$200,(IF(K$3="RefSeq",BLASTp_RefSeq!A$1:E$199,(IF(K$3="nr (Caudovirales)",BLASTp_nr_Caudovirales!A$1:F$199,BLASTp_RefSeq_Caudovirales!A$1:F$199)))))),IF(K$4="GI",3,IF(K$4="accession",4,5)),FALSE)))</f>
        <v>hypothetical protein QCY_3052</v>
      </c>
      <c r="G65" s="12" t="str">
        <f>VLOOKUP(A65,(IF(K$3="nr",BLASTp_nr!A$1:F$200,(IF(K$3="RefSeq",BLASTp_RefSeq!A$1:F$199,(IF(K$3="nr (Caudovirales)",BLASTp_nr_Caudovirales!A$1:F$199,BLASTp_RefSeq_Caudovirales!A$1:F$199)))))),6,FALSE)</f>
        <v>Peptoclostridium difficile CD70</v>
      </c>
      <c r="H65" s="13">
        <f>VLOOKUP(A65,(IF(K$3="nr",BLASTp_nr!A$1:F$200,(IF(K$3="RefSeq",BLASTp_RefSeq!A$1:E$199,(IF(K$3="nr (Caudovirales)",BLASTp_nr_Caudovirales!A$1:F$199,BLASTp_RefSeq_Caudovirales!A$1:F$199)))))),2,FALSE)</f>
        <v>5.0000000000000003E-116</v>
      </c>
      <c r="I65" s="10" t="str">
        <f>VLOOKUP(A65,InterProScan!$A$1:$C$154,IF($K$5="simple",2,3),FALSE)</f>
        <v>-</v>
      </c>
    </row>
    <row r="66" spans="1:9" x14ac:dyDescent="0.25">
      <c r="A66" s="9" t="s">
        <v>97</v>
      </c>
      <c r="B66" s="9">
        <v>43536</v>
      </c>
      <c r="C66" s="9">
        <v>43901</v>
      </c>
      <c r="D66" s="9" t="s">
        <v>1</v>
      </c>
      <c r="E66" s="10" t="s">
        <v>3</v>
      </c>
      <c r="F66" s="11" t="str">
        <f>HYPERLINK((CONCATENATE("http://www.ncbi.nlm.nih.gov/protein/",(VLOOKUP(A66,(IF(K$3="nr",BLASTp_nr!A$1:F$200,(IF(K$3="RefSeq",BLASTp_RefSeq!A$1:F$199,(IF(K$3="nr (Caudovirales)",BLASTp_nr_Caudovirales!A$1:F$199,BLASTp_RefSeq_Caudovirales!A$1:F$199)))))),4,FALSE)))),(VLOOKUP(A66,(IF(K$3="nr",BLASTp_nr!A$1:F$200,(IF(K$3="RefSeq",BLASTp_RefSeq!A$1:E$199,(IF(K$3="nr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66" s="12" t="str">
        <f>VLOOKUP(A66,(IF(K$3="nr",BLASTp_nr!A$1:F$200,(IF(K$3="RefSeq",BLASTp_RefSeq!A$1:F$199,(IF(K$3="nr (Caudovirales)",BLASTp_nr_Caudovirales!A$1:F$199,BLASTp_RefSeq_Caudovirales!A$1:F$199)))))),6,FALSE)</f>
        <v>Peptoclostridium difficile</v>
      </c>
      <c r="H66" s="13">
        <f>VLOOKUP(A66,(IF(K$3="nr",BLASTp_nr!A$1:F$200,(IF(K$3="RefSeq",BLASTp_RefSeq!A$1:E$199,(IF(K$3="nr (Caudovirales)",BLASTp_nr_Caudovirales!A$1:F$199,BLASTp_RefSeq_Caudovirales!A$1:F$199)))))),2,FALSE)</f>
        <v>8.9999999999999997E-82</v>
      </c>
      <c r="I66" s="10" t="str">
        <f>VLOOKUP(A66,InterProScan!$A$1:$C$154,IF($K$5="simple",2,3),FALSE)</f>
        <v>[G3DSA:1.10.10.10]</v>
      </c>
    </row>
    <row r="67" spans="1:9" x14ac:dyDescent="0.25">
      <c r="A67" s="9" t="s">
        <v>132</v>
      </c>
      <c r="B67" s="9">
        <v>43901</v>
      </c>
      <c r="C67" s="9">
        <v>44035</v>
      </c>
      <c r="D67" s="9" t="s">
        <v>1</v>
      </c>
      <c r="E67" s="10" t="s">
        <v>3</v>
      </c>
      <c r="F67" s="11" t="str">
        <f>HYPERLINK((CONCATENATE("http://www.ncbi.nlm.nih.gov/protein/",(VLOOKUP(A67,(IF(K$3="nr",BLASTp_nr!A$1:F$200,(IF(K$3="RefSeq",BLASTp_RefSeq!A$1:F$199,(IF(K$3="nr (Caudovirales)",BLASTp_nr_Caudovirales!A$1:F$199,BLASTp_RefSeq_Caudovirales!A$1:F$199)))))),4,FALSE)))),(VLOOKUP(A67,(IF(K$3="nr",BLASTp_nr!A$1:F$200,(IF(K$3="RefSeq",BLASTp_RefSeq!A$1:E$199,(IF(K$3="nr (Caudovirales)",BLASTp_nr_Caudovirales!A$1:F$199,BLASTp_RefSeq_Caudovirales!A$1:F$199)))))),IF(K$4="GI",3,IF(K$4="accession",4,5)),FALSE)))</f>
        <v>hypothetical protein phiC2p71</v>
      </c>
      <c r="G67" s="12" t="str">
        <f>VLOOKUP(A67,(IF(K$3="nr",BLASTp_nr!A$1:F$200,(IF(K$3="RefSeq",BLASTp_RefSeq!A$1:F$199,(IF(K$3="nr (Caudovirales)",BLASTp_nr_Caudovirales!A$1:F$199,BLASTp_RefSeq_Caudovirales!A$1:F$199)))))),6,FALSE)</f>
        <v>Clostridium phage phiC2</v>
      </c>
      <c r="H67" s="13">
        <f>VLOOKUP(A67,(IF(K$3="nr",BLASTp_nr!A$1:F$200,(IF(K$3="RefSeq",BLASTp_RefSeq!A$1:E$199,(IF(K$3="nr (Caudovirales)",BLASTp_nr_Caudovirales!A$1:F$199,BLASTp_RefSeq_Caudovirales!A$1:F$199)))))),2,FALSE)</f>
        <v>3.9999999999999996E-21</v>
      </c>
      <c r="I67" s="10" t="str">
        <f>VLOOKUP(A67,InterProScan!$A$1:$C$154,IF($K$5="simple",2,3),FALSE)</f>
        <v>-</v>
      </c>
    </row>
    <row r="68" spans="1:9" x14ac:dyDescent="0.25">
      <c r="A68" s="9" t="s">
        <v>100</v>
      </c>
      <c r="B68" s="9">
        <v>44019</v>
      </c>
      <c r="C68" s="9">
        <v>44354</v>
      </c>
      <c r="D68" s="9" t="s">
        <v>1</v>
      </c>
      <c r="E68" s="10" t="s">
        <v>3</v>
      </c>
      <c r="F68" s="11" t="str">
        <f>HYPERLINK((CONCATENATE("http://www.ncbi.nlm.nih.gov/protein/",(VLOOKUP(A68,(IF(K$3="nr",BLASTp_nr!A$1:F$200,(IF(K$3="RefSeq",BLASTp_RefSeq!A$1:F$199,(IF(K$3="nr (Caudovirales)",BLASTp_nr_Caudovirales!A$1:F$199,BLASTp_RefSeq_Caudovirales!A$1:F$199)))))),4,FALSE)))),(VLOOKUP(A68,(IF(K$3="nr",BLASTp_nr!A$1:F$200,(IF(K$3="RefSeq",BLASTp_RefSeq!A$1:E$199,(IF(K$3="nr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68" s="12" t="str">
        <f>VLOOKUP(A68,(IF(K$3="nr",BLASTp_nr!A$1:F$200,(IF(K$3="RefSeq",BLASTp_RefSeq!A$1:F$199,(IF(K$3="nr (Caudovirales)",BLASTp_nr_Caudovirales!A$1:F$199,BLASTp_RefSeq_Caudovirales!A$1:F$199)))))),6,FALSE)</f>
        <v>Peptoclostridium difficile</v>
      </c>
      <c r="H68" s="13">
        <f>VLOOKUP(A68,(IF(K$3="nr",BLASTp_nr!A$1:F$200,(IF(K$3="RefSeq",BLASTp_RefSeq!A$1:E$199,(IF(K$3="nr (Caudovirales)",BLASTp_nr_Caudovirales!A$1:F$199,BLASTp_RefSeq_Caudovirales!A$1:F$199)))))),2,FALSE)</f>
        <v>1.9999999999999999E-69</v>
      </c>
      <c r="I68" s="10" t="str">
        <f>VLOOKUP(A68,InterProScan!$A$1:$C$154,IF($K$5="simple",2,3),FALSE)</f>
        <v>[Coil]</v>
      </c>
    </row>
    <row r="69" spans="1:9" ht="120" x14ac:dyDescent="0.25">
      <c r="A69" s="9" t="s">
        <v>47</v>
      </c>
      <c r="B69" s="9">
        <v>44462</v>
      </c>
      <c r="C69" s="9">
        <v>45535</v>
      </c>
      <c r="D69" s="9" t="s">
        <v>1</v>
      </c>
      <c r="E69" s="10" t="s">
        <v>48</v>
      </c>
      <c r="F69" s="11" t="str">
        <f>HYPERLINK((CONCATENATE("http://www.ncbi.nlm.nih.gov/protein/",(VLOOKUP(A69,(IF(K$3="nr",BLASTp_nr!A$1:F$200,(IF(K$3="RefSeq",BLASTp_RefSeq!A$1:F$199,(IF(K$3="nr (Caudovirales)",BLASTp_nr_Caudovirales!A$1:F$199,BLASTp_RefSeq_Caudovirales!A$1:F$199)))))),4,FALSE)))),(VLOOKUP(A69,(IF(K$3="nr",BLASTp_nr!A$1:F$200,(IF(K$3="RefSeq",BLASTp_RefSeq!A$1:E$199,(IF(K$3="nr (Caudovirales)",BLASTp_nr_Caudovirales!A$1:F$199,BLASTp_RefSeq_Caudovirales!A$1:F$199)))))),IF(K$4="GI",3,IF(K$4="accession",4,5)),FALSE)))</f>
        <v>MULTISPECIES: restriction endonuclease subunit M</v>
      </c>
      <c r="G69" s="12" t="str">
        <f>VLOOKUP(A69,(IF(K$3="nr",BLASTp_nr!A$1:F$200,(IF(K$3="RefSeq",BLASTp_RefSeq!A$1:F$199,(IF(K$3="nr (Caudovirales)",BLASTp_nr_Caudovirales!A$1:F$199,BLASTp_RefSeq_Caudovirales!A$1:F$199)))))),6,FALSE)</f>
        <v>Peptoclostridium</v>
      </c>
      <c r="H69" s="13">
        <f>VLOOKUP(A69,(IF(K$3="nr",BLASTp_nr!A$1:F$200,(IF(K$3="RefSeq",BLASTp_RefSeq!A$1:E$199,(IF(K$3="nr (Caudovirales)",BLASTp_nr_Caudovirales!A$1:F$199,BLASTp_RefSeq_Caudovirales!A$1:F$199)))))),2,FALSE)</f>
        <v>0</v>
      </c>
      <c r="I69" s="10" t="str">
        <f>VLOOKUP(A69,InterProScan!$A$1:$C$154,IF($K$5="simple",2,3),FALSE)</f>
        <v>[dcm: DNA (cytosine-5-)-methyltransferase], [C-5 cytosine-specific DNA methylase (Dnmt) domain profile.], [G3DSA:3.90.120.10], [G3DSA:3.90.120.10], [Cytosine-specific DNA methyltransferase signature], [Cytosine-specific DNA methyltransferase signature], [Cytosine-specific DNA methyltransferase signature], [G3DSA:3.40.50.150], [SSF53335], [SSF53335], [C-5 cytosine-specific DNA methylase]</v>
      </c>
    </row>
    <row r="70" spans="1:9" x14ac:dyDescent="0.25">
      <c r="A70" s="9" t="s">
        <v>113</v>
      </c>
      <c r="B70" s="9">
        <v>45615</v>
      </c>
      <c r="C70" s="9">
        <v>45824</v>
      </c>
      <c r="D70" s="9" t="s">
        <v>1</v>
      </c>
      <c r="E70" s="10" t="s">
        <v>3</v>
      </c>
      <c r="F70" s="11" t="str">
        <f>HYPERLINK((CONCATENATE("http://www.ncbi.nlm.nih.gov/protein/",(VLOOKUP(A70,(IF(K$3="nr",BLASTp_nr!A$1:F$200,(IF(K$3="RefSeq",BLASTp_RefSeq!A$1:F$199,(IF(K$3="nr (Caudovirales)",BLASTp_nr_Caudovirales!A$1:F$199,BLASTp_RefSeq_Caudovirales!A$1:F$199)))))),4,FALSE)))),(VLOOKUP(A70,(IF(K$3="nr",BLASTp_nr!A$1:F$200,(IF(K$3="RefSeq",BLASTp_RefSeq!A$1:E$199,(IF(K$3="nr (Caudovirales)",BLASTp_nr_Caudovirales!A$1:F$199,BLASTp_RefSeq_Caudovirales!A$1:F$199)))))),IF(K$4="GI",3,IF(K$4="accession",4,5)),FALSE)))</f>
        <v>MULTISPECIES: hypothetical protein</v>
      </c>
      <c r="G70" s="12" t="str">
        <f>VLOOKUP(A70,(IF(K$3="nr",BLASTp_nr!A$1:F$200,(IF(K$3="RefSeq",BLASTp_RefSeq!A$1:F$199,(IF(K$3="nr (Caudovirales)",BLASTp_nr_Caudovirales!A$1:F$199,BLASTp_RefSeq_Caudovirales!A$1:F$199)))))),6,FALSE)</f>
        <v>Peptoclostridium</v>
      </c>
      <c r="H70" s="13">
        <f>VLOOKUP(A70,(IF(K$3="nr",BLASTp_nr!A$1:F$200,(IF(K$3="RefSeq",BLASTp_RefSeq!A$1:E$199,(IF(K$3="nr (Caudovirales)",BLASTp_nr_Caudovirales!A$1:F$199,BLASTp_RefSeq_Caudovirales!A$1:F$199)))))),2,FALSE)</f>
        <v>6.9999999999999995E-40</v>
      </c>
      <c r="I70" s="10" t="str">
        <f>VLOOKUP(A70,InterProScan!$A$1:$C$154,IF($K$5="simple",2,3),FALSE)</f>
        <v>-</v>
      </c>
    </row>
    <row r="71" spans="1:9" x14ac:dyDescent="0.25">
      <c r="A71" s="9" t="s">
        <v>52</v>
      </c>
      <c r="B71" s="9">
        <v>45836</v>
      </c>
      <c r="C71" s="9">
        <v>46840</v>
      </c>
      <c r="D71" s="9" t="s">
        <v>1</v>
      </c>
      <c r="E71" s="10" t="s">
        <v>53</v>
      </c>
      <c r="F71" s="11" t="str">
        <f>HYPERLINK((CONCATENATE("http://www.ncbi.nlm.nih.gov/protein/",(VLOOKUP(A71,(IF(K$3="nr",BLASTp_nr!A$1:F$200,(IF(K$3="RefSeq",BLASTp_RefSeq!A$1:F$199,(IF(K$3="nr (Caudovirales)",BLASTp_nr_Caudovirales!A$1:F$199,BLASTp_RefSeq_Caudovirales!A$1:F$199)))))),4,FALSE)))),(VLOOKUP(A71,(IF(K$3="nr",BLASTp_nr!A$1:F$200,(IF(K$3="RefSeq",BLASTp_RefSeq!A$1:E$199,(IF(K$3="nr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71" s="12" t="str">
        <f>VLOOKUP(A71,(IF(K$3="nr",BLASTp_nr!A$1:F$200,(IF(K$3="RefSeq",BLASTp_RefSeq!A$1:F$199,(IF(K$3="nr (Caudovirales)",BLASTp_nr_Caudovirales!A$1:F$199,BLASTp_RefSeq_Caudovirales!A$1:F$199)))))),6,FALSE)</f>
        <v>Peptoclostridium difficile</v>
      </c>
      <c r="H71" s="13">
        <f>VLOOKUP(A71,(IF(K$3="nr",BLASTp_nr!A$1:F$200,(IF(K$3="RefSeq",BLASTp_RefSeq!A$1:E$199,(IF(K$3="nr (Caudovirales)",BLASTp_nr_Caudovirales!A$1:F$199,BLASTp_RefSeq_Caudovirales!A$1:F$199)))))),2,FALSE)</f>
        <v>0</v>
      </c>
      <c r="I71" s="10" t="str">
        <f>VLOOKUP(A71,InterProScan!$A$1:$C$154,IF($K$5="simple",2,3),FALSE)</f>
        <v>[37-kD nucleoid-associated bacterial protein]</v>
      </c>
    </row>
    <row r="72" spans="1:9" x14ac:dyDescent="0.25">
      <c r="A72" s="9" t="s">
        <v>126</v>
      </c>
      <c r="B72" s="9">
        <v>46849</v>
      </c>
      <c r="C72" s="9">
        <v>47016</v>
      </c>
      <c r="D72" s="9" t="s">
        <v>1</v>
      </c>
      <c r="E72" s="10" t="s">
        <v>3</v>
      </c>
      <c r="F72" s="11" t="str">
        <f>HYPERLINK((CONCATENATE("http://www.ncbi.nlm.nih.gov/protein/",(VLOOKUP(A72,(IF(K$3="nr",BLASTp_nr!A$1:F$200,(IF(K$3="RefSeq",BLASTp_RefSeq!A$1:F$199,(IF(K$3="nr (Caudovirales)",BLASTp_nr_Caudovirales!A$1:F$199,BLASTp_RefSeq_Caudovirales!A$1:F$199)))))),4,FALSE)))),(VLOOKUP(A72,(IF(K$3="nr",BLASTp_nr!A$1:F$200,(IF(K$3="RefSeq",BLASTp_RefSeq!A$1:E$199,(IF(K$3="nr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72" s="12" t="str">
        <f>VLOOKUP(A72,(IF(K$3="nr",BLASTp_nr!A$1:F$200,(IF(K$3="RefSeq",BLASTp_RefSeq!A$1:F$199,(IF(K$3="nr (Caudovirales)",BLASTp_nr_Caudovirales!A$1:F$199,BLASTp_RefSeq_Caudovirales!A$1:F$199)))))),6,FALSE)</f>
        <v>Peptoclostridium difficile</v>
      </c>
      <c r="H72" s="13">
        <f>VLOOKUP(A72,(IF(K$3="nr",BLASTp_nr!A$1:F$200,(IF(K$3="RefSeq",BLASTp_RefSeq!A$1:E$199,(IF(K$3="nr (Caudovirales)",BLASTp_nr_Caudovirales!A$1:F$199,BLASTp_RefSeq_Caudovirales!A$1:F$199)))))),2,FALSE)</f>
        <v>7.0000000000000006E-30</v>
      </c>
      <c r="I72" s="10" t="str">
        <f>VLOOKUP(A72,InterProScan!$A$1:$C$154,IF($K$5="simple",2,3),FALSE)</f>
        <v>-</v>
      </c>
    </row>
    <row r="73" spans="1:9" x14ac:dyDescent="0.25">
      <c r="A73" s="9" t="s">
        <v>103</v>
      </c>
      <c r="B73" s="9">
        <v>47101</v>
      </c>
      <c r="C73" s="9">
        <v>47373</v>
      </c>
      <c r="D73" s="9" t="s">
        <v>1</v>
      </c>
      <c r="E73" s="10" t="s">
        <v>3</v>
      </c>
      <c r="F73" s="11" t="str">
        <f>HYPERLINK((CONCATENATE("http://www.ncbi.nlm.nih.gov/protein/",(VLOOKUP(A73,(IF(K$3="nr",BLASTp_nr!A$1:F$200,(IF(K$3="RefSeq",BLASTp_RefSeq!A$1:F$199,(IF(K$3="nr (Caudovirales)",BLASTp_nr_Caudovirales!A$1:F$199,BLASTp_RefSeq_Caudovirales!A$1:F$199)))))),4,FALSE)))),(VLOOKUP(A73,(IF(K$3="nr",BLASTp_nr!A$1:F$200,(IF(K$3="RefSeq",BLASTp_RefSeq!A$1:E$199,(IF(K$3="nr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73" s="12" t="str">
        <f>VLOOKUP(A73,(IF(K$3="nr",BLASTp_nr!A$1:F$200,(IF(K$3="RefSeq",BLASTp_RefSeq!A$1:F$199,(IF(K$3="nr (Caudovirales)",BLASTp_nr_Caudovirales!A$1:F$199,BLASTp_RefSeq_Caudovirales!A$1:F$199)))))),6,FALSE)</f>
        <v>Peptoclostridium difficile</v>
      </c>
      <c r="H73" s="13">
        <f>VLOOKUP(A73,(IF(K$3="nr",BLASTp_nr!A$1:F$200,(IF(K$3="RefSeq",BLASTp_RefSeq!A$1:E$199,(IF(K$3="nr (Caudovirales)",BLASTp_nr_Caudovirales!A$1:F$199,BLASTp_RefSeq_Caudovirales!A$1:F$199)))))),2,FALSE)</f>
        <v>2.9999999999999998E-55</v>
      </c>
      <c r="I73" s="10" t="str">
        <f>VLOOKUP(A73,InterProScan!$A$1:$C$154,IF($K$5="simple",2,3),FALSE)</f>
        <v>-</v>
      </c>
    </row>
    <row r="74" spans="1:9" ht="30" x14ac:dyDescent="0.25">
      <c r="A74" s="9" t="s">
        <v>108</v>
      </c>
      <c r="B74" s="9">
        <v>47396</v>
      </c>
      <c r="C74" s="9">
        <v>47626</v>
      </c>
      <c r="D74" s="9" t="s">
        <v>1</v>
      </c>
      <c r="E74" s="10" t="s">
        <v>109</v>
      </c>
      <c r="F74" s="11" t="str">
        <f>HYPERLINK((CONCATENATE("http://www.ncbi.nlm.nih.gov/protein/",(VLOOKUP(A74,(IF(K$3="nr",BLASTp_nr!A$1:F$200,(IF(K$3="RefSeq",BLASTp_RefSeq!A$1:F$199,(IF(K$3="nr (Caudovirales)",BLASTp_nr_Caudovirales!A$1:F$199,BLASTp_RefSeq_Caudovirales!A$1:F$199)))))),4,FALSE)))),(VLOOKUP(A74,(IF(K$3="nr",BLASTp_nr!A$1:F$200,(IF(K$3="RefSeq",BLASTp_RefSeq!A$1:E$199,(IF(K$3="nr (Caudovirales)",BLASTp_nr_Caudovirales!A$1:F$199,BLASTp_RefSeq_Caudovirales!A$1:F$199)))))),IF(K$4="GI",3,IF(K$4="accession",4,5)),FALSE)))</f>
        <v>ASCH domain protein</v>
      </c>
      <c r="G74" s="12" t="str">
        <f>VLOOKUP(A74,(IF(K$3="nr",BLASTp_nr!A$1:F$200,(IF(K$3="RefSeq",BLASTp_RefSeq!A$1:F$199,(IF(K$3="nr (Caudovirales)",BLASTp_nr_Caudovirales!A$1:F$199,BLASTp_RefSeq_Caudovirales!A$1:F$199)))))),6,FALSE)</f>
        <v>Peptoclostridium difficile</v>
      </c>
      <c r="H74" s="13">
        <f>VLOOKUP(A74,(IF(K$3="nr",BLASTp_nr!A$1:F$200,(IF(K$3="RefSeq",BLASTp_RefSeq!A$1:E$199,(IF(K$3="nr (Caudovirales)",BLASTp_nr_Caudovirales!A$1:F$199,BLASTp_RefSeq_Caudovirales!A$1:F$199)))))),2,FALSE)</f>
        <v>7E-45</v>
      </c>
      <c r="I74" s="10" t="str">
        <f>VLOOKUP(A74,InterProScan!$A$1:$C$154,IF($K$5="simple",2,3),FALSE)</f>
        <v>[G3DSA:3.10.480.10], [Domain of Unknown Function with PDB structure (DUF3850)], [SSF88697]</v>
      </c>
    </row>
    <row r="75" spans="1:9" x14ac:dyDescent="0.25">
      <c r="A75" s="9" t="s">
        <v>79</v>
      </c>
      <c r="B75" s="9">
        <v>47678</v>
      </c>
      <c r="C75" s="9">
        <v>48178</v>
      </c>
      <c r="D75" s="9" t="s">
        <v>1</v>
      </c>
      <c r="E75" s="10" t="s">
        <v>3</v>
      </c>
      <c r="F75" s="11" t="str">
        <f>HYPERLINK((CONCATENATE("http://www.ncbi.nlm.nih.gov/protein/",(VLOOKUP(A75,(IF(K$3="nr",BLASTp_nr!A$1:F$200,(IF(K$3="RefSeq",BLASTp_RefSeq!A$1:F$199,(IF(K$3="nr (Caudovirales)",BLASTp_nr_Caudovirales!A$1:F$199,BLASTp_RefSeq_Caudovirales!A$1:F$199)))))),4,FALSE)))),(VLOOKUP(A75,(IF(K$3="nr",BLASTp_nr!A$1:F$200,(IF(K$3="RefSeq",BLASTp_RefSeq!A$1:E$199,(IF(K$3="nr (Caudovirales)",BLASTp_nr_Caudovirales!A$1:F$199,BLASTp_RefSeq_Caudovirales!A$1:F$199)))))),IF(K$4="GI",3,IF(K$4="accession",4,5)),FALSE)))</f>
        <v>hypothetical protein phiMMP02_gp72</v>
      </c>
      <c r="G75" s="12" t="str">
        <f>VLOOKUP(A75,(IF(K$3="nr",BLASTp_nr!A$1:F$200,(IF(K$3="RefSeq",BLASTp_RefSeq!A$1:F$199,(IF(K$3="nr (Caudovirales)",BLASTp_nr_Caudovirales!A$1:F$199,BLASTp_RefSeq_Caudovirales!A$1:F$199)))))),6,FALSE)</f>
        <v>Clostridium phage phiMMP02</v>
      </c>
      <c r="H75" s="13">
        <f>VLOOKUP(A75,(IF(K$3="nr",BLASTp_nr!A$1:F$200,(IF(K$3="RefSeq",BLASTp_RefSeq!A$1:E$199,(IF(K$3="nr (Caudovirales)",BLASTp_nr_Caudovirales!A$1:F$199,BLASTp_RefSeq_Caudovirales!A$1:F$199)))))),2,FALSE)</f>
        <v>7.9999999999999998E-113</v>
      </c>
      <c r="I75" s="10" t="str">
        <f>VLOOKUP(A75,InterProScan!$A$1:$C$154,IF($K$5="simple",2,3),FALSE)</f>
        <v>[Coil]</v>
      </c>
    </row>
    <row r="76" spans="1:9" ht="30" x14ac:dyDescent="0.25">
      <c r="A76" s="9" t="s">
        <v>83</v>
      </c>
      <c r="B76" s="9">
        <v>48168</v>
      </c>
      <c r="C76" s="9">
        <v>48611</v>
      </c>
      <c r="D76" s="9" t="s">
        <v>1</v>
      </c>
      <c r="E76" s="10" t="s">
        <v>84</v>
      </c>
      <c r="F76" s="11" t="str">
        <f>HYPERLINK((CONCATENATE("http://www.ncbi.nlm.nih.gov/protein/",(VLOOKUP(A76,(IF(K$3="nr",BLASTp_nr!A$1:F$200,(IF(K$3="RefSeq",BLASTp_RefSeq!A$1:F$199,(IF(K$3="nr (Caudovirales)",BLASTp_nr_Caudovirales!A$1:F$199,BLASTp_RefSeq_Caudovirales!A$1:F$199)))))),4,FALSE)))),(VLOOKUP(A76,(IF(K$3="nr",BLASTp_nr!A$1:F$200,(IF(K$3="RefSeq",BLASTp_RefSeq!A$1:E$199,(IF(K$3="nr (Caudovirales)",BLASTp_nr_Caudovirales!A$1:F$199,BLASTp_RefSeq_Caudovirales!A$1:F$199)))))),IF(K$4="GI",3,IF(K$4="accession",4,5)),FALSE)))</f>
        <v>RusA endonuclease</v>
      </c>
      <c r="G76" s="12" t="str">
        <f>VLOOKUP(A76,(IF(K$3="nr",BLASTp_nr!A$1:F$200,(IF(K$3="RefSeq",BLASTp_RefSeq!A$1:F$199,(IF(K$3="nr (Caudovirales)",BLASTp_nr_Caudovirales!A$1:F$199,BLASTp_RefSeq_Caudovirales!A$1:F$199)))))),6,FALSE)</f>
        <v>Peptoclostridium difficile</v>
      </c>
      <c r="H76" s="13">
        <f>VLOOKUP(A76,(IF(K$3="nr",BLASTp_nr!A$1:F$200,(IF(K$3="RefSeq",BLASTp_RefSeq!A$1:E$199,(IF(K$3="nr (Caudovirales)",BLASTp_nr_Caudovirales!A$1:F$199,BLASTp_RefSeq_Caudovirales!A$1:F$199)))))),2,FALSE)</f>
        <v>1.9999999999999999E-102</v>
      </c>
      <c r="I76" s="10" t="str">
        <f>VLOOKUP(A76,InterProScan!$A$1:$C$154,IF($K$5="simple",2,3),FALSE)</f>
        <v>[SSF103084], [SSF103084], [Endodeoxyribonuclease RusA], [G3DSA:3.30.1330.70], [G3DSA:3.30.1330.70]</v>
      </c>
    </row>
    <row r="77" spans="1:9" x14ac:dyDescent="0.25">
      <c r="A77" s="9" t="s">
        <v>114</v>
      </c>
      <c r="B77" s="9">
        <v>48601</v>
      </c>
      <c r="C77" s="9">
        <v>48810</v>
      </c>
      <c r="D77" s="9" t="s">
        <v>1</v>
      </c>
      <c r="E77" s="10" t="s">
        <v>3</v>
      </c>
      <c r="F77" s="16" t="str">
        <f>HYPERLINK((CONCATENATE("http://www.ncbi.nlm.nih.gov/protein/",(VLOOKUP(A77,(IF(K$3="nr",BLASTp_nr!A$1:F$200,(IF(K$3="RefSeq",BLASTp_RefSeq!A$1:F$199,(IF(K$3="nr (Caudovirales)",BLASTp_nr_Caudovirales!A$1:F$199,BLASTp_RefSeq_Caudovirales!A$1:F$199)))))),4,FALSE)))),(VLOOKUP(A77,(IF(K$3="nr",BLASTp_nr!A$1:F$200,(IF(K$3="RefSeq",BLASTp_RefSeq!A$1:E$199,(IF(K$3="nr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77" s="12" t="str">
        <f>VLOOKUP(A77,(IF(K$3="nr",BLASTp_nr!A$1:F$200,(IF(K$3="RefSeq",BLASTp_RefSeq!A$1:F$199,(IF(K$3="nr (Caudovirales)",BLASTp_nr_Caudovirales!A$1:F$199,BLASTp_RefSeq_Caudovirales!A$1:F$199)))))),6,FALSE)</f>
        <v>Peptoclostridium difficile</v>
      </c>
      <c r="H77" s="13">
        <f>VLOOKUP(A77,(IF(K$3="nr",BLASTp_nr!A$1:F$200,(IF(K$3="RefSeq",BLASTp_RefSeq!A$1:E$199,(IF(K$3="nr (Caudovirales)",BLASTp_nr_Caudovirales!A$1:F$199,BLASTp_RefSeq_Caudovirales!A$1:F$199)))))),2,FALSE)</f>
        <v>7.9999999999999994E-40</v>
      </c>
      <c r="I77" s="10" t="str">
        <f>VLOOKUP(A77,InterProScan!$A$1:$C$154,IF($K$5="simple",2,3),FALSE)</f>
        <v>-</v>
      </c>
    </row>
    <row r="78" spans="1:9" x14ac:dyDescent="0.25">
      <c r="A78" s="9" t="s">
        <v>77</v>
      </c>
      <c r="B78" s="9">
        <v>48915</v>
      </c>
      <c r="C78" s="9">
        <v>49421</v>
      </c>
      <c r="D78" s="9" t="s">
        <v>1</v>
      </c>
      <c r="E78" s="10" t="s">
        <v>3</v>
      </c>
      <c r="F78" s="16" t="str">
        <f>HYPERLINK((CONCATENATE("http://www.ncbi.nlm.nih.gov/protein/",(VLOOKUP(A78,(IF(K$3="nr",BLASTp_nr!A$1:F$200,(IF(K$3="RefSeq",BLASTp_RefSeq!A$1:F$199,(IF(K$3="nr (Caudovirales)",BLASTp_nr_Caudovirales!A$1:F$199,BLASTp_RefSeq_Caudovirales!A$1:F$199)))))),4,FALSE)))),(VLOOKUP(A78,(IF(K$3="nr",BLASTp_nr!A$1:F$200,(IF(K$3="RefSeq",BLASTp_RefSeq!A$1:E$199,(IF(K$3="nr (Caudovirales)",BLASTp_nr_Caudovirales!A$1:F$199,BLASTp_RefSeq_Caudovirales!A$1:F$199)))))),IF(K$4="GI",3,IF(K$4="accession",4,5)),FALSE)))</f>
        <v>sigma factor</v>
      </c>
      <c r="G78" s="12" t="str">
        <f>VLOOKUP(A78,(IF(K$3="nr",BLASTp_nr!A$1:F$200,(IF(K$3="RefSeq",BLASTp_RefSeq!A$1:F$199,(IF(K$3="nr (Caudovirales)",BLASTp_nr_Caudovirales!A$1:F$199,BLASTp_RefSeq_Caudovirales!A$1:F$199)))))),6,FALSE)</f>
        <v>Peptoclostridium difficile</v>
      </c>
      <c r="H78" s="13">
        <f>VLOOKUP(A78,(IF(K$3="nr",BLASTp_nr!A$1:F$200,(IF(K$3="RefSeq",BLASTp_RefSeq!A$1:E$199,(IF(K$3="nr (Caudovirales)",BLASTp_nr_Caudovirales!A$1:F$199,BLASTp_RefSeq_Caudovirales!A$1:F$199)))))),2,FALSE)</f>
        <v>8.0000000000000004E-115</v>
      </c>
      <c r="I78" s="10" t="str">
        <f>VLOOKUP(A78,InterProScan!$A$1:$C$154,IF($K$5="simple",2,3),FALSE)</f>
        <v>[G3DSA:1.10.10.10], [Coil]</v>
      </c>
    </row>
    <row r="79" spans="1:9" x14ac:dyDescent="0.25">
      <c r="A79" s="9" t="s">
        <v>105</v>
      </c>
      <c r="B79" s="9">
        <v>49700</v>
      </c>
      <c r="C79" s="9">
        <v>49936</v>
      </c>
      <c r="D79" s="9" t="s">
        <v>1</v>
      </c>
      <c r="E79" s="10" t="s">
        <v>3</v>
      </c>
      <c r="F79" s="16" t="str">
        <f>HYPERLINK((CONCATENATE("http://www.ncbi.nlm.nih.gov/protein/",(VLOOKUP(A79,(IF(K$3="nr",BLASTp_nr!A$1:F$200,(IF(K$3="RefSeq",BLASTp_RefSeq!A$1:F$199,(IF(K$3="nr (Caudovirales)",BLASTp_nr_Caudovirales!A$1:F$199,BLASTp_RefSeq_Caudovirales!A$1:F$199)))))),4,FALSE)))),(VLOOKUP(A79,(IF(K$3="nr",BLASTp_nr!A$1:F$200,(IF(K$3="RefSeq",BLASTp_RefSeq!A$1:E$199,(IF(K$3="nr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79" s="12" t="str">
        <f>VLOOKUP(A79,(IF(K$3="nr",BLASTp_nr!A$1:F$200,(IF(K$3="RefSeq",BLASTp_RefSeq!A$1:F$199,(IF(K$3="nr (Caudovirales)",BLASTp_nr_Caudovirales!A$1:F$199,BLASTp_RefSeq_Caudovirales!A$1:F$199)))))),6,FALSE)</f>
        <v>Peptoclostridium difficile</v>
      </c>
      <c r="H79" s="13">
        <f>VLOOKUP(A79,(IF(K$3="nr",BLASTp_nr!A$1:F$200,(IF(K$3="RefSeq",BLASTp_RefSeq!A$1:E$199,(IF(K$3="nr (Caudovirales)",BLASTp_nr_Caudovirales!A$1:F$199,BLASTp_RefSeq_Caudovirales!A$1:F$199)))))),2,FALSE)</f>
        <v>4.0000000000000001E-46</v>
      </c>
      <c r="I79" s="10" t="str">
        <f>VLOOKUP(A79,InterProScan!$A$1:$C$154,IF($K$5="simple",2,3),FALSE)</f>
        <v>-</v>
      </c>
    </row>
    <row r="80" spans="1:9" ht="45" x14ac:dyDescent="0.25">
      <c r="A80" s="9" t="s">
        <v>68</v>
      </c>
      <c r="B80" s="9">
        <v>49933</v>
      </c>
      <c r="C80" s="9">
        <v>50571</v>
      </c>
      <c r="D80" s="9" t="s">
        <v>1</v>
      </c>
      <c r="E80" s="10" t="s">
        <v>69</v>
      </c>
      <c r="F80" s="16" t="str">
        <f>HYPERLINK((CONCATENATE("http://www.ncbi.nlm.nih.gov/protein/",(VLOOKUP(A80,(IF(K$3="nr",BLASTp_nr!A$1:F$200,(IF(K$3="RefSeq",BLASTp_RefSeq!A$1:F$199,(IF(K$3="nr (Caudovirales)",BLASTp_nr_Caudovirales!A$1:F$199,BLASTp_RefSeq_Caudovirales!A$1:F$199)))))),4,FALSE)))),(VLOOKUP(A80,(IF(K$3="nr",BLASTp_nr!A$1:F$200,(IF(K$3="RefSeq",BLASTp_RefSeq!A$1:E$199,(IF(K$3="nr (Caudovirales)",BLASTp_nr_Caudovirales!A$1:F$199,BLASTp_RefSeq_Caudovirales!A$1:F$199)))))),IF(K$4="GI",3,IF(K$4="accession",4,5)),FALSE)))</f>
        <v>hypothetical protein</v>
      </c>
      <c r="G80" s="12" t="str">
        <f>VLOOKUP(A80,(IF(K$3="nr",BLASTp_nr!A$1:F$200,(IF(K$3="RefSeq",BLASTp_RefSeq!A$1:F$199,(IF(K$3="nr (Caudovirales)",BLASTp_nr_Caudovirales!A$1:F$199,BLASTp_RefSeq_Caudovirales!A$1:F$199)))))),6,FALSE)</f>
        <v>Peptoclostridium difficile</v>
      </c>
      <c r="H80" s="13">
        <f>VLOOKUP(A80,(IF(K$3="nr",BLASTp_nr!A$1:F$200,(IF(K$3="RefSeq",BLASTp_RefSeq!A$1:E$199,(IF(K$3="nr (Caudovirales)",BLASTp_nr_Caudovirales!A$1:F$199,BLASTp_RefSeq_Caudovirales!A$1:F$199)))))),2,FALSE)</f>
        <v>3.0000000000000002E-146</v>
      </c>
      <c r="I80" s="10" t="str">
        <f>VLOOKUP(A80,InterProScan!$A$1:$C$154,IF($K$5="simple",2,3),FALSE)</f>
        <v>[Putative vitamin uptake transporter], [TIGR00697: conserved hypothetical integral membrane protein], [SSF103473]</v>
      </c>
    </row>
  </sheetData>
  <sortState ref="B1:F175">
    <sortCondition ref="B1:B175"/>
  </sortState>
  <mergeCells count="3">
    <mergeCell ref="K6:K8"/>
    <mergeCell ref="K9:K11"/>
    <mergeCell ref="J6:J11"/>
  </mergeCells>
  <dataValidations count="3">
    <dataValidation type="list" allowBlank="1" showInputMessage="1" showErrorMessage="1" sqref="K3">
      <formula1>"nr,RefSeq,nr (Caudovirales),RefSeq (Caudovirales)"</formula1>
    </dataValidation>
    <dataValidation type="list" allowBlank="1" showInputMessage="1" showErrorMessage="1" sqref="K5">
      <formula1>"simple,exhaustive"</formula1>
    </dataValidation>
    <dataValidation type="list" allowBlank="1" showInputMessage="1" showErrorMessage="1" sqref="K4">
      <formula1>"description,accession,GI"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Obiekt powłoki pakowarki" shapeId="3077" r:id="rId4">
          <objectPr defaultSize="0" autoPict="0" r:id="rId5">
            <anchor moveWithCells="1">
              <from>
                <xdr:col>10</xdr:col>
                <xdr:colOff>0</xdr:colOff>
                <xdr:row>5</xdr:row>
                <xdr:rowOff>0</xdr:rowOff>
              </from>
              <to>
                <xdr:col>11</xdr:col>
                <xdr:colOff>0</xdr:colOff>
                <xdr:row>8</xdr:row>
                <xdr:rowOff>0</xdr:rowOff>
              </to>
            </anchor>
          </objectPr>
        </oleObject>
      </mc:Choice>
      <mc:Fallback>
        <oleObject progId="Obiekt powłoki pakowarki" shapeId="3077" r:id="rId4"/>
      </mc:Fallback>
    </mc:AlternateContent>
    <mc:AlternateContent xmlns:mc="http://schemas.openxmlformats.org/markup-compatibility/2006">
      <mc:Choice Requires="x14">
        <oleObject progId="Obiekt powłoki pakowarki" shapeId="3079" r:id="rId6">
          <objectPr defaultSize="0" autoPict="0" r:id="rId7">
            <anchor moveWithCells="1">
              <from>
                <xdr:col>10</xdr:col>
                <xdr:colOff>0</xdr:colOff>
                <xdr:row>8</xdr:row>
                <xdr:rowOff>0</xdr:rowOff>
              </from>
              <to>
                <xdr:col>11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Obiekt powłoki pakowarki" shapeId="3079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82"/>
  <sheetViews>
    <sheetView tabSelected="1" topLeftCell="F1" zoomScale="126" zoomScaleNormal="126" workbookViewId="0">
      <selection activeCell="K19" sqref="K19"/>
    </sheetView>
  </sheetViews>
  <sheetFormatPr defaultRowHeight="15" x14ac:dyDescent="0.25"/>
  <cols>
    <col min="1" max="8" width="15.7109375" style="1" customWidth="1"/>
    <col min="9" max="9" width="15.7109375" customWidth="1"/>
    <col min="10" max="10" width="33.42578125" customWidth="1"/>
    <col min="11" max="11" width="34.42578125" customWidth="1"/>
    <col min="12" max="12" width="28.42578125" customWidth="1"/>
  </cols>
  <sheetData>
    <row r="1" spans="1:11" ht="15" customHeight="1" x14ac:dyDescent="0.25">
      <c r="A1" s="31" t="s">
        <v>1007</v>
      </c>
      <c r="B1" s="31" t="s">
        <v>1004</v>
      </c>
      <c r="C1" s="31" t="s">
        <v>1005</v>
      </c>
      <c r="D1" s="31" t="s">
        <v>458</v>
      </c>
      <c r="E1" s="31" t="s">
        <v>1006</v>
      </c>
      <c r="F1" s="31" t="s">
        <v>1003</v>
      </c>
      <c r="G1" s="31" t="s">
        <v>1002</v>
      </c>
      <c r="H1" s="31" t="s">
        <v>1001</v>
      </c>
      <c r="I1" s="42" t="s">
        <v>814</v>
      </c>
      <c r="J1" s="44" t="s">
        <v>0</v>
      </c>
      <c r="K1" s="45" t="s">
        <v>29</v>
      </c>
    </row>
    <row r="2" spans="1:11" x14ac:dyDescent="0.25">
      <c r="A2" s="33" t="s">
        <v>0</v>
      </c>
      <c r="B2" s="33">
        <v>11031</v>
      </c>
      <c r="C2" s="33">
        <v>11037</v>
      </c>
      <c r="D2" s="33" t="s">
        <v>1</v>
      </c>
      <c r="E2" s="33" t="s">
        <v>798</v>
      </c>
      <c r="F2" s="34">
        <v>5.3499999999999999E-5</v>
      </c>
      <c r="G2" s="33">
        <v>0.35499999999999998</v>
      </c>
      <c r="H2" s="33" t="s">
        <v>981</v>
      </c>
      <c r="I2" s="43"/>
      <c r="J2" s="44"/>
      <c r="K2" s="45"/>
    </row>
    <row r="3" spans="1:11" ht="15" customHeight="1" x14ac:dyDescent="0.25">
      <c r="A3" s="28" t="s">
        <v>0</v>
      </c>
      <c r="B3" s="28">
        <v>14573</v>
      </c>
      <c r="C3" s="28">
        <v>14579</v>
      </c>
      <c r="D3" s="28" t="s">
        <v>1</v>
      </c>
      <c r="E3" s="28" t="s">
        <v>798</v>
      </c>
      <c r="F3" s="29">
        <v>5.3499999999999999E-5</v>
      </c>
      <c r="G3" s="28">
        <v>0.35499999999999998</v>
      </c>
      <c r="H3" s="28" t="s">
        <v>981</v>
      </c>
      <c r="I3" s="46" t="s">
        <v>815</v>
      </c>
      <c r="J3" s="40"/>
      <c r="K3" s="37"/>
    </row>
    <row r="4" spans="1:11" x14ac:dyDescent="0.25">
      <c r="A4" s="28" t="s">
        <v>0</v>
      </c>
      <c r="B4" s="28">
        <v>16554</v>
      </c>
      <c r="C4" s="28">
        <v>16560</v>
      </c>
      <c r="D4" s="28" t="s">
        <v>2</v>
      </c>
      <c r="E4" s="28" t="s">
        <v>798</v>
      </c>
      <c r="F4" s="29">
        <v>5.3499999999999999E-5</v>
      </c>
      <c r="G4" s="28">
        <v>0.35499999999999998</v>
      </c>
      <c r="H4" s="28" t="s">
        <v>981</v>
      </c>
      <c r="I4" s="47"/>
      <c r="J4" s="40"/>
      <c r="K4" s="38"/>
    </row>
    <row r="5" spans="1:11" x14ac:dyDescent="0.25">
      <c r="A5" s="28" t="s">
        <v>0</v>
      </c>
      <c r="B5" s="28">
        <v>19077</v>
      </c>
      <c r="C5" s="28">
        <v>19083</v>
      </c>
      <c r="D5" s="28" t="s">
        <v>1</v>
      </c>
      <c r="E5" s="28" t="s">
        <v>798</v>
      </c>
      <c r="F5" s="29">
        <v>5.3499999999999999E-5</v>
      </c>
      <c r="G5" s="28">
        <v>0.35499999999999998</v>
      </c>
      <c r="H5" s="28" t="s">
        <v>981</v>
      </c>
      <c r="I5" s="47"/>
      <c r="J5" s="40"/>
      <c r="K5" s="38"/>
    </row>
    <row r="6" spans="1:11" x14ac:dyDescent="0.25">
      <c r="A6" s="28" t="s">
        <v>0</v>
      </c>
      <c r="B6" s="28">
        <v>23643</v>
      </c>
      <c r="C6" s="28">
        <v>23649</v>
      </c>
      <c r="D6" s="28" t="s">
        <v>1</v>
      </c>
      <c r="E6" s="28" t="s">
        <v>798</v>
      </c>
      <c r="F6" s="29">
        <v>5.3499999999999999E-5</v>
      </c>
      <c r="G6" s="28">
        <v>0.35499999999999998</v>
      </c>
      <c r="H6" s="28" t="s">
        <v>981</v>
      </c>
      <c r="I6" s="48"/>
      <c r="J6" s="40"/>
      <c r="K6" s="38"/>
    </row>
    <row r="7" spans="1:11" ht="15" customHeight="1" x14ac:dyDescent="0.25">
      <c r="A7" s="28" t="s">
        <v>0</v>
      </c>
      <c r="B7" s="28">
        <v>25597</v>
      </c>
      <c r="C7" s="28">
        <v>25603</v>
      </c>
      <c r="D7" s="28" t="s">
        <v>1</v>
      </c>
      <c r="E7" s="28" t="s">
        <v>798</v>
      </c>
      <c r="F7" s="29">
        <v>5.3499999999999999E-5</v>
      </c>
      <c r="G7" s="28">
        <v>0.35499999999999998</v>
      </c>
      <c r="H7" s="28" t="s">
        <v>981</v>
      </c>
      <c r="I7" s="49" t="s">
        <v>1008</v>
      </c>
      <c r="J7" s="40"/>
      <c r="K7" s="37"/>
    </row>
    <row r="8" spans="1:11" x14ac:dyDescent="0.25">
      <c r="A8" s="28" t="s">
        <v>0</v>
      </c>
      <c r="B8" s="28">
        <v>26023</v>
      </c>
      <c r="C8" s="28">
        <v>26029</v>
      </c>
      <c r="D8" s="28" t="s">
        <v>1</v>
      </c>
      <c r="E8" s="28" t="s">
        <v>798</v>
      </c>
      <c r="F8" s="29">
        <v>5.3499999999999999E-5</v>
      </c>
      <c r="G8" s="28">
        <v>0.35499999999999998</v>
      </c>
      <c r="H8" s="28" t="s">
        <v>981</v>
      </c>
      <c r="I8" s="49"/>
      <c r="J8" s="40"/>
      <c r="K8" s="38"/>
    </row>
    <row r="9" spans="1:11" x14ac:dyDescent="0.25">
      <c r="A9" s="28" t="s">
        <v>0</v>
      </c>
      <c r="B9" s="28">
        <v>31286</v>
      </c>
      <c r="C9" s="28">
        <v>31292</v>
      </c>
      <c r="D9" s="28" t="s">
        <v>1</v>
      </c>
      <c r="E9" s="28" t="s">
        <v>798</v>
      </c>
      <c r="F9" s="29">
        <v>5.3499999999999999E-5</v>
      </c>
      <c r="G9" s="28">
        <v>0.35499999999999998</v>
      </c>
      <c r="H9" s="28" t="s">
        <v>981</v>
      </c>
      <c r="I9" s="49"/>
      <c r="J9" s="40"/>
      <c r="K9" s="38"/>
    </row>
    <row r="10" spans="1:11" x14ac:dyDescent="0.25">
      <c r="A10" s="28" t="s">
        <v>0</v>
      </c>
      <c r="B10" s="28">
        <v>37359</v>
      </c>
      <c r="C10" s="28">
        <v>37365</v>
      </c>
      <c r="D10" s="28" t="s">
        <v>2</v>
      </c>
      <c r="E10" s="28" t="s">
        <v>798</v>
      </c>
      <c r="F10" s="29">
        <v>5.3499999999999999E-5</v>
      </c>
      <c r="G10" s="28">
        <v>0.35499999999999998</v>
      </c>
      <c r="H10" s="28" t="s">
        <v>981</v>
      </c>
      <c r="I10" s="50"/>
      <c r="J10" s="41"/>
      <c r="K10" s="39"/>
    </row>
    <row r="11" spans="1:11" x14ac:dyDescent="0.25">
      <c r="A11" s="28" t="s">
        <v>0</v>
      </c>
      <c r="B11" s="28">
        <v>37453</v>
      </c>
      <c r="C11" s="28">
        <v>37459</v>
      </c>
      <c r="D11" s="28" t="s">
        <v>1</v>
      </c>
      <c r="E11" s="28" t="s">
        <v>798</v>
      </c>
      <c r="F11" s="29">
        <v>5.3499999999999999E-5</v>
      </c>
      <c r="G11" s="28">
        <v>0.35499999999999998</v>
      </c>
      <c r="H11" s="32" t="s">
        <v>981</v>
      </c>
      <c r="I11" s="51" t="s">
        <v>1009</v>
      </c>
      <c r="J11" s="53"/>
      <c r="K11" s="53"/>
    </row>
    <row r="12" spans="1:11" x14ac:dyDescent="0.25">
      <c r="A12" s="28" t="s">
        <v>0</v>
      </c>
      <c r="B12" s="28">
        <v>38904</v>
      </c>
      <c r="C12" s="28">
        <v>38910</v>
      </c>
      <c r="D12" s="28" t="s">
        <v>1</v>
      </c>
      <c r="E12" s="28" t="s">
        <v>798</v>
      </c>
      <c r="F12" s="29">
        <v>5.3499999999999999E-5</v>
      </c>
      <c r="G12" s="28">
        <v>0.35499999999999998</v>
      </c>
      <c r="H12" s="32" t="s">
        <v>981</v>
      </c>
      <c r="I12" s="52"/>
      <c r="J12" s="53"/>
      <c r="K12" s="53"/>
    </row>
    <row r="13" spans="1:11" x14ac:dyDescent="0.25">
      <c r="A13" s="28" t="s">
        <v>0</v>
      </c>
      <c r="B13" s="28">
        <v>42165</v>
      </c>
      <c r="C13" s="28">
        <v>42171</v>
      </c>
      <c r="D13" s="28" t="s">
        <v>1</v>
      </c>
      <c r="E13" s="28" t="s">
        <v>798</v>
      </c>
      <c r="F13" s="29">
        <v>5.3499999999999999E-5</v>
      </c>
      <c r="G13" s="28">
        <v>0.35499999999999998</v>
      </c>
      <c r="H13" s="32" t="s">
        <v>981</v>
      </c>
      <c r="I13" s="52"/>
      <c r="J13" s="53"/>
      <c r="K13" s="53"/>
    </row>
    <row r="14" spans="1:11" x14ac:dyDescent="0.25">
      <c r="A14" s="28" t="s">
        <v>0</v>
      </c>
      <c r="B14" s="28">
        <v>43364</v>
      </c>
      <c r="C14" s="28">
        <v>43370</v>
      </c>
      <c r="D14" s="28" t="s">
        <v>1</v>
      </c>
      <c r="E14" s="28" t="s">
        <v>798</v>
      </c>
      <c r="F14" s="29">
        <v>5.3499999999999999E-5</v>
      </c>
      <c r="G14" s="28">
        <v>0.35499999999999998</v>
      </c>
      <c r="H14" s="32" t="s">
        <v>981</v>
      </c>
      <c r="I14" s="52"/>
      <c r="J14" s="53"/>
      <c r="K14" s="53"/>
    </row>
    <row r="15" spans="1:11" x14ac:dyDescent="0.25">
      <c r="A15" s="28" t="s">
        <v>0</v>
      </c>
      <c r="B15" s="28">
        <v>44292</v>
      </c>
      <c r="C15" s="28">
        <v>44298</v>
      </c>
      <c r="D15" s="28" t="s">
        <v>1</v>
      </c>
      <c r="E15" s="28" t="s">
        <v>798</v>
      </c>
      <c r="F15" s="29">
        <v>5.3499999999999999E-5</v>
      </c>
      <c r="G15" s="28">
        <v>0.35499999999999998</v>
      </c>
      <c r="H15" s="32" t="s">
        <v>981</v>
      </c>
      <c r="I15" s="51" t="s">
        <v>1010</v>
      </c>
      <c r="J15" s="53"/>
      <c r="K15" s="53"/>
    </row>
    <row r="16" spans="1:11" x14ac:dyDescent="0.25">
      <c r="A16" s="28" t="s">
        <v>0</v>
      </c>
      <c r="B16" s="28">
        <v>44441</v>
      </c>
      <c r="C16" s="28">
        <v>44447</v>
      </c>
      <c r="D16" s="28" t="s">
        <v>1</v>
      </c>
      <c r="E16" s="28" t="s">
        <v>798</v>
      </c>
      <c r="F16" s="29">
        <v>5.3499999999999999E-5</v>
      </c>
      <c r="G16" s="28">
        <v>0.35499999999999998</v>
      </c>
      <c r="H16" s="32" t="s">
        <v>981</v>
      </c>
      <c r="I16" s="52"/>
      <c r="J16" s="53"/>
      <c r="K16" s="53"/>
    </row>
    <row r="17" spans="1:11" x14ac:dyDescent="0.25">
      <c r="A17" s="28" t="s">
        <v>0</v>
      </c>
      <c r="B17" s="28">
        <v>2945</v>
      </c>
      <c r="C17" s="28">
        <v>2951</v>
      </c>
      <c r="D17" s="28" t="s">
        <v>1</v>
      </c>
      <c r="E17" s="28" t="s">
        <v>799</v>
      </c>
      <c r="F17" s="28">
        <v>1.07E-4</v>
      </c>
      <c r="G17" s="28">
        <v>0.48399999999999999</v>
      </c>
      <c r="H17" s="32" t="s">
        <v>982</v>
      </c>
      <c r="I17" s="52"/>
      <c r="J17" s="53"/>
      <c r="K17" s="53"/>
    </row>
    <row r="18" spans="1:11" x14ac:dyDescent="0.25">
      <c r="A18" s="28" t="s">
        <v>0</v>
      </c>
      <c r="B18" s="28">
        <v>4603</v>
      </c>
      <c r="C18" s="28">
        <v>4609</v>
      </c>
      <c r="D18" s="28" t="s">
        <v>1</v>
      </c>
      <c r="E18" s="28" t="s">
        <v>799</v>
      </c>
      <c r="F18" s="28">
        <v>1.07E-4</v>
      </c>
      <c r="G18" s="28">
        <v>0.48399999999999999</v>
      </c>
      <c r="H18" s="32" t="s">
        <v>982</v>
      </c>
      <c r="I18" s="52"/>
      <c r="J18" s="53"/>
      <c r="K18" s="53"/>
    </row>
    <row r="19" spans="1:11" x14ac:dyDescent="0.25">
      <c r="A19" s="28" t="s">
        <v>0</v>
      </c>
      <c r="B19" s="28">
        <v>10208</v>
      </c>
      <c r="C19" s="28">
        <v>10214</v>
      </c>
      <c r="D19" s="28" t="s">
        <v>1</v>
      </c>
      <c r="E19" s="28" t="s">
        <v>799</v>
      </c>
      <c r="F19" s="28">
        <v>1.07E-4</v>
      </c>
      <c r="G19" s="28">
        <v>0.48399999999999999</v>
      </c>
      <c r="H19" s="28" t="s">
        <v>982</v>
      </c>
    </row>
    <row r="20" spans="1:11" x14ac:dyDescent="0.25">
      <c r="A20" s="28" t="s">
        <v>0</v>
      </c>
      <c r="B20" s="28">
        <v>18611</v>
      </c>
      <c r="C20" s="28">
        <v>18617</v>
      </c>
      <c r="D20" s="28" t="s">
        <v>1</v>
      </c>
      <c r="E20" s="28" t="s">
        <v>799</v>
      </c>
      <c r="F20" s="28">
        <v>1.07E-4</v>
      </c>
      <c r="G20" s="28">
        <v>0.48399999999999999</v>
      </c>
      <c r="H20" s="28" t="s">
        <v>982</v>
      </c>
    </row>
    <row r="21" spans="1:11" x14ac:dyDescent="0.25">
      <c r="A21" s="28" t="s">
        <v>0</v>
      </c>
      <c r="B21" s="28">
        <v>32854</v>
      </c>
      <c r="C21" s="28">
        <v>32860</v>
      </c>
      <c r="D21" s="28" t="s">
        <v>2</v>
      </c>
      <c r="E21" s="28" t="s">
        <v>799</v>
      </c>
      <c r="F21" s="28">
        <v>1.07E-4</v>
      </c>
      <c r="G21" s="28">
        <v>0.48399999999999999</v>
      </c>
      <c r="H21" s="28" t="s">
        <v>982</v>
      </c>
    </row>
    <row r="22" spans="1:11" x14ac:dyDescent="0.25">
      <c r="A22" s="28" t="s">
        <v>0</v>
      </c>
      <c r="B22" s="28">
        <v>38855</v>
      </c>
      <c r="C22" s="28">
        <v>38861</v>
      </c>
      <c r="D22" s="28" t="s">
        <v>2</v>
      </c>
      <c r="E22" s="28" t="s">
        <v>799</v>
      </c>
      <c r="F22" s="28">
        <v>1.07E-4</v>
      </c>
      <c r="G22" s="28">
        <v>0.48399999999999999</v>
      </c>
      <c r="H22" s="28" t="s">
        <v>982</v>
      </c>
    </row>
    <row r="23" spans="1:11" x14ac:dyDescent="0.25">
      <c r="A23" s="28" t="s">
        <v>0</v>
      </c>
      <c r="B23" s="28">
        <v>41592</v>
      </c>
      <c r="C23" s="28">
        <v>41598</v>
      </c>
      <c r="D23" s="28" t="s">
        <v>1</v>
      </c>
      <c r="E23" s="28" t="s">
        <v>799</v>
      </c>
      <c r="F23" s="28">
        <v>1.07E-4</v>
      </c>
      <c r="G23" s="28">
        <v>0.48399999999999999</v>
      </c>
      <c r="H23" s="28" t="s">
        <v>982</v>
      </c>
    </row>
    <row r="24" spans="1:11" x14ac:dyDescent="0.25">
      <c r="A24" s="28" t="s">
        <v>0</v>
      </c>
      <c r="B24" s="28">
        <v>2082</v>
      </c>
      <c r="C24" s="28">
        <v>2088</v>
      </c>
      <c r="D24" s="28" t="s">
        <v>1</v>
      </c>
      <c r="E24" s="28" t="s">
        <v>800</v>
      </c>
      <c r="F24" s="28">
        <v>1.5100000000000001E-4</v>
      </c>
      <c r="G24" s="28">
        <v>0.497</v>
      </c>
      <c r="H24" s="28" t="s">
        <v>983</v>
      </c>
    </row>
    <row r="25" spans="1:11" x14ac:dyDescent="0.25">
      <c r="A25" s="28" t="s">
        <v>0</v>
      </c>
      <c r="B25" s="28">
        <v>39723</v>
      </c>
      <c r="C25" s="28">
        <v>39729</v>
      </c>
      <c r="D25" s="28" t="s">
        <v>1</v>
      </c>
      <c r="E25" s="28" t="s">
        <v>800</v>
      </c>
      <c r="F25" s="28">
        <v>1.5100000000000001E-4</v>
      </c>
      <c r="G25" s="28">
        <v>0.497</v>
      </c>
      <c r="H25" s="28" t="s">
        <v>983</v>
      </c>
    </row>
    <row r="26" spans="1:11" x14ac:dyDescent="0.25">
      <c r="A26" s="28" t="s">
        <v>0</v>
      </c>
      <c r="B26" s="28">
        <v>40124</v>
      </c>
      <c r="C26" s="28">
        <v>40130</v>
      </c>
      <c r="D26" s="28" t="s">
        <v>1</v>
      </c>
      <c r="E26" s="28" t="s">
        <v>800</v>
      </c>
      <c r="F26" s="28">
        <v>1.5100000000000001E-4</v>
      </c>
      <c r="G26" s="28">
        <v>0.497</v>
      </c>
      <c r="H26" s="28" t="s">
        <v>983</v>
      </c>
    </row>
    <row r="27" spans="1:11" x14ac:dyDescent="0.25">
      <c r="A27" s="28" t="s">
        <v>0</v>
      </c>
      <c r="B27" s="28">
        <v>42352</v>
      </c>
      <c r="C27" s="28">
        <v>42358</v>
      </c>
      <c r="D27" s="28" t="s">
        <v>1</v>
      </c>
      <c r="E27" s="28" t="s">
        <v>800</v>
      </c>
      <c r="F27" s="28">
        <v>1.5100000000000001E-4</v>
      </c>
      <c r="G27" s="28">
        <v>0.497</v>
      </c>
      <c r="H27" s="28" t="s">
        <v>983</v>
      </c>
    </row>
    <row r="28" spans="1:11" x14ac:dyDescent="0.25">
      <c r="A28" s="28" t="s">
        <v>0</v>
      </c>
      <c r="B28" s="28">
        <v>45447</v>
      </c>
      <c r="C28" s="28">
        <v>45453</v>
      </c>
      <c r="D28" s="28" t="s">
        <v>1</v>
      </c>
      <c r="E28" s="28" t="s">
        <v>800</v>
      </c>
      <c r="F28" s="28">
        <v>1.5100000000000001E-4</v>
      </c>
      <c r="G28" s="28">
        <v>0.497</v>
      </c>
      <c r="H28" s="28" t="s">
        <v>983</v>
      </c>
    </row>
    <row r="29" spans="1:11" x14ac:dyDescent="0.25">
      <c r="A29" s="28" t="s">
        <v>0</v>
      </c>
      <c r="B29" s="28">
        <v>19943</v>
      </c>
      <c r="C29" s="28">
        <v>19949</v>
      </c>
      <c r="D29" s="28" t="s">
        <v>1</v>
      </c>
      <c r="E29" s="28" t="s">
        <v>801</v>
      </c>
      <c r="F29" s="28">
        <v>1.95E-4</v>
      </c>
      <c r="G29" s="28">
        <v>0.497</v>
      </c>
      <c r="H29" s="28" t="s">
        <v>984</v>
      </c>
    </row>
    <row r="30" spans="1:11" x14ac:dyDescent="0.25">
      <c r="A30" s="28" t="s">
        <v>0</v>
      </c>
      <c r="B30" s="28">
        <v>43733</v>
      </c>
      <c r="C30" s="28">
        <v>43739</v>
      </c>
      <c r="D30" s="28" t="s">
        <v>1</v>
      </c>
      <c r="E30" s="28" t="s">
        <v>801</v>
      </c>
      <c r="F30" s="28">
        <v>1.95E-4</v>
      </c>
      <c r="G30" s="28">
        <v>0.497</v>
      </c>
      <c r="H30" s="28" t="s">
        <v>984</v>
      </c>
    </row>
    <row r="31" spans="1:11" x14ac:dyDescent="0.25">
      <c r="A31" s="28" t="s">
        <v>0</v>
      </c>
      <c r="B31" s="28">
        <v>29807</v>
      </c>
      <c r="C31" s="28">
        <v>29813</v>
      </c>
      <c r="D31" s="28" t="s">
        <v>2</v>
      </c>
      <c r="E31" s="28" t="s">
        <v>802</v>
      </c>
      <c r="F31" s="28">
        <v>2.5999999999999998E-4</v>
      </c>
      <c r="G31" s="28">
        <v>0.497</v>
      </c>
      <c r="H31" s="28" t="s">
        <v>985</v>
      </c>
    </row>
    <row r="32" spans="1:11" x14ac:dyDescent="0.25">
      <c r="A32" s="28" t="s">
        <v>0</v>
      </c>
      <c r="B32" s="28">
        <v>33885</v>
      </c>
      <c r="C32" s="28">
        <v>33891</v>
      </c>
      <c r="D32" s="28" t="s">
        <v>2</v>
      </c>
      <c r="E32" s="28" t="s">
        <v>802</v>
      </c>
      <c r="F32" s="28">
        <v>2.5999999999999998E-4</v>
      </c>
      <c r="G32" s="28">
        <v>0.497</v>
      </c>
      <c r="H32" s="28" t="s">
        <v>985</v>
      </c>
    </row>
    <row r="33" spans="1:8" x14ac:dyDescent="0.25">
      <c r="A33" s="28" t="s">
        <v>0</v>
      </c>
      <c r="B33" s="28">
        <v>388</v>
      </c>
      <c r="C33" s="28">
        <v>394</v>
      </c>
      <c r="D33" s="28" t="s">
        <v>1</v>
      </c>
      <c r="E33" s="28" t="s">
        <v>802</v>
      </c>
      <c r="F33" s="28">
        <v>2.5999999999999998E-4</v>
      </c>
      <c r="G33" s="28">
        <v>0.497</v>
      </c>
      <c r="H33" s="28" t="s">
        <v>985</v>
      </c>
    </row>
    <row r="34" spans="1:8" x14ac:dyDescent="0.25">
      <c r="A34" s="28" t="s">
        <v>0</v>
      </c>
      <c r="B34" s="28">
        <v>507</v>
      </c>
      <c r="C34" s="28">
        <v>513</v>
      </c>
      <c r="D34" s="28" t="s">
        <v>1</v>
      </c>
      <c r="E34" s="28" t="s">
        <v>802</v>
      </c>
      <c r="F34" s="28">
        <v>2.5999999999999998E-4</v>
      </c>
      <c r="G34" s="28">
        <v>0.497</v>
      </c>
      <c r="H34" s="28" t="s">
        <v>985</v>
      </c>
    </row>
    <row r="35" spans="1:8" x14ac:dyDescent="0.25">
      <c r="A35" s="28" t="s">
        <v>0</v>
      </c>
      <c r="B35" s="28">
        <v>846</v>
      </c>
      <c r="C35" s="28">
        <v>852</v>
      </c>
      <c r="D35" s="28" t="s">
        <v>1</v>
      </c>
      <c r="E35" s="28" t="s">
        <v>802</v>
      </c>
      <c r="F35" s="28">
        <v>2.5999999999999998E-4</v>
      </c>
      <c r="G35" s="28">
        <v>0.497</v>
      </c>
      <c r="H35" s="28" t="s">
        <v>985</v>
      </c>
    </row>
    <row r="36" spans="1:8" x14ac:dyDescent="0.25">
      <c r="A36" s="28" t="s">
        <v>0</v>
      </c>
      <c r="B36" s="28">
        <v>5951</v>
      </c>
      <c r="C36" s="28">
        <v>5957</v>
      </c>
      <c r="D36" s="28" t="s">
        <v>1</v>
      </c>
      <c r="E36" s="28" t="s">
        <v>802</v>
      </c>
      <c r="F36" s="28">
        <v>2.5999999999999998E-4</v>
      </c>
      <c r="G36" s="28">
        <v>0.497</v>
      </c>
      <c r="H36" s="28" t="s">
        <v>985</v>
      </c>
    </row>
    <row r="37" spans="1:8" x14ac:dyDescent="0.25">
      <c r="A37" s="28" t="s">
        <v>0</v>
      </c>
      <c r="B37" s="28">
        <v>6353</v>
      </c>
      <c r="C37" s="28">
        <v>6359</v>
      </c>
      <c r="D37" s="28" t="s">
        <v>1</v>
      </c>
      <c r="E37" s="28" t="s">
        <v>802</v>
      </c>
      <c r="F37" s="28">
        <v>2.5999999999999998E-4</v>
      </c>
      <c r="G37" s="28">
        <v>0.497</v>
      </c>
      <c r="H37" s="28" t="s">
        <v>985</v>
      </c>
    </row>
    <row r="38" spans="1:8" x14ac:dyDescent="0.25">
      <c r="A38" s="28" t="s">
        <v>0</v>
      </c>
      <c r="B38" s="28">
        <v>13583</v>
      </c>
      <c r="C38" s="28">
        <v>13589</v>
      </c>
      <c r="D38" s="28" t="s">
        <v>1</v>
      </c>
      <c r="E38" s="28" t="s">
        <v>802</v>
      </c>
      <c r="F38" s="28">
        <v>2.5999999999999998E-4</v>
      </c>
      <c r="G38" s="28">
        <v>0.497</v>
      </c>
      <c r="H38" s="28" t="s">
        <v>985</v>
      </c>
    </row>
    <row r="39" spans="1:8" x14ac:dyDescent="0.25">
      <c r="A39" s="28" t="s">
        <v>0</v>
      </c>
      <c r="B39" s="28">
        <v>14495</v>
      </c>
      <c r="C39" s="28">
        <v>14501</v>
      </c>
      <c r="D39" s="28" t="s">
        <v>1</v>
      </c>
      <c r="E39" s="28" t="s">
        <v>802</v>
      </c>
      <c r="F39" s="28">
        <v>2.5999999999999998E-4</v>
      </c>
      <c r="G39" s="28">
        <v>0.497</v>
      </c>
      <c r="H39" s="28" t="s">
        <v>985</v>
      </c>
    </row>
    <row r="40" spans="1:8" x14ac:dyDescent="0.25">
      <c r="A40" s="28" t="s">
        <v>0</v>
      </c>
      <c r="B40" s="28">
        <v>15704</v>
      </c>
      <c r="C40" s="28">
        <v>15710</v>
      </c>
      <c r="D40" s="28" t="s">
        <v>1</v>
      </c>
      <c r="E40" s="28" t="s">
        <v>802</v>
      </c>
      <c r="F40" s="28">
        <v>2.5999999999999998E-4</v>
      </c>
      <c r="G40" s="28">
        <v>0.497</v>
      </c>
      <c r="H40" s="28" t="s">
        <v>985</v>
      </c>
    </row>
    <row r="41" spans="1:8" x14ac:dyDescent="0.25">
      <c r="A41" s="28" t="s">
        <v>0</v>
      </c>
      <c r="B41" s="28">
        <v>18369</v>
      </c>
      <c r="C41" s="28">
        <v>18375</v>
      </c>
      <c r="D41" s="28" t="s">
        <v>1</v>
      </c>
      <c r="E41" s="28" t="s">
        <v>802</v>
      </c>
      <c r="F41" s="28">
        <v>2.5999999999999998E-4</v>
      </c>
      <c r="G41" s="28">
        <v>0.497</v>
      </c>
      <c r="H41" s="28" t="s">
        <v>985</v>
      </c>
    </row>
    <row r="42" spans="1:8" x14ac:dyDescent="0.25">
      <c r="A42" s="28" t="s">
        <v>0</v>
      </c>
      <c r="B42" s="28">
        <v>20142</v>
      </c>
      <c r="C42" s="28">
        <v>20148</v>
      </c>
      <c r="D42" s="28" t="s">
        <v>1</v>
      </c>
      <c r="E42" s="28" t="s">
        <v>802</v>
      </c>
      <c r="F42" s="28">
        <v>2.5999999999999998E-4</v>
      </c>
      <c r="G42" s="28">
        <v>0.497</v>
      </c>
      <c r="H42" s="28" t="s">
        <v>985</v>
      </c>
    </row>
    <row r="43" spans="1:8" x14ac:dyDescent="0.25">
      <c r="A43" s="28" t="s">
        <v>0</v>
      </c>
      <c r="B43" s="28">
        <v>31935</v>
      </c>
      <c r="C43" s="28">
        <v>31941</v>
      </c>
      <c r="D43" s="28" t="s">
        <v>1</v>
      </c>
      <c r="E43" s="28" t="s">
        <v>802</v>
      </c>
      <c r="F43" s="28">
        <v>2.5999999999999998E-4</v>
      </c>
      <c r="G43" s="28">
        <v>0.497</v>
      </c>
      <c r="H43" s="28" t="s">
        <v>985</v>
      </c>
    </row>
    <row r="44" spans="1:8" x14ac:dyDescent="0.25">
      <c r="A44" s="28" t="s">
        <v>0</v>
      </c>
      <c r="B44" s="28">
        <v>38514</v>
      </c>
      <c r="C44" s="28">
        <v>38520</v>
      </c>
      <c r="D44" s="28" t="s">
        <v>1</v>
      </c>
      <c r="E44" s="28" t="s">
        <v>802</v>
      </c>
      <c r="F44" s="28">
        <v>2.5999999999999998E-4</v>
      </c>
      <c r="G44" s="28">
        <v>0.497</v>
      </c>
      <c r="H44" s="28" t="s">
        <v>985</v>
      </c>
    </row>
    <row r="45" spans="1:8" x14ac:dyDescent="0.25">
      <c r="A45" s="28" t="s">
        <v>0</v>
      </c>
      <c r="B45" s="28">
        <v>39139</v>
      </c>
      <c r="C45" s="28">
        <v>39145</v>
      </c>
      <c r="D45" s="28" t="s">
        <v>1</v>
      </c>
      <c r="E45" s="28" t="s">
        <v>802</v>
      </c>
      <c r="F45" s="28">
        <v>2.5999999999999998E-4</v>
      </c>
      <c r="G45" s="28">
        <v>0.497</v>
      </c>
      <c r="H45" s="28" t="s">
        <v>985</v>
      </c>
    </row>
    <row r="46" spans="1:8" x14ac:dyDescent="0.25">
      <c r="A46" s="28" t="s">
        <v>0</v>
      </c>
      <c r="B46" s="28">
        <v>45932</v>
      </c>
      <c r="C46" s="28">
        <v>45938</v>
      </c>
      <c r="D46" s="28" t="s">
        <v>1</v>
      </c>
      <c r="E46" s="28" t="s">
        <v>802</v>
      </c>
      <c r="F46" s="28">
        <v>2.5999999999999998E-4</v>
      </c>
      <c r="G46" s="28">
        <v>0.497</v>
      </c>
      <c r="H46" s="28" t="s">
        <v>985</v>
      </c>
    </row>
    <row r="47" spans="1:8" x14ac:dyDescent="0.25">
      <c r="A47" s="28" t="s">
        <v>0</v>
      </c>
      <c r="B47" s="28">
        <v>47481</v>
      </c>
      <c r="C47" s="28">
        <v>47487</v>
      </c>
      <c r="D47" s="28" t="s">
        <v>1</v>
      </c>
      <c r="E47" s="28" t="s">
        <v>802</v>
      </c>
      <c r="F47" s="28">
        <v>2.5999999999999998E-4</v>
      </c>
      <c r="G47" s="28">
        <v>0.497</v>
      </c>
      <c r="H47" s="28" t="s">
        <v>985</v>
      </c>
    </row>
    <row r="48" spans="1:8" x14ac:dyDescent="0.25">
      <c r="A48" s="28" t="s">
        <v>0</v>
      </c>
      <c r="B48" s="28">
        <v>47931</v>
      </c>
      <c r="C48" s="28">
        <v>47937</v>
      </c>
      <c r="D48" s="28" t="s">
        <v>1</v>
      </c>
      <c r="E48" s="28" t="s">
        <v>802</v>
      </c>
      <c r="F48" s="28">
        <v>2.5999999999999998E-4</v>
      </c>
      <c r="G48" s="28">
        <v>0.497</v>
      </c>
      <c r="H48" s="28" t="s">
        <v>985</v>
      </c>
    </row>
    <row r="49" spans="1:8" x14ac:dyDescent="0.25">
      <c r="A49" s="28" t="s">
        <v>0</v>
      </c>
      <c r="B49" s="28">
        <v>28724</v>
      </c>
      <c r="C49" s="28">
        <v>28730</v>
      </c>
      <c r="D49" s="28" t="s">
        <v>2</v>
      </c>
      <c r="E49" s="28" t="s">
        <v>803</v>
      </c>
      <c r="F49" s="28">
        <v>3.2499999999999999E-4</v>
      </c>
      <c r="G49" s="28">
        <v>0.497</v>
      </c>
      <c r="H49" s="28" t="s">
        <v>986</v>
      </c>
    </row>
    <row r="50" spans="1:8" x14ac:dyDescent="0.25">
      <c r="A50" s="28" t="s">
        <v>0</v>
      </c>
      <c r="B50" s="28">
        <v>33639</v>
      </c>
      <c r="C50" s="28">
        <v>33645</v>
      </c>
      <c r="D50" s="28" t="s">
        <v>2</v>
      </c>
      <c r="E50" s="28" t="s">
        <v>803</v>
      </c>
      <c r="F50" s="28">
        <v>3.2499999999999999E-4</v>
      </c>
      <c r="G50" s="28">
        <v>0.497</v>
      </c>
      <c r="H50" s="28" t="s">
        <v>986</v>
      </c>
    </row>
    <row r="51" spans="1:8" x14ac:dyDescent="0.25">
      <c r="A51" s="28" t="s">
        <v>0</v>
      </c>
      <c r="B51" s="28">
        <v>47887</v>
      </c>
      <c r="C51" s="28">
        <v>47893</v>
      </c>
      <c r="D51" s="28" t="s">
        <v>2</v>
      </c>
      <c r="E51" s="28" t="s">
        <v>803</v>
      </c>
      <c r="F51" s="28">
        <v>3.2499999999999999E-4</v>
      </c>
      <c r="G51" s="28">
        <v>0.497</v>
      </c>
      <c r="H51" s="28" t="s">
        <v>986</v>
      </c>
    </row>
    <row r="52" spans="1:8" x14ac:dyDescent="0.25">
      <c r="A52" s="28" t="s">
        <v>0</v>
      </c>
      <c r="B52" s="28">
        <v>5416</v>
      </c>
      <c r="C52" s="28">
        <v>5422</v>
      </c>
      <c r="D52" s="28" t="s">
        <v>1</v>
      </c>
      <c r="E52" s="28" t="s">
        <v>803</v>
      </c>
      <c r="F52" s="28">
        <v>3.2499999999999999E-4</v>
      </c>
      <c r="G52" s="28">
        <v>0.497</v>
      </c>
      <c r="H52" s="28" t="s">
        <v>986</v>
      </c>
    </row>
    <row r="53" spans="1:8" x14ac:dyDescent="0.25">
      <c r="A53" s="28" t="s">
        <v>0</v>
      </c>
      <c r="B53" s="28">
        <v>5428</v>
      </c>
      <c r="C53" s="28">
        <v>5434</v>
      </c>
      <c r="D53" s="28" t="s">
        <v>1</v>
      </c>
      <c r="E53" s="28" t="s">
        <v>803</v>
      </c>
      <c r="F53" s="28">
        <v>3.2499999999999999E-4</v>
      </c>
      <c r="G53" s="28">
        <v>0.497</v>
      </c>
      <c r="H53" s="28" t="s">
        <v>986</v>
      </c>
    </row>
    <row r="54" spans="1:8" x14ac:dyDescent="0.25">
      <c r="A54" s="28" t="s">
        <v>0</v>
      </c>
      <c r="B54" s="28">
        <v>8112</v>
      </c>
      <c r="C54" s="28">
        <v>8118</v>
      </c>
      <c r="D54" s="28" t="s">
        <v>1</v>
      </c>
      <c r="E54" s="28" t="s">
        <v>803</v>
      </c>
      <c r="F54" s="28">
        <v>3.2499999999999999E-4</v>
      </c>
      <c r="G54" s="28">
        <v>0.497</v>
      </c>
      <c r="H54" s="28" t="s">
        <v>986</v>
      </c>
    </row>
    <row r="55" spans="1:8" x14ac:dyDescent="0.25">
      <c r="A55" s="28" t="s">
        <v>0</v>
      </c>
      <c r="B55" s="28">
        <v>9643</v>
      </c>
      <c r="C55" s="28">
        <v>9649</v>
      </c>
      <c r="D55" s="28" t="s">
        <v>1</v>
      </c>
      <c r="E55" s="28" t="s">
        <v>803</v>
      </c>
      <c r="F55" s="28">
        <v>3.2499999999999999E-4</v>
      </c>
      <c r="G55" s="28">
        <v>0.497</v>
      </c>
      <c r="H55" s="28" t="s">
        <v>986</v>
      </c>
    </row>
    <row r="56" spans="1:8" x14ac:dyDescent="0.25">
      <c r="A56" s="28" t="s">
        <v>0</v>
      </c>
      <c r="B56" s="28">
        <v>13709</v>
      </c>
      <c r="C56" s="28">
        <v>13715</v>
      </c>
      <c r="D56" s="28" t="s">
        <v>1</v>
      </c>
      <c r="E56" s="28" t="s">
        <v>803</v>
      </c>
      <c r="F56" s="28">
        <v>3.2499999999999999E-4</v>
      </c>
      <c r="G56" s="28">
        <v>0.497</v>
      </c>
      <c r="H56" s="28" t="s">
        <v>986</v>
      </c>
    </row>
    <row r="57" spans="1:8" x14ac:dyDescent="0.25">
      <c r="A57" s="28" t="s">
        <v>0</v>
      </c>
      <c r="B57" s="28">
        <v>17622</v>
      </c>
      <c r="C57" s="28">
        <v>17628</v>
      </c>
      <c r="D57" s="28" t="s">
        <v>1</v>
      </c>
      <c r="E57" s="28" t="s">
        <v>803</v>
      </c>
      <c r="F57" s="28">
        <v>3.2499999999999999E-4</v>
      </c>
      <c r="G57" s="28">
        <v>0.497</v>
      </c>
      <c r="H57" s="28" t="s">
        <v>986</v>
      </c>
    </row>
    <row r="58" spans="1:8" x14ac:dyDescent="0.25">
      <c r="A58" s="28" t="s">
        <v>0</v>
      </c>
      <c r="B58" s="28">
        <v>20694</v>
      </c>
      <c r="C58" s="28">
        <v>20700</v>
      </c>
      <c r="D58" s="28" t="s">
        <v>1</v>
      </c>
      <c r="E58" s="28" t="s">
        <v>803</v>
      </c>
      <c r="F58" s="28">
        <v>3.2499999999999999E-4</v>
      </c>
      <c r="G58" s="28">
        <v>0.497</v>
      </c>
      <c r="H58" s="28" t="s">
        <v>986</v>
      </c>
    </row>
    <row r="59" spans="1:8" x14ac:dyDescent="0.25">
      <c r="A59" s="28" t="s">
        <v>0</v>
      </c>
      <c r="B59" s="28">
        <v>21971</v>
      </c>
      <c r="C59" s="28">
        <v>21977</v>
      </c>
      <c r="D59" s="28" t="s">
        <v>1</v>
      </c>
      <c r="E59" s="28" t="s">
        <v>803</v>
      </c>
      <c r="F59" s="28">
        <v>3.2499999999999999E-4</v>
      </c>
      <c r="G59" s="28">
        <v>0.497</v>
      </c>
      <c r="H59" s="28" t="s">
        <v>986</v>
      </c>
    </row>
    <row r="60" spans="1:8" x14ac:dyDescent="0.25">
      <c r="A60" s="28" t="s">
        <v>0</v>
      </c>
      <c r="B60" s="28">
        <v>25095</v>
      </c>
      <c r="C60" s="28">
        <v>25101</v>
      </c>
      <c r="D60" s="28" t="s">
        <v>1</v>
      </c>
      <c r="E60" s="28" t="s">
        <v>803</v>
      </c>
      <c r="F60" s="28">
        <v>3.2499999999999999E-4</v>
      </c>
      <c r="G60" s="28">
        <v>0.497</v>
      </c>
      <c r="H60" s="28" t="s">
        <v>986</v>
      </c>
    </row>
    <row r="61" spans="1:8" x14ac:dyDescent="0.25">
      <c r="A61" s="28" t="s">
        <v>0</v>
      </c>
      <c r="B61" s="28">
        <v>26406</v>
      </c>
      <c r="C61" s="28">
        <v>26412</v>
      </c>
      <c r="D61" s="28" t="s">
        <v>1</v>
      </c>
      <c r="E61" s="28" t="s">
        <v>803</v>
      </c>
      <c r="F61" s="28">
        <v>3.2499999999999999E-4</v>
      </c>
      <c r="G61" s="28">
        <v>0.497</v>
      </c>
      <c r="H61" s="28" t="s">
        <v>986</v>
      </c>
    </row>
    <row r="62" spans="1:8" x14ac:dyDescent="0.25">
      <c r="A62" s="28" t="s">
        <v>0</v>
      </c>
      <c r="B62" s="28">
        <v>29951</v>
      </c>
      <c r="C62" s="28">
        <v>29957</v>
      </c>
      <c r="D62" s="28" t="s">
        <v>1</v>
      </c>
      <c r="E62" s="28" t="s">
        <v>803</v>
      </c>
      <c r="F62" s="28">
        <v>3.2499999999999999E-4</v>
      </c>
      <c r="G62" s="28">
        <v>0.497</v>
      </c>
      <c r="H62" s="28" t="s">
        <v>986</v>
      </c>
    </row>
    <row r="63" spans="1:8" x14ac:dyDescent="0.25">
      <c r="A63" s="28" t="s">
        <v>0</v>
      </c>
      <c r="B63" s="28">
        <v>38604</v>
      </c>
      <c r="C63" s="28">
        <v>38610</v>
      </c>
      <c r="D63" s="28" t="s">
        <v>1</v>
      </c>
      <c r="E63" s="28" t="s">
        <v>803</v>
      </c>
      <c r="F63" s="28">
        <v>3.2499999999999999E-4</v>
      </c>
      <c r="G63" s="28">
        <v>0.497</v>
      </c>
      <c r="H63" s="28" t="s">
        <v>986</v>
      </c>
    </row>
    <row r="64" spans="1:8" x14ac:dyDescent="0.25">
      <c r="A64" s="28" t="s">
        <v>0</v>
      </c>
      <c r="B64" s="28">
        <v>45791</v>
      </c>
      <c r="C64" s="28">
        <v>45797</v>
      </c>
      <c r="D64" s="28" t="s">
        <v>1</v>
      </c>
      <c r="E64" s="28" t="s">
        <v>803</v>
      </c>
      <c r="F64" s="28">
        <v>3.2499999999999999E-4</v>
      </c>
      <c r="G64" s="28">
        <v>0.497</v>
      </c>
      <c r="H64" s="28" t="s">
        <v>986</v>
      </c>
    </row>
    <row r="65" spans="1:8" x14ac:dyDescent="0.25">
      <c r="A65" s="28" t="s">
        <v>0</v>
      </c>
      <c r="B65" s="28">
        <v>46460</v>
      </c>
      <c r="C65" s="28">
        <v>46466</v>
      </c>
      <c r="D65" s="28" t="s">
        <v>1</v>
      </c>
      <c r="E65" s="28" t="s">
        <v>803</v>
      </c>
      <c r="F65" s="28">
        <v>3.2499999999999999E-4</v>
      </c>
      <c r="G65" s="28">
        <v>0.497</v>
      </c>
      <c r="H65" s="28" t="s">
        <v>986</v>
      </c>
    </row>
    <row r="66" spans="1:8" x14ac:dyDescent="0.25">
      <c r="A66" s="28" t="s">
        <v>0</v>
      </c>
      <c r="B66" s="28">
        <v>47007</v>
      </c>
      <c r="C66" s="28">
        <v>47013</v>
      </c>
      <c r="D66" s="28" t="s">
        <v>1</v>
      </c>
      <c r="E66" s="28" t="s">
        <v>803</v>
      </c>
      <c r="F66" s="28">
        <v>3.2499999999999999E-4</v>
      </c>
      <c r="G66" s="28">
        <v>0.497</v>
      </c>
      <c r="H66" s="28" t="s">
        <v>986</v>
      </c>
    </row>
    <row r="67" spans="1:8" x14ac:dyDescent="0.25">
      <c r="A67" s="28" t="s">
        <v>0</v>
      </c>
      <c r="B67" s="28">
        <v>373</v>
      </c>
      <c r="C67" s="28">
        <v>379</v>
      </c>
      <c r="D67" s="28" t="s">
        <v>1</v>
      </c>
      <c r="E67" s="28" t="s">
        <v>804</v>
      </c>
      <c r="F67" s="28">
        <v>3.8999999999999999E-4</v>
      </c>
      <c r="G67" s="28">
        <v>0.54700000000000004</v>
      </c>
      <c r="H67" s="28" t="s">
        <v>987</v>
      </c>
    </row>
    <row r="68" spans="1:8" x14ac:dyDescent="0.25">
      <c r="A68" s="28" t="s">
        <v>0</v>
      </c>
      <c r="B68" s="28">
        <v>5691</v>
      </c>
      <c r="C68" s="28">
        <v>5697</v>
      </c>
      <c r="D68" s="28" t="s">
        <v>1</v>
      </c>
      <c r="E68" s="28" t="s">
        <v>804</v>
      </c>
      <c r="F68" s="28">
        <v>3.8999999999999999E-4</v>
      </c>
      <c r="G68" s="28">
        <v>0.54700000000000004</v>
      </c>
      <c r="H68" s="28" t="s">
        <v>987</v>
      </c>
    </row>
    <row r="69" spans="1:8" x14ac:dyDescent="0.25">
      <c r="A69" s="28" t="s">
        <v>0</v>
      </c>
      <c r="B69" s="28">
        <v>17460</v>
      </c>
      <c r="C69" s="28">
        <v>17466</v>
      </c>
      <c r="D69" s="28" t="s">
        <v>1</v>
      </c>
      <c r="E69" s="28" t="s">
        <v>804</v>
      </c>
      <c r="F69" s="28">
        <v>3.8999999999999999E-4</v>
      </c>
      <c r="G69" s="28">
        <v>0.54700000000000004</v>
      </c>
      <c r="H69" s="28" t="s">
        <v>987</v>
      </c>
    </row>
    <row r="70" spans="1:8" x14ac:dyDescent="0.25">
      <c r="A70" s="28" t="s">
        <v>0</v>
      </c>
      <c r="B70" s="28">
        <v>31282</v>
      </c>
      <c r="C70" s="28">
        <v>31288</v>
      </c>
      <c r="D70" s="28" t="s">
        <v>1</v>
      </c>
      <c r="E70" s="28" t="s">
        <v>804</v>
      </c>
      <c r="F70" s="28">
        <v>3.8999999999999999E-4</v>
      </c>
      <c r="G70" s="28">
        <v>0.54700000000000004</v>
      </c>
      <c r="H70" s="28" t="s">
        <v>987</v>
      </c>
    </row>
    <row r="71" spans="1:8" x14ac:dyDescent="0.25">
      <c r="A71" s="28" t="s">
        <v>0</v>
      </c>
      <c r="B71" s="28">
        <v>35939</v>
      </c>
      <c r="C71" s="28">
        <v>35945</v>
      </c>
      <c r="D71" s="28" t="s">
        <v>1</v>
      </c>
      <c r="E71" s="28" t="s">
        <v>804</v>
      </c>
      <c r="F71" s="28">
        <v>3.8999999999999999E-4</v>
      </c>
      <c r="G71" s="28">
        <v>0.54700000000000004</v>
      </c>
      <c r="H71" s="28" t="s">
        <v>987</v>
      </c>
    </row>
    <row r="72" spans="1:8" x14ac:dyDescent="0.25">
      <c r="A72" s="28" t="s">
        <v>0</v>
      </c>
      <c r="B72" s="28">
        <v>37017</v>
      </c>
      <c r="C72" s="28">
        <v>37023</v>
      </c>
      <c r="D72" s="28" t="s">
        <v>1</v>
      </c>
      <c r="E72" s="28" t="s">
        <v>804</v>
      </c>
      <c r="F72" s="28">
        <v>3.8999999999999999E-4</v>
      </c>
      <c r="G72" s="28">
        <v>0.54700000000000004</v>
      </c>
      <c r="H72" s="28" t="s">
        <v>987</v>
      </c>
    </row>
    <row r="73" spans="1:8" x14ac:dyDescent="0.25">
      <c r="A73" s="28" t="s">
        <v>0</v>
      </c>
      <c r="B73" s="28">
        <v>30040</v>
      </c>
      <c r="C73" s="28">
        <v>30046</v>
      </c>
      <c r="D73" s="28" t="s">
        <v>2</v>
      </c>
      <c r="E73" s="28" t="s">
        <v>805</v>
      </c>
      <c r="F73" s="28">
        <v>4.44E-4</v>
      </c>
      <c r="G73" s="28">
        <v>0.54900000000000004</v>
      </c>
      <c r="H73" s="28" t="s">
        <v>988</v>
      </c>
    </row>
    <row r="74" spans="1:8" x14ac:dyDescent="0.25">
      <c r="A74" s="28" t="s">
        <v>0</v>
      </c>
      <c r="B74" s="28">
        <v>9390</v>
      </c>
      <c r="C74" s="28">
        <v>9396</v>
      </c>
      <c r="D74" s="28" t="s">
        <v>1</v>
      </c>
      <c r="E74" s="28" t="s">
        <v>805</v>
      </c>
      <c r="F74" s="28">
        <v>4.44E-4</v>
      </c>
      <c r="G74" s="28">
        <v>0.54900000000000004</v>
      </c>
      <c r="H74" s="28" t="s">
        <v>988</v>
      </c>
    </row>
    <row r="75" spans="1:8" x14ac:dyDescent="0.25">
      <c r="A75" s="28" t="s">
        <v>0</v>
      </c>
      <c r="B75" s="28">
        <v>14936</v>
      </c>
      <c r="C75" s="28">
        <v>14942</v>
      </c>
      <c r="D75" s="28" t="s">
        <v>1</v>
      </c>
      <c r="E75" s="28" t="s">
        <v>805</v>
      </c>
      <c r="F75" s="28">
        <v>4.44E-4</v>
      </c>
      <c r="G75" s="28">
        <v>0.54900000000000004</v>
      </c>
      <c r="H75" s="28" t="s">
        <v>988</v>
      </c>
    </row>
    <row r="76" spans="1:8" x14ac:dyDescent="0.25">
      <c r="A76" s="28" t="s">
        <v>0</v>
      </c>
      <c r="B76" s="28">
        <v>21664</v>
      </c>
      <c r="C76" s="28">
        <v>21670</v>
      </c>
      <c r="D76" s="28" t="s">
        <v>1</v>
      </c>
      <c r="E76" s="28" t="s">
        <v>805</v>
      </c>
      <c r="F76" s="28">
        <v>4.44E-4</v>
      </c>
      <c r="G76" s="28">
        <v>0.54900000000000004</v>
      </c>
      <c r="H76" s="28" t="s">
        <v>988</v>
      </c>
    </row>
    <row r="77" spans="1:8" x14ac:dyDescent="0.25">
      <c r="A77" s="28" t="s">
        <v>0</v>
      </c>
      <c r="B77" s="28">
        <v>38321</v>
      </c>
      <c r="C77" s="28">
        <v>38327</v>
      </c>
      <c r="D77" s="28" t="s">
        <v>1</v>
      </c>
      <c r="E77" s="28" t="s">
        <v>805</v>
      </c>
      <c r="F77" s="28">
        <v>4.44E-4</v>
      </c>
      <c r="G77" s="28">
        <v>0.54900000000000004</v>
      </c>
      <c r="H77" s="28" t="s">
        <v>988</v>
      </c>
    </row>
    <row r="78" spans="1:8" x14ac:dyDescent="0.25">
      <c r="A78" s="28" t="s">
        <v>0</v>
      </c>
      <c r="B78" s="28">
        <v>12028</v>
      </c>
      <c r="C78" s="28">
        <v>12034</v>
      </c>
      <c r="D78" s="28" t="s">
        <v>1</v>
      </c>
      <c r="E78" s="28" t="s">
        <v>806</v>
      </c>
      <c r="F78" s="28">
        <v>4.8700000000000002E-4</v>
      </c>
      <c r="G78" s="28">
        <v>0.54900000000000004</v>
      </c>
      <c r="H78" s="28" t="s">
        <v>989</v>
      </c>
    </row>
    <row r="79" spans="1:8" x14ac:dyDescent="0.25">
      <c r="A79" s="28" t="s">
        <v>0</v>
      </c>
      <c r="B79" s="28">
        <v>13436</v>
      </c>
      <c r="C79" s="28">
        <v>13442</v>
      </c>
      <c r="D79" s="28" t="s">
        <v>1</v>
      </c>
      <c r="E79" s="28" t="s">
        <v>806</v>
      </c>
      <c r="F79" s="28">
        <v>4.8700000000000002E-4</v>
      </c>
      <c r="G79" s="28">
        <v>0.54900000000000004</v>
      </c>
      <c r="H79" s="28" t="s">
        <v>989</v>
      </c>
    </row>
    <row r="80" spans="1:8" x14ac:dyDescent="0.25">
      <c r="A80" s="28" t="s">
        <v>0</v>
      </c>
      <c r="B80" s="28">
        <v>20433</v>
      </c>
      <c r="C80" s="28">
        <v>20439</v>
      </c>
      <c r="D80" s="28" t="s">
        <v>1</v>
      </c>
      <c r="E80" s="28" t="s">
        <v>806</v>
      </c>
      <c r="F80" s="28">
        <v>4.8700000000000002E-4</v>
      </c>
      <c r="G80" s="28">
        <v>0.54900000000000004</v>
      </c>
      <c r="H80" s="28" t="s">
        <v>989</v>
      </c>
    </row>
    <row r="81" spans="1:8" x14ac:dyDescent="0.25">
      <c r="A81" s="28" t="s">
        <v>0</v>
      </c>
      <c r="B81" s="28">
        <v>21026</v>
      </c>
      <c r="C81" s="28">
        <v>21032</v>
      </c>
      <c r="D81" s="28" t="s">
        <v>1</v>
      </c>
      <c r="E81" s="28" t="s">
        <v>806</v>
      </c>
      <c r="F81" s="28">
        <v>4.8700000000000002E-4</v>
      </c>
      <c r="G81" s="28">
        <v>0.54900000000000004</v>
      </c>
      <c r="H81" s="28" t="s">
        <v>989</v>
      </c>
    </row>
    <row r="82" spans="1:8" x14ac:dyDescent="0.25">
      <c r="A82" s="28" t="s">
        <v>0</v>
      </c>
      <c r="B82" s="28">
        <v>21667</v>
      </c>
      <c r="C82" s="28">
        <v>21673</v>
      </c>
      <c r="D82" s="28" t="s">
        <v>1</v>
      </c>
      <c r="E82" s="28" t="s">
        <v>806</v>
      </c>
      <c r="F82" s="28">
        <v>4.8700000000000002E-4</v>
      </c>
      <c r="G82" s="28">
        <v>0.54900000000000004</v>
      </c>
      <c r="H82" s="28" t="s">
        <v>989</v>
      </c>
    </row>
    <row r="83" spans="1:8" x14ac:dyDescent="0.25">
      <c r="A83" s="28" t="s">
        <v>0</v>
      </c>
      <c r="B83" s="28">
        <v>31289</v>
      </c>
      <c r="C83" s="28">
        <v>31295</v>
      </c>
      <c r="D83" s="28" t="s">
        <v>1</v>
      </c>
      <c r="E83" s="28" t="s">
        <v>806</v>
      </c>
      <c r="F83" s="28">
        <v>4.8700000000000002E-4</v>
      </c>
      <c r="G83" s="28">
        <v>0.54900000000000004</v>
      </c>
      <c r="H83" s="28" t="s">
        <v>989</v>
      </c>
    </row>
    <row r="84" spans="1:8" x14ac:dyDescent="0.25">
      <c r="A84" s="28" t="s">
        <v>0</v>
      </c>
      <c r="B84" s="28">
        <v>35128</v>
      </c>
      <c r="C84" s="28">
        <v>35134</v>
      </c>
      <c r="D84" s="28" t="s">
        <v>1</v>
      </c>
      <c r="E84" s="28" t="s">
        <v>806</v>
      </c>
      <c r="F84" s="28">
        <v>4.8700000000000002E-4</v>
      </c>
      <c r="G84" s="28">
        <v>0.54900000000000004</v>
      </c>
      <c r="H84" s="28" t="s">
        <v>989</v>
      </c>
    </row>
    <row r="85" spans="1:8" x14ac:dyDescent="0.25">
      <c r="A85" s="28" t="s">
        <v>0</v>
      </c>
      <c r="B85" s="28">
        <v>37456</v>
      </c>
      <c r="C85" s="28">
        <v>37462</v>
      </c>
      <c r="D85" s="28" t="s">
        <v>1</v>
      </c>
      <c r="E85" s="28" t="s">
        <v>806</v>
      </c>
      <c r="F85" s="28">
        <v>4.8700000000000002E-4</v>
      </c>
      <c r="G85" s="28">
        <v>0.54900000000000004</v>
      </c>
      <c r="H85" s="28" t="s">
        <v>989</v>
      </c>
    </row>
    <row r="86" spans="1:8" x14ac:dyDescent="0.25">
      <c r="A86" s="28" t="s">
        <v>0</v>
      </c>
      <c r="B86" s="28">
        <v>44955</v>
      </c>
      <c r="C86" s="28">
        <v>44961</v>
      </c>
      <c r="D86" s="28" t="s">
        <v>1</v>
      </c>
      <c r="E86" s="28" t="s">
        <v>806</v>
      </c>
      <c r="F86" s="28">
        <v>4.8700000000000002E-4</v>
      </c>
      <c r="G86" s="28">
        <v>0.54900000000000004</v>
      </c>
      <c r="H86" s="28" t="s">
        <v>989</v>
      </c>
    </row>
    <row r="87" spans="1:8" x14ac:dyDescent="0.25">
      <c r="A87" s="28" t="s">
        <v>0</v>
      </c>
      <c r="B87" s="28">
        <v>49812</v>
      </c>
      <c r="C87" s="28">
        <v>49818</v>
      </c>
      <c r="D87" s="28" t="s">
        <v>1</v>
      </c>
      <c r="E87" s="28" t="s">
        <v>806</v>
      </c>
      <c r="F87" s="28">
        <v>4.8700000000000002E-4</v>
      </c>
      <c r="G87" s="28">
        <v>0.54900000000000004</v>
      </c>
      <c r="H87" s="28" t="s">
        <v>989</v>
      </c>
    </row>
    <row r="88" spans="1:8" x14ac:dyDescent="0.25">
      <c r="A88" s="28" t="s">
        <v>0</v>
      </c>
      <c r="B88" s="28">
        <v>4410</v>
      </c>
      <c r="C88" s="28">
        <v>4416</v>
      </c>
      <c r="D88" s="28" t="s">
        <v>1</v>
      </c>
      <c r="E88" s="28" t="s">
        <v>807</v>
      </c>
      <c r="F88" s="28">
        <v>5.53E-4</v>
      </c>
      <c r="G88" s="28">
        <v>0.54900000000000004</v>
      </c>
      <c r="H88" s="28" t="s">
        <v>990</v>
      </c>
    </row>
    <row r="89" spans="1:8" x14ac:dyDescent="0.25">
      <c r="A89" s="28" t="s">
        <v>0</v>
      </c>
      <c r="B89" s="28">
        <v>7213</v>
      </c>
      <c r="C89" s="28">
        <v>7219</v>
      </c>
      <c r="D89" s="28" t="s">
        <v>1</v>
      </c>
      <c r="E89" s="28" t="s">
        <v>807</v>
      </c>
      <c r="F89" s="28">
        <v>5.53E-4</v>
      </c>
      <c r="G89" s="28">
        <v>0.54900000000000004</v>
      </c>
      <c r="H89" s="28" t="s">
        <v>990</v>
      </c>
    </row>
    <row r="90" spans="1:8" x14ac:dyDescent="0.25">
      <c r="A90" s="28" t="s">
        <v>0</v>
      </c>
      <c r="B90" s="28">
        <v>15476</v>
      </c>
      <c r="C90" s="28">
        <v>15482</v>
      </c>
      <c r="D90" s="28" t="s">
        <v>1</v>
      </c>
      <c r="E90" s="28" t="s">
        <v>807</v>
      </c>
      <c r="F90" s="28">
        <v>5.53E-4</v>
      </c>
      <c r="G90" s="28">
        <v>0.54900000000000004</v>
      </c>
      <c r="H90" s="28" t="s">
        <v>990</v>
      </c>
    </row>
    <row r="91" spans="1:8" x14ac:dyDescent="0.25">
      <c r="A91" s="28" t="s">
        <v>0</v>
      </c>
      <c r="B91" s="28">
        <v>15563</v>
      </c>
      <c r="C91" s="28">
        <v>15569</v>
      </c>
      <c r="D91" s="28" t="s">
        <v>1</v>
      </c>
      <c r="E91" s="28" t="s">
        <v>807</v>
      </c>
      <c r="F91" s="28">
        <v>5.53E-4</v>
      </c>
      <c r="G91" s="28">
        <v>0.54900000000000004</v>
      </c>
      <c r="H91" s="28" t="s">
        <v>990</v>
      </c>
    </row>
    <row r="92" spans="1:8" x14ac:dyDescent="0.25">
      <c r="A92" s="28" t="s">
        <v>0</v>
      </c>
      <c r="B92" s="28">
        <v>19382</v>
      </c>
      <c r="C92" s="28">
        <v>19388</v>
      </c>
      <c r="D92" s="28" t="s">
        <v>1</v>
      </c>
      <c r="E92" s="28" t="s">
        <v>807</v>
      </c>
      <c r="F92" s="28">
        <v>5.53E-4</v>
      </c>
      <c r="G92" s="28">
        <v>0.54900000000000004</v>
      </c>
      <c r="H92" s="28" t="s">
        <v>990</v>
      </c>
    </row>
    <row r="93" spans="1:8" x14ac:dyDescent="0.25">
      <c r="A93" s="28" t="s">
        <v>0</v>
      </c>
      <c r="B93" s="28">
        <v>19580</v>
      </c>
      <c r="C93" s="28">
        <v>19586</v>
      </c>
      <c r="D93" s="28" t="s">
        <v>1</v>
      </c>
      <c r="E93" s="28" t="s">
        <v>807</v>
      </c>
      <c r="F93" s="28">
        <v>5.53E-4</v>
      </c>
      <c r="G93" s="28">
        <v>0.54900000000000004</v>
      </c>
      <c r="H93" s="28" t="s">
        <v>990</v>
      </c>
    </row>
    <row r="94" spans="1:8" x14ac:dyDescent="0.25">
      <c r="A94" s="28" t="s">
        <v>0</v>
      </c>
      <c r="B94" s="28">
        <v>26577</v>
      </c>
      <c r="C94" s="28">
        <v>26583</v>
      </c>
      <c r="D94" s="28" t="s">
        <v>1</v>
      </c>
      <c r="E94" s="28" t="s">
        <v>807</v>
      </c>
      <c r="F94" s="28">
        <v>5.53E-4</v>
      </c>
      <c r="G94" s="28">
        <v>0.54900000000000004</v>
      </c>
      <c r="H94" s="28" t="s">
        <v>990</v>
      </c>
    </row>
    <row r="95" spans="1:8" x14ac:dyDescent="0.25">
      <c r="A95" s="28" t="s">
        <v>0</v>
      </c>
      <c r="B95" s="28">
        <v>30715</v>
      </c>
      <c r="C95" s="28">
        <v>30721</v>
      </c>
      <c r="D95" s="28" t="s">
        <v>2</v>
      </c>
      <c r="E95" s="28" t="s">
        <v>807</v>
      </c>
      <c r="F95" s="28">
        <v>5.53E-4</v>
      </c>
      <c r="G95" s="28">
        <v>0.54900000000000004</v>
      </c>
      <c r="H95" s="28" t="s">
        <v>990</v>
      </c>
    </row>
    <row r="96" spans="1:8" x14ac:dyDescent="0.25">
      <c r="A96" s="28" t="s">
        <v>0</v>
      </c>
      <c r="B96" s="28">
        <v>49606</v>
      </c>
      <c r="C96" s="28">
        <v>49612</v>
      </c>
      <c r="D96" s="28" t="s">
        <v>1</v>
      </c>
      <c r="E96" s="28" t="s">
        <v>807</v>
      </c>
      <c r="F96" s="28">
        <v>5.53E-4</v>
      </c>
      <c r="G96" s="28">
        <v>0.54900000000000004</v>
      </c>
      <c r="H96" s="28" t="s">
        <v>990</v>
      </c>
    </row>
    <row r="97" spans="1:8" x14ac:dyDescent="0.25">
      <c r="A97" s="28" t="s">
        <v>0</v>
      </c>
      <c r="B97" s="28">
        <v>1407</v>
      </c>
      <c r="C97" s="28">
        <v>1413</v>
      </c>
      <c r="D97" s="28" t="s">
        <v>1</v>
      </c>
      <c r="E97" s="28" t="s">
        <v>808</v>
      </c>
      <c r="F97" s="28">
        <v>6.1799999999999995E-4</v>
      </c>
      <c r="G97" s="28">
        <v>0.54900000000000004</v>
      </c>
      <c r="H97" s="28" t="s">
        <v>991</v>
      </c>
    </row>
    <row r="98" spans="1:8" x14ac:dyDescent="0.25">
      <c r="A98" s="28" t="s">
        <v>0</v>
      </c>
      <c r="B98" s="28">
        <v>2414</v>
      </c>
      <c r="C98" s="28">
        <v>2420</v>
      </c>
      <c r="D98" s="28" t="s">
        <v>1</v>
      </c>
      <c r="E98" s="28" t="s">
        <v>808</v>
      </c>
      <c r="F98" s="28">
        <v>6.1799999999999995E-4</v>
      </c>
      <c r="G98" s="28">
        <v>0.54900000000000004</v>
      </c>
      <c r="H98" s="28" t="s">
        <v>991</v>
      </c>
    </row>
    <row r="99" spans="1:8" x14ac:dyDescent="0.25">
      <c r="A99" s="28" t="s">
        <v>0</v>
      </c>
      <c r="B99" s="28">
        <v>2663</v>
      </c>
      <c r="C99" s="28">
        <v>2669</v>
      </c>
      <c r="D99" s="28" t="s">
        <v>1</v>
      </c>
      <c r="E99" s="28" t="s">
        <v>808</v>
      </c>
      <c r="F99" s="28">
        <v>6.1799999999999995E-4</v>
      </c>
      <c r="G99" s="28">
        <v>0.54900000000000004</v>
      </c>
      <c r="H99" s="28" t="s">
        <v>991</v>
      </c>
    </row>
    <row r="100" spans="1:8" x14ac:dyDescent="0.25">
      <c r="A100" s="28" t="s">
        <v>0</v>
      </c>
      <c r="B100" s="28">
        <v>6061</v>
      </c>
      <c r="C100" s="28">
        <v>6067</v>
      </c>
      <c r="D100" s="28" t="s">
        <v>1</v>
      </c>
      <c r="E100" s="28" t="s">
        <v>808</v>
      </c>
      <c r="F100" s="28">
        <v>6.1799999999999995E-4</v>
      </c>
      <c r="G100" s="28">
        <v>0.54900000000000004</v>
      </c>
      <c r="H100" s="28" t="s">
        <v>991</v>
      </c>
    </row>
    <row r="101" spans="1:8" x14ac:dyDescent="0.25">
      <c r="A101" s="28" t="s">
        <v>0</v>
      </c>
      <c r="B101" s="28">
        <v>6727</v>
      </c>
      <c r="C101" s="28">
        <v>6733</v>
      </c>
      <c r="D101" s="28" t="s">
        <v>1</v>
      </c>
      <c r="E101" s="28" t="s">
        <v>808</v>
      </c>
      <c r="F101" s="28">
        <v>6.1799999999999995E-4</v>
      </c>
      <c r="G101" s="28">
        <v>0.54900000000000004</v>
      </c>
      <c r="H101" s="28" t="s">
        <v>991</v>
      </c>
    </row>
    <row r="102" spans="1:8" x14ac:dyDescent="0.25">
      <c r="A102" s="28" t="s">
        <v>0</v>
      </c>
      <c r="B102" s="28">
        <v>6961</v>
      </c>
      <c r="C102" s="28">
        <v>6967</v>
      </c>
      <c r="D102" s="28" t="s">
        <v>1</v>
      </c>
      <c r="E102" s="28" t="s">
        <v>808</v>
      </c>
      <c r="F102" s="28">
        <v>6.1799999999999995E-4</v>
      </c>
      <c r="G102" s="28">
        <v>0.54900000000000004</v>
      </c>
      <c r="H102" s="28" t="s">
        <v>991</v>
      </c>
    </row>
    <row r="103" spans="1:8" x14ac:dyDescent="0.25">
      <c r="A103" s="28" t="s">
        <v>0</v>
      </c>
      <c r="B103" s="28">
        <v>8248</v>
      </c>
      <c r="C103" s="28">
        <v>8254</v>
      </c>
      <c r="D103" s="28" t="s">
        <v>1</v>
      </c>
      <c r="E103" s="28" t="s">
        <v>808</v>
      </c>
      <c r="F103" s="28">
        <v>6.1799999999999995E-4</v>
      </c>
      <c r="G103" s="28">
        <v>0.54900000000000004</v>
      </c>
      <c r="H103" s="28" t="s">
        <v>991</v>
      </c>
    </row>
    <row r="104" spans="1:8" x14ac:dyDescent="0.25">
      <c r="A104" s="28" t="s">
        <v>0</v>
      </c>
      <c r="B104" s="28">
        <v>12716</v>
      </c>
      <c r="C104" s="28">
        <v>12722</v>
      </c>
      <c r="D104" s="28" t="s">
        <v>1</v>
      </c>
      <c r="E104" s="28" t="s">
        <v>808</v>
      </c>
      <c r="F104" s="28">
        <v>6.1799999999999995E-4</v>
      </c>
      <c r="G104" s="28">
        <v>0.54900000000000004</v>
      </c>
      <c r="H104" s="28" t="s">
        <v>991</v>
      </c>
    </row>
    <row r="105" spans="1:8" x14ac:dyDescent="0.25">
      <c r="A105" s="28" t="s">
        <v>0</v>
      </c>
      <c r="B105" s="28">
        <v>14254</v>
      </c>
      <c r="C105" s="28">
        <v>14260</v>
      </c>
      <c r="D105" s="28" t="s">
        <v>2</v>
      </c>
      <c r="E105" s="28" t="s">
        <v>808</v>
      </c>
      <c r="F105" s="28">
        <v>6.1799999999999995E-4</v>
      </c>
      <c r="G105" s="28">
        <v>0.54900000000000004</v>
      </c>
      <c r="H105" s="28" t="s">
        <v>991</v>
      </c>
    </row>
    <row r="106" spans="1:8" x14ac:dyDescent="0.25">
      <c r="A106" s="28" t="s">
        <v>0</v>
      </c>
      <c r="B106" s="28">
        <v>18284</v>
      </c>
      <c r="C106" s="28">
        <v>18290</v>
      </c>
      <c r="D106" s="28" t="s">
        <v>1</v>
      </c>
      <c r="E106" s="28" t="s">
        <v>808</v>
      </c>
      <c r="F106" s="28">
        <v>6.1799999999999995E-4</v>
      </c>
      <c r="G106" s="28">
        <v>0.54900000000000004</v>
      </c>
      <c r="H106" s="28" t="s">
        <v>991</v>
      </c>
    </row>
    <row r="107" spans="1:8" x14ac:dyDescent="0.25">
      <c r="A107" s="28" t="s">
        <v>0</v>
      </c>
      <c r="B107" s="28">
        <v>19543</v>
      </c>
      <c r="C107" s="28">
        <v>19549</v>
      </c>
      <c r="D107" s="28" t="s">
        <v>1</v>
      </c>
      <c r="E107" s="28" t="s">
        <v>808</v>
      </c>
      <c r="F107" s="28">
        <v>6.1799999999999995E-4</v>
      </c>
      <c r="G107" s="28">
        <v>0.54900000000000004</v>
      </c>
      <c r="H107" s="28" t="s">
        <v>991</v>
      </c>
    </row>
    <row r="108" spans="1:8" x14ac:dyDescent="0.25">
      <c r="A108" s="28" t="s">
        <v>0</v>
      </c>
      <c r="B108" s="28">
        <v>23865</v>
      </c>
      <c r="C108" s="28">
        <v>23871</v>
      </c>
      <c r="D108" s="28" t="s">
        <v>1</v>
      </c>
      <c r="E108" s="28" t="s">
        <v>808</v>
      </c>
      <c r="F108" s="28">
        <v>6.1799999999999995E-4</v>
      </c>
      <c r="G108" s="28">
        <v>0.54900000000000004</v>
      </c>
      <c r="H108" s="28" t="s">
        <v>991</v>
      </c>
    </row>
    <row r="109" spans="1:8" x14ac:dyDescent="0.25">
      <c r="A109" s="28" t="s">
        <v>0</v>
      </c>
      <c r="B109" s="28">
        <v>36787</v>
      </c>
      <c r="C109" s="28">
        <v>36793</v>
      </c>
      <c r="D109" s="28" t="s">
        <v>1</v>
      </c>
      <c r="E109" s="28" t="s">
        <v>808</v>
      </c>
      <c r="F109" s="28">
        <v>6.1799999999999995E-4</v>
      </c>
      <c r="G109" s="28">
        <v>0.54900000000000004</v>
      </c>
      <c r="H109" s="28" t="s">
        <v>991</v>
      </c>
    </row>
    <row r="110" spans="1:8" x14ac:dyDescent="0.25">
      <c r="A110" s="28" t="s">
        <v>0</v>
      </c>
      <c r="B110" s="28">
        <v>37425</v>
      </c>
      <c r="C110" s="28">
        <v>37431</v>
      </c>
      <c r="D110" s="28" t="s">
        <v>1</v>
      </c>
      <c r="E110" s="28" t="s">
        <v>808</v>
      </c>
      <c r="F110" s="28">
        <v>6.1799999999999995E-4</v>
      </c>
      <c r="G110" s="28">
        <v>0.54900000000000004</v>
      </c>
      <c r="H110" s="28" t="s">
        <v>991</v>
      </c>
    </row>
    <row r="111" spans="1:8" x14ac:dyDescent="0.25">
      <c r="A111" s="28" t="s">
        <v>0</v>
      </c>
      <c r="B111" s="28">
        <v>43196</v>
      </c>
      <c r="C111" s="28">
        <v>43202</v>
      </c>
      <c r="D111" s="28" t="s">
        <v>1</v>
      </c>
      <c r="E111" s="28" t="s">
        <v>808</v>
      </c>
      <c r="F111" s="28">
        <v>6.1799999999999995E-4</v>
      </c>
      <c r="G111" s="28">
        <v>0.54900000000000004</v>
      </c>
      <c r="H111" s="28" t="s">
        <v>991</v>
      </c>
    </row>
    <row r="112" spans="1:8" x14ac:dyDescent="0.25">
      <c r="A112" s="28" t="s">
        <v>0</v>
      </c>
      <c r="B112" s="28">
        <v>45964</v>
      </c>
      <c r="C112" s="28">
        <v>45970</v>
      </c>
      <c r="D112" s="28" t="s">
        <v>1</v>
      </c>
      <c r="E112" s="28" t="s">
        <v>808</v>
      </c>
      <c r="F112" s="28">
        <v>6.1799999999999995E-4</v>
      </c>
      <c r="G112" s="28">
        <v>0.54900000000000004</v>
      </c>
      <c r="H112" s="28" t="s">
        <v>991</v>
      </c>
    </row>
    <row r="113" spans="1:8" x14ac:dyDescent="0.25">
      <c r="A113" s="28" t="s">
        <v>0</v>
      </c>
      <c r="B113" s="28">
        <v>46502</v>
      </c>
      <c r="C113" s="28">
        <v>46508</v>
      </c>
      <c r="D113" s="28" t="s">
        <v>1</v>
      </c>
      <c r="E113" s="28" t="s">
        <v>808</v>
      </c>
      <c r="F113" s="28">
        <v>6.1799999999999995E-4</v>
      </c>
      <c r="G113" s="28">
        <v>0.54900000000000004</v>
      </c>
      <c r="H113" s="28" t="s">
        <v>991</v>
      </c>
    </row>
    <row r="114" spans="1:8" x14ac:dyDescent="0.25">
      <c r="A114" s="28" t="s">
        <v>0</v>
      </c>
      <c r="B114" s="28">
        <v>16592</v>
      </c>
      <c r="C114" s="28">
        <v>16598</v>
      </c>
      <c r="D114" s="28" t="s">
        <v>1</v>
      </c>
      <c r="E114" s="28" t="s">
        <v>809</v>
      </c>
      <c r="F114" s="28">
        <v>6.5399999999999996E-4</v>
      </c>
      <c r="G114" s="28">
        <v>0.56599999999999995</v>
      </c>
      <c r="H114" s="28" t="s">
        <v>992</v>
      </c>
    </row>
    <row r="115" spans="1:8" x14ac:dyDescent="0.25">
      <c r="A115" s="28" t="s">
        <v>0</v>
      </c>
      <c r="B115" s="28">
        <v>39573</v>
      </c>
      <c r="C115" s="28">
        <v>39579</v>
      </c>
      <c r="D115" s="28" t="s">
        <v>1</v>
      </c>
      <c r="E115" s="28" t="s">
        <v>809</v>
      </c>
      <c r="F115" s="28">
        <v>6.5399999999999996E-4</v>
      </c>
      <c r="G115" s="28">
        <v>0.56599999999999995</v>
      </c>
      <c r="H115" s="28" t="s">
        <v>992</v>
      </c>
    </row>
    <row r="116" spans="1:8" x14ac:dyDescent="0.25">
      <c r="A116" s="28" t="s">
        <v>0</v>
      </c>
      <c r="B116" s="28">
        <v>43367</v>
      </c>
      <c r="C116" s="28">
        <v>43373</v>
      </c>
      <c r="D116" s="28" t="s">
        <v>1</v>
      </c>
      <c r="E116" s="28" t="s">
        <v>809</v>
      </c>
      <c r="F116" s="28">
        <v>6.5399999999999996E-4</v>
      </c>
      <c r="G116" s="28">
        <v>0.56599999999999995</v>
      </c>
      <c r="H116" s="28" t="s">
        <v>992</v>
      </c>
    </row>
    <row r="117" spans="1:8" x14ac:dyDescent="0.25">
      <c r="A117" s="28" t="s">
        <v>0</v>
      </c>
      <c r="B117" s="28">
        <v>32424</v>
      </c>
      <c r="C117" s="28">
        <v>32430</v>
      </c>
      <c r="D117" s="28" t="s">
        <v>1</v>
      </c>
      <c r="E117" s="28" t="s">
        <v>810</v>
      </c>
      <c r="F117" s="28">
        <v>7.0699999999999995E-4</v>
      </c>
      <c r="G117" s="28">
        <v>0.59599999999999997</v>
      </c>
      <c r="H117" s="28" t="s">
        <v>993</v>
      </c>
    </row>
    <row r="118" spans="1:8" x14ac:dyDescent="0.25">
      <c r="A118" s="28" t="s">
        <v>0</v>
      </c>
      <c r="B118" s="28">
        <v>35783</v>
      </c>
      <c r="C118" s="28">
        <v>35789</v>
      </c>
      <c r="D118" s="28" t="s">
        <v>2</v>
      </c>
      <c r="E118" s="28" t="s">
        <v>810</v>
      </c>
      <c r="F118" s="28">
        <v>7.0699999999999995E-4</v>
      </c>
      <c r="G118" s="28">
        <v>0.59599999999999997</v>
      </c>
      <c r="H118" s="28" t="s">
        <v>993</v>
      </c>
    </row>
    <row r="119" spans="1:8" x14ac:dyDescent="0.25">
      <c r="A119" s="28" t="s">
        <v>0</v>
      </c>
      <c r="B119" s="28">
        <v>37784</v>
      </c>
      <c r="C119" s="28">
        <v>37790</v>
      </c>
      <c r="D119" s="28" t="s">
        <v>1</v>
      </c>
      <c r="E119" s="28" t="s">
        <v>810</v>
      </c>
      <c r="F119" s="28">
        <v>7.0699999999999995E-4</v>
      </c>
      <c r="G119" s="28">
        <v>0.59599999999999997</v>
      </c>
      <c r="H119" s="28" t="s">
        <v>993</v>
      </c>
    </row>
    <row r="120" spans="1:8" x14ac:dyDescent="0.25">
      <c r="A120" s="28" t="s">
        <v>0</v>
      </c>
      <c r="B120" s="28">
        <v>5103</v>
      </c>
      <c r="C120" s="28">
        <v>5109</v>
      </c>
      <c r="D120" s="28" t="s">
        <v>2</v>
      </c>
      <c r="E120" s="28" t="s">
        <v>811</v>
      </c>
      <c r="F120" s="28">
        <v>7.6099999999999996E-4</v>
      </c>
      <c r="G120" s="28">
        <v>0.63100000000000001</v>
      </c>
      <c r="H120" s="28" t="s">
        <v>994</v>
      </c>
    </row>
    <row r="121" spans="1:8" x14ac:dyDescent="0.25">
      <c r="A121" s="28" t="s">
        <v>0</v>
      </c>
      <c r="B121" s="28">
        <v>46618</v>
      </c>
      <c r="C121" s="28">
        <v>46624</v>
      </c>
      <c r="D121" s="28" t="s">
        <v>1</v>
      </c>
      <c r="E121" s="28" t="s">
        <v>811</v>
      </c>
      <c r="F121" s="28">
        <v>7.6099999999999996E-4</v>
      </c>
      <c r="G121" s="28">
        <v>0.63100000000000001</v>
      </c>
      <c r="H121" s="28" t="s">
        <v>994</v>
      </c>
    </row>
    <row r="122" spans="1:8" x14ac:dyDescent="0.25">
      <c r="A122" s="28" t="s">
        <v>0</v>
      </c>
      <c r="B122" s="28">
        <v>2837</v>
      </c>
      <c r="C122" s="28">
        <v>2843</v>
      </c>
      <c r="D122" s="28" t="s">
        <v>1</v>
      </c>
      <c r="E122" s="28" t="s">
        <v>812</v>
      </c>
      <c r="F122" s="28">
        <v>8.2600000000000002E-4</v>
      </c>
      <c r="G122" s="28">
        <v>0.63700000000000001</v>
      </c>
      <c r="H122" s="28" t="s">
        <v>995</v>
      </c>
    </row>
    <row r="123" spans="1:8" x14ac:dyDescent="0.25">
      <c r="A123" s="28" t="s">
        <v>0</v>
      </c>
      <c r="B123" s="28">
        <v>13409</v>
      </c>
      <c r="C123" s="28">
        <v>13415</v>
      </c>
      <c r="D123" s="28" t="s">
        <v>1</v>
      </c>
      <c r="E123" s="28" t="s">
        <v>812</v>
      </c>
      <c r="F123" s="28">
        <v>8.2600000000000002E-4</v>
      </c>
      <c r="G123" s="28">
        <v>0.63700000000000001</v>
      </c>
      <c r="H123" s="28" t="s">
        <v>995</v>
      </c>
    </row>
    <row r="124" spans="1:8" x14ac:dyDescent="0.25">
      <c r="A124" s="28" t="s">
        <v>0</v>
      </c>
      <c r="B124" s="28">
        <v>16442</v>
      </c>
      <c r="C124" s="28">
        <v>16448</v>
      </c>
      <c r="D124" s="28" t="s">
        <v>1</v>
      </c>
      <c r="E124" s="28" t="s">
        <v>812</v>
      </c>
      <c r="F124" s="28">
        <v>8.2600000000000002E-4</v>
      </c>
      <c r="G124" s="28">
        <v>0.63700000000000001</v>
      </c>
      <c r="H124" s="28" t="s">
        <v>995</v>
      </c>
    </row>
    <row r="125" spans="1:8" x14ac:dyDescent="0.25">
      <c r="A125" s="28" t="s">
        <v>0</v>
      </c>
      <c r="B125" s="28">
        <v>19889</v>
      </c>
      <c r="C125" s="28">
        <v>19895</v>
      </c>
      <c r="D125" s="28" t="s">
        <v>1</v>
      </c>
      <c r="E125" s="28" t="s">
        <v>812</v>
      </c>
      <c r="F125" s="28">
        <v>8.2600000000000002E-4</v>
      </c>
      <c r="G125" s="28">
        <v>0.63700000000000001</v>
      </c>
      <c r="H125" s="28" t="s">
        <v>995</v>
      </c>
    </row>
    <row r="126" spans="1:8" x14ac:dyDescent="0.25">
      <c r="A126" s="28" t="s">
        <v>0</v>
      </c>
      <c r="B126" s="28">
        <v>23431</v>
      </c>
      <c r="C126" s="28">
        <v>23437</v>
      </c>
      <c r="D126" s="28" t="s">
        <v>1</v>
      </c>
      <c r="E126" s="28" t="s">
        <v>812</v>
      </c>
      <c r="F126" s="28">
        <v>8.2600000000000002E-4</v>
      </c>
      <c r="G126" s="28">
        <v>0.63700000000000001</v>
      </c>
      <c r="H126" s="28" t="s">
        <v>995</v>
      </c>
    </row>
    <row r="127" spans="1:8" x14ac:dyDescent="0.25">
      <c r="A127" s="28" t="s">
        <v>0</v>
      </c>
      <c r="B127" s="28">
        <v>34213</v>
      </c>
      <c r="C127" s="28">
        <v>34219</v>
      </c>
      <c r="D127" s="28" t="s">
        <v>2</v>
      </c>
      <c r="E127" s="28" t="s">
        <v>812</v>
      </c>
      <c r="F127" s="28">
        <v>8.2600000000000002E-4</v>
      </c>
      <c r="G127" s="28">
        <v>0.63700000000000001</v>
      </c>
      <c r="H127" s="28" t="s">
        <v>995</v>
      </c>
    </row>
    <row r="128" spans="1:8" x14ac:dyDescent="0.25">
      <c r="A128" s="28" t="s">
        <v>0</v>
      </c>
      <c r="B128" s="28">
        <v>34931</v>
      </c>
      <c r="C128" s="28">
        <v>34937</v>
      </c>
      <c r="D128" s="28" t="s">
        <v>2</v>
      </c>
      <c r="E128" s="28" t="s">
        <v>812</v>
      </c>
      <c r="F128" s="28">
        <v>8.2600000000000002E-4</v>
      </c>
      <c r="G128" s="28">
        <v>0.63700000000000001</v>
      </c>
      <c r="H128" s="28" t="s">
        <v>995</v>
      </c>
    </row>
    <row r="129" spans="1:8" x14ac:dyDescent="0.25">
      <c r="A129" s="28" t="s">
        <v>0</v>
      </c>
      <c r="B129" s="28">
        <v>48056</v>
      </c>
      <c r="C129" s="28">
        <v>48062</v>
      </c>
      <c r="D129" s="28" t="s">
        <v>1</v>
      </c>
      <c r="E129" s="28" t="s">
        <v>812</v>
      </c>
      <c r="F129" s="28">
        <v>8.2600000000000002E-4</v>
      </c>
      <c r="G129" s="28">
        <v>0.63700000000000001</v>
      </c>
      <c r="H129" s="28" t="s">
        <v>995</v>
      </c>
    </row>
    <row r="130" spans="1:8" x14ac:dyDescent="0.25">
      <c r="A130" s="28" t="s">
        <v>0</v>
      </c>
      <c r="B130" s="28">
        <v>49534</v>
      </c>
      <c r="C130" s="28">
        <v>49540</v>
      </c>
      <c r="D130" s="28" t="s">
        <v>1</v>
      </c>
      <c r="E130" s="28" t="s">
        <v>812</v>
      </c>
      <c r="F130" s="28">
        <v>8.2600000000000002E-4</v>
      </c>
      <c r="G130" s="28">
        <v>0.63700000000000001</v>
      </c>
      <c r="H130" s="28" t="s">
        <v>995</v>
      </c>
    </row>
    <row r="131" spans="1:8" x14ac:dyDescent="0.25">
      <c r="A131" s="28" t="s">
        <v>0</v>
      </c>
      <c r="B131" s="28">
        <v>196</v>
      </c>
      <c r="C131" s="28">
        <v>202</v>
      </c>
      <c r="D131" s="28" t="s">
        <v>2</v>
      </c>
      <c r="E131" s="28" t="s">
        <v>813</v>
      </c>
      <c r="F131" s="28">
        <v>8.7000000000000001E-4</v>
      </c>
      <c r="G131" s="28">
        <v>0.64600000000000002</v>
      </c>
      <c r="H131" s="28" t="s">
        <v>996</v>
      </c>
    </row>
    <row r="132" spans="1:8" x14ac:dyDescent="0.25">
      <c r="A132" s="28" t="s">
        <v>0</v>
      </c>
      <c r="B132" s="28">
        <v>37623</v>
      </c>
      <c r="C132" s="28">
        <v>37629</v>
      </c>
      <c r="D132" s="28" t="s">
        <v>1</v>
      </c>
      <c r="E132" s="28" t="s">
        <v>813</v>
      </c>
      <c r="F132" s="28">
        <v>8.7000000000000001E-4</v>
      </c>
      <c r="G132" s="28">
        <v>0.64600000000000002</v>
      </c>
      <c r="H132" s="28" t="s">
        <v>996</v>
      </c>
    </row>
    <row r="133" spans="1:8" x14ac:dyDescent="0.25">
      <c r="A133" s="28" t="s">
        <v>0</v>
      </c>
      <c r="B133" s="28">
        <v>43270</v>
      </c>
      <c r="C133" s="28">
        <v>43276</v>
      </c>
      <c r="D133" s="28" t="s">
        <v>1</v>
      </c>
      <c r="E133" s="28" t="s">
        <v>813</v>
      </c>
      <c r="F133" s="28">
        <v>8.7000000000000001E-4</v>
      </c>
      <c r="G133" s="28">
        <v>0.64600000000000002</v>
      </c>
      <c r="H133" s="28" t="s">
        <v>996</v>
      </c>
    </row>
    <row r="134" spans="1:8" x14ac:dyDescent="0.25">
      <c r="A134" s="28" t="s">
        <v>0</v>
      </c>
      <c r="B134" s="28">
        <v>44952</v>
      </c>
      <c r="C134" s="28">
        <v>44958</v>
      </c>
      <c r="D134" s="28" t="s">
        <v>1</v>
      </c>
      <c r="E134" s="28" t="s">
        <v>813</v>
      </c>
      <c r="F134" s="28">
        <v>8.7000000000000001E-4</v>
      </c>
      <c r="G134" s="28">
        <v>0.64600000000000002</v>
      </c>
      <c r="H134" s="28" t="s">
        <v>996</v>
      </c>
    </row>
    <row r="135" spans="1:8" x14ac:dyDescent="0.25">
      <c r="A135" s="28" t="s">
        <v>0</v>
      </c>
      <c r="B135" s="28">
        <v>49069</v>
      </c>
      <c r="C135" s="28">
        <v>49075</v>
      </c>
      <c r="D135" s="28" t="s">
        <v>1</v>
      </c>
      <c r="E135" s="28" t="s">
        <v>813</v>
      </c>
      <c r="F135" s="28">
        <v>8.7000000000000001E-4</v>
      </c>
      <c r="G135" s="28">
        <v>0.64600000000000002</v>
      </c>
      <c r="H135" s="28" t="s">
        <v>996</v>
      </c>
    </row>
    <row r="136" spans="1:8" x14ac:dyDescent="0.25">
      <c r="A136" s="28" t="s">
        <v>0</v>
      </c>
      <c r="B136" s="28">
        <v>1551</v>
      </c>
      <c r="C136" s="28">
        <v>1557</v>
      </c>
      <c r="D136" s="28" t="s">
        <v>1</v>
      </c>
      <c r="E136" s="30">
        <v>42673</v>
      </c>
      <c r="F136" s="28">
        <v>9.77E-4</v>
      </c>
      <c r="G136" s="28">
        <v>0.64800000000000002</v>
      </c>
      <c r="H136" s="28" t="s">
        <v>997</v>
      </c>
    </row>
    <row r="137" spans="1:8" x14ac:dyDescent="0.25">
      <c r="A137" s="28" t="s">
        <v>0</v>
      </c>
      <c r="B137" s="28">
        <v>2690</v>
      </c>
      <c r="C137" s="28">
        <v>2696</v>
      </c>
      <c r="D137" s="28" t="s">
        <v>1</v>
      </c>
      <c r="E137" s="30">
        <v>42673</v>
      </c>
      <c r="F137" s="28">
        <v>9.77E-4</v>
      </c>
      <c r="G137" s="28">
        <v>0.64800000000000002</v>
      </c>
      <c r="H137" s="28" t="s">
        <v>998</v>
      </c>
    </row>
    <row r="138" spans="1:8" x14ac:dyDescent="0.25">
      <c r="A138" s="28" t="s">
        <v>0</v>
      </c>
      <c r="B138" s="28">
        <v>4778</v>
      </c>
      <c r="C138" s="28">
        <v>4784</v>
      </c>
      <c r="D138" s="28" t="s">
        <v>1</v>
      </c>
      <c r="E138" s="30">
        <v>42673</v>
      </c>
      <c r="F138" s="28">
        <v>9.77E-4</v>
      </c>
      <c r="G138" s="28">
        <v>0.64800000000000002</v>
      </c>
      <c r="H138" s="28" t="s">
        <v>998</v>
      </c>
    </row>
    <row r="139" spans="1:8" x14ac:dyDescent="0.25">
      <c r="A139" s="28" t="s">
        <v>0</v>
      </c>
      <c r="B139" s="28">
        <v>4930</v>
      </c>
      <c r="C139" s="28">
        <v>4936</v>
      </c>
      <c r="D139" s="28" t="s">
        <v>1</v>
      </c>
      <c r="E139" s="30">
        <v>42673</v>
      </c>
      <c r="F139" s="28">
        <v>9.77E-4</v>
      </c>
      <c r="G139" s="28">
        <v>0.64800000000000002</v>
      </c>
      <c r="H139" s="28" t="s">
        <v>998</v>
      </c>
    </row>
    <row r="140" spans="1:8" x14ac:dyDescent="0.25">
      <c r="A140" s="28" t="s">
        <v>0</v>
      </c>
      <c r="B140" s="28">
        <v>8969</v>
      </c>
      <c r="C140" s="28">
        <v>8975</v>
      </c>
      <c r="D140" s="28" t="s">
        <v>1</v>
      </c>
      <c r="E140" s="30">
        <v>42673</v>
      </c>
      <c r="F140" s="28">
        <v>9.77E-4</v>
      </c>
      <c r="G140" s="28">
        <v>0.64800000000000002</v>
      </c>
      <c r="H140" s="28" t="s">
        <v>997</v>
      </c>
    </row>
    <row r="141" spans="1:8" x14ac:dyDescent="0.25">
      <c r="A141" s="28" t="s">
        <v>0</v>
      </c>
      <c r="B141" s="28">
        <v>14102</v>
      </c>
      <c r="C141" s="28">
        <v>14108</v>
      </c>
      <c r="D141" s="28" t="s">
        <v>1</v>
      </c>
      <c r="E141" s="30">
        <v>42673</v>
      </c>
      <c r="F141" s="28">
        <v>9.77E-4</v>
      </c>
      <c r="G141" s="28">
        <v>0.64800000000000002</v>
      </c>
      <c r="H141" s="28" t="s">
        <v>997</v>
      </c>
    </row>
    <row r="142" spans="1:8" x14ac:dyDescent="0.25">
      <c r="A142" s="28" t="s">
        <v>0</v>
      </c>
      <c r="B142" s="28">
        <v>15602</v>
      </c>
      <c r="C142" s="28">
        <v>15608</v>
      </c>
      <c r="D142" s="28" t="s">
        <v>1</v>
      </c>
      <c r="E142" s="30">
        <v>42673</v>
      </c>
      <c r="F142" s="28">
        <v>9.77E-4</v>
      </c>
      <c r="G142" s="28">
        <v>0.64800000000000002</v>
      </c>
      <c r="H142" s="28" t="s">
        <v>997</v>
      </c>
    </row>
    <row r="143" spans="1:8" x14ac:dyDescent="0.25">
      <c r="A143" s="28" t="s">
        <v>0</v>
      </c>
      <c r="B143" s="28">
        <v>19311</v>
      </c>
      <c r="C143" s="28">
        <v>19317</v>
      </c>
      <c r="D143" s="28" t="s">
        <v>1</v>
      </c>
      <c r="E143" s="30">
        <v>42673</v>
      </c>
      <c r="F143" s="28">
        <v>9.77E-4</v>
      </c>
      <c r="G143" s="28">
        <v>0.64800000000000002</v>
      </c>
      <c r="H143" s="28" t="s">
        <v>997</v>
      </c>
    </row>
    <row r="144" spans="1:8" x14ac:dyDescent="0.25">
      <c r="A144" s="28" t="s">
        <v>0</v>
      </c>
      <c r="B144" s="28">
        <v>20001</v>
      </c>
      <c r="C144" s="28">
        <v>20007</v>
      </c>
      <c r="D144" s="28" t="s">
        <v>1</v>
      </c>
      <c r="E144" s="30">
        <v>42673</v>
      </c>
      <c r="F144" s="28">
        <v>9.77E-4</v>
      </c>
      <c r="G144" s="28">
        <v>0.64800000000000002</v>
      </c>
      <c r="H144" s="28" t="s">
        <v>998</v>
      </c>
    </row>
    <row r="145" spans="1:8" x14ac:dyDescent="0.25">
      <c r="A145" s="28" t="s">
        <v>0</v>
      </c>
      <c r="B145" s="28">
        <v>21929</v>
      </c>
      <c r="C145" s="28">
        <v>21935</v>
      </c>
      <c r="D145" s="28" t="s">
        <v>1</v>
      </c>
      <c r="E145" s="30">
        <v>42673</v>
      </c>
      <c r="F145" s="28">
        <v>9.77E-4</v>
      </c>
      <c r="G145" s="28">
        <v>0.64800000000000002</v>
      </c>
      <c r="H145" s="28" t="s">
        <v>997</v>
      </c>
    </row>
    <row r="146" spans="1:8" x14ac:dyDescent="0.25">
      <c r="A146" s="28" t="s">
        <v>0</v>
      </c>
      <c r="B146" s="28">
        <v>27056</v>
      </c>
      <c r="C146" s="28">
        <v>27062</v>
      </c>
      <c r="D146" s="28" t="s">
        <v>1</v>
      </c>
      <c r="E146" s="30">
        <v>42673</v>
      </c>
      <c r="F146" s="28">
        <v>9.77E-4</v>
      </c>
      <c r="G146" s="28">
        <v>0.64800000000000002</v>
      </c>
      <c r="H146" s="28" t="s">
        <v>997</v>
      </c>
    </row>
    <row r="147" spans="1:8" x14ac:dyDescent="0.25">
      <c r="A147" s="28" t="s">
        <v>0</v>
      </c>
      <c r="B147" s="28">
        <v>27950</v>
      </c>
      <c r="C147" s="28">
        <v>27956</v>
      </c>
      <c r="D147" s="28" t="s">
        <v>1</v>
      </c>
      <c r="E147" s="30">
        <v>42673</v>
      </c>
      <c r="F147" s="28">
        <v>9.77E-4</v>
      </c>
      <c r="G147" s="28">
        <v>0.64800000000000002</v>
      </c>
      <c r="H147" s="28" t="s">
        <v>997</v>
      </c>
    </row>
    <row r="148" spans="1:8" x14ac:dyDescent="0.25">
      <c r="A148" s="28" t="s">
        <v>0</v>
      </c>
      <c r="B148" s="28">
        <v>31604</v>
      </c>
      <c r="C148" s="28">
        <v>31610</v>
      </c>
      <c r="D148" s="28" t="s">
        <v>2</v>
      </c>
      <c r="E148" s="30">
        <v>42673</v>
      </c>
      <c r="F148" s="28">
        <v>9.77E-4</v>
      </c>
      <c r="G148" s="28">
        <v>0.64800000000000002</v>
      </c>
      <c r="H148" s="28" t="s">
        <v>997</v>
      </c>
    </row>
    <row r="149" spans="1:8" x14ac:dyDescent="0.25">
      <c r="A149" s="28" t="s">
        <v>0</v>
      </c>
      <c r="B149" s="28">
        <v>32834</v>
      </c>
      <c r="C149" s="28">
        <v>32840</v>
      </c>
      <c r="D149" s="28" t="s">
        <v>1</v>
      </c>
      <c r="E149" s="30">
        <v>42673</v>
      </c>
      <c r="F149" s="28">
        <v>9.77E-4</v>
      </c>
      <c r="G149" s="28">
        <v>0.64800000000000002</v>
      </c>
      <c r="H149" s="28" t="s">
        <v>997</v>
      </c>
    </row>
    <row r="150" spans="1:8" x14ac:dyDescent="0.25">
      <c r="A150" s="28" t="s">
        <v>0</v>
      </c>
      <c r="B150" s="28">
        <v>44337</v>
      </c>
      <c r="C150" s="28">
        <v>44343</v>
      </c>
      <c r="D150" s="28" t="s">
        <v>1</v>
      </c>
      <c r="E150" s="30">
        <v>42673</v>
      </c>
      <c r="F150" s="28">
        <v>9.77E-4</v>
      </c>
      <c r="G150" s="28">
        <v>0.64800000000000002</v>
      </c>
      <c r="H150" s="28" t="s">
        <v>997</v>
      </c>
    </row>
    <row r="151" spans="1:8" x14ac:dyDescent="0.25">
      <c r="A151" s="28" t="s">
        <v>0</v>
      </c>
      <c r="B151" s="28">
        <v>47896</v>
      </c>
      <c r="C151" s="28">
        <v>47902</v>
      </c>
      <c r="D151" s="28" t="s">
        <v>1</v>
      </c>
      <c r="E151" s="30">
        <v>42399</v>
      </c>
      <c r="F151" s="28">
        <v>9.77E-4</v>
      </c>
      <c r="G151" s="28">
        <v>0.64800000000000002</v>
      </c>
      <c r="H151" s="28" t="s">
        <v>998</v>
      </c>
    </row>
    <row r="152" spans="1:8" x14ac:dyDescent="0.25">
      <c r="A152" s="28" t="s">
        <v>29</v>
      </c>
      <c r="B152" s="28">
        <v>11226</v>
      </c>
      <c r="C152" s="28">
        <v>11232</v>
      </c>
      <c r="D152" s="28" t="s">
        <v>1</v>
      </c>
      <c r="E152" s="28" t="s">
        <v>788</v>
      </c>
      <c r="F152" s="29">
        <v>5.3499999999999999E-5</v>
      </c>
      <c r="G152" s="28">
        <v>0.42499999999999999</v>
      </c>
      <c r="H152" s="28" t="s">
        <v>981</v>
      </c>
    </row>
    <row r="153" spans="1:8" x14ac:dyDescent="0.25">
      <c r="A153" s="28" t="s">
        <v>29</v>
      </c>
      <c r="B153" s="28">
        <v>16709</v>
      </c>
      <c r="C153" s="28">
        <v>16715</v>
      </c>
      <c r="D153" s="28" t="s">
        <v>2</v>
      </c>
      <c r="E153" s="28" t="s">
        <v>788</v>
      </c>
      <c r="F153" s="29">
        <v>5.3499999999999999E-5</v>
      </c>
      <c r="G153" s="28">
        <v>0.42499999999999999</v>
      </c>
      <c r="H153" s="28" t="s">
        <v>981</v>
      </c>
    </row>
    <row r="154" spans="1:8" x14ac:dyDescent="0.25">
      <c r="A154" s="28" t="s">
        <v>29</v>
      </c>
      <c r="B154" s="28">
        <v>22282</v>
      </c>
      <c r="C154" s="28">
        <v>22288</v>
      </c>
      <c r="D154" s="28" t="s">
        <v>1</v>
      </c>
      <c r="E154" s="28" t="s">
        <v>788</v>
      </c>
      <c r="F154" s="29">
        <v>5.3499999999999999E-5</v>
      </c>
      <c r="G154" s="28">
        <v>0.42499999999999999</v>
      </c>
      <c r="H154" s="28" t="s">
        <v>981</v>
      </c>
    </row>
    <row r="155" spans="1:8" x14ac:dyDescent="0.25">
      <c r="A155" s="28" t="s">
        <v>29</v>
      </c>
      <c r="B155" s="28">
        <v>26848</v>
      </c>
      <c r="C155" s="28">
        <v>26854</v>
      </c>
      <c r="D155" s="28" t="s">
        <v>1</v>
      </c>
      <c r="E155" s="28" t="s">
        <v>788</v>
      </c>
      <c r="F155" s="29">
        <v>5.3499999999999999E-5</v>
      </c>
      <c r="G155" s="28">
        <v>0.42499999999999999</v>
      </c>
      <c r="H155" s="28" t="s">
        <v>981</v>
      </c>
    </row>
    <row r="156" spans="1:8" x14ac:dyDescent="0.25">
      <c r="A156" s="28" t="s">
        <v>29</v>
      </c>
      <c r="B156" s="28">
        <v>28802</v>
      </c>
      <c r="C156" s="28">
        <v>28808</v>
      </c>
      <c r="D156" s="28" t="s">
        <v>1</v>
      </c>
      <c r="E156" s="28" t="s">
        <v>788</v>
      </c>
      <c r="F156" s="29">
        <v>5.3499999999999999E-5</v>
      </c>
      <c r="G156" s="28">
        <v>0.42499999999999999</v>
      </c>
      <c r="H156" s="28" t="s">
        <v>981</v>
      </c>
    </row>
    <row r="157" spans="1:8" x14ac:dyDescent="0.25">
      <c r="A157" s="28" t="s">
        <v>29</v>
      </c>
      <c r="B157" s="28">
        <v>29228</v>
      </c>
      <c r="C157" s="28">
        <v>29234</v>
      </c>
      <c r="D157" s="28" t="s">
        <v>1</v>
      </c>
      <c r="E157" s="28" t="s">
        <v>788</v>
      </c>
      <c r="F157" s="29">
        <v>5.3499999999999999E-5</v>
      </c>
      <c r="G157" s="28">
        <v>0.42499999999999999</v>
      </c>
      <c r="H157" s="28" t="s">
        <v>981</v>
      </c>
    </row>
    <row r="158" spans="1:8" x14ac:dyDescent="0.25">
      <c r="A158" s="28" t="s">
        <v>29</v>
      </c>
      <c r="B158" s="28">
        <v>30946</v>
      </c>
      <c r="C158" s="28">
        <v>30952</v>
      </c>
      <c r="D158" s="28" t="s">
        <v>1</v>
      </c>
      <c r="E158" s="28" t="s">
        <v>788</v>
      </c>
      <c r="F158" s="29">
        <v>5.3499999999999999E-5</v>
      </c>
      <c r="G158" s="28">
        <v>0.42499999999999999</v>
      </c>
      <c r="H158" s="28" t="s">
        <v>981</v>
      </c>
    </row>
    <row r="159" spans="1:8" x14ac:dyDescent="0.25">
      <c r="A159" s="28" t="s">
        <v>29</v>
      </c>
      <c r="B159" s="28">
        <v>32207</v>
      </c>
      <c r="C159" s="28">
        <v>32213</v>
      </c>
      <c r="D159" s="28" t="s">
        <v>1</v>
      </c>
      <c r="E159" s="28" t="s">
        <v>788</v>
      </c>
      <c r="F159" s="29">
        <v>5.3499999999999999E-5</v>
      </c>
      <c r="G159" s="28">
        <v>0.42499999999999999</v>
      </c>
      <c r="H159" s="28" t="s">
        <v>981</v>
      </c>
    </row>
    <row r="160" spans="1:8" x14ac:dyDescent="0.25">
      <c r="A160" s="28" t="s">
        <v>29</v>
      </c>
      <c r="B160" s="28">
        <v>39533</v>
      </c>
      <c r="C160" s="28">
        <v>39539</v>
      </c>
      <c r="D160" s="28" t="s">
        <v>1</v>
      </c>
      <c r="E160" s="28" t="s">
        <v>788</v>
      </c>
      <c r="F160" s="29">
        <v>5.3499999999999999E-5</v>
      </c>
      <c r="G160" s="28">
        <v>0.42499999999999999</v>
      </c>
      <c r="H160" s="28" t="s">
        <v>981</v>
      </c>
    </row>
    <row r="161" spans="1:8" x14ac:dyDescent="0.25">
      <c r="A161" s="28" t="s">
        <v>29</v>
      </c>
      <c r="B161" s="28">
        <v>44448</v>
      </c>
      <c r="C161" s="28">
        <v>44454</v>
      </c>
      <c r="D161" s="28" t="s">
        <v>1</v>
      </c>
      <c r="E161" s="28" t="s">
        <v>788</v>
      </c>
      <c r="F161" s="29">
        <v>5.3499999999999999E-5</v>
      </c>
      <c r="G161" s="28">
        <v>0.42499999999999999</v>
      </c>
      <c r="H161" s="28" t="s">
        <v>981</v>
      </c>
    </row>
    <row r="162" spans="1:8" x14ac:dyDescent="0.25">
      <c r="A162" s="28" t="s">
        <v>29</v>
      </c>
      <c r="B162" s="28">
        <v>44597</v>
      </c>
      <c r="C162" s="28">
        <v>44603</v>
      </c>
      <c r="D162" s="28" t="s">
        <v>1</v>
      </c>
      <c r="E162" s="28" t="s">
        <v>788</v>
      </c>
      <c r="F162" s="29">
        <v>5.3499999999999999E-5</v>
      </c>
      <c r="G162" s="28">
        <v>0.42499999999999999</v>
      </c>
      <c r="H162" s="28" t="s">
        <v>981</v>
      </c>
    </row>
    <row r="163" spans="1:8" x14ac:dyDescent="0.25">
      <c r="A163" s="28" t="s">
        <v>29</v>
      </c>
      <c r="B163" s="28">
        <v>47087</v>
      </c>
      <c r="C163" s="28">
        <v>47093</v>
      </c>
      <c r="D163" s="28" t="s">
        <v>1</v>
      </c>
      <c r="E163" s="28" t="s">
        <v>788</v>
      </c>
      <c r="F163" s="29">
        <v>5.3499999999999999E-5</v>
      </c>
      <c r="G163" s="28">
        <v>0.42499999999999999</v>
      </c>
      <c r="H163" s="28" t="s">
        <v>981</v>
      </c>
    </row>
    <row r="164" spans="1:8" x14ac:dyDescent="0.25">
      <c r="A164" s="28" t="s">
        <v>29</v>
      </c>
      <c r="B164" s="28">
        <v>188</v>
      </c>
      <c r="C164" s="28">
        <v>194</v>
      </c>
      <c r="D164" s="28" t="s">
        <v>1</v>
      </c>
      <c r="E164" s="28" t="s">
        <v>789</v>
      </c>
      <c r="F164" s="28">
        <v>1.07E-4</v>
      </c>
      <c r="G164" s="28">
        <v>0.51</v>
      </c>
      <c r="H164" s="28" t="s">
        <v>982</v>
      </c>
    </row>
    <row r="165" spans="1:8" x14ac:dyDescent="0.25">
      <c r="A165" s="28" t="s">
        <v>29</v>
      </c>
      <c r="B165" s="28">
        <v>3371</v>
      </c>
      <c r="C165" s="28">
        <v>3377</v>
      </c>
      <c r="D165" s="28" t="s">
        <v>1</v>
      </c>
      <c r="E165" s="28" t="s">
        <v>789</v>
      </c>
      <c r="F165" s="28">
        <v>1.07E-4</v>
      </c>
      <c r="G165" s="28">
        <v>0.51</v>
      </c>
      <c r="H165" s="28" t="s">
        <v>982</v>
      </c>
    </row>
    <row r="166" spans="1:8" x14ac:dyDescent="0.25">
      <c r="A166" s="28" t="s">
        <v>29</v>
      </c>
      <c r="B166" s="28">
        <v>4603</v>
      </c>
      <c r="C166" s="28">
        <v>4609</v>
      </c>
      <c r="D166" s="28" t="s">
        <v>1</v>
      </c>
      <c r="E166" s="28" t="s">
        <v>789</v>
      </c>
      <c r="F166" s="28">
        <v>1.07E-4</v>
      </c>
      <c r="G166" s="28">
        <v>0.51</v>
      </c>
      <c r="H166" s="28" t="s">
        <v>982</v>
      </c>
    </row>
    <row r="167" spans="1:8" x14ac:dyDescent="0.25">
      <c r="A167" s="28" t="s">
        <v>29</v>
      </c>
      <c r="B167" s="28">
        <v>10403</v>
      </c>
      <c r="C167" s="28">
        <v>10409</v>
      </c>
      <c r="D167" s="28" t="s">
        <v>1</v>
      </c>
      <c r="E167" s="28" t="s">
        <v>789</v>
      </c>
      <c r="F167" s="28">
        <v>1.07E-4</v>
      </c>
      <c r="G167" s="28">
        <v>0.51</v>
      </c>
      <c r="H167" s="28" t="s">
        <v>982</v>
      </c>
    </row>
    <row r="168" spans="1:8" x14ac:dyDescent="0.25">
      <c r="A168" s="28" t="s">
        <v>29</v>
      </c>
      <c r="B168" s="28">
        <v>21248</v>
      </c>
      <c r="C168" s="28">
        <v>21254</v>
      </c>
      <c r="D168" s="28" t="s">
        <v>1</v>
      </c>
      <c r="E168" s="28" t="s">
        <v>789</v>
      </c>
      <c r="F168" s="28">
        <v>1.07E-4</v>
      </c>
      <c r="G168" s="28">
        <v>0.51</v>
      </c>
      <c r="H168" s="28" t="s">
        <v>982</v>
      </c>
    </row>
    <row r="169" spans="1:8" x14ac:dyDescent="0.25">
      <c r="A169" s="28" t="s">
        <v>29</v>
      </c>
      <c r="B169" s="28">
        <v>21816</v>
      </c>
      <c r="C169" s="28">
        <v>21822</v>
      </c>
      <c r="D169" s="28" t="s">
        <v>1</v>
      </c>
      <c r="E169" s="28" t="s">
        <v>789</v>
      </c>
      <c r="F169" s="28">
        <v>1.07E-4</v>
      </c>
      <c r="G169" s="28">
        <v>0.51</v>
      </c>
      <c r="H169" s="28" t="s">
        <v>982</v>
      </c>
    </row>
    <row r="170" spans="1:8" x14ac:dyDescent="0.25">
      <c r="A170" s="28" t="s">
        <v>29</v>
      </c>
      <c r="B170" s="28">
        <v>33771</v>
      </c>
      <c r="C170" s="28">
        <v>33777</v>
      </c>
      <c r="D170" s="28" t="s">
        <v>2</v>
      </c>
      <c r="E170" s="28" t="s">
        <v>789</v>
      </c>
      <c r="F170" s="28">
        <v>1.07E-4</v>
      </c>
      <c r="G170" s="28">
        <v>0.51</v>
      </c>
      <c r="H170" s="28" t="s">
        <v>982</v>
      </c>
    </row>
    <row r="171" spans="1:8" x14ac:dyDescent="0.25">
      <c r="A171" s="28" t="s">
        <v>29</v>
      </c>
      <c r="B171" s="28">
        <v>43440</v>
      </c>
      <c r="C171" s="28">
        <v>43446</v>
      </c>
      <c r="D171" s="28" t="s">
        <v>1</v>
      </c>
      <c r="E171" s="28" t="s">
        <v>789</v>
      </c>
      <c r="F171" s="28">
        <v>1.07E-4</v>
      </c>
      <c r="G171" s="28">
        <v>0.51</v>
      </c>
      <c r="H171" s="28" t="s">
        <v>982</v>
      </c>
    </row>
    <row r="172" spans="1:8" x14ac:dyDescent="0.25">
      <c r="A172" s="28" t="s">
        <v>29</v>
      </c>
      <c r="B172" s="28">
        <v>2082</v>
      </c>
      <c r="C172" s="28">
        <v>2088</v>
      </c>
      <c r="D172" s="28" t="s">
        <v>1</v>
      </c>
      <c r="E172" s="28" t="s">
        <v>790</v>
      </c>
      <c r="F172" s="28">
        <v>1.5100000000000001E-4</v>
      </c>
      <c r="G172" s="28">
        <v>0.60599999999999998</v>
      </c>
      <c r="H172" s="28" t="s">
        <v>983</v>
      </c>
    </row>
    <row r="173" spans="1:8" x14ac:dyDescent="0.25">
      <c r="A173" s="28" t="s">
        <v>29</v>
      </c>
      <c r="B173" s="28">
        <v>39858</v>
      </c>
      <c r="C173" s="28">
        <v>39864</v>
      </c>
      <c r="D173" s="28" t="s">
        <v>1</v>
      </c>
      <c r="E173" s="28" t="s">
        <v>790</v>
      </c>
      <c r="F173" s="28">
        <v>1.5100000000000001E-4</v>
      </c>
      <c r="G173" s="28">
        <v>0.60599999999999998</v>
      </c>
      <c r="H173" s="28" t="s">
        <v>983</v>
      </c>
    </row>
    <row r="174" spans="1:8" x14ac:dyDescent="0.25">
      <c r="A174" s="28" t="s">
        <v>29</v>
      </c>
      <c r="B174" s="28">
        <v>42523</v>
      </c>
      <c r="C174" s="28">
        <v>42529</v>
      </c>
      <c r="D174" s="28" t="s">
        <v>1</v>
      </c>
      <c r="E174" s="28" t="s">
        <v>790</v>
      </c>
      <c r="F174" s="28">
        <v>1.5100000000000001E-4</v>
      </c>
      <c r="G174" s="28">
        <v>0.60599999999999998</v>
      </c>
      <c r="H174" s="28" t="s">
        <v>983</v>
      </c>
    </row>
    <row r="175" spans="1:8" x14ac:dyDescent="0.25">
      <c r="A175" s="28" t="s">
        <v>29</v>
      </c>
      <c r="B175" s="28">
        <v>5784</v>
      </c>
      <c r="C175" s="28">
        <v>5790</v>
      </c>
      <c r="D175" s="28" t="s">
        <v>1</v>
      </c>
      <c r="E175" s="28" t="s">
        <v>791</v>
      </c>
      <c r="F175" s="28">
        <v>1.95E-4</v>
      </c>
      <c r="G175" s="28">
        <v>0.60599999999999998</v>
      </c>
      <c r="H175" s="28" t="s">
        <v>984</v>
      </c>
    </row>
    <row r="176" spans="1:8" x14ac:dyDescent="0.25">
      <c r="A176" s="28" t="s">
        <v>29</v>
      </c>
      <c r="B176" s="28">
        <v>23148</v>
      </c>
      <c r="C176" s="28">
        <v>23154</v>
      </c>
      <c r="D176" s="28" t="s">
        <v>1</v>
      </c>
      <c r="E176" s="28" t="s">
        <v>791</v>
      </c>
      <c r="F176" s="28">
        <v>1.95E-4</v>
      </c>
      <c r="G176" s="28">
        <v>0.60599999999999998</v>
      </c>
      <c r="H176" s="28" t="s">
        <v>984</v>
      </c>
    </row>
    <row r="177" spans="1:8" x14ac:dyDescent="0.25">
      <c r="A177" s="28" t="s">
        <v>29</v>
      </c>
      <c r="B177" s="28">
        <v>43890</v>
      </c>
      <c r="C177" s="28">
        <v>43896</v>
      </c>
      <c r="D177" s="28" t="s">
        <v>1</v>
      </c>
      <c r="E177" s="28" t="s">
        <v>791</v>
      </c>
      <c r="F177" s="28">
        <v>1.95E-4</v>
      </c>
      <c r="G177" s="28">
        <v>0.60599999999999998</v>
      </c>
      <c r="H177" s="28" t="s">
        <v>984</v>
      </c>
    </row>
    <row r="178" spans="1:8" x14ac:dyDescent="0.25">
      <c r="A178" s="28" t="s">
        <v>29</v>
      </c>
      <c r="B178" s="28">
        <v>846</v>
      </c>
      <c r="C178" s="28">
        <v>852</v>
      </c>
      <c r="D178" s="28" t="s">
        <v>1</v>
      </c>
      <c r="E178" s="28" t="s">
        <v>792</v>
      </c>
      <c r="F178" s="28">
        <v>3.2499999999999999E-4</v>
      </c>
      <c r="G178" s="28">
        <v>0.60599999999999998</v>
      </c>
      <c r="H178" s="28" t="s">
        <v>985</v>
      </c>
    </row>
    <row r="179" spans="1:8" x14ac:dyDescent="0.25">
      <c r="A179" s="28" t="s">
        <v>29</v>
      </c>
      <c r="B179" s="28">
        <v>5103</v>
      </c>
      <c r="C179" s="28">
        <v>5109</v>
      </c>
      <c r="D179" s="28" t="s">
        <v>2</v>
      </c>
      <c r="E179" s="28" t="s">
        <v>792</v>
      </c>
      <c r="F179" s="28">
        <v>3.2499999999999999E-4</v>
      </c>
      <c r="G179" s="28">
        <v>0.60599999999999998</v>
      </c>
      <c r="H179" s="28" t="s">
        <v>985</v>
      </c>
    </row>
    <row r="180" spans="1:8" x14ac:dyDescent="0.25">
      <c r="A180" s="28" t="s">
        <v>29</v>
      </c>
      <c r="B180" s="28">
        <v>5416</v>
      </c>
      <c r="C180" s="28">
        <v>5422</v>
      </c>
      <c r="D180" s="28" t="s">
        <v>1</v>
      </c>
      <c r="E180" s="28" t="s">
        <v>792</v>
      </c>
      <c r="F180" s="28">
        <v>3.2499999999999999E-4</v>
      </c>
      <c r="G180" s="28">
        <v>0.60599999999999998</v>
      </c>
      <c r="H180" s="28" t="s">
        <v>986</v>
      </c>
    </row>
    <row r="181" spans="1:8" x14ac:dyDescent="0.25">
      <c r="A181" s="28" t="s">
        <v>29</v>
      </c>
      <c r="B181" s="28">
        <v>5428</v>
      </c>
      <c r="C181" s="28">
        <v>5434</v>
      </c>
      <c r="D181" s="28" t="s">
        <v>1</v>
      </c>
      <c r="E181" s="28" t="s">
        <v>792</v>
      </c>
      <c r="F181" s="28">
        <v>3.2499999999999999E-4</v>
      </c>
      <c r="G181" s="28">
        <v>0.60599999999999998</v>
      </c>
      <c r="H181" s="28" t="s">
        <v>986</v>
      </c>
    </row>
    <row r="182" spans="1:8" x14ac:dyDescent="0.25">
      <c r="A182" s="28" t="s">
        <v>29</v>
      </c>
      <c r="B182" s="28">
        <v>5951</v>
      </c>
      <c r="C182" s="28">
        <v>5957</v>
      </c>
      <c r="D182" s="28" t="s">
        <v>1</v>
      </c>
      <c r="E182" s="28" t="s">
        <v>792</v>
      </c>
      <c r="F182" s="28">
        <v>3.2499999999999999E-4</v>
      </c>
      <c r="G182" s="28">
        <v>0.60599999999999998</v>
      </c>
      <c r="H182" s="28" t="s">
        <v>985</v>
      </c>
    </row>
    <row r="183" spans="1:8" x14ac:dyDescent="0.25">
      <c r="A183" s="28" t="s">
        <v>29</v>
      </c>
      <c r="B183" s="28">
        <v>6352</v>
      </c>
      <c r="C183" s="28">
        <v>6358</v>
      </c>
      <c r="D183" s="28" t="s">
        <v>1</v>
      </c>
      <c r="E183" s="28" t="s">
        <v>792</v>
      </c>
      <c r="F183" s="28">
        <v>3.2499999999999999E-4</v>
      </c>
      <c r="G183" s="28">
        <v>0.60599999999999998</v>
      </c>
      <c r="H183" s="28" t="s">
        <v>985</v>
      </c>
    </row>
    <row r="184" spans="1:8" x14ac:dyDescent="0.25">
      <c r="A184" s="28" t="s">
        <v>29</v>
      </c>
      <c r="B184" s="28">
        <v>8111</v>
      </c>
      <c r="C184" s="28">
        <v>8117</v>
      </c>
      <c r="D184" s="28" t="s">
        <v>1</v>
      </c>
      <c r="E184" s="28" t="s">
        <v>792</v>
      </c>
      <c r="F184" s="28">
        <v>3.2499999999999999E-4</v>
      </c>
      <c r="G184" s="28">
        <v>0.60599999999999998</v>
      </c>
      <c r="H184" s="28" t="s">
        <v>986</v>
      </c>
    </row>
    <row r="185" spans="1:8" x14ac:dyDescent="0.25">
      <c r="A185" s="28" t="s">
        <v>29</v>
      </c>
      <c r="B185" s="28">
        <v>9838</v>
      </c>
      <c r="C185" s="28">
        <v>9844</v>
      </c>
      <c r="D185" s="28" t="s">
        <v>1</v>
      </c>
      <c r="E185" s="28" t="s">
        <v>792</v>
      </c>
      <c r="F185" s="28">
        <v>3.2499999999999999E-4</v>
      </c>
      <c r="G185" s="28">
        <v>0.60599999999999998</v>
      </c>
      <c r="H185" s="28" t="s">
        <v>986</v>
      </c>
    </row>
    <row r="186" spans="1:8" x14ac:dyDescent="0.25">
      <c r="A186" s="28" t="s">
        <v>29</v>
      </c>
      <c r="B186" s="28">
        <v>15858</v>
      </c>
      <c r="C186" s="28">
        <v>15864</v>
      </c>
      <c r="D186" s="28" t="s">
        <v>1</v>
      </c>
      <c r="E186" s="28" t="s">
        <v>792</v>
      </c>
      <c r="F186" s="28">
        <v>3.2499999999999999E-4</v>
      </c>
      <c r="G186" s="28">
        <v>0.60599999999999998</v>
      </c>
      <c r="H186" s="28" t="s">
        <v>985</v>
      </c>
    </row>
    <row r="187" spans="1:8" x14ac:dyDescent="0.25">
      <c r="A187" s="28" t="s">
        <v>29</v>
      </c>
      <c r="B187" s="28">
        <v>17514</v>
      </c>
      <c r="C187" s="28">
        <v>17520</v>
      </c>
      <c r="D187" s="28" t="s">
        <v>1</v>
      </c>
      <c r="E187" s="28" t="s">
        <v>792</v>
      </c>
      <c r="F187" s="28">
        <v>3.2499999999999999E-4</v>
      </c>
      <c r="G187" s="28">
        <v>0.60599999999999998</v>
      </c>
      <c r="H187" s="28" t="s">
        <v>986</v>
      </c>
    </row>
    <row r="188" spans="1:8" x14ac:dyDescent="0.25">
      <c r="A188" s="28" t="s">
        <v>29</v>
      </c>
      <c r="B188" s="28">
        <v>18816</v>
      </c>
      <c r="C188" s="28">
        <v>18822</v>
      </c>
      <c r="D188" s="28" t="s">
        <v>1</v>
      </c>
      <c r="E188" s="28" t="s">
        <v>792</v>
      </c>
      <c r="F188" s="28">
        <v>3.2499999999999999E-4</v>
      </c>
      <c r="G188" s="28">
        <v>0.60599999999999998</v>
      </c>
      <c r="H188" s="28" t="s">
        <v>985</v>
      </c>
    </row>
    <row r="189" spans="1:8" x14ac:dyDescent="0.25">
      <c r="A189" s="28" t="s">
        <v>29</v>
      </c>
      <c r="B189" s="28">
        <v>19559</v>
      </c>
      <c r="C189" s="28">
        <v>19565</v>
      </c>
      <c r="D189" s="28" t="s">
        <v>1</v>
      </c>
      <c r="E189" s="28" t="s">
        <v>792</v>
      </c>
      <c r="F189" s="28">
        <v>3.2499999999999999E-4</v>
      </c>
      <c r="G189" s="28">
        <v>0.60599999999999998</v>
      </c>
      <c r="H189" s="28" t="s">
        <v>985</v>
      </c>
    </row>
    <row r="190" spans="1:8" x14ac:dyDescent="0.25">
      <c r="A190" s="28" t="s">
        <v>29</v>
      </c>
      <c r="B190" s="28">
        <v>20827</v>
      </c>
      <c r="C190" s="28">
        <v>20833</v>
      </c>
      <c r="D190" s="28" t="s">
        <v>1</v>
      </c>
      <c r="E190" s="28" t="s">
        <v>792</v>
      </c>
      <c r="F190" s="28">
        <v>3.2499999999999999E-4</v>
      </c>
      <c r="G190" s="28">
        <v>0.60599999999999998</v>
      </c>
      <c r="H190" s="28" t="s">
        <v>986</v>
      </c>
    </row>
    <row r="191" spans="1:8" x14ac:dyDescent="0.25">
      <c r="A191" s="28" t="s">
        <v>29</v>
      </c>
      <c r="B191" s="28">
        <v>21574</v>
      </c>
      <c r="C191" s="28">
        <v>21580</v>
      </c>
      <c r="D191" s="28" t="s">
        <v>1</v>
      </c>
      <c r="E191" s="28" t="s">
        <v>792</v>
      </c>
      <c r="F191" s="28">
        <v>3.2499999999999999E-4</v>
      </c>
      <c r="G191" s="28">
        <v>0.60599999999999998</v>
      </c>
      <c r="H191" s="28" t="s">
        <v>985</v>
      </c>
    </row>
    <row r="192" spans="1:8" x14ac:dyDescent="0.25">
      <c r="A192" s="28" t="s">
        <v>29</v>
      </c>
      <c r="B192" s="28">
        <v>23347</v>
      </c>
      <c r="C192" s="28">
        <v>23353</v>
      </c>
      <c r="D192" s="28" t="s">
        <v>1</v>
      </c>
      <c r="E192" s="28" t="s">
        <v>792</v>
      </c>
      <c r="F192" s="28">
        <v>3.2499999999999999E-4</v>
      </c>
      <c r="G192" s="28">
        <v>0.60599999999999998</v>
      </c>
      <c r="H192" s="28" t="s">
        <v>985</v>
      </c>
    </row>
    <row r="193" spans="1:8" x14ac:dyDescent="0.25">
      <c r="A193" s="28" t="s">
        <v>29</v>
      </c>
      <c r="B193" s="28">
        <v>23899</v>
      </c>
      <c r="C193" s="28">
        <v>23905</v>
      </c>
      <c r="D193" s="28" t="s">
        <v>1</v>
      </c>
      <c r="E193" s="28" t="s">
        <v>792</v>
      </c>
      <c r="F193" s="28">
        <v>3.2499999999999999E-4</v>
      </c>
      <c r="G193" s="28">
        <v>0.60599999999999998</v>
      </c>
      <c r="H193" s="28" t="s">
        <v>986</v>
      </c>
    </row>
    <row r="194" spans="1:8" x14ac:dyDescent="0.25">
      <c r="A194" s="28" t="s">
        <v>29</v>
      </c>
      <c r="B194" s="28">
        <v>25176</v>
      </c>
      <c r="C194" s="28">
        <v>25182</v>
      </c>
      <c r="D194" s="28" t="s">
        <v>1</v>
      </c>
      <c r="E194" s="28" t="s">
        <v>792</v>
      </c>
      <c r="F194" s="28">
        <v>3.2499999999999999E-4</v>
      </c>
      <c r="G194" s="28">
        <v>0.60599999999999998</v>
      </c>
      <c r="H194" s="28" t="s">
        <v>986</v>
      </c>
    </row>
    <row r="195" spans="1:8" x14ac:dyDescent="0.25">
      <c r="A195" s="28" t="s">
        <v>29</v>
      </c>
      <c r="B195" s="28">
        <v>28300</v>
      </c>
      <c r="C195" s="28">
        <v>28306</v>
      </c>
      <c r="D195" s="28" t="s">
        <v>1</v>
      </c>
      <c r="E195" s="28" t="s">
        <v>792</v>
      </c>
      <c r="F195" s="28">
        <v>3.2499999999999999E-4</v>
      </c>
      <c r="G195" s="28">
        <v>0.60599999999999998</v>
      </c>
      <c r="H195" s="28" t="s">
        <v>986</v>
      </c>
    </row>
    <row r="196" spans="1:8" x14ac:dyDescent="0.25">
      <c r="A196" s="28" t="s">
        <v>29</v>
      </c>
      <c r="B196" s="28">
        <v>30057</v>
      </c>
      <c r="C196" s="28">
        <v>30063</v>
      </c>
      <c r="D196" s="28" t="s">
        <v>1</v>
      </c>
      <c r="E196" s="28" t="s">
        <v>792</v>
      </c>
      <c r="F196" s="28">
        <v>3.2499999999999999E-4</v>
      </c>
      <c r="G196" s="28">
        <v>0.60599999999999998</v>
      </c>
      <c r="H196" s="28" t="s">
        <v>985</v>
      </c>
    </row>
    <row r="197" spans="1:8" x14ac:dyDescent="0.25">
      <c r="A197" s="28" t="s">
        <v>29</v>
      </c>
      <c r="B197" s="28">
        <v>34556</v>
      </c>
      <c r="C197" s="28">
        <v>34562</v>
      </c>
      <c r="D197" s="28" t="s">
        <v>2</v>
      </c>
      <c r="E197" s="28" t="s">
        <v>792</v>
      </c>
      <c r="F197" s="28">
        <v>3.2499999999999999E-4</v>
      </c>
      <c r="G197" s="28">
        <v>0.60599999999999998</v>
      </c>
      <c r="H197" s="28" t="s">
        <v>986</v>
      </c>
    </row>
    <row r="198" spans="1:8" x14ac:dyDescent="0.25">
      <c r="A198" s="28" t="s">
        <v>29</v>
      </c>
      <c r="B198" s="28">
        <v>34802</v>
      </c>
      <c r="C198" s="28">
        <v>34808</v>
      </c>
      <c r="D198" s="28" t="s">
        <v>2</v>
      </c>
      <c r="E198" s="28" t="s">
        <v>792</v>
      </c>
      <c r="F198" s="28">
        <v>3.2499999999999999E-4</v>
      </c>
      <c r="G198" s="28">
        <v>0.60599999999999998</v>
      </c>
      <c r="H198" s="28" t="s">
        <v>985</v>
      </c>
    </row>
    <row r="199" spans="1:8" x14ac:dyDescent="0.25">
      <c r="A199" s="28" t="s">
        <v>29</v>
      </c>
      <c r="B199" s="28">
        <v>47710</v>
      </c>
      <c r="C199" s="28">
        <v>47716</v>
      </c>
      <c r="D199" s="28" t="s">
        <v>1</v>
      </c>
      <c r="E199" s="28" t="s">
        <v>792</v>
      </c>
      <c r="F199" s="28">
        <v>3.2499999999999999E-4</v>
      </c>
      <c r="G199" s="28">
        <v>0.60599999999999998</v>
      </c>
      <c r="H199" s="28" t="s">
        <v>986</v>
      </c>
    </row>
    <row r="200" spans="1:8" x14ac:dyDescent="0.25">
      <c r="A200" s="28" t="s">
        <v>29</v>
      </c>
      <c r="B200" s="28">
        <v>48610</v>
      </c>
      <c r="C200" s="28">
        <v>48616</v>
      </c>
      <c r="D200" s="28" t="s">
        <v>1</v>
      </c>
      <c r="E200" s="28" t="s">
        <v>792</v>
      </c>
      <c r="F200" s="28">
        <v>3.2499999999999999E-4</v>
      </c>
      <c r="G200" s="28">
        <v>0.60599999999999998</v>
      </c>
      <c r="H200" s="28" t="s">
        <v>986</v>
      </c>
    </row>
    <row r="201" spans="1:8" x14ac:dyDescent="0.25">
      <c r="A201" s="28" t="s">
        <v>29</v>
      </c>
      <c r="B201" s="28">
        <v>11353</v>
      </c>
      <c r="C201" s="28">
        <v>11359</v>
      </c>
      <c r="D201" s="28" t="s">
        <v>1</v>
      </c>
      <c r="E201" s="28" t="s">
        <v>793</v>
      </c>
      <c r="F201" s="28">
        <v>3.6900000000000002E-4</v>
      </c>
      <c r="G201" s="28">
        <v>0.60599999999999998</v>
      </c>
      <c r="H201" s="28" t="s">
        <v>989</v>
      </c>
    </row>
    <row r="202" spans="1:8" x14ac:dyDescent="0.25">
      <c r="A202" s="28" t="s">
        <v>29</v>
      </c>
      <c r="B202" s="28">
        <v>12221</v>
      </c>
      <c r="C202" s="28">
        <v>12227</v>
      </c>
      <c r="D202" s="28" t="s">
        <v>1</v>
      </c>
      <c r="E202" s="28" t="s">
        <v>793</v>
      </c>
      <c r="F202" s="28">
        <v>3.6900000000000002E-4</v>
      </c>
      <c r="G202" s="28">
        <v>0.60599999999999998</v>
      </c>
      <c r="H202" s="28" t="s">
        <v>989</v>
      </c>
    </row>
    <row r="203" spans="1:8" x14ac:dyDescent="0.25">
      <c r="A203" s="28" t="s">
        <v>29</v>
      </c>
      <c r="B203" s="28">
        <v>23638</v>
      </c>
      <c r="C203" s="28">
        <v>23644</v>
      </c>
      <c r="D203" s="28" t="s">
        <v>1</v>
      </c>
      <c r="E203" s="28" t="s">
        <v>793</v>
      </c>
      <c r="F203" s="28">
        <v>3.6900000000000002E-4</v>
      </c>
      <c r="G203" s="28">
        <v>0.60599999999999998</v>
      </c>
      <c r="H203" s="28" t="s">
        <v>989</v>
      </c>
    </row>
    <row r="204" spans="1:8" x14ac:dyDescent="0.25">
      <c r="A204" s="28" t="s">
        <v>29</v>
      </c>
      <c r="B204" s="28">
        <v>24231</v>
      </c>
      <c r="C204" s="28">
        <v>24237</v>
      </c>
      <c r="D204" s="28" t="s">
        <v>1</v>
      </c>
      <c r="E204" s="28" t="s">
        <v>793</v>
      </c>
      <c r="F204" s="28">
        <v>3.6900000000000002E-4</v>
      </c>
      <c r="G204" s="28">
        <v>0.60599999999999998</v>
      </c>
      <c r="H204" s="28" t="s">
        <v>989</v>
      </c>
    </row>
    <row r="205" spans="1:8" x14ac:dyDescent="0.25">
      <c r="A205" s="28" t="s">
        <v>29</v>
      </c>
      <c r="B205" s="28">
        <v>24872</v>
      </c>
      <c r="C205" s="28">
        <v>24878</v>
      </c>
      <c r="D205" s="28" t="s">
        <v>1</v>
      </c>
      <c r="E205" s="28" t="s">
        <v>793</v>
      </c>
      <c r="F205" s="28">
        <v>3.6900000000000002E-4</v>
      </c>
      <c r="G205" s="28">
        <v>0.60599999999999998</v>
      </c>
      <c r="H205" s="28" t="s">
        <v>989</v>
      </c>
    </row>
    <row r="206" spans="1:8" x14ac:dyDescent="0.25">
      <c r="A206" s="28" t="s">
        <v>29</v>
      </c>
      <c r="B206" s="28">
        <v>32210</v>
      </c>
      <c r="C206" s="28">
        <v>32216</v>
      </c>
      <c r="D206" s="28" t="s">
        <v>1</v>
      </c>
      <c r="E206" s="28" t="s">
        <v>793</v>
      </c>
      <c r="F206" s="28">
        <v>3.6900000000000002E-4</v>
      </c>
      <c r="G206" s="28">
        <v>0.60599999999999998</v>
      </c>
      <c r="H206" s="28" t="s">
        <v>989</v>
      </c>
    </row>
    <row r="207" spans="1:8" x14ac:dyDescent="0.25">
      <c r="A207" s="28" t="s">
        <v>29</v>
      </c>
      <c r="B207" s="28">
        <v>36045</v>
      </c>
      <c r="C207" s="28">
        <v>36051</v>
      </c>
      <c r="D207" s="28" t="s">
        <v>1</v>
      </c>
      <c r="E207" s="28" t="s">
        <v>793</v>
      </c>
      <c r="F207" s="28">
        <v>3.6900000000000002E-4</v>
      </c>
      <c r="G207" s="28">
        <v>0.60599999999999998</v>
      </c>
      <c r="H207" s="28" t="s">
        <v>989</v>
      </c>
    </row>
    <row r="208" spans="1:8" x14ac:dyDescent="0.25">
      <c r="A208" s="28" t="s">
        <v>29</v>
      </c>
      <c r="B208" s="28">
        <v>45111</v>
      </c>
      <c r="C208" s="28">
        <v>45117</v>
      </c>
      <c r="D208" s="28" t="s">
        <v>1</v>
      </c>
      <c r="E208" s="28" t="s">
        <v>793</v>
      </c>
      <c r="F208" s="28">
        <v>3.6900000000000002E-4</v>
      </c>
      <c r="G208" s="28">
        <v>0.60599999999999998</v>
      </c>
      <c r="H208" s="28" t="s">
        <v>989</v>
      </c>
    </row>
    <row r="209" spans="1:8" x14ac:dyDescent="0.25">
      <c r="A209" s="28" t="s">
        <v>29</v>
      </c>
      <c r="B209" s="28">
        <v>50595</v>
      </c>
      <c r="C209" s="28">
        <v>50601</v>
      </c>
      <c r="D209" s="28" t="s">
        <v>1</v>
      </c>
      <c r="E209" s="28" t="s">
        <v>793</v>
      </c>
      <c r="F209" s="28">
        <v>3.6900000000000002E-4</v>
      </c>
      <c r="G209" s="28">
        <v>0.60599999999999998</v>
      </c>
      <c r="H209" s="28" t="s">
        <v>989</v>
      </c>
    </row>
    <row r="210" spans="1:8" x14ac:dyDescent="0.25">
      <c r="A210" s="28" t="s">
        <v>29</v>
      </c>
      <c r="B210" s="28">
        <v>9585</v>
      </c>
      <c r="C210" s="28">
        <v>9591</v>
      </c>
      <c r="D210" s="28" t="s">
        <v>1</v>
      </c>
      <c r="E210" s="28" t="s">
        <v>794</v>
      </c>
      <c r="F210" s="28">
        <v>4.2200000000000001E-4</v>
      </c>
      <c r="G210" s="28">
        <v>0.63</v>
      </c>
      <c r="H210" s="28" t="s">
        <v>988</v>
      </c>
    </row>
    <row r="211" spans="1:8" x14ac:dyDescent="0.25">
      <c r="A211" s="28" t="s">
        <v>29</v>
      </c>
      <c r="B211" s="28">
        <v>13530</v>
      </c>
      <c r="C211" s="28">
        <v>13536</v>
      </c>
      <c r="D211" s="28" t="s">
        <v>1</v>
      </c>
      <c r="E211" s="28" t="s">
        <v>794</v>
      </c>
      <c r="F211" s="28">
        <v>4.2200000000000001E-4</v>
      </c>
      <c r="G211" s="28">
        <v>0.63</v>
      </c>
      <c r="H211" s="28" t="s">
        <v>988</v>
      </c>
    </row>
    <row r="212" spans="1:8" x14ac:dyDescent="0.25">
      <c r="A212" s="28" t="s">
        <v>29</v>
      </c>
      <c r="B212" s="28">
        <v>24869</v>
      </c>
      <c r="C212" s="28">
        <v>24875</v>
      </c>
      <c r="D212" s="28" t="s">
        <v>1</v>
      </c>
      <c r="E212" s="28" t="s">
        <v>794</v>
      </c>
      <c r="F212" s="28">
        <v>4.2200000000000001E-4</v>
      </c>
      <c r="G212" s="28">
        <v>0.63</v>
      </c>
      <c r="H212" s="28" t="s">
        <v>988</v>
      </c>
    </row>
    <row r="213" spans="1:8" x14ac:dyDescent="0.25">
      <c r="A213" s="28" t="s">
        <v>29</v>
      </c>
      <c r="B213" s="28">
        <v>39772</v>
      </c>
      <c r="C213" s="28">
        <v>39778</v>
      </c>
      <c r="D213" s="28" t="s">
        <v>1</v>
      </c>
      <c r="E213" s="28" t="s">
        <v>794</v>
      </c>
      <c r="F213" s="28">
        <v>4.2200000000000001E-4</v>
      </c>
      <c r="G213" s="28">
        <v>0.63</v>
      </c>
      <c r="H213" s="28" t="s">
        <v>988</v>
      </c>
    </row>
    <row r="214" spans="1:8" x14ac:dyDescent="0.25">
      <c r="A214" s="28" t="s">
        <v>29</v>
      </c>
      <c r="B214" s="28">
        <v>8325</v>
      </c>
      <c r="C214" s="28">
        <v>8331</v>
      </c>
      <c r="D214" s="28" t="s">
        <v>1</v>
      </c>
      <c r="E214" s="28" t="s">
        <v>795</v>
      </c>
      <c r="F214" s="28">
        <v>4.5800000000000002E-4</v>
      </c>
      <c r="G214" s="28">
        <v>0.63</v>
      </c>
      <c r="H214" s="28" t="s">
        <v>992</v>
      </c>
    </row>
    <row r="215" spans="1:8" x14ac:dyDescent="0.25">
      <c r="A215" s="28" t="s">
        <v>29</v>
      </c>
      <c r="B215" s="28">
        <v>19763</v>
      </c>
      <c r="C215" s="28">
        <v>19769</v>
      </c>
      <c r="D215" s="28" t="s">
        <v>1</v>
      </c>
      <c r="E215" s="28" t="s">
        <v>795</v>
      </c>
      <c r="F215" s="28">
        <v>4.5800000000000002E-4</v>
      </c>
      <c r="G215" s="28">
        <v>0.63</v>
      </c>
      <c r="H215" s="28" t="s">
        <v>992</v>
      </c>
    </row>
    <row r="216" spans="1:8" x14ac:dyDescent="0.25">
      <c r="A216" s="28" t="s">
        <v>29</v>
      </c>
      <c r="B216" s="28">
        <v>38611</v>
      </c>
      <c r="C216" s="28">
        <v>38617</v>
      </c>
      <c r="D216" s="28" t="s">
        <v>1</v>
      </c>
      <c r="E216" s="28" t="s">
        <v>795</v>
      </c>
      <c r="F216" s="28">
        <v>4.5800000000000002E-4</v>
      </c>
      <c r="G216" s="28">
        <v>0.63</v>
      </c>
      <c r="H216" s="28" t="s">
        <v>992</v>
      </c>
    </row>
    <row r="217" spans="1:8" x14ac:dyDescent="0.25">
      <c r="A217" s="28" t="s">
        <v>29</v>
      </c>
      <c r="B217" s="28">
        <v>1407</v>
      </c>
      <c r="C217" s="28">
        <v>1413</v>
      </c>
      <c r="D217" s="28" t="s">
        <v>1</v>
      </c>
      <c r="E217" s="28" t="s">
        <v>796</v>
      </c>
      <c r="F217" s="28">
        <v>5.8900000000000001E-4</v>
      </c>
      <c r="G217" s="28">
        <v>0.63</v>
      </c>
      <c r="H217" s="28" t="s">
        <v>991</v>
      </c>
    </row>
    <row r="218" spans="1:8" x14ac:dyDescent="0.25">
      <c r="A218" s="28" t="s">
        <v>29</v>
      </c>
      <c r="B218" s="28">
        <v>2414</v>
      </c>
      <c r="C218" s="28">
        <v>2420</v>
      </c>
      <c r="D218" s="28" t="s">
        <v>1</v>
      </c>
      <c r="E218" s="28" t="s">
        <v>796</v>
      </c>
      <c r="F218" s="28">
        <v>5.8900000000000001E-4</v>
      </c>
      <c r="G218" s="28">
        <v>0.63</v>
      </c>
      <c r="H218" s="28" t="s">
        <v>991</v>
      </c>
    </row>
    <row r="219" spans="1:8" x14ac:dyDescent="0.25">
      <c r="A219" s="28" t="s">
        <v>29</v>
      </c>
      <c r="B219" s="28">
        <v>4410</v>
      </c>
      <c r="C219" s="28">
        <v>4416</v>
      </c>
      <c r="D219" s="28" t="s">
        <v>1</v>
      </c>
      <c r="E219" s="28" t="s">
        <v>796</v>
      </c>
      <c r="F219" s="28">
        <v>5.8900000000000001E-4</v>
      </c>
      <c r="G219" s="28">
        <v>0.63</v>
      </c>
      <c r="H219" s="28" t="s">
        <v>990</v>
      </c>
    </row>
    <row r="220" spans="1:8" x14ac:dyDescent="0.25">
      <c r="A220" s="28" t="s">
        <v>29</v>
      </c>
      <c r="B220" s="28">
        <v>6726</v>
      </c>
      <c r="C220" s="28">
        <v>6732</v>
      </c>
      <c r="D220" s="28" t="s">
        <v>1</v>
      </c>
      <c r="E220" s="28" t="s">
        <v>796</v>
      </c>
      <c r="F220" s="28">
        <v>5.8900000000000001E-4</v>
      </c>
      <c r="G220" s="28">
        <v>0.63</v>
      </c>
      <c r="H220" s="28" t="s">
        <v>991</v>
      </c>
    </row>
    <row r="221" spans="1:8" x14ac:dyDescent="0.25">
      <c r="A221" s="28" t="s">
        <v>29</v>
      </c>
      <c r="B221" s="28">
        <v>6960</v>
      </c>
      <c r="C221" s="28">
        <v>6966</v>
      </c>
      <c r="D221" s="28" t="s">
        <v>1</v>
      </c>
      <c r="E221" s="28" t="s">
        <v>796</v>
      </c>
      <c r="F221" s="28">
        <v>5.8900000000000001E-4</v>
      </c>
      <c r="G221" s="28">
        <v>0.63</v>
      </c>
      <c r="H221" s="28" t="s">
        <v>991</v>
      </c>
    </row>
    <row r="222" spans="1:8" x14ac:dyDescent="0.25">
      <c r="A222" s="28" t="s">
        <v>29</v>
      </c>
      <c r="B222" s="28">
        <v>7212</v>
      </c>
      <c r="C222" s="28">
        <v>7218</v>
      </c>
      <c r="D222" s="28" t="s">
        <v>1</v>
      </c>
      <c r="E222" s="28" t="s">
        <v>796</v>
      </c>
      <c r="F222" s="28">
        <v>5.8900000000000001E-4</v>
      </c>
      <c r="G222" s="28">
        <v>0.63</v>
      </c>
      <c r="H222" s="28" t="s">
        <v>990</v>
      </c>
    </row>
    <row r="223" spans="1:8" x14ac:dyDescent="0.25">
      <c r="A223" s="28" t="s">
        <v>29</v>
      </c>
      <c r="B223" s="28">
        <v>8247</v>
      </c>
      <c r="C223" s="28">
        <v>8253</v>
      </c>
      <c r="D223" s="28" t="s">
        <v>1</v>
      </c>
      <c r="E223" s="28" t="s">
        <v>796</v>
      </c>
      <c r="F223" s="28">
        <v>5.8900000000000001E-4</v>
      </c>
      <c r="G223" s="28">
        <v>0.63</v>
      </c>
      <c r="H223" s="28" t="s">
        <v>991</v>
      </c>
    </row>
    <row r="224" spans="1:8" x14ac:dyDescent="0.25">
      <c r="A224" s="28" t="s">
        <v>29</v>
      </c>
      <c r="B224" s="28">
        <v>12909</v>
      </c>
      <c r="C224" s="28">
        <v>12915</v>
      </c>
      <c r="D224" s="28" t="s">
        <v>1</v>
      </c>
      <c r="E224" s="28" t="s">
        <v>796</v>
      </c>
      <c r="F224" s="28">
        <v>5.8900000000000001E-4</v>
      </c>
      <c r="G224" s="28">
        <v>0.63</v>
      </c>
      <c r="H224" s="28" t="s">
        <v>991</v>
      </c>
    </row>
    <row r="225" spans="1:8" x14ac:dyDescent="0.25">
      <c r="A225" s="28" t="s">
        <v>29</v>
      </c>
      <c r="B225" s="28">
        <v>14133</v>
      </c>
      <c r="C225" s="28">
        <v>14139</v>
      </c>
      <c r="D225" s="28" t="s">
        <v>1</v>
      </c>
      <c r="E225" s="28" t="s">
        <v>796</v>
      </c>
      <c r="F225" s="28">
        <v>5.8900000000000001E-4</v>
      </c>
      <c r="G225" s="28">
        <v>0.63</v>
      </c>
      <c r="H225" s="28" t="s">
        <v>990</v>
      </c>
    </row>
    <row r="226" spans="1:8" x14ac:dyDescent="0.25">
      <c r="A226" s="28" t="s">
        <v>29</v>
      </c>
      <c r="B226" s="28">
        <v>15260</v>
      </c>
      <c r="C226" s="28">
        <v>15266</v>
      </c>
      <c r="D226" s="28" t="s">
        <v>2</v>
      </c>
      <c r="E226" s="28" t="s">
        <v>796</v>
      </c>
      <c r="F226" s="28">
        <v>5.8900000000000001E-4</v>
      </c>
      <c r="G226" s="28">
        <v>0.63</v>
      </c>
      <c r="H226" s="28" t="s">
        <v>990</v>
      </c>
    </row>
    <row r="227" spans="1:8" x14ac:dyDescent="0.25">
      <c r="A227" s="28" t="s">
        <v>29</v>
      </c>
      <c r="B227" s="28">
        <v>15630</v>
      </c>
      <c r="C227" s="28">
        <v>15636</v>
      </c>
      <c r="D227" s="28" t="s">
        <v>1</v>
      </c>
      <c r="E227" s="28" t="s">
        <v>796</v>
      </c>
      <c r="F227" s="28">
        <v>5.8900000000000001E-4</v>
      </c>
      <c r="G227" s="28">
        <v>0.63</v>
      </c>
      <c r="H227" s="28" t="s">
        <v>990</v>
      </c>
    </row>
    <row r="228" spans="1:8" x14ac:dyDescent="0.25">
      <c r="A228" s="28" t="s">
        <v>29</v>
      </c>
      <c r="B228" s="28">
        <v>15717</v>
      </c>
      <c r="C228" s="28">
        <v>15723</v>
      </c>
      <c r="D228" s="28" t="s">
        <v>1</v>
      </c>
      <c r="E228" s="28" t="s">
        <v>796</v>
      </c>
      <c r="F228" s="28">
        <v>5.8900000000000001E-4</v>
      </c>
      <c r="G228" s="28">
        <v>0.63</v>
      </c>
      <c r="H228" s="28" t="s">
        <v>990</v>
      </c>
    </row>
    <row r="229" spans="1:8" x14ac:dyDescent="0.25">
      <c r="A229" s="28" t="s">
        <v>29</v>
      </c>
      <c r="B229" s="28">
        <v>19627</v>
      </c>
      <c r="C229" s="28">
        <v>19633</v>
      </c>
      <c r="D229" s="28" t="s">
        <v>1</v>
      </c>
      <c r="E229" s="28" t="s">
        <v>796</v>
      </c>
      <c r="F229" s="28">
        <v>5.8900000000000001E-4</v>
      </c>
      <c r="G229" s="28">
        <v>0.63</v>
      </c>
      <c r="H229" s="28" t="s">
        <v>991</v>
      </c>
    </row>
    <row r="230" spans="1:8" x14ac:dyDescent="0.25">
      <c r="A230" s="28" t="s">
        <v>29</v>
      </c>
      <c r="B230" s="28">
        <v>21489</v>
      </c>
      <c r="C230" s="28">
        <v>21495</v>
      </c>
      <c r="D230" s="28" t="s">
        <v>1</v>
      </c>
      <c r="E230" s="28" t="s">
        <v>796</v>
      </c>
      <c r="F230" s="28">
        <v>5.8900000000000001E-4</v>
      </c>
      <c r="G230" s="28">
        <v>0.63</v>
      </c>
      <c r="H230" s="28" t="s">
        <v>991</v>
      </c>
    </row>
    <row r="231" spans="1:8" x14ac:dyDescent="0.25">
      <c r="A231" s="28" t="s">
        <v>29</v>
      </c>
      <c r="B231" s="28">
        <v>22587</v>
      </c>
      <c r="C231" s="28">
        <v>22593</v>
      </c>
      <c r="D231" s="28" t="s">
        <v>1</v>
      </c>
      <c r="E231" s="28" t="s">
        <v>796</v>
      </c>
      <c r="F231" s="28">
        <v>5.8900000000000001E-4</v>
      </c>
      <c r="G231" s="28">
        <v>0.63</v>
      </c>
      <c r="H231" s="28" t="s">
        <v>990</v>
      </c>
    </row>
    <row r="232" spans="1:8" x14ac:dyDescent="0.25">
      <c r="A232" s="28" t="s">
        <v>29</v>
      </c>
      <c r="B232" s="28">
        <v>22748</v>
      </c>
      <c r="C232" s="28">
        <v>22754</v>
      </c>
      <c r="D232" s="28" t="s">
        <v>1</v>
      </c>
      <c r="E232" s="28" t="s">
        <v>796</v>
      </c>
      <c r="F232" s="28">
        <v>5.8900000000000001E-4</v>
      </c>
      <c r="G232" s="28">
        <v>0.63</v>
      </c>
      <c r="H232" s="28" t="s">
        <v>991</v>
      </c>
    </row>
    <row r="233" spans="1:8" x14ac:dyDescent="0.25">
      <c r="A233" s="28" t="s">
        <v>29</v>
      </c>
      <c r="B233" s="28">
        <v>22785</v>
      </c>
      <c r="C233" s="28">
        <v>22791</v>
      </c>
      <c r="D233" s="28" t="s">
        <v>1</v>
      </c>
      <c r="E233" s="28" t="s">
        <v>796</v>
      </c>
      <c r="F233" s="28">
        <v>5.8900000000000001E-4</v>
      </c>
      <c r="G233" s="28">
        <v>0.63</v>
      </c>
      <c r="H233" s="28" t="s">
        <v>990</v>
      </c>
    </row>
    <row r="234" spans="1:8" x14ac:dyDescent="0.25">
      <c r="A234" s="28" t="s">
        <v>29</v>
      </c>
      <c r="B234" s="28">
        <v>27070</v>
      </c>
      <c r="C234" s="28">
        <v>27076</v>
      </c>
      <c r="D234" s="28" t="s">
        <v>1</v>
      </c>
      <c r="E234" s="28" t="s">
        <v>796</v>
      </c>
      <c r="F234" s="28">
        <v>5.8900000000000001E-4</v>
      </c>
      <c r="G234" s="28">
        <v>0.63</v>
      </c>
      <c r="H234" s="28" t="s">
        <v>991</v>
      </c>
    </row>
    <row r="235" spans="1:8" x14ac:dyDescent="0.25">
      <c r="A235" s="28" t="s">
        <v>29</v>
      </c>
      <c r="B235" s="28">
        <v>29755</v>
      </c>
      <c r="C235" s="28">
        <v>29761</v>
      </c>
      <c r="D235" s="28" t="s">
        <v>1</v>
      </c>
      <c r="E235" s="28" t="s">
        <v>796</v>
      </c>
      <c r="F235" s="28">
        <v>5.8900000000000001E-4</v>
      </c>
      <c r="G235" s="28">
        <v>0.63</v>
      </c>
      <c r="H235" s="28" t="s">
        <v>990</v>
      </c>
    </row>
    <row r="236" spans="1:8" x14ac:dyDescent="0.25">
      <c r="A236" s="28" t="s">
        <v>29</v>
      </c>
      <c r="B236" s="28">
        <v>31636</v>
      </c>
      <c r="C236" s="28">
        <v>31642</v>
      </c>
      <c r="D236" s="28" t="s">
        <v>2</v>
      </c>
      <c r="E236" s="28" t="s">
        <v>796</v>
      </c>
      <c r="F236" s="28">
        <v>5.8900000000000001E-4</v>
      </c>
      <c r="G236" s="28">
        <v>0.63</v>
      </c>
      <c r="H236" s="28" t="s">
        <v>990</v>
      </c>
    </row>
    <row r="237" spans="1:8" x14ac:dyDescent="0.25">
      <c r="A237" s="28" t="s">
        <v>29</v>
      </c>
      <c r="B237" s="28">
        <v>37973</v>
      </c>
      <c r="C237" s="28">
        <v>37979</v>
      </c>
      <c r="D237" s="28" t="s">
        <v>1</v>
      </c>
      <c r="E237" s="28" t="s">
        <v>796</v>
      </c>
      <c r="F237" s="28">
        <v>5.8900000000000001E-4</v>
      </c>
      <c r="G237" s="28">
        <v>0.63</v>
      </c>
      <c r="H237" s="28" t="s">
        <v>990</v>
      </c>
    </row>
    <row r="238" spans="1:8" x14ac:dyDescent="0.25">
      <c r="A238" s="28" t="s">
        <v>29</v>
      </c>
      <c r="B238" s="28">
        <v>38962</v>
      </c>
      <c r="C238" s="28">
        <v>38968</v>
      </c>
      <c r="D238" s="28" t="s">
        <v>1</v>
      </c>
      <c r="E238" s="28" t="s">
        <v>796</v>
      </c>
      <c r="F238" s="28">
        <v>5.8900000000000001E-4</v>
      </c>
      <c r="G238" s="28">
        <v>0.63</v>
      </c>
      <c r="H238" s="28" t="s">
        <v>991</v>
      </c>
    </row>
    <row r="239" spans="1:8" x14ac:dyDescent="0.25">
      <c r="A239" s="28" t="s">
        <v>29</v>
      </c>
      <c r="B239" s="28">
        <v>47357</v>
      </c>
      <c r="C239" s="28">
        <v>47363</v>
      </c>
      <c r="D239" s="28" t="s">
        <v>1</v>
      </c>
      <c r="E239" s="28" t="s">
        <v>796</v>
      </c>
      <c r="F239" s="28">
        <v>5.8900000000000001E-4</v>
      </c>
      <c r="G239" s="28">
        <v>0.63</v>
      </c>
      <c r="H239" s="28" t="s">
        <v>991</v>
      </c>
    </row>
    <row r="240" spans="1:8" x14ac:dyDescent="0.25">
      <c r="A240" s="28" t="s">
        <v>29</v>
      </c>
      <c r="B240" s="28">
        <v>50014</v>
      </c>
      <c r="C240" s="28">
        <v>50020</v>
      </c>
      <c r="D240" s="28" t="s">
        <v>1</v>
      </c>
      <c r="E240" s="28" t="s">
        <v>796</v>
      </c>
      <c r="F240" s="28">
        <v>5.8900000000000001E-4</v>
      </c>
      <c r="G240" s="28">
        <v>0.63</v>
      </c>
      <c r="H240" s="28" t="s">
        <v>991</v>
      </c>
    </row>
    <row r="241" spans="1:8" x14ac:dyDescent="0.25">
      <c r="A241" s="28" t="s">
        <v>29</v>
      </c>
      <c r="B241" s="28">
        <v>2663</v>
      </c>
      <c r="C241" s="28">
        <v>2669</v>
      </c>
      <c r="D241" s="28" t="s">
        <v>1</v>
      </c>
      <c r="E241" s="28" t="s">
        <v>797</v>
      </c>
      <c r="F241" s="28">
        <v>6.96E-4</v>
      </c>
      <c r="G241" s="28">
        <v>0.66300000000000003</v>
      </c>
      <c r="H241" s="28" t="s">
        <v>998</v>
      </c>
    </row>
    <row r="242" spans="1:8" x14ac:dyDescent="0.25">
      <c r="A242" s="28" t="s">
        <v>29</v>
      </c>
      <c r="B242" s="28">
        <v>2690</v>
      </c>
      <c r="C242" s="28">
        <v>2696</v>
      </c>
      <c r="D242" s="28" t="s">
        <v>1</v>
      </c>
      <c r="E242" s="28" t="s">
        <v>797</v>
      </c>
      <c r="F242" s="28">
        <v>6.96E-4</v>
      </c>
      <c r="G242" s="28">
        <v>0.66300000000000003</v>
      </c>
      <c r="H242" s="28" t="s">
        <v>998</v>
      </c>
    </row>
    <row r="243" spans="1:8" x14ac:dyDescent="0.25">
      <c r="A243" s="28" t="s">
        <v>29</v>
      </c>
      <c r="B243" s="28">
        <v>4778</v>
      </c>
      <c r="C243" s="28">
        <v>4784</v>
      </c>
      <c r="D243" s="28" t="s">
        <v>1</v>
      </c>
      <c r="E243" s="28" t="s">
        <v>797</v>
      </c>
      <c r="F243" s="28">
        <v>6.96E-4</v>
      </c>
      <c r="G243" s="28">
        <v>0.66300000000000003</v>
      </c>
      <c r="H243" s="28" t="s">
        <v>998</v>
      </c>
    </row>
    <row r="244" spans="1:8" x14ac:dyDescent="0.25">
      <c r="A244" s="28" t="s">
        <v>29</v>
      </c>
      <c r="B244" s="28">
        <v>4930</v>
      </c>
      <c r="C244" s="28">
        <v>4936</v>
      </c>
      <c r="D244" s="28" t="s">
        <v>1</v>
      </c>
      <c r="E244" s="28" t="s">
        <v>797</v>
      </c>
      <c r="F244" s="28">
        <v>6.96E-4</v>
      </c>
      <c r="G244" s="28">
        <v>0.66300000000000003</v>
      </c>
      <c r="H244" s="28" t="s">
        <v>998</v>
      </c>
    </row>
    <row r="245" spans="1:8" x14ac:dyDescent="0.25">
      <c r="A245" s="28" t="s">
        <v>29</v>
      </c>
      <c r="B245" s="28">
        <v>17108</v>
      </c>
      <c r="C245" s="28">
        <v>17114</v>
      </c>
      <c r="D245" s="28" t="s">
        <v>1</v>
      </c>
      <c r="E245" s="28" t="s">
        <v>797</v>
      </c>
      <c r="F245" s="28">
        <v>6.96E-4</v>
      </c>
      <c r="G245" s="28">
        <v>0.66300000000000003</v>
      </c>
      <c r="H245" s="28" t="s">
        <v>993</v>
      </c>
    </row>
    <row r="246" spans="1:8" x14ac:dyDescent="0.25">
      <c r="A246" s="28" t="s">
        <v>29</v>
      </c>
      <c r="B246" s="28">
        <v>23206</v>
      </c>
      <c r="C246" s="28">
        <v>23212</v>
      </c>
      <c r="D246" s="28" t="s">
        <v>1</v>
      </c>
      <c r="E246" s="28" t="s">
        <v>797</v>
      </c>
      <c r="F246" s="28">
        <v>6.96E-4</v>
      </c>
      <c r="G246" s="28">
        <v>0.66300000000000003</v>
      </c>
      <c r="H246" s="28" t="s">
        <v>998</v>
      </c>
    </row>
    <row r="247" spans="1:8" x14ac:dyDescent="0.25">
      <c r="A247" s="28" t="s">
        <v>29</v>
      </c>
      <c r="B247" s="28">
        <v>33340</v>
      </c>
      <c r="C247" s="28">
        <v>33346</v>
      </c>
      <c r="D247" s="28" t="s">
        <v>1</v>
      </c>
      <c r="E247" s="28" t="s">
        <v>797</v>
      </c>
      <c r="F247" s="28">
        <v>6.96E-4</v>
      </c>
      <c r="G247" s="28">
        <v>0.66300000000000003</v>
      </c>
      <c r="H247" s="28" t="s">
        <v>993</v>
      </c>
    </row>
    <row r="248" spans="1:8" x14ac:dyDescent="0.25">
      <c r="A248" s="28" t="s">
        <v>29</v>
      </c>
      <c r="B248" s="28">
        <v>36700</v>
      </c>
      <c r="C248" s="28">
        <v>36706</v>
      </c>
      <c r="D248" s="28" t="s">
        <v>2</v>
      </c>
      <c r="E248" s="28" t="s">
        <v>797</v>
      </c>
      <c r="F248" s="28">
        <v>6.96E-4</v>
      </c>
      <c r="G248" s="28">
        <v>0.66300000000000003</v>
      </c>
      <c r="H248" s="28" t="s">
        <v>993</v>
      </c>
    </row>
    <row r="249" spans="1:8" x14ac:dyDescent="0.25">
      <c r="A249" s="28" t="s">
        <v>29</v>
      </c>
      <c r="B249" s="28">
        <v>42334</v>
      </c>
      <c r="C249" s="28">
        <v>42340</v>
      </c>
      <c r="D249" s="28" t="s">
        <v>1</v>
      </c>
      <c r="E249" s="28" t="s">
        <v>797</v>
      </c>
      <c r="F249" s="28">
        <v>6.96E-4</v>
      </c>
      <c r="G249" s="28">
        <v>0.66300000000000003</v>
      </c>
      <c r="H249" s="28" t="s">
        <v>998</v>
      </c>
    </row>
    <row r="250" spans="1:8" x14ac:dyDescent="0.25">
      <c r="A250" s="28" t="s">
        <v>29</v>
      </c>
      <c r="B250" s="28">
        <v>45601</v>
      </c>
      <c r="C250" s="28">
        <v>45607</v>
      </c>
      <c r="D250" s="28" t="s">
        <v>1</v>
      </c>
      <c r="E250" s="28" t="s">
        <v>797</v>
      </c>
      <c r="F250" s="28">
        <v>6.96E-4</v>
      </c>
      <c r="G250" s="28">
        <v>0.66300000000000003</v>
      </c>
      <c r="H250" s="28" t="s">
        <v>993</v>
      </c>
    </row>
    <row r="251" spans="1:8" x14ac:dyDescent="0.25">
      <c r="A251" s="28" t="s">
        <v>29</v>
      </c>
      <c r="B251" s="28">
        <v>45823</v>
      </c>
      <c r="C251" s="28">
        <v>45829</v>
      </c>
      <c r="D251" s="28" t="s">
        <v>1</v>
      </c>
      <c r="E251" s="28" t="s">
        <v>797</v>
      </c>
      <c r="F251" s="28">
        <v>6.96E-4</v>
      </c>
      <c r="G251" s="28">
        <v>0.66300000000000003</v>
      </c>
      <c r="H251" s="28" t="s">
        <v>993</v>
      </c>
    </row>
    <row r="252" spans="1:8" x14ac:dyDescent="0.25">
      <c r="A252" s="28" t="s">
        <v>29</v>
      </c>
      <c r="B252" s="28">
        <v>35221</v>
      </c>
      <c r="C252" s="28">
        <v>35227</v>
      </c>
      <c r="D252" s="28" t="s">
        <v>2</v>
      </c>
      <c r="E252" s="30">
        <v>42643</v>
      </c>
      <c r="F252" s="28">
        <v>8.0199999999999998E-4</v>
      </c>
      <c r="G252" s="28">
        <v>0.70199999999999996</v>
      </c>
      <c r="H252" s="28" t="s">
        <v>999</v>
      </c>
    </row>
    <row r="253" spans="1:8" x14ac:dyDescent="0.25">
      <c r="A253" s="28" t="s">
        <v>29</v>
      </c>
      <c r="B253" s="28">
        <v>44003</v>
      </c>
      <c r="C253" s="28">
        <v>44009</v>
      </c>
      <c r="D253" s="28" t="s">
        <v>1</v>
      </c>
      <c r="E253" s="30">
        <v>42643</v>
      </c>
      <c r="F253" s="28">
        <v>8.0199999999999998E-4</v>
      </c>
      <c r="G253" s="28">
        <v>0.70199999999999996</v>
      </c>
      <c r="H253" s="28" t="s">
        <v>999</v>
      </c>
    </row>
    <row r="254" spans="1:8" x14ac:dyDescent="0.25">
      <c r="A254" s="28" t="s">
        <v>29</v>
      </c>
      <c r="B254" s="28">
        <v>44724</v>
      </c>
      <c r="C254" s="28">
        <v>44730</v>
      </c>
      <c r="D254" s="28" t="s">
        <v>1</v>
      </c>
      <c r="E254" s="30">
        <v>42643</v>
      </c>
      <c r="F254" s="28">
        <v>8.0199999999999998E-4</v>
      </c>
      <c r="G254" s="28">
        <v>0.70199999999999996</v>
      </c>
      <c r="H254" s="28" t="s">
        <v>999</v>
      </c>
    </row>
    <row r="255" spans="1:8" x14ac:dyDescent="0.25">
      <c r="A255" s="28" t="s">
        <v>29</v>
      </c>
      <c r="B255" s="28">
        <v>1551</v>
      </c>
      <c r="C255" s="28">
        <v>1557</v>
      </c>
      <c r="D255" s="28" t="s">
        <v>1</v>
      </c>
      <c r="E255" s="30">
        <v>42581</v>
      </c>
      <c r="F255" s="28">
        <v>8.5599999999999999E-4</v>
      </c>
      <c r="G255" s="28">
        <v>0.70199999999999996</v>
      </c>
      <c r="H255" s="28" t="s">
        <v>997</v>
      </c>
    </row>
    <row r="256" spans="1:8" x14ac:dyDescent="0.25">
      <c r="A256" s="28" t="s">
        <v>29</v>
      </c>
      <c r="B256" s="28">
        <v>9164</v>
      </c>
      <c r="C256" s="28">
        <v>9170</v>
      </c>
      <c r="D256" s="28" t="s">
        <v>1</v>
      </c>
      <c r="E256" s="30">
        <v>42581</v>
      </c>
      <c r="F256" s="28">
        <v>8.5599999999999999E-4</v>
      </c>
      <c r="G256" s="28">
        <v>0.70199999999999996</v>
      </c>
      <c r="H256" s="28" t="s">
        <v>997</v>
      </c>
    </row>
    <row r="257" spans="1:8" x14ac:dyDescent="0.25">
      <c r="A257" s="28" t="s">
        <v>29</v>
      </c>
      <c r="B257" s="28">
        <v>10586</v>
      </c>
      <c r="C257" s="28">
        <v>10592</v>
      </c>
      <c r="D257" s="28" t="s">
        <v>1</v>
      </c>
      <c r="E257" s="30">
        <v>42581</v>
      </c>
      <c r="F257" s="28">
        <v>8.5599999999999999E-4</v>
      </c>
      <c r="G257" s="28">
        <v>0.70199999999999996</v>
      </c>
      <c r="H257" s="28" t="s">
        <v>997</v>
      </c>
    </row>
    <row r="258" spans="1:8" x14ac:dyDescent="0.25">
      <c r="A258" s="28" t="s">
        <v>29</v>
      </c>
      <c r="B258" s="28">
        <v>15090</v>
      </c>
      <c r="C258" s="28">
        <v>15096</v>
      </c>
      <c r="D258" s="28" t="s">
        <v>1</v>
      </c>
      <c r="E258" s="30">
        <v>42581</v>
      </c>
      <c r="F258" s="28">
        <v>8.5599999999999999E-4</v>
      </c>
      <c r="G258" s="28">
        <v>0.70199999999999996</v>
      </c>
      <c r="H258" s="28" t="s">
        <v>997</v>
      </c>
    </row>
    <row r="259" spans="1:8" x14ac:dyDescent="0.25">
      <c r="A259" s="28" t="s">
        <v>29</v>
      </c>
      <c r="B259" s="28">
        <v>15756</v>
      </c>
      <c r="C259" s="28">
        <v>15762</v>
      </c>
      <c r="D259" s="28" t="s">
        <v>1</v>
      </c>
      <c r="E259" s="30">
        <v>42581</v>
      </c>
      <c r="F259" s="28">
        <v>8.5599999999999999E-4</v>
      </c>
      <c r="G259" s="28">
        <v>0.70199999999999996</v>
      </c>
      <c r="H259" s="28" t="s">
        <v>997</v>
      </c>
    </row>
    <row r="260" spans="1:8" x14ac:dyDescent="0.25">
      <c r="A260" s="28" t="s">
        <v>29</v>
      </c>
      <c r="B260" s="28">
        <v>22516</v>
      </c>
      <c r="C260" s="28">
        <v>22522</v>
      </c>
      <c r="D260" s="28" t="s">
        <v>1</v>
      </c>
      <c r="E260" s="30">
        <v>42581</v>
      </c>
      <c r="F260" s="28">
        <v>8.5599999999999999E-4</v>
      </c>
      <c r="G260" s="28">
        <v>0.70199999999999996</v>
      </c>
      <c r="H260" s="28" t="s">
        <v>997</v>
      </c>
    </row>
    <row r="261" spans="1:8" x14ac:dyDescent="0.25">
      <c r="A261" s="28" t="s">
        <v>29</v>
      </c>
      <c r="B261" s="28">
        <v>25134</v>
      </c>
      <c r="C261" s="28">
        <v>25140</v>
      </c>
      <c r="D261" s="28" t="s">
        <v>1</v>
      </c>
      <c r="E261" s="30">
        <v>42581</v>
      </c>
      <c r="F261" s="28">
        <v>8.5599999999999999E-4</v>
      </c>
      <c r="G261" s="28">
        <v>0.70199999999999996</v>
      </c>
      <c r="H261" s="28" t="s">
        <v>997</v>
      </c>
    </row>
    <row r="262" spans="1:8" x14ac:dyDescent="0.25">
      <c r="A262" s="28" t="s">
        <v>29</v>
      </c>
      <c r="B262" s="28">
        <v>32525</v>
      </c>
      <c r="C262" s="28">
        <v>32531</v>
      </c>
      <c r="D262" s="28" t="s">
        <v>2</v>
      </c>
      <c r="E262" s="30">
        <v>42581</v>
      </c>
      <c r="F262" s="28">
        <v>8.5599999999999999E-4</v>
      </c>
      <c r="G262" s="28">
        <v>0.70199999999999996</v>
      </c>
      <c r="H262" s="28" t="s">
        <v>997</v>
      </c>
    </row>
    <row r="263" spans="1:8" x14ac:dyDescent="0.25">
      <c r="A263" s="28" t="s">
        <v>29</v>
      </c>
      <c r="B263" s="28">
        <v>33751</v>
      </c>
      <c r="C263" s="28">
        <v>33757</v>
      </c>
      <c r="D263" s="28" t="s">
        <v>1</v>
      </c>
      <c r="E263" s="30">
        <v>42581</v>
      </c>
      <c r="F263" s="28">
        <v>8.5599999999999999E-4</v>
      </c>
      <c r="G263" s="28">
        <v>0.70199999999999996</v>
      </c>
      <c r="H263" s="28" t="s">
        <v>997</v>
      </c>
    </row>
    <row r="264" spans="1:8" x14ac:dyDescent="0.25">
      <c r="A264" s="28" t="s">
        <v>29</v>
      </c>
      <c r="B264" s="28">
        <v>40068</v>
      </c>
      <c r="C264" s="28">
        <v>40074</v>
      </c>
      <c r="D264" s="28" t="s">
        <v>1</v>
      </c>
      <c r="E264" s="30">
        <v>42581</v>
      </c>
      <c r="F264" s="28">
        <v>8.5599999999999999E-4</v>
      </c>
      <c r="G264" s="28">
        <v>0.70199999999999996</v>
      </c>
      <c r="H264" s="28" t="s">
        <v>997</v>
      </c>
    </row>
    <row r="265" spans="1:8" x14ac:dyDescent="0.25">
      <c r="A265" s="28" t="s">
        <v>29</v>
      </c>
      <c r="B265" s="28">
        <v>41882</v>
      </c>
      <c r="C265" s="28">
        <v>41888</v>
      </c>
      <c r="D265" s="28" t="s">
        <v>2</v>
      </c>
      <c r="E265" s="30">
        <v>42581</v>
      </c>
      <c r="F265" s="28">
        <v>8.5599999999999999E-4</v>
      </c>
      <c r="G265" s="28">
        <v>0.70199999999999996</v>
      </c>
      <c r="H265" s="28" t="s">
        <v>997</v>
      </c>
    </row>
    <row r="266" spans="1:8" x14ac:dyDescent="0.25">
      <c r="A266" s="28" t="s">
        <v>29</v>
      </c>
      <c r="B266" s="28">
        <v>44493</v>
      </c>
      <c r="C266" s="28">
        <v>44499</v>
      </c>
      <c r="D266" s="28" t="s">
        <v>1</v>
      </c>
      <c r="E266" s="30">
        <v>42581</v>
      </c>
      <c r="F266" s="28">
        <v>8.5599999999999999E-4</v>
      </c>
      <c r="G266" s="28">
        <v>0.70199999999999996</v>
      </c>
      <c r="H266" s="28" t="s">
        <v>997</v>
      </c>
    </row>
    <row r="267" spans="1:8" x14ac:dyDescent="0.25">
      <c r="A267" s="28" t="s">
        <v>29</v>
      </c>
      <c r="B267" s="28">
        <v>15612</v>
      </c>
      <c r="C267" s="28">
        <v>15618</v>
      </c>
      <c r="D267" s="28" t="s">
        <v>1</v>
      </c>
      <c r="E267" s="30">
        <v>42520</v>
      </c>
      <c r="F267" s="28">
        <v>8.9999999999999998E-4</v>
      </c>
      <c r="G267" s="28">
        <v>0.70199999999999996</v>
      </c>
      <c r="H267" s="28" t="s">
        <v>1000</v>
      </c>
    </row>
    <row r="268" spans="1:8" x14ac:dyDescent="0.25">
      <c r="A268" s="28" t="s">
        <v>29</v>
      </c>
      <c r="B268" s="28">
        <v>24073</v>
      </c>
      <c r="C268" s="28">
        <v>24079</v>
      </c>
      <c r="D268" s="28" t="s">
        <v>1</v>
      </c>
      <c r="E268" s="30">
        <v>42520</v>
      </c>
      <c r="F268" s="28">
        <v>8.9999999999999998E-4</v>
      </c>
      <c r="G268" s="28">
        <v>0.70199999999999996</v>
      </c>
      <c r="H268" s="28" t="s">
        <v>1000</v>
      </c>
    </row>
    <row r="269" spans="1:8" x14ac:dyDescent="0.25">
      <c r="A269" s="28" t="s">
        <v>29</v>
      </c>
      <c r="B269" s="28">
        <v>30292</v>
      </c>
      <c r="C269" s="28">
        <v>30298</v>
      </c>
      <c r="D269" s="28" t="s">
        <v>1</v>
      </c>
      <c r="E269" s="30">
        <v>42520</v>
      </c>
      <c r="F269" s="28">
        <v>8.9999999999999998E-4</v>
      </c>
      <c r="G269" s="28">
        <v>0.70199999999999996</v>
      </c>
      <c r="H269" s="28" t="s">
        <v>1000</v>
      </c>
    </row>
    <row r="270" spans="1:8" x14ac:dyDescent="0.25">
      <c r="A270" s="28" t="s">
        <v>29</v>
      </c>
      <c r="B270" s="28">
        <v>7740</v>
      </c>
      <c r="C270" s="28">
        <v>7746</v>
      </c>
      <c r="D270" s="28" t="s">
        <v>1</v>
      </c>
      <c r="E270" s="30">
        <v>42399</v>
      </c>
      <c r="F270" s="28">
        <v>9.6500000000000004E-4</v>
      </c>
      <c r="G270" s="28">
        <v>0.70199999999999996</v>
      </c>
      <c r="H270" s="28" t="s">
        <v>987</v>
      </c>
    </row>
    <row r="271" spans="1:8" x14ac:dyDescent="0.25">
      <c r="A271" s="28" t="s">
        <v>29</v>
      </c>
      <c r="B271" s="28">
        <v>19018</v>
      </c>
      <c r="C271" s="28">
        <v>19024</v>
      </c>
      <c r="D271" s="28" t="s">
        <v>1</v>
      </c>
      <c r="E271" s="30">
        <v>42399</v>
      </c>
      <c r="F271" s="28">
        <v>9.6500000000000004E-4</v>
      </c>
      <c r="G271" s="28">
        <v>0.70199999999999996</v>
      </c>
      <c r="H271" s="28" t="s">
        <v>987</v>
      </c>
    </row>
    <row r="272" spans="1:8" x14ac:dyDescent="0.25">
      <c r="A272" s="28" t="s">
        <v>29</v>
      </c>
      <c r="B272" s="28">
        <v>20609</v>
      </c>
      <c r="C272" s="28">
        <v>20615</v>
      </c>
      <c r="D272" s="28" t="s">
        <v>1</v>
      </c>
      <c r="E272" s="30">
        <v>42399</v>
      </c>
      <c r="F272" s="28">
        <v>9.6500000000000004E-4</v>
      </c>
      <c r="G272" s="28">
        <v>0.70199999999999996</v>
      </c>
      <c r="H272" s="28" t="s">
        <v>987</v>
      </c>
    </row>
    <row r="273" spans="1:8" x14ac:dyDescent="0.25">
      <c r="A273" s="28" t="s">
        <v>29</v>
      </c>
      <c r="B273" s="28">
        <v>20665</v>
      </c>
      <c r="C273" s="28">
        <v>20671</v>
      </c>
      <c r="D273" s="28" t="s">
        <v>1</v>
      </c>
      <c r="E273" s="30">
        <v>42399</v>
      </c>
      <c r="F273" s="28">
        <v>9.6500000000000004E-4</v>
      </c>
      <c r="G273" s="28">
        <v>0.70199999999999996</v>
      </c>
      <c r="H273" s="28" t="s">
        <v>987</v>
      </c>
    </row>
    <row r="274" spans="1:8" x14ac:dyDescent="0.25">
      <c r="A274" s="28" t="s">
        <v>29</v>
      </c>
      <c r="B274" s="28">
        <v>30366</v>
      </c>
      <c r="C274" s="28">
        <v>30372</v>
      </c>
      <c r="D274" s="28" t="s">
        <v>1</v>
      </c>
      <c r="E274" s="30">
        <v>42399</v>
      </c>
      <c r="F274" s="28">
        <v>9.6500000000000004E-4</v>
      </c>
      <c r="G274" s="28">
        <v>0.70199999999999996</v>
      </c>
      <c r="H274" s="28" t="s">
        <v>987</v>
      </c>
    </row>
    <row r="275" spans="1:8" x14ac:dyDescent="0.25">
      <c r="A275" s="28" t="s">
        <v>29</v>
      </c>
      <c r="B275" s="28">
        <v>30786</v>
      </c>
      <c r="C275" s="28">
        <v>30792</v>
      </c>
      <c r="D275" s="28" t="s">
        <v>1</v>
      </c>
      <c r="E275" s="30">
        <v>42399</v>
      </c>
      <c r="F275" s="28">
        <v>9.6500000000000004E-4</v>
      </c>
      <c r="G275" s="28">
        <v>0.70199999999999996</v>
      </c>
      <c r="H275" s="28" t="s">
        <v>987</v>
      </c>
    </row>
    <row r="276" spans="1:8" x14ac:dyDescent="0.25">
      <c r="A276" s="28" t="s">
        <v>29</v>
      </c>
      <c r="B276" s="28">
        <v>31039</v>
      </c>
      <c r="C276" s="28">
        <v>31045</v>
      </c>
      <c r="D276" s="28" t="s">
        <v>1</v>
      </c>
      <c r="E276" s="30">
        <v>42399</v>
      </c>
      <c r="F276" s="28">
        <v>9.6500000000000004E-4</v>
      </c>
      <c r="G276" s="28">
        <v>0.70199999999999996</v>
      </c>
      <c r="H276" s="28" t="s">
        <v>987</v>
      </c>
    </row>
    <row r="277" spans="1:8" x14ac:dyDescent="0.25">
      <c r="A277" s="28" t="s">
        <v>29</v>
      </c>
      <c r="B277" s="28">
        <v>32203</v>
      </c>
      <c r="C277" s="28">
        <v>32209</v>
      </c>
      <c r="D277" s="28" t="s">
        <v>1</v>
      </c>
      <c r="E277" s="30">
        <v>42399</v>
      </c>
      <c r="F277" s="28">
        <v>9.6500000000000004E-4</v>
      </c>
      <c r="G277" s="28">
        <v>0.70199999999999996</v>
      </c>
      <c r="H277" s="28" t="s">
        <v>987</v>
      </c>
    </row>
    <row r="278" spans="1:8" x14ac:dyDescent="0.25">
      <c r="A278" s="28" t="s">
        <v>29</v>
      </c>
      <c r="B278" s="28">
        <v>32856</v>
      </c>
      <c r="C278" s="28">
        <v>32862</v>
      </c>
      <c r="D278" s="28" t="s">
        <v>1</v>
      </c>
      <c r="E278" s="30">
        <v>42399</v>
      </c>
      <c r="F278" s="28">
        <v>9.6500000000000004E-4</v>
      </c>
      <c r="G278" s="28">
        <v>0.70199999999999996</v>
      </c>
      <c r="H278" s="28" t="s">
        <v>987</v>
      </c>
    </row>
    <row r="279" spans="1:8" x14ac:dyDescent="0.25">
      <c r="A279" s="28" t="s">
        <v>29</v>
      </c>
      <c r="B279" s="28">
        <v>36856</v>
      </c>
      <c r="C279" s="28">
        <v>36862</v>
      </c>
      <c r="D279" s="28" t="s">
        <v>1</v>
      </c>
      <c r="E279" s="30">
        <v>42399</v>
      </c>
      <c r="F279" s="28">
        <v>9.6500000000000004E-4</v>
      </c>
      <c r="G279" s="28">
        <v>0.70199999999999996</v>
      </c>
      <c r="H279" s="28" t="s">
        <v>987</v>
      </c>
    </row>
    <row r="280" spans="1:8" x14ac:dyDescent="0.25">
      <c r="A280" s="28" t="s">
        <v>29</v>
      </c>
      <c r="B280" s="28">
        <v>37773</v>
      </c>
      <c r="C280" s="28">
        <v>37779</v>
      </c>
      <c r="D280" s="28" t="s">
        <v>1</v>
      </c>
      <c r="E280" s="30">
        <v>42399</v>
      </c>
      <c r="F280" s="28">
        <v>9.6500000000000004E-4</v>
      </c>
      <c r="G280" s="28">
        <v>0.70199999999999996</v>
      </c>
      <c r="H280" s="28" t="s">
        <v>987</v>
      </c>
    </row>
    <row r="281" spans="1:8" x14ac:dyDescent="0.25">
      <c r="A281" s="28" t="s">
        <v>29</v>
      </c>
      <c r="B281" s="28">
        <v>40927</v>
      </c>
      <c r="C281" s="28">
        <v>40933</v>
      </c>
      <c r="D281" s="28" t="s">
        <v>1</v>
      </c>
      <c r="E281" s="30">
        <v>42399</v>
      </c>
      <c r="F281" s="28">
        <v>9.6500000000000004E-4</v>
      </c>
      <c r="G281" s="28">
        <v>0.70199999999999996</v>
      </c>
      <c r="H281" s="28" t="s">
        <v>987</v>
      </c>
    </row>
    <row r="282" spans="1:8" x14ac:dyDescent="0.25">
      <c r="A282" s="28" t="s">
        <v>29</v>
      </c>
      <c r="B282" s="28">
        <v>46370</v>
      </c>
      <c r="C282" s="28">
        <v>46376</v>
      </c>
      <c r="D282" s="28" t="s">
        <v>1</v>
      </c>
      <c r="E282" s="30">
        <v>42399</v>
      </c>
      <c r="F282" s="28">
        <v>9.6500000000000004E-4</v>
      </c>
      <c r="G282" s="28">
        <v>0.70199999999999996</v>
      </c>
      <c r="H282" s="28" t="s">
        <v>987</v>
      </c>
    </row>
  </sheetData>
  <mergeCells count="15">
    <mergeCell ref="I11:I14"/>
    <mergeCell ref="J11:J14"/>
    <mergeCell ref="K11:K14"/>
    <mergeCell ref="J15:J18"/>
    <mergeCell ref="K15:K18"/>
    <mergeCell ref="I15:I18"/>
    <mergeCell ref="K7:K10"/>
    <mergeCell ref="J7:J10"/>
    <mergeCell ref="I1:I2"/>
    <mergeCell ref="K3:K6"/>
    <mergeCell ref="J3:J6"/>
    <mergeCell ref="J1:J2"/>
    <mergeCell ref="K1:K2"/>
    <mergeCell ref="I3:I6"/>
    <mergeCell ref="I7:I10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Obiekt powłoki pakowarki" shapeId="4097" r:id="rId4">
          <objectPr defaultSize="0" r:id="rId5">
            <anchor moveWithCells="1">
              <from>
                <xdr:col>9</xdr:col>
                <xdr:colOff>409575</xdr:colOff>
                <xdr:row>6</xdr:row>
                <xdr:rowOff>133350</xdr:rowOff>
              </from>
              <to>
                <xdr:col>9</xdr:col>
                <xdr:colOff>1819275</xdr:colOff>
                <xdr:row>9</xdr:row>
                <xdr:rowOff>76200</xdr:rowOff>
              </to>
            </anchor>
          </objectPr>
        </oleObject>
      </mc:Choice>
      <mc:Fallback>
        <oleObject progId="Obiekt powłoki pakowarki" shapeId="4097" r:id="rId4"/>
      </mc:Fallback>
    </mc:AlternateContent>
    <mc:AlternateContent xmlns:mc="http://schemas.openxmlformats.org/markup-compatibility/2006">
      <mc:Choice Requires="x14">
        <oleObject progId="Obiekt powłoki pakowarki" shapeId="4098" r:id="rId6">
          <objectPr defaultSize="0" r:id="rId7">
            <anchor moveWithCells="1">
              <from>
                <xdr:col>10</xdr:col>
                <xdr:colOff>457200</xdr:colOff>
                <xdr:row>6</xdr:row>
                <xdr:rowOff>133350</xdr:rowOff>
              </from>
              <to>
                <xdr:col>10</xdr:col>
                <xdr:colOff>1943100</xdr:colOff>
                <xdr:row>9</xdr:row>
                <xdr:rowOff>76200</xdr:rowOff>
              </to>
            </anchor>
          </objectPr>
        </oleObject>
      </mc:Choice>
      <mc:Fallback>
        <oleObject progId="Obiekt powłoki pakowarki" shapeId="4098" r:id="rId6"/>
      </mc:Fallback>
    </mc:AlternateContent>
    <mc:AlternateContent xmlns:mc="http://schemas.openxmlformats.org/markup-compatibility/2006">
      <mc:Choice Requires="x14">
        <oleObject progId="Obiekt powłoki pakowarki" shapeId="4099" r:id="rId8">
          <objectPr defaultSize="0" r:id="rId9">
            <anchor moveWithCells="1">
              <from>
                <xdr:col>10</xdr:col>
                <xdr:colOff>285750</xdr:colOff>
                <xdr:row>10</xdr:row>
                <xdr:rowOff>123825</xdr:rowOff>
              </from>
              <to>
                <xdr:col>10</xdr:col>
                <xdr:colOff>2124075</xdr:colOff>
                <xdr:row>13</xdr:row>
                <xdr:rowOff>66675</xdr:rowOff>
              </to>
            </anchor>
          </objectPr>
        </oleObject>
      </mc:Choice>
      <mc:Fallback>
        <oleObject progId="Obiekt powłoki pakowarki" shapeId="4099" r:id="rId8"/>
      </mc:Fallback>
    </mc:AlternateContent>
    <mc:AlternateContent xmlns:mc="http://schemas.openxmlformats.org/markup-compatibility/2006">
      <mc:Choice Requires="x14">
        <oleObject progId="Obiekt powłoki pakowarki" shapeId="4100" r:id="rId10">
          <objectPr defaultSize="0" r:id="rId11">
            <anchor moveWithCells="1">
              <from>
                <xdr:col>9</xdr:col>
                <xdr:colOff>228600</xdr:colOff>
                <xdr:row>10</xdr:row>
                <xdr:rowOff>123825</xdr:rowOff>
              </from>
              <to>
                <xdr:col>9</xdr:col>
                <xdr:colOff>2000250</xdr:colOff>
                <xdr:row>13</xdr:row>
                <xdr:rowOff>66675</xdr:rowOff>
              </to>
            </anchor>
          </objectPr>
        </oleObject>
      </mc:Choice>
      <mc:Fallback>
        <oleObject progId="Obiekt powłoki pakowarki" shapeId="4100" r:id="rId10"/>
      </mc:Fallback>
    </mc:AlternateContent>
    <mc:AlternateContent xmlns:mc="http://schemas.openxmlformats.org/markup-compatibility/2006">
      <mc:Choice Requires="x14">
        <oleObject progId="Obiekt powłoki pakowarki" shapeId="4101" r:id="rId12">
          <objectPr defaultSize="0" r:id="rId13">
            <anchor moveWithCells="1">
              <from>
                <xdr:col>9</xdr:col>
                <xdr:colOff>219075</xdr:colOff>
                <xdr:row>14</xdr:row>
                <xdr:rowOff>133350</xdr:rowOff>
              </from>
              <to>
                <xdr:col>9</xdr:col>
                <xdr:colOff>2000250</xdr:colOff>
                <xdr:row>17</xdr:row>
                <xdr:rowOff>76200</xdr:rowOff>
              </to>
            </anchor>
          </objectPr>
        </oleObject>
      </mc:Choice>
      <mc:Fallback>
        <oleObject progId="Obiekt powłoki pakowarki" shapeId="4101" r:id="rId12"/>
      </mc:Fallback>
    </mc:AlternateContent>
    <mc:AlternateContent xmlns:mc="http://schemas.openxmlformats.org/markup-compatibility/2006">
      <mc:Choice Requires="x14">
        <oleObject progId="Obiekt powłoki pakowarki" shapeId="4102" r:id="rId14">
          <objectPr defaultSize="0" r:id="rId15">
            <anchor moveWithCells="1">
              <from>
                <xdr:col>10</xdr:col>
                <xdr:colOff>276225</xdr:colOff>
                <xdr:row>14</xdr:row>
                <xdr:rowOff>133350</xdr:rowOff>
              </from>
              <to>
                <xdr:col>10</xdr:col>
                <xdr:colOff>2133600</xdr:colOff>
                <xdr:row>17</xdr:row>
                <xdr:rowOff>76200</xdr:rowOff>
              </to>
            </anchor>
          </objectPr>
        </oleObject>
      </mc:Choice>
      <mc:Fallback>
        <oleObject progId="Obiekt powłoki pakowarki" shapeId="4102" r:id="rId14"/>
      </mc:Fallback>
    </mc:AlternateContent>
  </oleObjects>
  <tableParts count="1">
    <tablePart r:id="rId1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0"/>
  <sheetViews>
    <sheetView workbookViewId="0">
      <selection sqref="A1:F1048576"/>
    </sheetView>
  </sheetViews>
  <sheetFormatPr defaultColWidth="11.5703125" defaultRowHeight="12.75" x14ac:dyDescent="0.2"/>
  <cols>
    <col min="1" max="1" width="13.42578125" style="4" customWidth="1"/>
    <col min="2" max="2" width="11.5703125" style="5"/>
    <col min="3" max="3" width="11.5703125" style="4"/>
    <col min="4" max="4" width="17.7109375" style="4" customWidth="1"/>
    <col min="5" max="5" width="40.140625" style="4" customWidth="1"/>
    <col min="6" max="6" width="29.7109375" style="4" customWidth="1"/>
    <col min="7" max="16384" width="11.5703125" style="4"/>
  </cols>
  <sheetData>
    <row r="1" spans="1:6" x14ac:dyDescent="0.2">
      <c r="A1" s="4" t="s">
        <v>64</v>
      </c>
      <c r="B1" s="5">
        <v>1.0000000000000001E-158</v>
      </c>
      <c r="C1" s="4">
        <v>544957304</v>
      </c>
      <c r="D1" s="4" t="s">
        <v>417</v>
      </c>
      <c r="E1" s="4" t="s">
        <v>416</v>
      </c>
      <c r="F1" s="4" t="s">
        <v>209</v>
      </c>
    </row>
    <row r="2" spans="1:6" x14ac:dyDescent="0.2">
      <c r="A2" s="4" t="s">
        <v>37</v>
      </c>
      <c r="B2" s="5">
        <v>0</v>
      </c>
      <c r="C2" s="4">
        <v>732169747</v>
      </c>
      <c r="D2" s="4" t="s">
        <v>347</v>
      </c>
      <c r="E2" s="4" t="s">
        <v>346</v>
      </c>
      <c r="F2" s="4" t="s">
        <v>345</v>
      </c>
    </row>
    <row r="3" spans="1:6" x14ac:dyDescent="0.2">
      <c r="A3" s="4" t="s">
        <v>33</v>
      </c>
      <c r="B3" s="5">
        <v>0</v>
      </c>
      <c r="C3" s="4">
        <v>506590343</v>
      </c>
      <c r="D3" s="4" t="s">
        <v>412</v>
      </c>
      <c r="E3" s="4" t="s">
        <v>34</v>
      </c>
      <c r="F3" s="4" t="s">
        <v>209</v>
      </c>
    </row>
    <row r="4" spans="1:6" x14ac:dyDescent="0.2">
      <c r="A4" s="4" t="s">
        <v>50</v>
      </c>
      <c r="B4" s="5">
        <v>0</v>
      </c>
      <c r="C4" s="4">
        <v>414090369</v>
      </c>
      <c r="D4" s="4" t="s">
        <v>397</v>
      </c>
      <c r="E4" s="4" t="s">
        <v>51</v>
      </c>
      <c r="F4" s="4" t="s">
        <v>356</v>
      </c>
    </row>
    <row r="5" spans="1:6" x14ac:dyDescent="0.2">
      <c r="A5" s="4" t="s">
        <v>39</v>
      </c>
      <c r="B5" s="5">
        <v>0</v>
      </c>
      <c r="C5" s="4">
        <v>545034031</v>
      </c>
      <c r="D5" s="4" t="s">
        <v>363</v>
      </c>
      <c r="E5" s="4" t="s">
        <v>212</v>
      </c>
      <c r="F5" s="4" t="s">
        <v>209</v>
      </c>
    </row>
    <row r="6" spans="1:6" x14ac:dyDescent="0.2">
      <c r="A6" s="4" t="s">
        <v>93</v>
      </c>
      <c r="B6" s="5">
        <v>4.0000000000000001E-87</v>
      </c>
      <c r="C6" s="4">
        <v>544968224</v>
      </c>
      <c r="D6" s="4" t="s">
        <v>349</v>
      </c>
      <c r="E6" s="4" t="s">
        <v>212</v>
      </c>
      <c r="F6" s="4" t="s">
        <v>209</v>
      </c>
    </row>
    <row r="7" spans="1:6" x14ac:dyDescent="0.2">
      <c r="A7" s="4" t="s">
        <v>49</v>
      </c>
      <c r="B7" s="5">
        <v>0</v>
      </c>
      <c r="C7" s="4">
        <v>544957309</v>
      </c>
      <c r="D7" s="4" t="s">
        <v>348</v>
      </c>
      <c r="E7" s="4" t="s">
        <v>212</v>
      </c>
      <c r="F7" s="4" t="s">
        <v>209</v>
      </c>
    </row>
    <row r="8" spans="1:6" x14ac:dyDescent="0.2">
      <c r="A8" s="4" t="s">
        <v>99</v>
      </c>
      <c r="B8" s="5">
        <v>9.9999999999999996E-75</v>
      </c>
      <c r="C8" s="4">
        <v>506590346</v>
      </c>
      <c r="D8" s="4" t="s">
        <v>344</v>
      </c>
      <c r="E8" s="4" t="s">
        <v>212</v>
      </c>
      <c r="F8" s="4" t="s">
        <v>209</v>
      </c>
    </row>
    <row r="9" spans="1:6" x14ac:dyDescent="0.2">
      <c r="A9" s="4" t="s">
        <v>95</v>
      </c>
      <c r="B9" s="5">
        <v>4E-78</v>
      </c>
      <c r="C9" s="4">
        <v>544954065</v>
      </c>
      <c r="D9" s="4" t="s">
        <v>343</v>
      </c>
      <c r="E9" s="4" t="s">
        <v>212</v>
      </c>
      <c r="F9" s="4" t="s">
        <v>209</v>
      </c>
    </row>
    <row r="10" spans="1:6" x14ac:dyDescent="0.2">
      <c r="A10" s="4" t="s">
        <v>89</v>
      </c>
      <c r="B10" s="5">
        <v>2E-91</v>
      </c>
      <c r="C10" s="4">
        <v>544954876</v>
      </c>
      <c r="D10" s="4" t="s">
        <v>342</v>
      </c>
      <c r="E10" s="4" t="s">
        <v>223</v>
      </c>
      <c r="F10" s="4" t="s">
        <v>220</v>
      </c>
    </row>
    <row r="11" spans="1:6" x14ac:dyDescent="0.2">
      <c r="A11" s="4" t="s">
        <v>123</v>
      </c>
      <c r="B11" s="5">
        <v>7.0000000000000008E-32</v>
      </c>
      <c r="C11" s="4">
        <v>531168171</v>
      </c>
      <c r="D11" s="4" t="s">
        <v>341</v>
      </c>
      <c r="E11" s="4" t="s">
        <v>340</v>
      </c>
      <c r="F11" s="4" t="s">
        <v>339</v>
      </c>
    </row>
    <row r="12" spans="1:6" x14ac:dyDescent="0.2">
      <c r="A12" s="4" t="s">
        <v>60</v>
      </c>
      <c r="B12" s="5">
        <v>0</v>
      </c>
      <c r="C12" s="4">
        <v>544968285</v>
      </c>
      <c r="D12" s="4" t="s">
        <v>338</v>
      </c>
      <c r="E12" s="4" t="s">
        <v>212</v>
      </c>
      <c r="F12" s="4" t="s">
        <v>209</v>
      </c>
    </row>
    <row r="13" spans="1:6" x14ac:dyDescent="0.2">
      <c r="A13" s="4" t="s">
        <v>116</v>
      </c>
      <c r="B13" s="5">
        <v>3E-37</v>
      </c>
      <c r="C13" s="4">
        <v>544968288</v>
      </c>
      <c r="D13" s="4" t="s">
        <v>337</v>
      </c>
      <c r="E13" s="4" t="s">
        <v>212</v>
      </c>
      <c r="F13" s="4" t="s">
        <v>209</v>
      </c>
    </row>
    <row r="14" spans="1:6" x14ac:dyDescent="0.2">
      <c r="A14" s="4" t="s">
        <v>35</v>
      </c>
      <c r="B14" s="5">
        <v>0</v>
      </c>
      <c r="C14" s="4">
        <v>544959315</v>
      </c>
      <c r="D14" s="4" t="s">
        <v>211</v>
      </c>
      <c r="E14" s="4" t="s">
        <v>210</v>
      </c>
      <c r="F14" s="4" t="s">
        <v>209</v>
      </c>
    </row>
    <row r="15" spans="1:6" x14ac:dyDescent="0.2">
      <c r="A15" s="4" t="s">
        <v>88</v>
      </c>
      <c r="B15" s="5">
        <v>1.9999999999999998E-93</v>
      </c>
      <c r="C15" s="4">
        <v>545039099</v>
      </c>
      <c r="D15" s="4" t="s">
        <v>425</v>
      </c>
      <c r="E15" s="4" t="s">
        <v>212</v>
      </c>
      <c r="F15" s="4" t="s">
        <v>209</v>
      </c>
    </row>
    <row r="16" spans="1:6" x14ac:dyDescent="0.2">
      <c r="A16" s="4" t="s">
        <v>81</v>
      </c>
      <c r="B16" s="5">
        <v>6E-103</v>
      </c>
      <c r="C16" s="4">
        <v>544969756</v>
      </c>
      <c r="D16" s="4" t="s">
        <v>424</v>
      </c>
      <c r="E16" s="4" t="s">
        <v>334</v>
      </c>
      <c r="F16" s="4" t="s">
        <v>209</v>
      </c>
    </row>
    <row r="17" spans="1:6" x14ac:dyDescent="0.2">
      <c r="A17" s="4" t="s">
        <v>31</v>
      </c>
      <c r="B17" s="5">
        <v>0</v>
      </c>
      <c r="C17" s="4">
        <v>506527312</v>
      </c>
      <c r="D17" s="4" t="s">
        <v>423</v>
      </c>
      <c r="E17" s="4" t="s">
        <v>332</v>
      </c>
      <c r="F17" s="4" t="s">
        <v>209</v>
      </c>
    </row>
    <row r="18" spans="1:6" x14ac:dyDescent="0.2">
      <c r="A18" s="4" t="s">
        <v>55</v>
      </c>
      <c r="B18" s="5">
        <v>0</v>
      </c>
      <c r="C18" s="4">
        <v>545013012</v>
      </c>
      <c r="D18" s="4" t="s">
        <v>422</v>
      </c>
      <c r="E18" s="4" t="s">
        <v>212</v>
      </c>
      <c r="F18" s="4" t="s">
        <v>209</v>
      </c>
    </row>
    <row r="19" spans="1:6" x14ac:dyDescent="0.2">
      <c r="A19" s="4" t="s">
        <v>120</v>
      </c>
      <c r="B19" s="5">
        <v>4.0000000000000002E-32</v>
      </c>
      <c r="C19" s="4">
        <v>544977693</v>
      </c>
      <c r="D19" s="4" t="s">
        <v>421</v>
      </c>
      <c r="E19" s="4" t="s">
        <v>420</v>
      </c>
      <c r="F19" s="4" t="s">
        <v>209</v>
      </c>
    </row>
    <row r="20" spans="1:6" x14ac:dyDescent="0.2">
      <c r="A20" s="4" t="s">
        <v>56</v>
      </c>
      <c r="B20" s="5">
        <v>0</v>
      </c>
      <c r="C20" s="4">
        <v>544977694</v>
      </c>
      <c r="D20" s="4" t="s">
        <v>419</v>
      </c>
      <c r="E20" s="4" t="s">
        <v>212</v>
      </c>
      <c r="F20" s="4" t="s">
        <v>209</v>
      </c>
    </row>
    <row r="21" spans="1:6" x14ac:dyDescent="0.2">
      <c r="A21" s="4" t="s">
        <v>117</v>
      </c>
      <c r="B21" s="5">
        <v>9.0000000000000008E-37</v>
      </c>
      <c r="C21" s="4">
        <v>545012998</v>
      </c>
      <c r="D21" s="4" t="s">
        <v>418</v>
      </c>
      <c r="E21" s="4" t="s">
        <v>212</v>
      </c>
      <c r="F21" s="4" t="s">
        <v>209</v>
      </c>
    </row>
    <row r="22" spans="1:6" x14ac:dyDescent="0.2">
      <c r="A22" s="4" t="s">
        <v>127</v>
      </c>
      <c r="B22" s="5">
        <v>6.0000000000000002E-27</v>
      </c>
      <c r="C22" s="4">
        <v>544969765</v>
      </c>
      <c r="D22" s="4" t="s">
        <v>415</v>
      </c>
      <c r="E22" s="4" t="s">
        <v>212</v>
      </c>
      <c r="F22" s="4" t="s">
        <v>209</v>
      </c>
    </row>
    <row r="23" spans="1:6" x14ac:dyDescent="0.2">
      <c r="A23" s="4" t="s">
        <v>66</v>
      </c>
      <c r="B23" s="5">
        <v>6.0000000000000005E-156</v>
      </c>
      <c r="C23" s="4">
        <v>531462423</v>
      </c>
      <c r="D23" s="4" t="s">
        <v>414</v>
      </c>
      <c r="E23" s="4" t="s">
        <v>327</v>
      </c>
      <c r="F23" s="4" t="s">
        <v>413</v>
      </c>
    </row>
    <row r="24" spans="1:6" x14ac:dyDescent="0.2">
      <c r="A24" s="4" t="s">
        <v>54</v>
      </c>
      <c r="B24" s="5">
        <v>0</v>
      </c>
      <c r="C24" s="4">
        <v>545052074</v>
      </c>
      <c r="D24" s="4" t="s">
        <v>411</v>
      </c>
      <c r="E24" s="4" t="s">
        <v>212</v>
      </c>
      <c r="F24" s="4" t="s">
        <v>209</v>
      </c>
    </row>
    <row r="25" spans="1:6" x14ac:dyDescent="0.2">
      <c r="A25" s="4" t="s">
        <v>98</v>
      </c>
      <c r="B25" s="5">
        <v>2.9999999999999997E-80</v>
      </c>
      <c r="C25" s="4">
        <v>544968233</v>
      </c>
      <c r="D25" s="4" t="s">
        <v>324</v>
      </c>
      <c r="E25" s="4" t="s">
        <v>212</v>
      </c>
      <c r="F25" s="4" t="s">
        <v>209</v>
      </c>
    </row>
    <row r="26" spans="1:6" x14ac:dyDescent="0.2">
      <c r="A26" s="4" t="s">
        <v>82</v>
      </c>
      <c r="B26" s="5">
        <v>9.9999999999999997E-106</v>
      </c>
      <c r="C26" s="4">
        <v>544968232</v>
      </c>
      <c r="D26" s="4" t="s">
        <v>323</v>
      </c>
      <c r="E26" s="4" t="s">
        <v>212</v>
      </c>
      <c r="F26" s="4" t="s">
        <v>209</v>
      </c>
    </row>
    <row r="27" spans="1:6" x14ac:dyDescent="0.2">
      <c r="A27" s="4" t="s">
        <v>43</v>
      </c>
      <c r="B27" s="5">
        <v>0</v>
      </c>
      <c r="C27" s="4">
        <v>544959322</v>
      </c>
      <c r="D27" s="4" t="s">
        <v>322</v>
      </c>
      <c r="E27" s="4" t="s">
        <v>321</v>
      </c>
      <c r="F27" s="4" t="s">
        <v>209</v>
      </c>
    </row>
    <row r="28" spans="1:6" x14ac:dyDescent="0.2">
      <c r="A28" s="4" t="s">
        <v>70</v>
      </c>
      <c r="B28" s="5">
        <v>2E-149</v>
      </c>
      <c r="C28" s="4">
        <v>531124220</v>
      </c>
      <c r="D28" s="4" t="s">
        <v>318</v>
      </c>
      <c r="E28" s="4" t="s">
        <v>317</v>
      </c>
      <c r="F28" s="4" t="s">
        <v>316</v>
      </c>
    </row>
    <row r="29" spans="1:6" x14ac:dyDescent="0.2">
      <c r="A29" s="4" t="s">
        <v>45</v>
      </c>
      <c r="B29" s="5">
        <v>0</v>
      </c>
      <c r="C29" s="4">
        <v>544959355</v>
      </c>
      <c r="D29" s="4" t="s">
        <v>315</v>
      </c>
      <c r="E29" s="4" t="s">
        <v>314</v>
      </c>
      <c r="F29" s="4" t="s">
        <v>209</v>
      </c>
    </row>
    <row r="30" spans="1:6" x14ac:dyDescent="0.2">
      <c r="A30" s="4" t="s">
        <v>67</v>
      </c>
      <c r="B30" s="5">
        <v>2E-149</v>
      </c>
      <c r="C30" s="4">
        <v>544959346</v>
      </c>
      <c r="D30" s="4" t="s">
        <v>313</v>
      </c>
      <c r="E30" s="4" t="s">
        <v>212</v>
      </c>
      <c r="F30" s="4" t="s">
        <v>209</v>
      </c>
    </row>
    <row r="31" spans="1:6" x14ac:dyDescent="0.2">
      <c r="A31" s="4" t="s">
        <v>112</v>
      </c>
      <c r="B31" s="5">
        <v>1.0000000000000001E-37</v>
      </c>
      <c r="C31" s="4">
        <v>544959305</v>
      </c>
      <c r="D31" s="4" t="s">
        <v>312</v>
      </c>
      <c r="E31" s="4" t="s">
        <v>212</v>
      </c>
      <c r="F31" s="4" t="s">
        <v>209</v>
      </c>
    </row>
    <row r="32" spans="1:6" x14ac:dyDescent="0.2">
      <c r="A32" s="4" t="s">
        <v>121</v>
      </c>
      <c r="B32" s="5">
        <v>2.0000000000000001E-33</v>
      </c>
      <c r="C32" s="4">
        <v>497584239</v>
      </c>
      <c r="D32" s="4" t="s">
        <v>311</v>
      </c>
      <c r="E32" s="4" t="s">
        <v>212</v>
      </c>
      <c r="F32" s="4" t="s">
        <v>209</v>
      </c>
    </row>
    <row r="33" spans="1:6" x14ac:dyDescent="0.2">
      <c r="A33" s="4" t="s">
        <v>40</v>
      </c>
      <c r="B33" s="5">
        <v>0</v>
      </c>
      <c r="C33" s="4">
        <v>544996723</v>
      </c>
      <c r="D33" s="4" t="s">
        <v>310</v>
      </c>
      <c r="E33" s="4" t="s">
        <v>212</v>
      </c>
      <c r="F33" s="4" t="s">
        <v>209</v>
      </c>
    </row>
    <row r="34" spans="1:6" x14ac:dyDescent="0.2">
      <c r="A34" s="4" t="s">
        <v>102</v>
      </c>
      <c r="B34" s="5">
        <v>2.0000000000000001E-63</v>
      </c>
      <c r="C34" s="4">
        <v>497580938</v>
      </c>
      <c r="D34" s="4" t="s">
        <v>309</v>
      </c>
      <c r="E34" s="4" t="s">
        <v>212</v>
      </c>
      <c r="F34" s="4" t="s">
        <v>209</v>
      </c>
    </row>
    <row r="35" spans="1:6" x14ac:dyDescent="0.2">
      <c r="A35" s="4" t="s">
        <v>131</v>
      </c>
      <c r="B35" s="5">
        <v>1E-22</v>
      </c>
      <c r="C35" s="4">
        <v>544968887</v>
      </c>
      <c r="D35" s="4" t="s">
        <v>308</v>
      </c>
      <c r="E35" s="4" t="s">
        <v>212</v>
      </c>
      <c r="F35" s="4" t="s">
        <v>209</v>
      </c>
    </row>
    <row r="36" spans="1:6" x14ac:dyDescent="0.2">
      <c r="A36" s="4" t="s">
        <v>86</v>
      </c>
      <c r="B36" s="5">
        <v>1.9999999999999998E-96</v>
      </c>
      <c r="C36" s="4">
        <v>544968890</v>
      </c>
      <c r="D36" s="4" t="s">
        <v>410</v>
      </c>
      <c r="E36" s="4" t="s">
        <v>306</v>
      </c>
      <c r="F36" s="4" t="s">
        <v>209</v>
      </c>
    </row>
    <row r="37" spans="1:6" x14ac:dyDescent="0.2">
      <c r="A37" s="4" t="s">
        <v>61</v>
      </c>
      <c r="B37" s="5">
        <v>0</v>
      </c>
      <c r="C37" s="4">
        <v>506590375</v>
      </c>
      <c r="D37" s="4" t="s">
        <v>409</v>
      </c>
      <c r="E37" s="4" t="s">
        <v>408</v>
      </c>
      <c r="F37" s="4" t="s">
        <v>209</v>
      </c>
    </row>
    <row r="38" spans="1:6" x14ac:dyDescent="0.2">
      <c r="A38" s="4" t="s">
        <v>80</v>
      </c>
      <c r="B38" s="5">
        <v>9.9999999999999995E-113</v>
      </c>
      <c r="C38" s="4">
        <v>506590376</v>
      </c>
      <c r="D38" s="4" t="s">
        <v>407</v>
      </c>
      <c r="E38" s="4" t="s">
        <v>212</v>
      </c>
      <c r="F38" s="4" t="s">
        <v>209</v>
      </c>
    </row>
    <row r="39" spans="1:6" x14ac:dyDescent="0.2">
      <c r="A39" s="4" t="s">
        <v>74</v>
      </c>
      <c r="B39" s="5">
        <v>3.9999999999999997E-129</v>
      </c>
      <c r="C39" s="4">
        <v>506590377</v>
      </c>
      <c r="D39" s="4" t="s">
        <v>406</v>
      </c>
      <c r="E39" s="4" t="s">
        <v>212</v>
      </c>
      <c r="F39" s="4" t="s">
        <v>209</v>
      </c>
    </row>
    <row r="40" spans="1:6" x14ac:dyDescent="0.2">
      <c r="A40" s="4" t="s">
        <v>118</v>
      </c>
      <c r="B40" s="5">
        <v>6E-34</v>
      </c>
      <c r="C40" s="4">
        <v>497584217</v>
      </c>
      <c r="D40" s="4" t="s">
        <v>296</v>
      </c>
      <c r="E40" s="4" t="s">
        <v>223</v>
      </c>
      <c r="F40" s="4" t="s">
        <v>220</v>
      </c>
    </row>
    <row r="41" spans="1:6" x14ac:dyDescent="0.2">
      <c r="A41" s="4" t="s">
        <v>129</v>
      </c>
      <c r="B41" s="5">
        <v>9.9999999999999996E-24</v>
      </c>
      <c r="C41" s="4">
        <v>500188374</v>
      </c>
      <c r="D41" s="4" t="s">
        <v>295</v>
      </c>
      <c r="E41" s="4" t="s">
        <v>212</v>
      </c>
      <c r="F41" s="4" t="s">
        <v>209</v>
      </c>
    </row>
    <row r="42" spans="1:6" x14ac:dyDescent="0.2">
      <c r="A42" s="4" t="s">
        <v>96</v>
      </c>
      <c r="B42" s="5">
        <v>1E-78</v>
      </c>
      <c r="C42" s="4">
        <v>544964046</v>
      </c>
      <c r="D42" s="4" t="s">
        <v>405</v>
      </c>
      <c r="E42" s="4" t="s">
        <v>293</v>
      </c>
      <c r="F42" s="4" t="s">
        <v>209</v>
      </c>
    </row>
    <row r="43" spans="1:6" x14ac:dyDescent="0.2">
      <c r="A43" s="4" t="s">
        <v>94</v>
      </c>
      <c r="B43" s="5">
        <v>7.9999999999999997E-82</v>
      </c>
      <c r="C43" s="4">
        <v>544957743</v>
      </c>
      <c r="D43" s="4" t="s">
        <v>404</v>
      </c>
      <c r="E43" s="4" t="s">
        <v>293</v>
      </c>
      <c r="F43" s="4" t="s">
        <v>209</v>
      </c>
    </row>
    <row r="44" spans="1:6" x14ac:dyDescent="0.2">
      <c r="A44" s="4" t="s">
        <v>41</v>
      </c>
      <c r="B44" s="5">
        <v>0</v>
      </c>
      <c r="C44" s="4">
        <v>544956044</v>
      </c>
      <c r="D44" s="4" t="s">
        <v>403</v>
      </c>
      <c r="E44" s="4" t="s">
        <v>402</v>
      </c>
      <c r="F44" s="4" t="s">
        <v>220</v>
      </c>
    </row>
    <row r="45" spans="1:6" x14ac:dyDescent="0.2">
      <c r="A45" s="4" t="s">
        <v>115</v>
      </c>
      <c r="B45" s="5">
        <v>9.9999999999999993E-40</v>
      </c>
      <c r="C45" s="4">
        <v>531094309</v>
      </c>
      <c r="D45" s="4" t="s">
        <v>401</v>
      </c>
      <c r="E45" s="4" t="s">
        <v>400</v>
      </c>
      <c r="F45" s="4" t="s">
        <v>263</v>
      </c>
    </row>
    <row r="46" spans="1:6" x14ac:dyDescent="0.2">
      <c r="A46" s="4" t="s">
        <v>111</v>
      </c>
      <c r="B46" s="5">
        <v>1E-42</v>
      </c>
      <c r="C46" s="4">
        <v>506517662</v>
      </c>
      <c r="D46" s="4" t="s">
        <v>399</v>
      </c>
      <c r="E46" s="4" t="s">
        <v>398</v>
      </c>
      <c r="F46" s="4" t="s">
        <v>209</v>
      </c>
    </row>
    <row r="47" spans="1:6" x14ac:dyDescent="0.2">
      <c r="A47" s="4" t="s">
        <v>91</v>
      </c>
      <c r="B47" s="5">
        <v>3.0000000000000001E-84</v>
      </c>
      <c r="C47" s="4">
        <v>506517663</v>
      </c>
      <c r="D47" s="4" t="s">
        <v>286</v>
      </c>
      <c r="E47" s="4" t="s">
        <v>268</v>
      </c>
      <c r="F47" s="4" t="s">
        <v>209</v>
      </c>
    </row>
    <row r="48" spans="1:6" x14ac:dyDescent="0.2">
      <c r="A48" s="4" t="s">
        <v>106</v>
      </c>
      <c r="B48" s="5">
        <v>3.0000000000000003E-46</v>
      </c>
      <c r="C48" s="4">
        <v>544957381</v>
      </c>
      <c r="D48" s="4" t="s">
        <v>283</v>
      </c>
      <c r="E48" s="4" t="s">
        <v>282</v>
      </c>
      <c r="F48" s="4" t="s">
        <v>209</v>
      </c>
    </row>
    <row r="49" spans="1:6" x14ac:dyDescent="0.2">
      <c r="A49" s="4" t="s">
        <v>62</v>
      </c>
      <c r="B49" s="5">
        <v>1E-179</v>
      </c>
      <c r="C49" s="4">
        <v>544957382</v>
      </c>
      <c r="D49" s="4" t="s">
        <v>396</v>
      </c>
      <c r="E49" s="4" t="s">
        <v>395</v>
      </c>
      <c r="F49" s="4" t="s">
        <v>209</v>
      </c>
    </row>
    <row r="50" spans="1:6" x14ac:dyDescent="0.2">
      <c r="A50" s="4" t="s">
        <v>104</v>
      </c>
      <c r="B50" s="5">
        <v>6E-52</v>
      </c>
      <c r="C50" s="4">
        <v>531133078</v>
      </c>
      <c r="D50" s="4" t="s">
        <v>394</v>
      </c>
      <c r="E50" s="4" t="s">
        <v>393</v>
      </c>
      <c r="F50" s="4" t="s">
        <v>392</v>
      </c>
    </row>
    <row r="51" spans="1:6" x14ac:dyDescent="0.2">
      <c r="A51" s="4" t="s">
        <v>85</v>
      </c>
      <c r="B51" s="5">
        <v>3.0000000000000001E-95</v>
      </c>
      <c r="C51" s="4">
        <v>531145970</v>
      </c>
      <c r="D51" s="4" t="s">
        <v>391</v>
      </c>
      <c r="E51" s="4" t="s">
        <v>390</v>
      </c>
      <c r="F51" s="4" t="s">
        <v>389</v>
      </c>
    </row>
    <row r="52" spans="1:6" x14ac:dyDescent="0.2">
      <c r="A52" s="4" t="s">
        <v>133</v>
      </c>
      <c r="B52" s="5">
        <v>1.0000000000000001E-15</v>
      </c>
      <c r="C52" s="4">
        <v>531117056</v>
      </c>
      <c r="D52" s="4" t="s">
        <v>388</v>
      </c>
      <c r="E52" s="4" t="s">
        <v>387</v>
      </c>
      <c r="F52" s="4" t="s">
        <v>383</v>
      </c>
    </row>
    <row r="53" spans="1:6" x14ac:dyDescent="0.2">
      <c r="A53" s="4" t="s">
        <v>119</v>
      </c>
      <c r="B53" s="5">
        <v>4.9999999999999994E-34</v>
      </c>
      <c r="C53" s="4">
        <v>544963969</v>
      </c>
      <c r="D53" s="4" t="s">
        <v>386</v>
      </c>
      <c r="E53" s="4" t="s">
        <v>237</v>
      </c>
      <c r="F53" s="4" t="s">
        <v>209</v>
      </c>
    </row>
    <row r="54" spans="1:6" x14ac:dyDescent="0.2">
      <c r="A54" s="4" t="s">
        <v>130</v>
      </c>
      <c r="B54" s="5">
        <v>9.9999999999999996E-24</v>
      </c>
      <c r="C54" s="4">
        <v>531117058</v>
      </c>
      <c r="D54" s="4" t="s">
        <v>385</v>
      </c>
      <c r="E54" s="4" t="s">
        <v>384</v>
      </c>
      <c r="F54" s="4" t="s">
        <v>383</v>
      </c>
    </row>
    <row r="55" spans="1:6" x14ac:dyDescent="0.2">
      <c r="A55" s="4" t="s">
        <v>122</v>
      </c>
      <c r="B55" s="5">
        <v>3E-32</v>
      </c>
      <c r="C55" s="4">
        <v>506517673</v>
      </c>
      <c r="D55" s="4" t="s">
        <v>382</v>
      </c>
      <c r="E55" s="4" t="s">
        <v>212</v>
      </c>
      <c r="F55" s="4" t="s">
        <v>209</v>
      </c>
    </row>
    <row r="56" spans="1:6" x14ac:dyDescent="0.2">
      <c r="A56" s="4" t="s">
        <v>128</v>
      </c>
      <c r="B56" s="5">
        <v>1.9999999999999999E-28</v>
      </c>
      <c r="C56" s="4">
        <v>134287393</v>
      </c>
      <c r="D56" s="4" t="s">
        <v>381</v>
      </c>
      <c r="E56" s="4" t="s">
        <v>380</v>
      </c>
      <c r="F56" s="4" t="s">
        <v>247</v>
      </c>
    </row>
    <row r="57" spans="1:6" x14ac:dyDescent="0.2">
      <c r="A57" s="4" t="s">
        <v>110</v>
      </c>
      <c r="B57" s="5">
        <v>3.9999999999999999E-45</v>
      </c>
      <c r="C57" s="4">
        <v>497580502</v>
      </c>
      <c r="D57" s="4" t="s">
        <v>379</v>
      </c>
      <c r="E57" s="4" t="s">
        <v>212</v>
      </c>
      <c r="F57" s="4" t="s">
        <v>209</v>
      </c>
    </row>
    <row r="58" spans="1:6" x14ac:dyDescent="0.2">
      <c r="A58" s="4" t="s">
        <v>101</v>
      </c>
      <c r="B58" s="5">
        <v>7.9999999999999997E-64</v>
      </c>
      <c r="C58" s="4">
        <v>506517675</v>
      </c>
      <c r="D58" s="4" t="s">
        <v>378</v>
      </c>
      <c r="E58" s="4" t="s">
        <v>212</v>
      </c>
      <c r="F58" s="4" t="s">
        <v>209</v>
      </c>
    </row>
    <row r="59" spans="1:6" x14ac:dyDescent="0.2">
      <c r="A59" s="4" t="s">
        <v>75</v>
      </c>
      <c r="B59" s="5">
        <v>1.0000000000000001E-110</v>
      </c>
      <c r="C59" s="4">
        <v>506517676</v>
      </c>
      <c r="D59" s="4" t="s">
        <v>377</v>
      </c>
      <c r="E59" s="4" t="s">
        <v>212</v>
      </c>
      <c r="F59" s="4" t="s">
        <v>209</v>
      </c>
    </row>
    <row r="60" spans="1:6" x14ac:dyDescent="0.2">
      <c r="A60" s="4" t="s">
        <v>72</v>
      </c>
      <c r="B60" s="5">
        <v>2.0000000000000001E-141</v>
      </c>
      <c r="C60" s="4">
        <v>506517677</v>
      </c>
      <c r="D60" s="4" t="s">
        <v>376</v>
      </c>
      <c r="E60" s="4" t="s">
        <v>375</v>
      </c>
      <c r="F60" s="4" t="s">
        <v>209</v>
      </c>
    </row>
    <row r="61" spans="1:6" x14ac:dyDescent="0.2">
      <c r="A61" s="4" t="s">
        <v>58</v>
      </c>
      <c r="B61" s="5">
        <v>0</v>
      </c>
      <c r="C61" s="4">
        <v>544963232</v>
      </c>
      <c r="D61" s="4" t="s">
        <v>374</v>
      </c>
      <c r="E61" s="4" t="s">
        <v>373</v>
      </c>
      <c r="F61" s="4" t="s">
        <v>209</v>
      </c>
    </row>
    <row r="62" spans="1:6" x14ac:dyDescent="0.2">
      <c r="A62" s="4" t="s">
        <v>124</v>
      </c>
      <c r="B62" s="5">
        <v>2.0000000000000002E-31</v>
      </c>
      <c r="C62" s="4">
        <v>506517679</v>
      </c>
      <c r="D62" s="4" t="s">
        <v>372</v>
      </c>
      <c r="E62" s="4" t="s">
        <v>212</v>
      </c>
      <c r="F62" s="4" t="s">
        <v>209</v>
      </c>
    </row>
    <row r="63" spans="1:6" x14ac:dyDescent="0.2">
      <c r="A63" s="4" t="s">
        <v>90</v>
      </c>
      <c r="B63" s="5">
        <v>8.9999999999999993E-94</v>
      </c>
      <c r="C63" s="4">
        <v>506514263</v>
      </c>
      <c r="D63" s="4" t="s">
        <v>255</v>
      </c>
      <c r="E63" s="4" t="s">
        <v>212</v>
      </c>
      <c r="F63" s="4" t="s">
        <v>209</v>
      </c>
    </row>
    <row r="64" spans="1:6" x14ac:dyDescent="0.2">
      <c r="A64" s="4" t="s">
        <v>78</v>
      </c>
      <c r="B64" s="5">
        <v>5.0000000000000003E-116</v>
      </c>
      <c r="C64" s="4">
        <v>531187377</v>
      </c>
      <c r="D64" s="4" t="s">
        <v>371</v>
      </c>
      <c r="E64" s="4" t="s">
        <v>370</v>
      </c>
      <c r="F64" s="4" t="s">
        <v>369</v>
      </c>
    </row>
    <row r="65" spans="1:6" x14ac:dyDescent="0.2">
      <c r="A65" s="4" t="s">
        <v>97</v>
      </c>
      <c r="B65" s="5">
        <v>8.9999999999999997E-82</v>
      </c>
      <c r="C65" s="4">
        <v>506517681</v>
      </c>
      <c r="D65" s="4" t="s">
        <v>368</v>
      </c>
      <c r="E65" s="4" t="s">
        <v>212</v>
      </c>
      <c r="F65" s="4" t="s">
        <v>209</v>
      </c>
    </row>
    <row r="66" spans="1:6" x14ac:dyDescent="0.2">
      <c r="A66" s="4" t="s">
        <v>132</v>
      </c>
      <c r="B66" s="5">
        <v>3.9999999999999996E-21</v>
      </c>
      <c r="C66" s="4">
        <v>134287403</v>
      </c>
      <c r="D66" s="4" t="s">
        <v>249</v>
      </c>
      <c r="E66" s="4" t="s">
        <v>248</v>
      </c>
      <c r="F66" s="4" t="s">
        <v>247</v>
      </c>
    </row>
    <row r="67" spans="1:6" x14ac:dyDescent="0.2">
      <c r="A67" s="4" t="s">
        <v>100</v>
      </c>
      <c r="B67" s="5">
        <v>1.9999999999999999E-69</v>
      </c>
      <c r="C67" s="4">
        <v>506527335</v>
      </c>
      <c r="D67" s="4" t="s">
        <v>246</v>
      </c>
      <c r="E67" s="4" t="s">
        <v>212</v>
      </c>
      <c r="F67" s="4" t="s">
        <v>209</v>
      </c>
    </row>
    <row r="68" spans="1:6" x14ac:dyDescent="0.2">
      <c r="A68" s="4" t="s">
        <v>47</v>
      </c>
      <c r="B68" s="5">
        <v>0</v>
      </c>
      <c r="C68" s="4">
        <v>500187652</v>
      </c>
      <c r="D68" s="4" t="s">
        <v>367</v>
      </c>
      <c r="E68" s="4" t="s">
        <v>366</v>
      </c>
      <c r="F68" s="4" t="s">
        <v>220</v>
      </c>
    </row>
    <row r="69" spans="1:6" x14ac:dyDescent="0.2">
      <c r="A69" s="4" t="s">
        <v>113</v>
      </c>
      <c r="B69" s="5">
        <v>6.9999999999999995E-40</v>
      </c>
      <c r="C69" s="4">
        <v>500187653</v>
      </c>
      <c r="D69" s="4" t="s">
        <v>365</v>
      </c>
      <c r="E69" s="4" t="s">
        <v>223</v>
      </c>
      <c r="F69" s="4" t="s">
        <v>220</v>
      </c>
    </row>
    <row r="70" spans="1:6" x14ac:dyDescent="0.2">
      <c r="A70" s="4" t="s">
        <v>52</v>
      </c>
      <c r="B70" s="5">
        <v>0</v>
      </c>
      <c r="C70" s="4">
        <v>506590406</v>
      </c>
      <c r="D70" s="4" t="s">
        <v>364</v>
      </c>
      <c r="E70" s="4" t="s">
        <v>212</v>
      </c>
      <c r="F70" s="4" t="s">
        <v>209</v>
      </c>
    </row>
    <row r="71" spans="1:6" x14ac:dyDescent="0.2">
      <c r="A71" s="4" t="s">
        <v>126</v>
      </c>
      <c r="B71" s="5">
        <v>7.0000000000000006E-30</v>
      </c>
      <c r="C71" s="4">
        <v>506590407</v>
      </c>
      <c r="D71" s="4" t="s">
        <v>362</v>
      </c>
      <c r="E71" s="4" t="s">
        <v>212</v>
      </c>
      <c r="F71" s="4" t="s">
        <v>209</v>
      </c>
    </row>
    <row r="72" spans="1:6" x14ac:dyDescent="0.2">
      <c r="A72" s="4" t="s">
        <v>103</v>
      </c>
      <c r="B72" s="5">
        <v>2.9999999999999998E-55</v>
      </c>
      <c r="C72" s="4">
        <v>506590408</v>
      </c>
      <c r="D72" s="4" t="s">
        <v>361</v>
      </c>
      <c r="E72" s="4" t="s">
        <v>212</v>
      </c>
      <c r="F72" s="4" t="s">
        <v>209</v>
      </c>
    </row>
    <row r="73" spans="1:6" x14ac:dyDescent="0.2">
      <c r="A73" s="4" t="s">
        <v>108</v>
      </c>
      <c r="B73" s="5">
        <v>7E-45</v>
      </c>
      <c r="C73" s="4">
        <v>506590409</v>
      </c>
      <c r="D73" s="4" t="s">
        <v>360</v>
      </c>
      <c r="E73" s="4" t="s">
        <v>359</v>
      </c>
      <c r="F73" s="4" t="s">
        <v>209</v>
      </c>
    </row>
    <row r="74" spans="1:6" x14ac:dyDescent="0.2">
      <c r="A74" s="4" t="s">
        <v>79</v>
      </c>
      <c r="B74" s="5">
        <v>7.9999999999999998E-113</v>
      </c>
      <c r="C74" s="4">
        <v>414090437</v>
      </c>
      <c r="D74" s="4" t="s">
        <v>358</v>
      </c>
      <c r="E74" s="4" t="s">
        <v>357</v>
      </c>
      <c r="F74" s="4" t="s">
        <v>356</v>
      </c>
    </row>
    <row r="75" spans="1:6" x14ac:dyDescent="0.2">
      <c r="A75" s="4" t="s">
        <v>83</v>
      </c>
      <c r="B75" s="5">
        <v>1.9999999999999999E-102</v>
      </c>
      <c r="C75" s="4">
        <v>506590412</v>
      </c>
      <c r="D75" s="4" t="s">
        <v>355</v>
      </c>
      <c r="E75" s="4" t="s">
        <v>354</v>
      </c>
      <c r="F75" s="4" t="s">
        <v>209</v>
      </c>
    </row>
    <row r="76" spans="1:6" x14ac:dyDescent="0.2">
      <c r="A76" s="4" t="s">
        <v>114</v>
      </c>
      <c r="B76" s="5">
        <v>7.9999999999999994E-40</v>
      </c>
      <c r="C76" s="4">
        <v>506590413</v>
      </c>
      <c r="D76" s="4" t="s">
        <v>353</v>
      </c>
      <c r="E76" s="4" t="s">
        <v>212</v>
      </c>
      <c r="F76" s="4" t="s">
        <v>209</v>
      </c>
    </row>
    <row r="77" spans="1:6" x14ac:dyDescent="0.2">
      <c r="A77" s="4" t="s">
        <v>77</v>
      </c>
      <c r="B77" s="5">
        <v>8.0000000000000004E-115</v>
      </c>
      <c r="C77" s="4">
        <v>506590415</v>
      </c>
      <c r="D77" s="4" t="s">
        <v>352</v>
      </c>
      <c r="E77" s="4" t="s">
        <v>229</v>
      </c>
      <c r="F77" s="4" t="s">
        <v>209</v>
      </c>
    </row>
    <row r="78" spans="1:6" x14ac:dyDescent="0.2">
      <c r="A78" s="4" t="s">
        <v>105</v>
      </c>
      <c r="B78" s="5">
        <v>4.0000000000000001E-46</v>
      </c>
      <c r="C78" s="4">
        <v>550502742</v>
      </c>
      <c r="D78" s="4" t="s">
        <v>351</v>
      </c>
      <c r="E78" s="4" t="s">
        <v>212</v>
      </c>
      <c r="F78" s="4" t="s">
        <v>209</v>
      </c>
    </row>
    <row r="79" spans="1:6" x14ac:dyDescent="0.2">
      <c r="A79" s="4" t="s">
        <v>68</v>
      </c>
      <c r="B79" s="5">
        <v>3.0000000000000002E-146</v>
      </c>
      <c r="C79" s="4">
        <v>550502737</v>
      </c>
      <c r="D79" s="4" t="s">
        <v>350</v>
      </c>
      <c r="E79" s="4" t="s">
        <v>212</v>
      </c>
      <c r="F79" s="4" t="s">
        <v>209</v>
      </c>
    </row>
    <row r="80" spans="1:6" x14ac:dyDescent="0.2">
      <c r="A80" s="4" t="s">
        <v>134</v>
      </c>
      <c r="B80" s="5">
        <v>2E-167</v>
      </c>
      <c r="C80" s="4">
        <v>209901238</v>
      </c>
      <c r="D80" s="4" t="s">
        <v>298</v>
      </c>
      <c r="E80" s="4" t="s">
        <v>297</v>
      </c>
      <c r="F80" s="4" t="s">
        <v>252</v>
      </c>
    </row>
    <row r="81" spans="1:6" x14ac:dyDescent="0.2">
      <c r="A81" s="4" t="s">
        <v>135</v>
      </c>
      <c r="B81" s="5">
        <v>0</v>
      </c>
      <c r="C81" s="4">
        <v>506527298</v>
      </c>
      <c r="D81" s="4" t="s">
        <v>222</v>
      </c>
      <c r="E81" s="4" t="s">
        <v>221</v>
      </c>
      <c r="F81" s="4" t="s">
        <v>220</v>
      </c>
    </row>
    <row r="82" spans="1:6" x14ac:dyDescent="0.2">
      <c r="A82" s="4" t="s">
        <v>136</v>
      </c>
      <c r="B82" s="5">
        <v>0</v>
      </c>
      <c r="C82" s="4">
        <v>506527299</v>
      </c>
      <c r="D82" s="4" t="s">
        <v>320</v>
      </c>
      <c r="E82" s="4" t="s">
        <v>319</v>
      </c>
      <c r="F82" s="4" t="s">
        <v>220</v>
      </c>
    </row>
    <row r="83" spans="1:6" x14ac:dyDescent="0.2">
      <c r="A83" s="4" t="s">
        <v>137</v>
      </c>
      <c r="B83" s="5">
        <v>0</v>
      </c>
      <c r="C83" s="4">
        <v>531109270</v>
      </c>
      <c r="D83" s="4" t="s">
        <v>285</v>
      </c>
      <c r="E83" s="4" t="s">
        <v>284</v>
      </c>
      <c r="F83" s="4" t="s">
        <v>263</v>
      </c>
    </row>
    <row r="84" spans="1:6" x14ac:dyDescent="0.2">
      <c r="A84" s="4" t="s">
        <v>138</v>
      </c>
      <c r="B84" s="5">
        <v>0</v>
      </c>
      <c r="C84" s="4">
        <v>506527301</v>
      </c>
      <c r="D84" s="4" t="s">
        <v>236</v>
      </c>
      <c r="E84" s="4" t="s">
        <v>223</v>
      </c>
      <c r="F84" s="4" t="s">
        <v>220</v>
      </c>
    </row>
    <row r="85" spans="1:6" x14ac:dyDescent="0.2">
      <c r="A85" s="4" t="s">
        <v>139</v>
      </c>
      <c r="B85" s="5">
        <v>2.0000000000000002E-86</v>
      </c>
      <c r="C85" s="4">
        <v>506527302</v>
      </c>
      <c r="D85" s="4" t="s">
        <v>225</v>
      </c>
      <c r="E85" s="4" t="s">
        <v>223</v>
      </c>
      <c r="F85" s="4" t="s">
        <v>220</v>
      </c>
    </row>
    <row r="86" spans="1:6" x14ac:dyDescent="0.2">
      <c r="A86" s="4" t="s">
        <v>140</v>
      </c>
      <c r="B86" s="5">
        <v>0</v>
      </c>
      <c r="C86" s="4">
        <v>506527303</v>
      </c>
      <c r="D86" s="4" t="s">
        <v>224</v>
      </c>
      <c r="E86" s="4" t="s">
        <v>223</v>
      </c>
      <c r="F86" s="4" t="s">
        <v>220</v>
      </c>
    </row>
    <row r="87" spans="1:6" x14ac:dyDescent="0.2">
      <c r="A87" s="4" t="s">
        <v>141</v>
      </c>
      <c r="B87" s="5">
        <v>6.9999999999999997E-75</v>
      </c>
      <c r="C87" s="4">
        <v>544996226</v>
      </c>
      <c r="D87" s="4" t="s">
        <v>219</v>
      </c>
      <c r="E87" s="4" t="s">
        <v>212</v>
      </c>
      <c r="F87" s="4" t="s">
        <v>209</v>
      </c>
    </row>
    <row r="88" spans="1:6" x14ac:dyDescent="0.2">
      <c r="A88" s="4" t="s">
        <v>142</v>
      </c>
      <c r="B88" s="5">
        <v>9.9999999999999996E-83</v>
      </c>
      <c r="C88" s="4">
        <v>544996224</v>
      </c>
      <c r="D88" s="4" t="s">
        <v>218</v>
      </c>
      <c r="E88" s="4" t="s">
        <v>212</v>
      </c>
      <c r="F88" s="4" t="s">
        <v>209</v>
      </c>
    </row>
    <row r="89" spans="1:6" x14ac:dyDescent="0.2">
      <c r="A89" s="4" t="s">
        <v>143</v>
      </c>
      <c r="B89" s="5">
        <v>1.9999999999999999E-104</v>
      </c>
      <c r="C89" s="4">
        <v>549327554</v>
      </c>
      <c r="D89" s="4" t="s">
        <v>217</v>
      </c>
      <c r="E89" s="4" t="s">
        <v>216</v>
      </c>
      <c r="F89" s="4" t="s">
        <v>215</v>
      </c>
    </row>
    <row r="90" spans="1:6" x14ac:dyDescent="0.2">
      <c r="A90" s="4" t="s">
        <v>144</v>
      </c>
      <c r="B90" s="5">
        <v>0</v>
      </c>
      <c r="C90" s="4">
        <v>544996220</v>
      </c>
      <c r="D90" s="4" t="s">
        <v>214</v>
      </c>
      <c r="E90" s="4" t="s">
        <v>212</v>
      </c>
      <c r="F90" s="4" t="s">
        <v>209</v>
      </c>
    </row>
    <row r="91" spans="1:6" x14ac:dyDescent="0.2">
      <c r="A91" s="4" t="s">
        <v>145</v>
      </c>
      <c r="B91" s="5">
        <v>1.9999999999999999E-36</v>
      </c>
      <c r="C91" s="4">
        <v>544959332</v>
      </c>
      <c r="D91" s="4" t="s">
        <v>213</v>
      </c>
      <c r="E91" s="4" t="s">
        <v>212</v>
      </c>
      <c r="F91" s="4" t="s">
        <v>209</v>
      </c>
    </row>
    <row r="92" spans="1:6" x14ac:dyDescent="0.2">
      <c r="A92" s="4" t="s">
        <v>146</v>
      </c>
      <c r="B92" s="5">
        <v>0</v>
      </c>
      <c r="C92" s="4">
        <v>544959315</v>
      </c>
      <c r="D92" s="4" t="s">
        <v>211</v>
      </c>
      <c r="E92" s="4" t="s">
        <v>210</v>
      </c>
      <c r="F92" s="4" t="s">
        <v>209</v>
      </c>
    </row>
    <row r="93" spans="1:6" x14ac:dyDescent="0.2">
      <c r="A93" s="4" t="s">
        <v>147</v>
      </c>
      <c r="B93" s="5">
        <v>9.0000000000000004E-95</v>
      </c>
      <c r="C93" s="4">
        <v>544957314</v>
      </c>
      <c r="D93" s="4" t="s">
        <v>336</v>
      </c>
      <c r="E93" s="4" t="s">
        <v>212</v>
      </c>
      <c r="F93" s="4" t="s">
        <v>209</v>
      </c>
    </row>
    <row r="94" spans="1:6" x14ac:dyDescent="0.2">
      <c r="A94" s="4" t="s">
        <v>148</v>
      </c>
      <c r="B94" s="5">
        <v>4.9999999999999996E-105</v>
      </c>
      <c r="C94" s="4">
        <v>544957315</v>
      </c>
      <c r="D94" s="4" t="s">
        <v>335</v>
      </c>
      <c r="E94" s="4" t="s">
        <v>334</v>
      </c>
      <c r="F94" s="4" t="s">
        <v>209</v>
      </c>
    </row>
    <row r="95" spans="1:6" x14ac:dyDescent="0.2">
      <c r="A95" s="4" t="s">
        <v>149</v>
      </c>
      <c r="B95" s="5">
        <v>0</v>
      </c>
      <c r="C95" s="4">
        <v>544959353</v>
      </c>
      <c r="D95" s="4" t="s">
        <v>333</v>
      </c>
      <c r="E95" s="4" t="s">
        <v>332</v>
      </c>
      <c r="F95" s="4" t="s">
        <v>209</v>
      </c>
    </row>
    <row r="96" spans="1:6" x14ac:dyDescent="0.2">
      <c r="A96" s="4" t="s">
        <v>150</v>
      </c>
      <c r="B96" s="5">
        <v>0</v>
      </c>
      <c r="C96" s="4">
        <v>531569555</v>
      </c>
      <c r="D96" s="4" t="s">
        <v>331</v>
      </c>
      <c r="E96" s="4" t="s">
        <v>330</v>
      </c>
      <c r="F96" s="4" t="s">
        <v>329</v>
      </c>
    </row>
    <row r="97" spans="1:6" x14ac:dyDescent="0.2">
      <c r="A97" s="4" t="s">
        <v>151</v>
      </c>
      <c r="B97" s="5">
        <v>3E-157</v>
      </c>
      <c r="C97" s="4">
        <v>531782424</v>
      </c>
      <c r="D97" s="4" t="s">
        <v>328</v>
      </c>
      <c r="E97" s="4" t="s">
        <v>327</v>
      </c>
      <c r="F97" s="4" t="s">
        <v>326</v>
      </c>
    </row>
    <row r="98" spans="1:6" x14ac:dyDescent="0.2">
      <c r="A98" s="4" t="s">
        <v>152</v>
      </c>
      <c r="B98" s="5">
        <v>0</v>
      </c>
      <c r="C98" s="4">
        <v>544968235</v>
      </c>
      <c r="D98" s="4" t="s">
        <v>325</v>
      </c>
      <c r="E98" s="4" t="s">
        <v>212</v>
      </c>
      <c r="F98" s="4" t="s">
        <v>209</v>
      </c>
    </row>
    <row r="99" spans="1:6" x14ac:dyDescent="0.2">
      <c r="A99" s="4" t="s">
        <v>153</v>
      </c>
      <c r="B99" s="5">
        <v>2.9999999999999997E-80</v>
      </c>
      <c r="C99" s="4">
        <v>544968233</v>
      </c>
      <c r="D99" s="4" t="s">
        <v>324</v>
      </c>
      <c r="E99" s="4" t="s">
        <v>212</v>
      </c>
      <c r="F99" s="4" t="s">
        <v>209</v>
      </c>
    </row>
    <row r="100" spans="1:6" x14ac:dyDescent="0.2">
      <c r="A100" s="4" t="s">
        <v>154</v>
      </c>
      <c r="B100" s="5">
        <v>9.9999999999999997E-106</v>
      </c>
      <c r="C100" s="4">
        <v>544968232</v>
      </c>
      <c r="D100" s="4" t="s">
        <v>323</v>
      </c>
      <c r="E100" s="4" t="s">
        <v>212</v>
      </c>
      <c r="F100" s="4" t="s">
        <v>209</v>
      </c>
    </row>
    <row r="101" spans="1:6" x14ac:dyDescent="0.2">
      <c r="A101" s="4" t="s">
        <v>155</v>
      </c>
      <c r="B101" s="5">
        <v>0</v>
      </c>
      <c r="C101" s="4">
        <v>544959322</v>
      </c>
      <c r="D101" s="4" t="s">
        <v>322</v>
      </c>
      <c r="E101" s="4" t="s">
        <v>321</v>
      </c>
      <c r="F101" s="4" t="s">
        <v>209</v>
      </c>
    </row>
    <row r="102" spans="1:6" x14ac:dyDescent="0.2">
      <c r="A102" s="4" t="s">
        <v>156</v>
      </c>
      <c r="B102" s="5">
        <v>2E-149</v>
      </c>
      <c r="C102" s="4">
        <v>531124220</v>
      </c>
      <c r="D102" s="4" t="s">
        <v>318</v>
      </c>
      <c r="E102" s="4" t="s">
        <v>317</v>
      </c>
      <c r="F102" s="4" t="s">
        <v>316</v>
      </c>
    </row>
    <row r="103" spans="1:6" x14ac:dyDescent="0.2">
      <c r="A103" s="4" t="s">
        <v>157</v>
      </c>
      <c r="B103" s="5">
        <v>0</v>
      </c>
      <c r="C103" s="4">
        <v>544959355</v>
      </c>
      <c r="D103" s="4" t="s">
        <v>315</v>
      </c>
      <c r="E103" s="4" t="s">
        <v>314</v>
      </c>
      <c r="F103" s="4" t="s">
        <v>209</v>
      </c>
    </row>
    <row r="104" spans="1:6" x14ac:dyDescent="0.2">
      <c r="A104" s="4" t="s">
        <v>158</v>
      </c>
      <c r="B104" s="5">
        <v>2E-149</v>
      </c>
      <c r="C104" s="4">
        <v>544959346</v>
      </c>
      <c r="D104" s="4" t="s">
        <v>313</v>
      </c>
      <c r="E104" s="4" t="s">
        <v>212</v>
      </c>
      <c r="F104" s="4" t="s">
        <v>209</v>
      </c>
    </row>
    <row r="105" spans="1:6" x14ac:dyDescent="0.2">
      <c r="A105" s="4" t="s">
        <v>159</v>
      </c>
      <c r="B105" s="5">
        <v>1.0000000000000001E-37</v>
      </c>
      <c r="C105" s="4">
        <v>544959305</v>
      </c>
      <c r="D105" s="4" t="s">
        <v>312</v>
      </c>
      <c r="E105" s="4" t="s">
        <v>212</v>
      </c>
      <c r="F105" s="4" t="s">
        <v>209</v>
      </c>
    </row>
    <row r="106" spans="1:6" x14ac:dyDescent="0.2">
      <c r="A106" s="4" t="s">
        <v>160</v>
      </c>
      <c r="B106" s="5">
        <v>2.0000000000000001E-33</v>
      </c>
      <c r="C106" s="4">
        <v>497584239</v>
      </c>
      <c r="D106" s="4" t="s">
        <v>311</v>
      </c>
      <c r="E106" s="4" t="s">
        <v>212</v>
      </c>
      <c r="F106" s="4" t="s">
        <v>209</v>
      </c>
    </row>
    <row r="107" spans="1:6" x14ac:dyDescent="0.2">
      <c r="A107" s="4" t="s">
        <v>161</v>
      </c>
      <c r="B107" s="5">
        <v>0</v>
      </c>
      <c r="C107" s="4">
        <v>544996723</v>
      </c>
      <c r="D107" s="4" t="s">
        <v>310</v>
      </c>
      <c r="E107" s="4" t="s">
        <v>212</v>
      </c>
      <c r="F107" s="4" t="s">
        <v>209</v>
      </c>
    </row>
    <row r="108" spans="1:6" x14ac:dyDescent="0.2">
      <c r="A108" s="4" t="s">
        <v>162</v>
      </c>
      <c r="B108" s="5">
        <v>2.0000000000000001E-63</v>
      </c>
      <c r="C108" s="4">
        <v>497580938</v>
      </c>
      <c r="D108" s="4" t="s">
        <v>309</v>
      </c>
      <c r="E108" s="4" t="s">
        <v>212</v>
      </c>
      <c r="F108" s="4" t="s">
        <v>209</v>
      </c>
    </row>
    <row r="109" spans="1:6" x14ac:dyDescent="0.2">
      <c r="A109" s="4" t="s">
        <v>163</v>
      </c>
      <c r="B109" s="5">
        <v>1E-22</v>
      </c>
      <c r="C109" s="4">
        <v>544968887</v>
      </c>
      <c r="D109" s="4" t="s">
        <v>308</v>
      </c>
      <c r="E109" s="4" t="s">
        <v>212</v>
      </c>
      <c r="F109" s="4" t="s">
        <v>209</v>
      </c>
    </row>
    <row r="110" spans="1:6" x14ac:dyDescent="0.2">
      <c r="A110" s="4" t="s">
        <v>164</v>
      </c>
      <c r="B110" s="5">
        <v>1.9999999999999998E-96</v>
      </c>
      <c r="C110" s="4">
        <v>545036062</v>
      </c>
      <c r="D110" s="4" t="s">
        <v>307</v>
      </c>
      <c r="E110" s="4" t="s">
        <v>306</v>
      </c>
      <c r="F110" s="4" t="s">
        <v>209</v>
      </c>
    </row>
    <row r="111" spans="1:6" x14ac:dyDescent="0.2">
      <c r="A111" s="4" t="s">
        <v>165</v>
      </c>
      <c r="B111" s="5">
        <v>0</v>
      </c>
      <c r="C111" s="4">
        <v>545030155</v>
      </c>
      <c r="D111" s="4" t="s">
        <v>305</v>
      </c>
      <c r="E111" s="4" t="s">
        <v>13</v>
      </c>
      <c r="F111" s="4" t="s">
        <v>209</v>
      </c>
    </row>
    <row r="112" spans="1:6" x14ac:dyDescent="0.2">
      <c r="A112" s="4" t="s">
        <v>166</v>
      </c>
      <c r="B112" s="5">
        <v>1.9999999999999999E-74</v>
      </c>
      <c r="C112" s="4">
        <v>531095984</v>
      </c>
      <c r="D112" s="4" t="s">
        <v>304</v>
      </c>
      <c r="E112" s="4" t="s">
        <v>303</v>
      </c>
      <c r="F112" s="4" t="s">
        <v>302</v>
      </c>
    </row>
    <row r="113" spans="1:6" x14ac:dyDescent="0.2">
      <c r="A113" s="4" t="s">
        <v>167</v>
      </c>
      <c r="B113" s="5">
        <v>4.9999999999999997E-113</v>
      </c>
      <c r="C113" s="4">
        <v>497584223</v>
      </c>
      <c r="D113" s="4" t="s">
        <v>301</v>
      </c>
      <c r="E113" s="4" t="s">
        <v>223</v>
      </c>
      <c r="F113" s="4" t="s">
        <v>220</v>
      </c>
    </row>
    <row r="114" spans="1:6" x14ac:dyDescent="0.2">
      <c r="A114" s="4" t="s">
        <v>168</v>
      </c>
      <c r="B114" s="5">
        <v>0</v>
      </c>
      <c r="C114" s="4">
        <v>506517657</v>
      </c>
      <c r="D114" s="4" t="s">
        <v>300</v>
      </c>
      <c r="E114" s="4" t="s">
        <v>223</v>
      </c>
      <c r="F114" s="4" t="s">
        <v>220</v>
      </c>
    </row>
    <row r="115" spans="1:6" x14ac:dyDescent="0.2">
      <c r="A115" s="4" t="s">
        <v>169</v>
      </c>
      <c r="B115" s="5">
        <v>4.9999999999999995E-124</v>
      </c>
      <c r="C115" s="4">
        <v>497584219</v>
      </c>
      <c r="D115" s="4" t="s">
        <v>299</v>
      </c>
      <c r="E115" s="4" t="s">
        <v>223</v>
      </c>
      <c r="F115" s="4" t="s">
        <v>220</v>
      </c>
    </row>
    <row r="116" spans="1:6" x14ac:dyDescent="0.2">
      <c r="A116" s="4" t="s">
        <v>170</v>
      </c>
      <c r="B116" s="5">
        <v>6E-34</v>
      </c>
      <c r="C116" s="4">
        <v>497584217</v>
      </c>
      <c r="D116" s="4" t="s">
        <v>296</v>
      </c>
      <c r="E116" s="4" t="s">
        <v>223</v>
      </c>
      <c r="F116" s="4" t="s">
        <v>220</v>
      </c>
    </row>
    <row r="117" spans="1:6" x14ac:dyDescent="0.2">
      <c r="A117" s="4" t="s">
        <v>171</v>
      </c>
      <c r="B117" s="5">
        <v>9.9999999999999996E-24</v>
      </c>
      <c r="C117" s="4">
        <v>500188374</v>
      </c>
      <c r="D117" s="4" t="s">
        <v>295</v>
      </c>
      <c r="E117" s="4" t="s">
        <v>212</v>
      </c>
      <c r="F117" s="4" t="s">
        <v>209</v>
      </c>
    </row>
    <row r="118" spans="1:6" x14ac:dyDescent="0.2">
      <c r="A118" s="4" t="s">
        <v>172</v>
      </c>
      <c r="B118" s="5">
        <v>2E-79</v>
      </c>
      <c r="C118" s="4">
        <v>544996726</v>
      </c>
      <c r="D118" s="4" t="s">
        <v>294</v>
      </c>
      <c r="E118" s="4" t="s">
        <v>293</v>
      </c>
      <c r="F118" s="4" t="s">
        <v>209</v>
      </c>
    </row>
    <row r="119" spans="1:6" x14ac:dyDescent="0.2">
      <c r="A119" s="4" t="s">
        <v>173</v>
      </c>
      <c r="B119" s="5">
        <v>1.9999999999999999E-82</v>
      </c>
      <c r="C119" s="4">
        <v>506517659</v>
      </c>
      <c r="D119" s="4" t="s">
        <v>292</v>
      </c>
      <c r="E119" s="4" t="s">
        <v>291</v>
      </c>
      <c r="F119" s="4" t="s">
        <v>209</v>
      </c>
    </row>
    <row r="120" spans="1:6" x14ac:dyDescent="0.2">
      <c r="A120" s="4" t="s">
        <v>174</v>
      </c>
      <c r="B120" s="5">
        <v>0</v>
      </c>
      <c r="C120" s="4">
        <v>134287379</v>
      </c>
      <c r="D120" s="4" t="s">
        <v>290</v>
      </c>
      <c r="E120" s="4" t="s">
        <v>289</v>
      </c>
      <c r="F120" s="4" t="s">
        <v>247</v>
      </c>
    </row>
    <row r="121" spans="1:6" x14ac:dyDescent="0.2">
      <c r="A121" s="4" t="s">
        <v>175</v>
      </c>
      <c r="B121" s="5">
        <v>2E-41</v>
      </c>
      <c r="C121" s="4">
        <v>506517661</v>
      </c>
      <c r="D121" s="4" t="s">
        <v>288</v>
      </c>
      <c r="E121" s="4" t="s">
        <v>223</v>
      </c>
      <c r="F121" s="4" t="s">
        <v>220</v>
      </c>
    </row>
    <row r="122" spans="1:6" x14ac:dyDescent="0.2">
      <c r="A122" s="4" t="s">
        <v>176</v>
      </c>
      <c r="B122" s="5">
        <v>2.0000000000000001E-42</v>
      </c>
      <c r="C122" s="4">
        <v>544956042</v>
      </c>
      <c r="D122" s="4" t="s">
        <v>287</v>
      </c>
      <c r="E122" s="4" t="s">
        <v>223</v>
      </c>
      <c r="F122" s="4" t="s">
        <v>220</v>
      </c>
    </row>
    <row r="123" spans="1:6" x14ac:dyDescent="0.2">
      <c r="A123" s="4" t="s">
        <v>177</v>
      </c>
      <c r="B123" s="5">
        <v>3.9999999999999999E-85</v>
      </c>
      <c r="C123" s="4">
        <v>506517663</v>
      </c>
      <c r="D123" s="4" t="s">
        <v>286</v>
      </c>
      <c r="E123" s="4" t="s">
        <v>268</v>
      </c>
      <c r="F123" s="4" t="s">
        <v>209</v>
      </c>
    </row>
    <row r="124" spans="1:6" x14ac:dyDescent="0.2">
      <c r="A124" s="4" t="s">
        <v>178</v>
      </c>
      <c r="B124" s="5">
        <v>3.0000000000000003E-46</v>
      </c>
      <c r="C124" s="4">
        <v>544957381</v>
      </c>
      <c r="D124" s="4" t="s">
        <v>283</v>
      </c>
      <c r="E124" s="4" t="s">
        <v>282</v>
      </c>
      <c r="F124" s="4" t="s">
        <v>209</v>
      </c>
    </row>
    <row r="125" spans="1:6" x14ac:dyDescent="0.2">
      <c r="A125" s="4" t="s">
        <v>179</v>
      </c>
      <c r="B125" s="5">
        <v>0</v>
      </c>
      <c r="C125" s="4">
        <v>506517665</v>
      </c>
      <c r="D125" s="4" t="s">
        <v>281</v>
      </c>
      <c r="E125" s="4" t="s">
        <v>63</v>
      </c>
      <c r="F125" s="4" t="s">
        <v>209</v>
      </c>
    </row>
    <row r="126" spans="1:6" x14ac:dyDescent="0.2">
      <c r="A126" s="4" t="s">
        <v>180</v>
      </c>
      <c r="B126" s="5">
        <v>6.9999999999999992E-21</v>
      </c>
      <c r="C126" s="4">
        <v>531367354</v>
      </c>
      <c r="D126" s="4" t="s">
        <v>280</v>
      </c>
      <c r="E126" s="4" t="s">
        <v>279</v>
      </c>
      <c r="F126" s="4" t="s">
        <v>274</v>
      </c>
    </row>
    <row r="127" spans="1:6" x14ac:dyDescent="0.2">
      <c r="A127" s="4" t="s">
        <v>181</v>
      </c>
      <c r="B127" s="5">
        <v>2.9999999999999996E-39</v>
      </c>
      <c r="C127" s="4">
        <v>134287385</v>
      </c>
      <c r="D127" s="4" t="s">
        <v>278</v>
      </c>
      <c r="E127" s="4" t="s">
        <v>277</v>
      </c>
      <c r="F127" s="4" t="s">
        <v>247</v>
      </c>
    </row>
    <row r="128" spans="1:6" x14ac:dyDescent="0.2">
      <c r="A128" s="4" t="s">
        <v>182</v>
      </c>
      <c r="B128" s="5">
        <v>3.0000000000000002E-33</v>
      </c>
      <c r="C128" s="4">
        <v>531367380</v>
      </c>
      <c r="D128" s="4" t="s">
        <v>276</v>
      </c>
      <c r="E128" s="4" t="s">
        <v>275</v>
      </c>
      <c r="F128" s="4" t="s">
        <v>274</v>
      </c>
    </row>
    <row r="129" spans="1:6" x14ac:dyDescent="0.2">
      <c r="A129" s="4" t="s">
        <v>183</v>
      </c>
      <c r="B129" s="5">
        <v>6E-152</v>
      </c>
      <c r="C129" s="4">
        <v>506517668</v>
      </c>
      <c r="D129" s="4" t="s">
        <v>273</v>
      </c>
      <c r="E129" s="4" t="s">
        <v>63</v>
      </c>
      <c r="F129" s="4" t="s">
        <v>209</v>
      </c>
    </row>
    <row r="130" spans="1:6" x14ac:dyDescent="0.2">
      <c r="A130" s="4" t="s">
        <v>184</v>
      </c>
      <c r="B130" s="5">
        <v>3.9999999999999998E-82</v>
      </c>
      <c r="C130" s="4">
        <v>506517669</v>
      </c>
      <c r="D130" s="4" t="s">
        <v>272</v>
      </c>
      <c r="E130" s="4" t="s">
        <v>212</v>
      </c>
      <c r="F130" s="4" t="s">
        <v>209</v>
      </c>
    </row>
    <row r="131" spans="1:6" x14ac:dyDescent="0.2">
      <c r="A131" s="4" t="s">
        <v>185</v>
      </c>
      <c r="B131" s="5">
        <v>9.9999999999999996E-24</v>
      </c>
      <c r="C131" s="4">
        <v>134287389</v>
      </c>
      <c r="D131" s="4" t="s">
        <v>271</v>
      </c>
      <c r="E131" s="4" t="s">
        <v>270</v>
      </c>
      <c r="F131" s="4" t="s">
        <v>247</v>
      </c>
    </row>
    <row r="132" spans="1:6" x14ac:dyDescent="0.2">
      <c r="A132" s="4" t="s">
        <v>186</v>
      </c>
      <c r="B132" s="5">
        <v>5.9999999999999996E-36</v>
      </c>
      <c r="C132" s="4">
        <v>506517671</v>
      </c>
      <c r="D132" s="4" t="s">
        <v>269</v>
      </c>
      <c r="E132" s="4" t="s">
        <v>268</v>
      </c>
      <c r="F132" s="4" t="s">
        <v>209</v>
      </c>
    </row>
    <row r="133" spans="1:6" x14ac:dyDescent="0.2">
      <c r="A133" s="4" t="s">
        <v>187</v>
      </c>
      <c r="B133" s="5">
        <v>3.0000000000000001E-95</v>
      </c>
      <c r="C133" s="4">
        <v>531094466</v>
      </c>
      <c r="D133" s="4" t="s">
        <v>267</v>
      </c>
      <c r="E133" s="4" t="s">
        <v>266</v>
      </c>
      <c r="F133" s="4" t="s">
        <v>263</v>
      </c>
    </row>
    <row r="134" spans="1:6" x14ac:dyDescent="0.2">
      <c r="A134" s="4" t="s">
        <v>188</v>
      </c>
      <c r="B134" s="5">
        <v>2.0000000000000001E-25</v>
      </c>
      <c r="C134" s="4">
        <v>531094467</v>
      </c>
      <c r="D134" s="4" t="s">
        <v>265</v>
      </c>
      <c r="E134" s="4" t="s">
        <v>264</v>
      </c>
      <c r="F134" s="4" t="s">
        <v>263</v>
      </c>
    </row>
    <row r="135" spans="1:6" x14ac:dyDescent="0.2">
      <c r="A135" s="4" t="s">
        <v>189</v>
      </c>
      <c r="B135" s="5">
        <v>4.9999999999999999E-61</v>
      </c>
      <c r="C135" s="4">
        <v>544955998</v>
      </c>
      <c r="D135" s="4" t="s">
        <v>262</v>
      </c>
      <c r="E135" s="4" t="s">
        <v>223</v>
      </c>
      <c r="F135" s="4" t="s">
        <v>220</v>
      </c>
    </row>
    <row r="136" spans="1:6" x14ac:dyDescent="0.2">
      <c r="A136" s="4" t="s">
        <v>190</v>
      </c>
      <c r="B136" s="5">
        <v>4.9999999999999999E-49</v>
      </c>
      <c r="C136" s="4">
        <v>545013543</v>
      </c>
      <c r="D136" s="4" t="s">
        <v>261</v>
      </c>
      <c r="E136" s="4" t="s">
        <v>212</v>
      </c>
      <c r="F136" s="4" t="s">
        <v>209</v>
      </c>
    </row>
    <row r="137" spans="1:6" x14ac:dyDescent="0.2">
      <c r="A137" s="4" t="s">
        <v>191</v>
      </c>
      <c r="B137" s="5">
        <v>0</v>
      </c>
      <c r="C137" s="4">
        <v>500187640</v>
      </c>
      <c r="D137" s="4" t="s">
        <v>260</v>
      </c>
      <c r="E137" s="4" t="s">
        <v>259</v>
      </c>
      <c r="F137" s="4" t="s">
        <v>209</v>
      </c>
    </row>
    <row r="138" spans="1:6" x14ac:dyDescent="0.2">
      <c r="A138" s="4" t="s">
        <v>192</v>
      </c>
      <c r="B138" s="5">
        <v>4.0000000000000002E-166</v>
      </c>
      <c r="C138" s="4">
        <v>930700685</v>
      </c>
      <c r="D138" s="4" t="s">
        <v>258</v>
      </c>
      <c r="E138" s="4" t="s">
        <v>212</v>
      </c>
      <c r="F138" s="4" t="s">
        <v>209</v>
      </c>
    </row>
    <row r="139" spans="1:6" x14ac:dyDescent="0.2">
      <c r="A139" s="4" t="s">
        <v>193</v>
      </c>
      <c r="B139" s="5">
        <v>4.0000000000000003E-30</v>
      </c>
      <c r="C139" s="4">
        <v>497587532</v>
      </c>
      <c r="D139" s="4" t="s">
        <v>257</v>
      </c>
      <c r="E139" s="4" t="s">
        <v>256</v>
      </c>
      <c r="F139" s="4" t="s">
        <v>209</v>
      </c>
    </row>
    <row r="140" spans="1:6" x14ac:dyDescent="0.2">
      <c r="A140" s="4" t="s">
        <v>194</v>
      </c>
      <c r="B140" s="5">
        <v>2.9999999999999997E-93</v>
      </c>
      <c r="C140" s="4">
        <v>506514263</v>
      </c>
      <c r="D140" s="4" t="s">
        <v>255</v>
      </c>
      <c r="E140" s="4" t="s">
        <v>212</v>
      </c>
      <c r="F140" s="4" t="s">
        <v>209</v>
      </c>
    </row>
    <row r="141" spans="1:6" x14ac:dyDescent="0.2">
      <c r="A141" s="4" t="s">
        <v>195</v>
      </c>
      <c r="B141" s="5">
        <v>3.0000000000000003E-130</v>
      </c>
      <c r="C141" s="4">
        <v>209901295</v>
      </c>
      <c r="D141" s="4" t="s">
        <v>254</v>
      </c>
      <c r="E141" s="4" t="s">
        <v>253</v>
      </c>
      <c r="F141" s="4" t="s">
        <v>252</v>
      </c>
    </row>
    <row r="142" spans="1:6" x14ac:dyDescent="0.2">
      <c r="A142" s="4" t="s">
        <v>196</v>
      </c>
      <c r="B142" s="5">
        <v>6.9999999999999997E-82</v>
      </c>
      <c r="C142" s="4">
        <v>685042038</v>
      </c>
      <c r="D142" s="4" t="s">
        <v>251</v>
      </c>
      <c r="E142" s="4" t="s">
        <v>227</v>
      </c>
      <c r="F142" s="4" t="s">
        <v>250</v>
      </c>
    </row>
    <row r="143" spans="1:6" x14ac:dyDescent="0.2">
      <c r="A143" s="4" t="s">
        <v>197</v>
      </c>
      <c r="B143" s="5">
        <v>3.9999999999999996E-21</v>
      </c>
      <c r="C143" s="4">
        <v>134287403</v>
      </c>
      <c r="D143" s="4" t="s">
        <v>249</v>
      </c>
      <c r="E143" s="4" t="s">
        <v>248</v>
      </c>
      <c r="F143" s="4" t="s">
        <v>247</v>
      </c>
    </row>
    <row r="144" spans="1:6" x14ac:dyDescent="0.2">
      <c r="A144" s="4" t="s">
        <v>198</v>
      </c>
      <c r="B144" s="5">
        <v>1.9999999999999999E-69</v>
      </c>
      <c r="C144" s="4">
        <v>506527335</v>
      </c>
      <c r="D144" s="4" t="s">
        <v>246</v>
      </c>
      <c r="E144" s="4" t="s">
        <v>212</v>
      </c>
      <c r="F144" s="4" t="s">
        <v>209</v>
      </c>
    </row>
    <row r="145" spans="1:6" x14ac:dyDescent="0.2">
      <c r="A145" s="4" t="s">
        <v>199</v>
      </c>
      <c r="B145" s="5">
        <v>0</v>
      </c>
      <c r="C145" s="4">
        <v>545000694</v>
      </c>
      <c r="D145" s="4" t="s">
        <v>245</v>
      </c>
      <c r="E145" s="4" t="s">
        <v>244</v>
      </c>
      <c r="F145" s="4" t="s">
        <v>209</v>
      </c>
    </row>
    <row r="146" spans="1:6" x14ac:dyDescent="0.2">
      <c r="A146" s="4" t="s">
        <v>200</v>
      </c>
      <c r="B146" s="5">
        <v>9.0000000000000014E-18</v>
      </c>
      <c r="C146" s="4">
        <v>531333794</v>
      </c>
      <c r="D146" s="4" t="s">
        <v>243</v>
      </c>
      <c r="E146" s="4" t="s">
        <v>241</v>
      </c>
      <c r="F146" s="4" t="s">
        <v>240</v>
      </c>
    </row>
    <row r="147" spans="1:6" x14ac:dyDescent="0.2">
      <c r="A147" s="4" t="s">
        <v>201</v>
      </c>
      <c r="B147" s="5">
        <v>7.9999999999999998E-19</v>
      </c>
      <c r="C147" s="4">
        <v>531333745</v>
      </c>
      <c r="D147" s="4" t="s">
        <v>242</v>
      </c>
      <c r="E147" s="4" t="s">
        <v>241</v>
      </c>
      <c r="F147" s="4" t="s">
        <v>240</v>
      </c>
    </row>
    <row r="148" spans="1:6" x14ac:dyDescent="0.2">
      <c r="A148" s="4" t="s">
        <v>202</v>
      </c>
      <c r="B148" s="5">
        <v>2.0000000000000001E-33</v>
      </c>
      <c r="C148" s="4">
        <v>545000689</v>
      </c>
      <c r="D148" s="4" t="s">
        <v>239</v>
      </c>
      <c r="E148" s="4" t="s">
        <v>212</v>
      </c>
      <c r="F148" s="4" t="s">
        <v>209</v>
      </c>
    </row>
    <row r="149" spans="1:6" x14ac:dyDescent="0.2">
      <c r="A149" s="4" t="s">
        <v>203</v>
      </c>
      <c r="B149" s="5">
        <v>6.9999999999999999E-50</v>
      </c>
      <c r="C149" s="4">
        <v>545000682</v>
      </c>
      <c r="D149" s="4" t="s">
        <v>238</v>
      </c>
      <c r="E149" s="4" t="s">
        <v>237</v>
      </c>
      <c r="F149" s="4" t="s">
        <v>209</v>
      </c>
    </row>
    <row r="150" spans="1:6" x14ac:dyDescent="0.2">
      <c r="A150" s="4" t="s">
        <v>204</v>
      </c>
      <c r="B150" s="5">
        <v>5.0000000000000008E-15</v>
      </c>
      <c r="C150" s="4">
        <v>545000690</v>
      </c>
      <c r="D150" s="4" t="s">
        <v>235</v>
      </c>
      <c r="E150" s="4" t="s">
        <v>212</v>
      </c>
      <c r="F150" s="4" t="s">
        <v>209</v>
      </c>
    </row>
    <row r="151" spans="1:6" x14ac:dyDescent="0.2">
      <c r="A151" s="4" t="s">
        <v>205</v>
      </c>
      <c r="B151" s="5">
        <v>7.0000000000000008E-89</v>
      </c>
      <c r="C151" s="4">
        <v>544964138</v>
      </c>
      <c r="D151" s="4" t="s">
        <v>234</v>
      </c>
      <c r="E151" s="4" t="s">
        <v>233</v>
      </c>
      <c r="F151" s="4" t="s">
        <v>209</v>
      </c>
    </row>
    <row r="152" spans="1:6" x14ac:dyDescent="0.2">
      <c r="A152" s="4" t="s">
        <v>206</v>
      </c>
      <c r="B152" s="5">
        <v>0</v>
      </c>
      <c r="C152" s="4">
        <v>506527343</v>
      </c>
      <c r="D152" s="4" t="s">
        <v>232</v>
      </c>
      <c r="E152" s="4" t="s">
        <v>231</v>
      </c>
      <c r="F152" s="4" t="s">
        <v>220</v>
      </c>
    </row>
    <row r="153" spans="1:6" x14ac:dyDescent="0.2">
      <c r="A153" s="4" t="s">
        <v>207</v>
      </c>
      <c r="B153" s="5">
        <v>1.0000000000000001E-110</v>
      </c>
      <c r="C153" s="4">
        <v>544959356</v>
      </c>
      <c r="D153" s="4" t="s">
        <v>230</v>
      </c>
      <c r="E153" s="4" t="s">
        <v>229</v>
      </c>
      <c r="F153" s="4" t="s">
        <v>209</v>
      </c>
    </row>
    <row r="154" spans="1:6" x14ac:dyDescent="0.2">
      <c r="A154" s="4" t="s">
        <v>208</v>
      </c>
      <c r="B154" s="5">
        <v>6E-162</v>
      </c>
      <c r="C154" s="4">
        <v>640884940</v>
      </c>
      <c r="D154" s="4" t="s">
        <v>228</v>
      </c>
      <c r="E154" s="4" t="s">
        <v>227</v>
      </c>
      <c r="F154" s="4" t="s">
        <v>226</v>
      </c>
    </row>
    <row r="155" spans="1:6" x14ac:dyDescent="0.2">
      <c r="B155" s="4"/>
    </row>
    <row r="156" spans="1:6" ht="15" x14ac:dyDescent="0.25">
      <c r="A156"/>
    </row>
    <row r="157" spans="1:6" ht="15" x14ac:dyDescent="0.25">
      <c r="A157"/>
    </row>
    <row r="158" spans="1:6" ht="15" x14ac:dyDescent="0.25">
      <c r="A158"/>
    </row>
    <row r="159" spans="1:6" ht="15" x14ac:dyDescent="0.25">
      <c r="A159"/>
    </row>
    <row r="160" spans="1:6" ht="15" x14ac:dyDescent="0.25">
      <c r="A160"/>
    </row>
    <row r="161" spans="1:1" ht="15" x14ac:dyDescent="0.25">
      <c r="A161"/>
    </row>
    <row r="162" spans="1:1" ht="15" x14ac:dyDescent="0.25">
      <c r="A162"/>
    </row>
    <row r="163" spans="1:1" ht="15" x14ac:dyDescent="0.25">
      <c r="A163"/>
    </row>
    <row r="164" spans="1:1" ht="15" x14ac:dyDescent="0.25">
      <c r="A164"/>
    </row>
    <row r="165" spans="1:1" ht="15" x14ac:dyDescent="0.25">
      <c r="A165"/>
    </row>
    <row r="166" spans="1:1" ht="15" x14ac:dyDescent="0.25">
      <c r="A166"/>
    </row>
    <row r="167" spans="1:1" ht="15" x14ac:dyDescent="0.25">
      <c r="A167"/>
    </row>
    <row r="168" spans="1:1" ht="15" x14ac:dyDescent="0.25">
      <c r="A168"/>
    </row>
    <row r="169" spans="1:1" ht="15" x14ac:dyDescent="0.25">
      <c r="A169"/>
    </row>
    <row r="170" spans="1:1" ht="15" x14ac:dyDescent="0.25">
      <c r="A170"/>
    </row>
    <row r="171" spans="1:1" ht="15" x14ac:dyDescent="0.25">
      <c r="A171"/>
    </row>
    <row r="172" spans="1:1" ht="15" x14ac:dyDescent="0.25">
      <c r="A172"/>
    </row>
    <row r="173" spans="1:1" ht="15" x14ac:dyDescent="0.25">
      <c r="A173"/>
    </row>
    <row r="174" spans="1:1" ht="15" x14ac:dyDescent="0.25">
      <c r="A174"/>
    </row>
    <row r="175" spans="1:1" ht="15" x14ac:dyDescent="0.25">
      <c r="A175"/>
    </row>
    <row r="176" spans="1:1" ht="15" x14ac:dyDescent="0.25">
      <c r="A176"/>
    </row>
    <row r="177" spans="1:1" ht="15" x14ac:dyDescent="0.25">
      <c r="A177"/>
    </row>
    <row r="178" spans="1:1" ht="15" x14ac:dyDescent="0.25">
      <c r="A178"/>
    </row>
    <row r="179" spans="1:1" ht="15" x14ac:dyDescent="0.25">
      <c r="A179"/>
    </row>
    <row r="180" spans="1:1" ht="15" x14ac:dyDescent="0.25">
      <c r="A180"/>
    </row>
    <row r="181" spans="1:1" ht="15" x14ac:dyDescent="0.25">
      <c r="A181"/>
    </row>
    <row r="182" spans="1:1" ht="15" x14ac:dyDescent="0.25">
      <c r="A182"/>
    </row>
    <row r="183" spans="1:1" ht="15" x14ac:dyDescent="0.25">
      <c r="A183"/>
    </row>
    <row r="184" spans="1:1" ht="15" x14ac:dyDescent="0.25">
      <c r="A184"/>
    </row>
    <row r="185" spans="1:1" ht="15" x14ac:dyDescent="0.25">
      <c r="A185"/>
    </row>
    <row r="186" spans="1:1" ht="15" x14ac:dyDescent="0.25">
      <c r="A186"/>
    </row>
    <row r="187" spans="1:1" ht="15" x14ac:dyDescent="0.25">
      <c r="A187"/>
    </row>
    <row r="188" spans="1:1" ht="15" x14ac:dyDescent="0.25">
      <c r="A188"/>
    </row>
    <row r="189" spans="1:1" ht="15" x14ac:dyDescent="0.25">
      <c r="A189"/>
    </row>
    <row r="190" spans="1:1" ht="15" x14ac:dyDescent="0.25">
      <c r="A190"/>
    </row>
    <row r="191" spans="1:1" ht="15" x14ac:dyDescent="0.25">
      <c r="A191"/>
    </row>
    <row r="192" spans="1:1" ht="15" x14ac:dyDescent="0.25">
      <c r="A192"/>
    </row>
    <row r="193" spans="1:1" ht="15" x14ac:dyDescent="0.25">
      <c r="A193"/>
    </row>
    <row r="194" spans="1:1" ht="15" x14ac:dyDescent="0.25">
      <c r="A194"/>
    </row>
    <row r="195" spans="1:1" ht="15" x14ac:dyDescent="0.25">
      <c r="A195"/>
    </row>
    <row r="196" spans="1:1" ht="15" x14ac:dyDescent="0.25">
      <c r="A196"/>
    </row>
    <row r="197" spans="1:1" ht="15" x14ac:dyDescent="0.25">
      <c r="A197"/>
    </row>
    <row r="198" spans="1:1" ht="15" x14ac:dyDescent="0.25">
      <c r="A198"/>
    </row>
    <row r="199" spans="1:1" ht="15" x14ac:dyDescent="0.25">
      <c r="A199"/>
    </row>
    <row r="200" spans="1:1" ht="15" x14ac:dyDescent="0.25">
      <c r="A200"/>
    </row>
    <row r="201" spans="1:1" ht="15" x14ac:dyDescent="0.25">
      <c r="A201"/>
    </row>
    <row r="202" spans="1:1" ht="15" x14ac:dyDescent="0.25">
      <c r="A202"/>
    </row>
    <row r="203" spans="1:1" ht="15" x14ac:dyDescent="0.25">
      <c r="A203"/>
    </row>
    <row r="204" spans="1:1" ht="15" x14ac:dyDescent="0.25">
      <c r="A204"/>
    </row>
    <row r="205" spans="1:1" ht="15" x14ac:dyDescent="0.25">
      <c r="A205"/>
    </row>
    <row r="206" spans="1:1" ht="15" x14ac:dyDescent="0.25">
      <c r="A206"/>
    </row>
    <row r="207" spans="1:1" ht="15" x14ac:dyDescent="0.25">
      <c r="A207"/>
    </row>
    <row r="208" spans="1:1" ht="15" x14ac:dyDescent="0.25">
      <c r="A208"/>
    </row>
    <row r="209" spans="1:1" ht="15" x14ac:dyDescent="0.25">
      <c r="A209"/>
    </row>
    <row r="210" spans="1:1" ht="15" x14ac:dyDescent="0.25">
      <c r="A210"/>
    </row>
    <row r="211" spans="1:1" ht="15" x14ac:dyDescent="0.25">
      <c r="A211"/>
    </row>
    <row r="212" spans="1:1" ht="15" x14ac:dyDescent="0.25">
      <c r="A212"/>
    </row>
    <row r="213" spans="1:1" ht="15" x14ac:dyDescent="0.25">
      <c r="A213"/>
    </row>
    <row r="214" spans="1:1" ht="15" x14ac:dyDescent="0.25">
      <c r="A214"/>
    </row>
    <row r="215" spans="1:1" ht="15" x14ac:dyDescent="0.25">
      <c r="A215"/>
    </row>
    <row r="216" spans="1:1" ht="15" x14ac:dyDescent="0.25">
      <c r="A216"/>
    </row>
    <row r="217" spans="1:1" ht="15" x14ac:dyDescent="0.25">
      <c r="A217"/>
    </row>
    <row r="218" spans="1:1" ht="15" x14ac:dyDescent="0.25">
      <c r="A218"/>
    </row>
    <row r="219" spans="1:1" ht="15" x14ac:dyDescent="0.25">
      <c r="A219"/>
    </row>
    <row r="220" spans="1:1" ht="15" x14ac:dyDescent="0.25">
      <c r="A220"/>
    </row>
    <row r="221" spans="1:1" ht="15" x14ac:dyDescent="0.25">
      <c r="A221"/>
    </row>
    <row r="222" spans="1:1" ht="15" x14ac:dyDescent="0.25">
      <c r="A222"/>
    </row>
    <row r="223" spans="1:1" ht="15" x14ac:dyDescent="0.25">
      <c r="A223"/>
    </row>
    <row r="224" spans="1:1" ht="15" x14ac:dyDescent="0.25">
      <c r="A224"/>
    </row>
    <row r="225" spans="1:1" ht="15" x14ac:dyDescent="0.25">
      <c r="A225"/>
    </row>
    <row r="226" spans="1:1" ht="15" x14ac:dyDescent="0.25">
      <c r="A226"/>
    </row>
    <row r="227" spans="1:1" ht="15" x14ac:dyDescent="0.25">
      <c r="A227"/>
    </row>
    <row r="228" spans="1:1" ht="15" x14ac:dyDescent="0.25">
      <c r="A228"/>
    </row>
    <row r="229" spans="1:1" ht="15" x14ac:dyDescent="0.25">
      <c r="A229"/>
    </row>
    <row r="230" spans="1:1" ht="15" x14ac:dyDescent="0.25">
      <c r="A230"/>
    </row>
    <row r="231" spans="1:1" ht="15" x14ac:dyDescent="0.25">
      <c r="A231"/>
    </row>
    <row r="232" spans="1:1" ht="15" x14ac:dyDescent="0.25">
      <c r="A232"/>
    </row>
    <row r="233" spans="1:1" ht="15" x14ac:dyDescent="0.25">
      <c r="A233"/>
    </row>
    <row r="234" spans="1:1" ht="15" x14ac:dyDescent="0.25">
      <c r="A234"/>
    </row>
    <row r="235" spans="1:1" ht="15" x14ac:dyDescent="0.25">
      <c r="A235"/>
    </row>
    <row r="236" spans="1:1" ht="15" x14ac:dyDescent="0.25">
      <c r="A236"/>
    </row>
    <row r="237" spans="1:1" ht="15" x14ac:dyDescent="0.25">
      <c r="A237"/>
    </row>
    <row r="238" spans="1:1" ht="15" x14ac:dyDescent="0.25">
      <c r="A238"/>
    </row>
    <row r="239" spans="1:1" ht="15" x14ac:dyDescent="0.25">
      <c r="A239"/>
    </row>
    <row r="240" spans="1:1" ht="15" x14ac:dyDescent="0.25">
      <c r="A240"/>
    </row>
    <row r="241" spans="1:1" ht="15" x14ac:dyDescent="0.25">
      <c r="A241"/>
    </row>
    <row r="242" spans="1:1" ht="15" x14ac:dyDescent="0.25">
      <c r="A242"/>
    </row>
    <row r="243" spans="1:1" ht="15" x14ac:dyDescent="0.25">
      <c r="A243"/>
    </row>
    <row r="244" spans="1:1" ht="15" x14ac:dyDescent="0.25">
      <c r="A244"/>
    </row>
    <row r="245" spans="1:1" ht="15" x14ac:dyDescent="0.25">
      <c r="A245"/>
    </row>
    <row r="246" spans="1:1" ht="15" x14ac:dyDescent="0.25">
      <c r="A246"/>
    </row>
    <row r="247" spans="1:1" ht="15" x14ac:dyDescent="0.25">
      <c r="A247"/>
    </row>
    <row r="248" spans="1:1" ht="15" x14ac:dyDescent="0.25">
      <c r="A248"/>
    </row>
    <row r="249" spans="1:1" ht="15" x14ac:dyDescent="0.25">
      <c r="A249"/>
    </row>
    <row r="250" spans="1:1" ht="15" x14ac:dyDescent="0.25">
      <c r="A250"/>
    </row>
    <row r="251" spans="1:1" ht="15" x14ac:dyDescent="0.25">
      <c r="A251"/>
    </row>
    <row r="252" spans="1:1" ht="15" x14ac:dyDescent="0.25">
      <c r="A252"/>
    </row>
    <row r="253" spans="1:1" ht="15" x14ac:dyDescent="0.25">
      <c r="A253"/>
    </row>
    <row r="254" spans="1:1" ht="15" x14ac:dyDescent="0.25">
      <c r="A254"/>
    </row>
    <row r="255" spans="1:1" ht="15" x14ac:dyDescent="0.25">
      <c r="A255"/>
    </row>
    <row r="256" spans="1:1" ht="15" x14ac:dyDescent="0.25">
      <c r="A256"/>
    </row>
    <row r="257" spans="1:1" ht="15" x14ac:dyDescent="0.25">
      <c r="A257"/>
    </row>
    <row r="258" spans="1:1" ht="15" x14ac:dyDescent="0.25">
      <c r="A258"/>
    </row>
    <row r="259" spans="1:1" ht="15" x14ac:dyDescent="0.25">
      <c r="A259"/>
    </row>
    <row r="260" spans="1:1" ht="15" x14ac:dyDescent="0.25">
      <c r="A260"/>
    </row>
    <row r="261" spans="1:1" ht="15" x14ac:dyDescent="0.25">
      <c r="A261"/>
    </row>
    <row r="262" spans="1:1" ht="15" x14ac:dyDescent="0.25">
      <c r="A262"/>
    </row>
    <row r="263" spans="1:1" ht="15" x14ac:dyDescent="0.25">
      <c r="A263"/>
    </row>
    <row r="264" spans="1:1" ht="15" x14ac:dyDescent="0.25">
      <c r="A264"/>
    </row>
    <row r="265" spans="1:1" ht="15" x14ac:dyDescent="0.25">
      <c r="A265"/>
    </row>
    <row r="266" spans="1:1" ht="15" x14ac:dyDescent="0.25">
      <c r="A266"/>
    </row>
    <row r="267" spans="1:1" ht="15" x14ac:dyDescent="0.25">
      <c r="A267"/>
    </row>
    <row r="268" spans="1:1" ht="15" x14ac:dyDescent="0.25">
      <c r="A268"/>
    </row>
    <row r="269" spans="1:1" ht="15" x14ac:dyDescent="0.25">
      <c r="A269"/>
    </row>
    <row r="270" spans="1:1" ht="15" x14ac:dyDescent="0.25">
      <c r="A270"/>
    </row>
    <row r="271" spans="1:1" ht="15" x14ac:dyDescent="0.25">
      <c r="A271"/>
    </row>
    <row r="272" spans="1:1" ht="15" x14ac:dyDescent="0.25">
      <c r="A272"/>
    </row>
    <row r="273" spans="1:1" ht="15" x14ac:dyDescent="0.25">
      <c r="A273"/>
    </row>
    <row r="274" spans="1:1" ht="15" x14ac:dyDescent="0.25">
      <c r="A274"/>
    </row>
    <row r="275" spans="1:1" ht="15" x14ac:dyDescent="0.25">
      <c r="A275"/>
    </row>
    <row r="276" spans="1:1" ht="15" x14ac:dyDescent="0.25">
      <c r="A276"/>
    </row>
    <row r="277" spans="1:1" ht="15" x14ac:dyDescent="0.25">
      <c r="A277"/>
    </row>
    <row r="278" spans="1:1" ht="15" x14ac:dyDescent="0.25">
      <c r="A278"/>
    </row>
    <row r="279" spans="1:1" ht="15" x14ac:dyDescent="0.25">
      <c r="A279"/>
    </row>
    <row r="280" spans="1:1" ht="15" x14ac:dyDescent="0.25">
      <c r="A280"/>
    </row>
    <row r="281" spans="1:1" ht="15" x14ac:dyDescent="0.25">
      <c r="A281"/>
    </row>
    <row r="282" spans="1:1" ht="15" x14ac:dyDescent="0.25">
      <c r="A282"/>
    </row>
    <row r="283" spans="1:1" ht="15" x14ac:dyDescent="0.25">
      <c r="A283"/>
    </row>
    <row r="284" spans="1:1" ht="15" x14ac:dyDescent="0.25">
      <c r="A284"/>
    </row>
    <row r="285" spans="1:1" ht="15" x14ac:dyDescent="0.25">
      <c r="A285"/>
    </row>
    <row r="286" spans="1:1" ht="15" x14ac:dyDescent="0.25">
      <c r="A286"/>
    </row>
    <row r="287" spans="1:1" ht="15" x14ac:dyDescent="0.25">
      <c r="A287"/>
    </row>
    <row r="288" spans="1:1" ht="15" x14ac:dyDescent="0.25">
      <c r="A288"/>
    </row>
    <row r="289" spans="1:1" ht="15" x14ac:dyDescent="0.25">
      <c r="A289"/>
    </row>
    <row r="290" spans="1:1" ht="15" x14ac:dyDescent="0.25">
      <c r="A290"/>
    </row>
    <row r="291" spans="1:1" ht="15" x14ac:dyDescent="0.25">
      <c r="A291"/>
    </row>
    <row r="292" spans="1:1" ht="15" x14ac:dyDescent="0.25">
      <c r="A292"/>
    </row>
    <row r="293" spans="1:1" ht="15" x14ac:dyDescent="0.25">
      <c r="A293"/>
    </row>
    <row r="294" spans="1:1" ht="15" x14ac:dyDescent="0.25">
      <c r="A294"/>
    </row>
    <row r="295" spans="1:1" ht="15" x14ac:dyDescent="0.25">
      <c r="A295"/>
    </row>
    <row r="296" spans="1:1" ht="15" x14ac:dyDescent="0.25">
      <c r="A296"/>
    </row>
    <row r="297" spans="1:1" ht="15" x14ac:dyDescent="0.25">
      <c r="A297"/>
    </row>
    <row r="298" spans="1:1" ht="15" x14ac:dyDescent="0.25">
      <c r="A298"/>
    </row>
    <row r="299" spans="1:1" ht="15" x14ac:dyDescent="0.25">
      <c r="A299"/>
    </row>
    <row r="300" spans="1:1" ht="15" x14ac:dyDescent="0.25">
      <c r="A300"/>
    </row>
    <row r="301" spans="1:1" ht="15" x14ac:dyDescent="0.25">
      <c r="A301"/>
    </row>
    <row r="302" spans="1:1" ht="15" x14ac:dyDescent="0.25">
      <c r="A302"/>
    </row>
    <row r="303" spans="1:1" ht="15" x14ac:dyDescent="0.25">
      <c r="A303"/>
    </row>
    <row r="304" spans="1:1" ht="15" x14ac:dyDescent="0.25">
      <c r="A304"/>
    </row>
    <row r="305" spans="1:1" ht="15" x14ac:dyDescent="0.25">
      <c r="A305"/>
    </row>
    <row r="306" spans="1:1" ht="15" x14ac:dyDescent="0.25">
      <c r="A306"/>
    </row>
    <row r="307" spans="1:1" ht="15" x14ac:dyDescent="0.25">
      <c r="A307"/>
    </row>
    <row r="308" spans="1:1" ht="15" x14ac:dyDescent="0.25">
      <c r="A308"/>
    </row>
    <row r="309" spans="1:1" ht="15" x14ac:dyDescent="0.25">
      <c r="A309"/>
    </row>
    <row r="310" spans="1:1" ht="15" x14ac:dyDescent="0.25">
      <c r="A310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0"/>
  <sheetViews>
    <sheetView workbookViewId="0">
      <selection sqref="A1:F1048576"/>
    </sheetView>
  </sheetViews>
  <sheetFormatPr defaultRowHeight="15" x14ac:dyDescent="0.25"/>
  <cols>
    <col min="1" max="1" width="13.42578125" style="4" customWidth="1"/>
    <col min="2" max="2" width="11.5703125" style="5"/>
    <col min="3" max="3" width="11.5703125" style="4"/>
    <col min="4" max="4" width="17.7109375" style="4" customWidth="1"/>
    <col min="5" max="5" width="40.140625" style="4" customWidth="1"/>
    <col min="6" max="6" width="29.7109375" style="4" customWidth="1"/>
  </cols>
  <sheetData>
    <row r="1" spans="1:6" x14ac:dyDescent="0.25">
      <c r="A1" s="4" t="s">
        <v>64</v>
      </c>
      <c r="B1" s="5">
        <v>7E-159</v>
      </c>
      <c r="C1" s="4">
        <v>544957304</v>
      </c>
      <c r="D1" s="4" t="s">
        <v>417</v>
      </c>
      <c r="E1" s="4" t="s">
        <v>416</v>
      </c>
      <c r="F1" s="4" t="s">
        <v>209</v>
      </c>
    </row>
    <row r="2" spans="1:6" x14ac:dyDescent="0.25">
      <c r="A2" s="4" t="s">
        <v>89</v>
      </c>
      <c r="B2" s="5">
        <v>2E-91</v>
      </c>
      <c r="C2" s="4">
        <v>544954876</v>
      </c>
      <c r="D2" s="4" t="s">
        <v>342</v>
      </c>
      <c r="E2" s="4" t="s">
        <v>223</v>
      </c>
      <c r="F2" s="4" t="s">
        <v>220</v>
      </c>
    </row>
    <row r="3" spans="1:6" x14ac:dyDescent="0.25">
      <c r="A3" s="4" t="s">
        <v>123</v>
      </c>
      <c r="B3" s="5" t="s">
        <v>2</v>
      </c>
      <c r="C3" s="4" t="s">
        <v>2</v>
      </c>
      <c r="D3" s="4" t="s">
        <v>2</v>
      </c>
      <c r="E3" s="4" t="s">
        <v>2</v>
      </c>
      <c r="F3" s="4" t="s">
        <v>2</v>
      </c>
    </row>
    <row r="4" spans="1:6" x14ac:dyDescent="0.25">
      <c r="A4" s="4" t="s">
        <v>60</v>
      </c>
      <c r="B4" s="5">
        <v>0</v>
      </c>
      <c r="C4" s="4">
        <v>544968285</v>
      </c>
      <c r="D4" s="4" t="s">
        <v>338</v>
      </c>
      <c r="E4" s="4" t="s">
        <v>212</v>
      </c>
      <c r="F4" s="4" t="s">
        <v>209</v>
      </c>
    </row>
    <row r="5" spans="1:6" x14ac:dyDescent="0.25">
      <c r="A5" s="4" t="s">
        <v>116</v>
      </c>
      <c r="B5" s="5">
        <v>2.0000000000000001E-37</v>
      </c>
      <c r="C5" s="4">
        <v>544968288</v>
      </c>
      <c r="D5" s="4" t="s">
        <v>337</v>
      </c>
      <c r="E5" s="4" t="s">
        <v>212</v>
      </c>
      <c r="F5" s="4" t="s">
        <v>209</v>
      </c>
    </row>
    <row r="6" spans="1:6" x14ac:dyDescent="0.25">
      <c r="A6" s="4" t="s">
        <v>35</v>
      </c>
      <c r="B6" s="5">
        <v>0</v>
      </c>
      <c r="C6" s="4">
        <v>544959315</v>
      </c>
      <c r="D6" s="4" t="s">
        <v>211</v>
      </c>
      <c r="E6" s="4" t="s">
        <v>210</v>
      </c>
      <c r="F6" s="4" t="s">
        <v>209</v>
      </c>
    </row>
    <row r="7" spans="1:6" x14ac:dyDescent="0.25">
      <c r="A7" s="4" t="s">
        <v>88</v>
      </c>
      <c r="B7" s="5">
        <v>1.9999999999999998E-93</v>
      </c>
      <c r="C7" s="4">
        <v>506527310</v>
      </c>
      <c r="D7" s="4" t="s">
        <v>453</v>
      </c>
      <c r="E7" s="4" t="s">
        <v>212</v>
      </c>
      <c r="F7" s="4" t="s">
        <v>209</v>
      </c>
    </row>
    <row r="8" spans="1:6" x14ac:dyDescent="0.25">
      <c r="A8" s="4" t="s">
        <v>81</v>
      </c>
      <c r="B8" s="5">
        <v>1E-99</v>
      </c>
      <c r="C8" s="4">
        <v>506527311</v>
      </c>
      <c r="D8" s="4" t="s">
        <v>452</v>
      </c>
      <c r="E8" s="4" t="s">
        <v>212</v>
      </c>
      <c r="F8" s="4" t="s">
        <v>209</v>
      </c>
    </row>
    <row r="9" spans="1:6" x14ac:dyDescent="0.25">
      <c r="A9" s="4" t="s">
        <v>31</v>
      </c>
      <c r="B9" s="5">
        <v>0</v>
      </c>
      <c r="C9" s="4">
        <v>506527312</v>
      </c>
      <c r="D9" s="4" t="s">
        <v>423</v>
      </c>
      <c r="E9" s="4" t="s">
        <v>332</v>
      </c>
      <c r="F9" s="4" t="s">
        <v>209</v>
      </c>
    </row>
    <row r="10" spans="1:6" x14ac:dyDescent="0.25">
      <c r="A10" s="4" t="s">
        <v>55</v>
      </c>
      <c r="B10" s="5">
        <v>0</v>
      </c>
      <c r="C10" s="4">
        <v>545013012</v>
      </c>
      <c r="D10" s="4" t="s">
        <v>422</v>
      </c>
      <c r="E10" s="4" t="s">
        <v>212</v>
      </c>
      <c r="F10" s="4" t="s">
        <v>209</v>
      </c>
    </row>
    <row r="11" spans="1:6" x14ac:dyDescent="0.25">
      <c r="A11" s="4" t="s">
        <v>120</v>
      </c>
      <c r="B11" s="5">
        <v>3E-32</v>
      </c>
      <c r="C11" s="4">
        <v>544977693</v>
      </c>
      <c r="D11" s="4" t="s">
        <v>421</v>
      </c>
      <c r="E11" s="4" t="s">
        <v>420</v>
      </c>
      <c r="F11" s="4" t="s">
        <v>209</v>
      </c>
    </row>
    <row r="12" spans="1:6" x14ac:dyDescent="0.25">
      <c r="A12" s="4" t="s">
        <v>37</v>
      </c>
      <c r="B12" s="5">
        <v>0</v>
      </c>
      <c r="C12" s="4">
        <v>506590342</v>
      </c>
      <c r="D12" s="4" t="s">
        <v>443</v>
      </c>
      <c r="E12" s="4" t="s">
        <v>38</v>
      </c>
      <c r="F12" s="4" t="s">
        <v>209</v>
      </c>
    </row>
    <row r="13" spans="1:6" x14ac:dyDescent="0.25">
      <c r="A13" s="4" t="s">
        <v>56</v>
      </c>
      <c r="B13" s="5">
        <v>0</v>
      </c>
      <c r="C13" s="4">
        <v>544977694</v>
      </c>
      <c r="D13" s="4" t="s">
        <v>419</v>
      </c>
      <c r="E13" s="4" t="s">
        <v>212</v>
      </c>
      <c r="F13" s="4" t="s">
        <v>209</v>
      </c>
    </row>
    <row r="14" spans="1:6" x14ac:dyDescent="0.25">
      <c r="A14" s="4" t="s">
        <v>117</v>
      </c>
      <c r="B14" s="5">
        <v>6E-37</v>
      </c>
      <c r="C14" s="4">
        <v>545012998</v>
      </c>
      <c r="D14" s="4" t="s">
        <v>418</v>
      </c>
      <c r="E14" s="4" t="s">
        <v>212</v>
      </c>
      <c r="F14" s="4" t="s">
        <v>209</v>
      </c>
    </row>
    <row r="15" spans="1:6" x14ac:dyDescent="0.25">
      <c r="A15" s="4" t="s">
        <v>127</v>
      </c>
      <c r="B15" s="5">
        <v>4.0000000000000002E-27</v>
      </c>
      <c r="C15" s="4">
        <v>544969765</v>
      </c>
      <c r="D15" s="4" t="s">
        <v>415</v>
      </c>
      <c r="E15" s="4" t="s">
        <v>212</v>
      </c>
      <c r="F15" s="4" t="s">
        <v>209</v>
      </c>
    </row>
    <row r="16" spans="1:6" x14ac:dyDescent="0.25">
      <c r="A16" s="4" t="s">
        <v>66</v>
      </c>
      <c r="B16" s="5">
        <v>3.0000000000000002E-154</v>
      </c>
      <c r="C16" s="4">
        <v>414090384</v>
      </c>
      <c r="D16" s="4" t="s">
        <v>451</v>
      </c>
      <c r="E16" s="4" t="s">
        <v>450</v>
      </c>
      <c r="F16" s="4" t="s">
        <v>356</v>
      </c>
    </row>
    <row r="17" spans="1:6" x14ac:dyDescent="0.25">
      <c r="A17" s="4" t="s">
        <v>54</v>
      </c>
      <c r="B17" s="5">
        <v>0</v>
      </c>
      <c r="C17" s="4">
        <v>545052074</v>
      </c>
      <c r="D17" s="4" t="s">
        <v>411</v>
      </c>
      <c r="E17" s="4" t="s">
        <v>212</v>
      </c>
      <c r="F17" s="4" t="s">
        <v>209</v>
      </c>
    </row>
    <row r="18" spans="1:6" x14ac:dyDescent="0.25">
      <c r="A18" s="4" t="s">
        <v>98</v>
      </c>
      <c r="B18" s="5">
        <v>1.9999999999999999E-80</v>
      </c>
      <c r="C18" s="4">
        <v>544968233</v>
      </c>
      <c r="D18" s="4" t="s">
        <v>324</v>
      </c>
      <c r="E18" s="4" t="s">
        <v>212</v>
      </c>
      <c r="F18" s="4" t="s">
        <v>209</v>
      </c>
    </row>
    <row r="19" spans="1:6" x14ac:dyDescent="0.25">
      <c r="A19" s="4" t="s">
        <v>82</v>
      </c>
      <c r="B19" s="5">
        <v>7E-106</v>
      </c>
      <c r="C19" s="4">
        <v>544968232</v>
      </c>
      <c r="D19" s="4" t="s">
        <v>323</v>
      </c>
      <c r="E19" s="4" t="s">
        <v>212</v>
      </c>
      <c r="F19" s="4" t="s">
        <v>209</v>
      </c>
    </row>
    <row r="20" spans="1:6" x14ac:dyDescent="0.25">
      <c r="A20" s="4" t="s">
        <v>43</v>
      </c>
      <c r="B20" s="5">
        <v>0</v>
      </c>
      <c r="C20" s="4">
        <v>544959322</v>
      </c>
      <c r="D20" s="4" t="s">
        <v>322</v>
      </c>
      <c r="E20" s="4" t="s">
        <v>321</v>
      </c>
      <c r="F20" s="4" t="s">
        <v>209</v>
      </c>
    </row>
    <row r="21" spans="1:6" x14ac:dyDescent="0.25">
      <c r="A21" s="4" t="s">
        <v>70</v>
      </c>
      <c r="B21" s="5">
        <v>9.9999999999999994E-149</v>
      </c>
      <c r="C21" s="4">
        <v>695305429</v>
      </c>
      <c r="D21" s="4" t="s">
        <v>439</v>
      </c>
      <c r="E21" s="4" t="s">
        <v>212</v>
      </c>
      <c r="F21" s="4" t="s">
        <v>209</v>
      </c>
    </row>
    <row r="22" spans="1:6" x14ac:dyDescent="0.25">
      <c r="A22" s="4" t="s">
        <v>45</v>
      </c>
      <c r="B22" s="5">
        <v>0</v>
      </c>
      <c r="C22" s="4">
        <v>544959355</v>
      </c>
      <c r="D22" s="4" t="s">
        <v>315</v>
      </c>
      <c r="E22" s="4" t="s">
        <v>314</v>
      </c>
      <c r="F22" s="4" t="s">
        <v>209</v>
      </c>
    </row>
    <row r="23" spans="1:6" x14ac:dyDescent="0.25">
      <c r="A23" s="4" t="s">
        <v>33</v>
      </c>
      <c r="B23" s="5">
        <v>0</v>
      </c>
      <c r="C23" s="4">
        <v>506590343</v>
      </c>
      <c r="D23" s="4" t="s">
        <v>412</v>
      </c>
      <c r="E23" s="4" t="s">
        <v>34</v>
      </c>
      <c r="F23" s="4" t="s">
        <v>209</v>
      </c>
    </row>
    <row r="24" spans="1:6" x14ac:dyDescent="0.25">
      <c r="A24" s="4" t="s">
        <v>67</v>
      </c>
      <c r="B24" s="5">
        <v>9.9999999999999998E-150</v>
      </c>
      <c r="C24" s="4">
        <v>544959346</v>
      </c>
      <c r="D24" s="4" t="s">
        <v>313</v>
      </c>
      <c r="E24" s="4" t="s">
        <v>212</v>
      </c>
      <c r="F24" s="4" t="s">
        <v>209</v>
      </c>
    </row>
    <row r="25" spans="1:6" x14ac:dyDescent="0.25">
      <c r="A25" s="4" t="s">
        <v>112</v>
      </c>
      <c r="B25" s="5">
        <v>8.9999999999999991E-38</v>
      </c>
      <c r="C25" s="4">
        <v>544959305</v>
      </c>
      <c r="D25" s="4" t="s">
        <v>312</v>
      </c>
      <c r="E25" s="4" t="s">
        <v>212</v>
      </c>
      <c r="F25" s="4" t="s">
        <v>209</v>
      </c>
    </row>
    <row r="26" spans="1:6" x14ac:dyDescent="0.25">
      <c r="A26" s="4" t="s">
        <v>121</v>
      </c>
      <c r="B26" s="5">
        <v>1.0000000000000001E-33</v>
      </c>
      <c r="C26" s="4">
        <v>497584239</v>
      </c>
      <c r="D26" s="4" t="s">
        <v>311</v>
      </c>
      <c r="E26" s="4" t="s">
        <v>212</v>
      </c>
      <c r="F26" s="4" t="s">
        <v>209</v>
      </c>
    </row>
    <row r="27" spans="1:6" x14ac:dyDescent="0.25">
      <c r="A27" s="4" t="s">
        <v>40</v>
      </c>
      <c r="B27" s="5">
        <v>0</v>
      </c>
      <c r="C27" s="4">
        <v>544996723</v>
      </c>
      <c r="D27" s="4" t="s">
        <v>310</v>
      </c>
      <c r="E27" s="4" t="s">
        <v>212</v>
      </c>
      <c r="F27" s="4" t="s">
        <v>209</v>
      </c>
    </row>
    <row r="28" spans="1:6" x14ac:dyDescent="0.25">
      <c r="A28" s="4" t="s">
        <v>102</v>
      </c>
      <c r="B28" s="5">
        <v>1.0000000000000001E-63</v>
      </c>
      <c r="C28" s="4">
        <v>497580938</v>
      </c>
      <c r="D28" s="4" t="s">
        <v>309</v>
      </c>
      <c r="E28" s="4" t="s">
        <v>212</v>
      </c>
      <c r="F28" s="4" t="s">
        <v>209</v>
      </c>
    </row>
    <row r="29" spans="1:6" x14ac:dyDescent="0.25">
      <c r="A29" s="4" t="s">
        <v>131</v>
      </c>
      <c r="B29" s="5">
        <v>8.9999999999999995E-23</v>
      </c>
      <c r="C29" s="4">
        <v>544968887</v>
      </c>
      <c r="D29" s="4" t="s">
        <v>308</v>
      </c>
      <c r="E29" s="4" t="s">
        <v>212</v>
      </c>
      <c r="F29" s="4" t="s">
        <v>209</v>
      </c>
    </row>
    <row r="30" spans="1:6" x14ac:dyDescent="0.25">
      <c r="A30" s="4" t="s">
        <v>86</v>
      </c>
      <c r="B30" s="5">
        <v>9.9999999999999991E-97</v>
      </c>
      <c r="C30" s="4">
        <v>544968890</v>
      </c>
      <c r="D30" s="4" t="s">
        <v>410</v>
      </c>
      <c r="E30" s="4" t="s">
        <v>306</v>
      </c>
      <c r="F30" s="4" t="s">
        <v>209</v>
      </c>
    </row>
    <row r="31" spans="1:6" x14ac:dyDescent="0.25">
      <c r="A31" s="4" t="s">
        <v>61</v>
      </c>
      <c r="B31" s="5">
        <v>0</v>
      </c>
      <c r="C31" s="4">
        <v>506590375</v>
      </c>
      <c r="D31" s="4" t="s">
        <v>409</v>
      </c>
      <c r="E31" s="4" t="s">
        <v>408</v>
      </c>
      <c r="F31" s="4" t="s">
        <v>209</v>
      </c>
    </row>
    <row r="32" spans="1:6" x14ac:dyDescent="0.25">
      <c r="A32" s="4" t="s">
        <v>80</v>
      </c>
      <c r="B32" s="5">
        <v>9.9999999999999995E-113</v>
      </c>
      <c r="C32" s="4">
        <v>506590376</v>
      </c>
      <c r="D32" s="4" t="s">
        <v>407</v>
      </c>
      <c r="E32" s="4" t="s">
        <v>212</v>
      </c>
      <c r="F32" s="4" t="s">
        <v>209</v>
      </c>
    </row>
    <row r="33" spans="1:6" x14ac:dyDescent="0.25">
      <c r="A33" s="4" t="s">
        <v>74</v>
      </c>
      <c r="B33" s="5">
        <v>2.9999999999999998E-129</v>
      </c>
      <c r="C33" s="4">
        <v>506590377</v>
      </c>
      <c r="D33" s="4" t="s">
        <v>406</v>
      </c>
      <c r="E33" s="4" t="s">
        <v>212</v>
      </c>
      <c r="F33" s="4" t="s">
        <v>209</v>
      </c>
    </row>
    <row r="34" spans="1:6" x14ac:dyDescent="0.25">
      <c r="A34" s="4" t="s">
        <v>50</v>
      </c>
      <c r="B34" s="5">
        <v>0</v>
      </c>
      <c r="C34" s="4">
        <v>414090369</v>
      </c>
      <c r="D34" s="4" t="s">
        <v>397</v>
      </c>
      <c r="E34" s="4" t="s">
        <v>51</v>
      </c>
      <c r="F34" s="4" t="s">
        <v>356</v>
      </c>
    </row>
    <row r="35" spans="1:6" x14ac:dyDescent="0.25">
      <c r="A35" s="4" t="s">
        <v>118</v>
      </c>
      <c r="B35" s="5">
        <v>3.9999999999999997E-34</v>
      </c>
      <c r="C35" s="4">
        <v>497584217</v>
      </c>
      <c r="D35" s="4" t="s">
        <v>296</v>
      </c>
      <c r="E35" s="4" t="s">
        <v>223</v>
      </c>
      <c r="F35" s="4" t="s">
        <v>220</v>
      </c>
    </row>
    <row r="36" spans="1:6" x14ac:dyDescent="0.25">
      <c r="A36" s="4" t="s">
        <v>129</v>
      </c>
      <c r="B36" s="5">
        <v>6.9999999999999993E-24</v>
      </c>
      <c r="C36" s="4">
        <v>500188374</v>
      </c>
      <c r="D36" s="4" t="s">
        <v>295</v>
      </c>
      <c r="E36" s="4" t="s">
        <v>212</v>
      </c>
      <c r="F36" s="4" t="s">
        <v>209</v>
      </c>
    </row>
    <row r="37" spans="1:6" x14ac:dyDescent="0.25">
      <c r="A37" s="4" t="s">
        <v>96</v>
      </c>
      <c r="B37" s="5">
        <v>8E-79</v>
      </c>
      <c r="C37" s="4">
        <v>544964046</v>
      </c>
      <c r="D37" s="4" t="s">
        <v>405</v>
      </c>
      <c r="E37" s="4" t="s">
        <v>293</v>
      </c>
      <c r="F37" s="4" t="s">
        <v>209</v>
      </c>
    </row>
    <row r="38" spans="1:6" x14ac:dyDescent="0.25">
      <c r="A38" s="4" t="s">
        <v>94</v>
      </c>
      <c r="B38" s="5">
        <v>5.9999999999999998E-82</v>
      </c>
      <c r="C38" s="4">
        <v>544957743</v>
      </c>
      <c r="D38" s="4" t="s">
        <v>404</v>
      </c>
      <c r="E38" s="4" t="s">
        <v>293</v>
      </c>
      <c r="F38" s="4" t="s">
        <v>209</v>
      </c>
    </row>
    <row r="39" spans="1:6" x14ac:dyDescent="0.25">
      <c r="A39" s="4" t="s">
        <v>41</v>
      </c>
      <c r="B39" s="5">
        <v>0</v>
      </c>
      <c r="C39" s="4">
        <v>544956044</v>
      </c>
      <c r="D39" s="4" t="s">
        <v>403</v>
      </c>
      <c r="E39" s="4" t="s">
        <v>402</v>
      </c>
      <c r="F39" s="4" t="s">
        <v>220</v>
      </c>
    </row>
    <row r="40" spans="1:6" x14ac:dyDescent="0.25">
      <c r="A40" s="4" t="s">
        <v>115</v>
      </c>
      <c r="B40" s="5">
        <v>3.9999999999999997E-39</v>
      </c>
      <c r="C40" s="4">
        <v>506517661</v>
      </c>
      <c r="D40" s="4" t="s">
        <v>288</v>
      </c>
      <c r="E40" s="4" t="s">
        <v>223</v>
      </c>
      <c r="F40" s="4" t="s">
        <v>220</v>
      </c>
    </row>
    <row r="41" spans="1:6" x14ac:dyDescent="0.25">
      <c r="A41" s="4" t="s">
        <v>111</v>
      </c>
      <c r="B41" s="5">
        <v>8.0000000000000006E-43</v>
      </c>
      <c r="C41" s="4">
        <v>506517662</v>
      </c>
      <c r="D41" s="4" t="s">
        <v>399</v>
      </c>
      <c r="E41" s="4" t="s">
        <v>398</v>
      </c>
      <c r="F41" s="4" t="s">
        <v>209</v>
      </c>
    </row>
    <row r="42" spans="1:6" x14ac:dyDescent="0.25">
      <c r="A42" s="4" t="s">
        <v>91</v>
      </c>
      <c r="B42" s="5">
        <v>2.0000000000000001E-84</v>
      </c>
      <c r="C42" s="4">
        <v>506517663</v>
      </c>
      <c r="D42" s="4" t="s">
        <v>286</v>
      </c>
      <c r="E42" s="4" t="s">
        <v>268</v>
      </c>
      <c r="F42" s="4" t="s">
        <v>209</v>
      </c>
    </row>
    <row r="43" spans="1:6" x14ac:dyDescent="0.25">
      <c r="A43" s="4" t="s">
        <v>106</v>
      </c>
      <c r="B43" s="5">
        <v>2E-46</v>
      </c>
      <c r="C43" s="4">
        <v>544957381</v>
      </c>
      <c r="D43" s="4" t="s">
        <v>283</v>
      </c>
      <c r="E43" s="4" t="s">
        <v>282</v>
      </c>
      <c r="F43" s="4" t="s">
        <v>209</v>
      </c>
    </row>
    <row r="44" spans="1:6" x14ac:dyDescent="0.25">
      <c r="A44" s="4" t="s">
        <v>62</v>
      </c>
      <c r="B44" s="5">
        <v>7.0000000000000001E-180</v>
      </c>
      <c r="C44" s="4">
        <v>544957382</v>
      </c>
      <c r="D44" s="4" t="s">
        <v>396</v>
      </c>
      <c r="E44" s="4" t="s">
        <v>395</v>
      </c>
      <c r="F44" s="4" t="s">
        <v>209</v>
      </c>
    </row>
    <row r="45" spans="1:6" x14ac:dyDescent="0.25">
      <c r="A45" s="4" t="s">
        <v>39</v>
      </c>
      <c r="B45" s="5">
        <v>0</v>
      </c>
      <c r="C45" s="4">
        <v>506590345</v>
      </c>
      <c r="D45" s="4" t="s">
        <v>445</v>
      </c>
      <c r="E45" s="4" t="s">
        <v>212</v>
      </c>
      <c r="F45" s="4" t="s">
        <v>209</v>
      </c>
    </row>
    <row r="46" spans="1:6" x14ac:dyDescent="0.25">
      <c r="A46" s="4" t="s">
        <v>104</v>
      </c>
      <c r="B46" s="5">
        <v>8.0000000000000001E-52</v>
      </c>
      <c r="C46" s="4">
        <v>497587524</v>
      </c>
      <c r="D46" s="4" t="s">
        <v>449</v>
      </c>
      <c r="E46" s="4" t="s">
        <v>212</v>
      </c>
      <c r="F46" s="4" t="s">
        <v>209</v>
      </c>
    </row>
    <row r="47" spans="1:6" x14ac:dyDescent="0.25">
      <c r="A47" s="4" t="s">
        <v>85</v>
      </c>
      <c r="B47" s="5">
        <v>9.0000000000000004E-95</v>
      </c>
      <c r="C47" s="4">
        <v>506517672</v>
      </c>
      <c r="D47" s="4" t="s">
        <v>448</v>
      </c>
      <c r="E47" s="4" t="s">
        <v>212</v>
      </c>
      <c r="F47" s="4" t="s">
        <v>209</v>
      </c>
    </row>
    <row r="48" spans="1:6" x14ac:dyDescent="0.25">
      <c r="A48" s="4" t="s">
        <v>133</v>
      </c>
      <c r="B48" s="5" t="s">
        <v>2</v>
      </c>
      <c r="C48" s="4" t="s">
        <v>2</v>
      </c>
      <c r="D48" s="4" t="s">
        <v>2</v>
      </c>
      <c r="E48" s="4" t="s">
        <v>2</v>
      </c>
      <c r="F48" s="4" t="s">
        <v>2</v>
      </c>
    </row>
    <row r="49" spans="1:6" x14ac:dyDescent="0.25">
      <c r="A49" s="4" t="s">
        <v>119</v>
      </c>
      <c r="B49" s="5">
        <v>3E-34</v>
      </c>
      <c r="C49" s="4">
        <v>544963969</v>
      </c>
      <c r="D49" s="4" t="s">
        <v>386</v>
      </c>
      <c r="E49" s="4" t="s">
        <v>237</v>
      </c>
      <c r="F49" s="4" t="s">
        <v>209</v>
      </c>
    </row>
    <row r="50" spans="1:6" x14ac:dyDescent="0.25">
      <c r="A50" s="4" t="s">
        <v>130</v>
      </c>
      <c r="B50" s="5" t="s">
        <v>2</v>
      </c>
      <c r="C50" s="4" t="s">
        <v>2</v>
      </c>
      <c r="D50" s="4" t="s">
        <v>2</v>
      </c>
      <c r="E50" s="4" t="s">
        <v>2</v>
      </c>
      <c r="F50" s="4" t="s">
        <v>2</v>
      </c>
    </row>
    <row r="51" spans="1:6" x14ac:dyDescent="0.25">
      <c r="A51" s="4" t="s">
        <v>122</v>
      </c>
      <c r="B51" s="5">
        <v>2.0000000000000001E-32</v>
      </c>
      <c r="C51" s="4">
        <v>506517673</v>
      </c>
      <c r="D51" s="4" t="s">
        <v>382</v>
      </c>
      <c r="E51" s="4" t="s">
        <v>212</v>
      </c>
      <c r="F51" s="4" t="s">
        <v>209</v>
      </c>
    </row>
    <row r="52" spans="1:6" x14ac:dyDescent="0.25">
      <c r="A52" s="4" t="s">
        <v>128</v>
      </c>
      <c r="B52" s="5">
        <v>9.9999999999999997E-29</v>
      </c>
      <c r="C52" s="4">
        <v>134287393</v>
      </c>
      <c r="D52" s="4" t="s">
        <v>381</v>
      </c>
      <c r="E52" s="4" t="s">
        <v>380</v>
      </c>
      <c r="F52" s="4" t="s">
        <v>247</v>
      </c>
    </row>
    <row r="53" spans="1:6" x14ac:dyDescent="0.25">
      <c r="A53" s="4" t="s">
        <v>110</v>
      </c>
      <c r="B53" s="5">
        <v>3.0000000000000001E-45</v>
      </c>
      <c r="C53" s="4">
        <v>497580502</v>
      </c>
      <c r="D53" s="4" t="s">
        <v>379</v>
      </c>
      <c r="E53" s="4" t="s">
        <v>212</v>
      </c>
      <c r="F53" s="4" t="s">
        <v>209</v>
      </c>
    </row>
    <row r="54" spans="1:6" x14ac:dyDescent="0.25">
      <c r="A54" s="4" t="s">
        <v>101</v>
      </c>
      <c r="B54" s="5">
        <v>6.0000000000000001E-64</v>
      </c>
      <c r="C54" s="4">
        <v>506517675</v>
      </c>
      <c r="D54" s="4" t="s">
        <v>378</v>
      </c>
      <c r="E54" s="4" t="s">
        <v>212</v>
      </c>
      <c r="F54" s="4" t="s">
        <v>209</v>
      </c>
    </row>
    <row r="55" spans="1:6" x14ac:dyDescent="0.25">
      <c r="A55" s="4" t="s">
        <v>75</v>
      </c>
      <c r="B55" s="5">
        <v>8.0000000000000007E-111</v>
      </c>
      <c r="C55" s="4">
        <v>506517676</v>
      </c>
      <c r="D55" s="4" t="s">
        <v>377</v>
      </c>
      <c r="E55" s="4" t="s">
        <v>212</v>
      </c>
      <c r="F55" s="4" t="s">
        <v>209</v>
      </c>
    </row>
    <row r="56" spans="1:6" x14ac:dyDescent="0.25">
      <c r="A56" s="4" t="s">
        <v>93</v>
      </c>
      <c r="B56" s="5">
        <v>9.0000000000000009E-86</v>
      </c>
      <c r="C56" s="4">
        <v>544954068</v>
      </c>
      <c r="D56" s="4" t="s">
        <v>444</v>
      </c>
      <c r="E56" s="4" t="s">
        <v>212</v>
      </c>
      <c r="F56" s="4" t="s">
        <v>209</v>
      </c>
    </row>
    <row r="57" spans="1:6" x14ac:dyDescent="0.25">
      <c r="A57" s="4" t="s">
        <v>72</v>
      </c>
      <c r="B57" s="5">
        <v>1E-141</v>
      </c>
      <c r="C57" s="4">
        <v>506517677</v>
      </c>
      <c r="D57" s="4" t="s">
        <v>376</v>
      </c>
      <c r="E57" s="4" t="s">
        <v>375</v>
      </c>
      <c r="F57" s="4" t="s">
        <v>209</v>
      </c>
    </row>
    <row r="58" spans="1:6" x14ac:dyDescent="0.25">
      <c r="A58" s="4" t="s">
        <v>58</v>
      </c>
      <c r="B58" s="5">
        <v>0</v>
      </c>
      <c r="C58" s="4">
        <v>544963232</v>
      </c>
      <c r="D58" s="4" t="s">
        <v>374</v>
      </c>
      <c r="E58" s="4" t="s">
        <v>373</v>
      </c>
      <c r="F58" s="4" t="s">
        <v>209</v>
      </c>
    </row>
    <row r="59" spans="1:6" x14ac:dyDescent="0.25">
      <c r="A59" s="4" t="s">
        <v>124</v>
      </c>
      <c r="B59" s="5">
        <v>2.0000000000000002E-31</v>
      </c>
      <c r="C59" s="4">
        <v>506517679</v>
      </c>
      <c r="D59" s="4" t="s">
        <v>372</v>
      </c>
      <c r="E59" s="4" t="s">
        <v>212</v>
      </c>
      <c r="F59" s="4" t="s">
        <v>209</v>
      </c>
    </row>
    <row r="60" spans="1:6" x14ac:dyDescent="0.25">
      <c r="A60" s="4" t="s">
        <v>90</v>
      </c>
      <c r="B60" s="5">
        <v>7E-94</v>
      </c>
      <c r="C60" s="4">
        <v>506514263</v>
      </c>
      <c r="D60" s="4" t="s">
        <v>255</v>
      </c>
      <c r="E60" s="4" t="s">
        <v>212</v>
      </c>
      <c r="F60" s="4" t="s">
        <v>209</v>
      </c>
    </row>
    <row r="61" spans="1:6" x14ac:dyDescent="0.25">
      <c r="A61" s="4" t="s">
        <v>78</v>
      </c>
      <c r="B61" s="5">
        <v>8.0000000000000004E-110</v>
      </c>
      <c r="C61" s="4">
        <v>134287401</v>
      </c>
      <c r="D61" s="4" t="s">
        <v>447</v>
      </c>
      <c r="E61" s="4" t="s">
        <v>446</v>
      </c>
      <c r="F61" s="4" t="s">
        <v>247</v>
      </c>
    </row>
    <row r="62" spans="1:6" x14ac:dyDescent="0.25">
      <c r="A62" s="4" t="s">
        <v>97</v>
      </c>
      <c r="B62" s="5">
        <v>6.9999999999999997E-82</v>
      </c>
      <c r="C62" s="4">
        <v>506517681</v>
      </c>
      <c r="D62" s="4" t="s">
        <v>368</v>
      </c>
      <c r="E62" s="4" t="s">
        <v>212</v>
      </c>
      <c r="F62" s="4" t="s">
        <v>209</v>
      </c>
    </row>
    <row r="63" spans="1:6" x14ac:dyDescent="0.25">
      <c r="A63" s="4" t="s">
        <v>132</v>
      </c>
      <c r="B63" s="5">
        <v>2.9999999999999995E-21</v>
      </c>
      <c r="C63" s="4">
        <v>134287403</v>
      </c>
      <c r="D63" s="4" t="s">
        <v>249</v>
      </c>
      <c r="E63" s="4" t="s">
        <v>248</v>
      </c>
      <c r="F63" s="4" t="s">
        <v>247</v>
      </c>
    </row>
    <row r="64" spans="1:6" x14ac:dyDescent="0.25">
      <c r="A64" s="4" t="s">
        <v>100</v>
      </c>
      <c r="B64" s="5">
        <v>1.9999999999999999E-69</v>
      </c>
      <c r="C64" s="4">
        <v>506527335</v>
      </c>
      <c r="D64" s="4" t="s">
        <v>246</v>
      </c>
      <c r="E64" s="4" t="s">
        <v>212</v>
      </c>
      <c r="F64" s="4" t="s">
        <v>209</v>
      </c>
    </row>
    <row r="65" spans="1:6" x14ac:dyDescent="0.25">
      <c r="A65" s="4" t="s">
        <v>47</v>
      </c>
      <c r="B65" s="5">
        <v>0</v>
      </c>
      <c r="C65" s="4">
        <v>500187652</v>
      </c>
      <c r="D65" s="4" t="s">
        <v>367</v>
      </c>
      <c r="E65" s="4" t="s">
        <v>366</v>
      </c>
      <c r="F65" s="4" t="s">
        <v>220</v>
      </c>
    </row>
    <row r="66" spans="1:6" x14ac:dyDescent="0.25">
      <c r="A66" s="4" t="s">
        <v>113</v>
      </c>
      <c r="B66" s="5">
        <v>4.9999999999999996E-40</v>
      </c>
      <c r="C66" s="4">
        <v>500187653</v>
      </c>
      <c r="D66" s="4" t="s">
        <v>365</v>
      </c>
      <c r="E66" s="4" t="s">
        <v>223</v>
      </c>
      <c r="F66" s="4" t="s">
        <v>220</v>
      </c>
    </row>
    <row r="67" spans="1:6" x14ac:dyDescent="0.25">
      <c r="A67" s="4" t="s">
        <v>49</v>
      </c>
      <c r="B67" s="5">
        <v>0</v>
      </c>
      <c r="C67" s="4">
        <v>544957309</v>
      </c>
      <c r="D67" s="4" t="s">
        <v>348</v>
      </c>
      <c r="E67" s="4" t="s">
        <v>212</v>
      </c>
      <c r="F67" s="4" t="s">
        <v>209</v>
      </c>
    </row>
    <row r="68" spans="1:6" x14ac:dyDescent="0.25">
      <c r="A68" s="4" t="s">
        <v>52</v>
      </c>
      <c r="B68" s="5">
        <v>0</v>
      </c>
      <c r="C68" s="4">
        <v>506590406</v>
      </c>
      <c r="D68" s="4" t="s">
        <v>364</v>
      </c>
      <c r="E68" s="4" t="s">
        <v>212</v>
      </c>
      <c r="F68" s="4" t="s">
        <v>209</v>
      </c>
    </row>
    <row r="69" spans="1:6" x14ac:dyDescent="0.25">
      <c r="A69" s="4" t="s">
        <v>126</v>
      </c>
      <c r="B69" s="5">
        <v>5.0000000000000004E-30</v>
      </c>
      <c r="C69" s="4">
        <v>506590407</v>
      </c>
      <c r="D69" s="4" t="s">
        <v>362</v>
      </c>
      <c r="E69" s="4" t="s">
        <v>212</v>
      </c>
      <c r="F69" s="4" t="s">
        <v>209</v>
      </c>
    </row>
    <row r="70" spans="1:6" x14ac:dyDescent="0.25">
      <c r="A70" s="4" t="s">
        <v>103</v>
      </c>
      <c r="B70" s="5">
        <v>2E-55</v>
      </c>
      <c r="C70" s="4">
        <v>506590408</v>
      </c>
      <c r="D70" s="4" t="s">
        <v>361</v>
      </c>
      <c r="E70" s="4" t="s">
        <v>212</v>
      </c>
      <c r="F70" s="4" t="s">
        <v>209</v>
      </c>
    </row>
    <row r="71" spans="1:6" x14ac:dyDescent="0.25">
      <c r="A71" s="4" t="s">
        <v>108</v>
      </c>
      <c r="B71" s="5">
        <v>4.9999999999999998E-45</v>
      </c>
      <c r="C71" s="4">
        <v>506590409</v>
      </c>
      <c r="D71" s="4" t="s">
        <v>360</v>
      </c>
      <c r="E71" s="4" t="s">
        <v>359</v>
      </c>
      <c r="F71" s="4" t="s">
        <v>209</v>
      </c>
    </row>
    <row r="72" spans="1:6" x14ac:dyDescent="0.25">
      <c r="A72" s="4" t="s">
        <v>79</v>
      </c>
      <c r="B72" s="5">
        <v>6.0000000000000002E-113</v>
      </c>
      <c r="C72" s="4">
        <v>414090437</v>
      </c>
      <c r="D72" s="4" t="s">
        <v>358</v>
      </c>
      <c r="E72" s="4" t="s">
        <v>357</v>
      </c>
      <c r="F72" s="4" t="s">
        <v>356</v>
      </c>
    </row>
    <row r="73" spans="1:6" x14ac:dyDescent="0.25">
      <c r="A73" s="4" t="s">
        <v>83</v>
      </c>
      <c r="B73" s="5">
        <v>1.9999999999999999E-102</v>
      </c>
      <c r="C73" s="4">
        <v>506590412</v>
      </c>
      <c r="D73" s="4" t="s">
        <v>355</v>
      </c>
      <c r="E73" s="4" t="s">
        <v>354</v>
      </c>
      <c r="F73" s="4" t="s">
        <v>209</v>
      </c>
    </row>
    <row r="74" spans="1:6" x14ac:dyDescent="0.25">
      <c r="A74" s="4" t="s">
        <v>114</v>
      </c>
      <c r="B74" s="5">
        <v>5.9999999999999996E-40</v>
      </c>
      <c r="C74" s="4">
        <v>506590413</v>
      </c>
      <c r="D74" s="4" t="s">
        <v>353</v>
      </c>
      <c r="E74" s="4" t="s">
        <v>212</v>
      </c>
      <c r="F74" s="4" t="s">
        <v>209</v>
      </c>
    </row>
    <row r="75" spans="1:6" x14ac:dyDescent="0.25">
      <c r="A75" s="4" t="s">
        <v>77</v>
      </c>
      <c r="B75" s="5">
        <v>6.0000000000000003E-115</v>
      </c>
      <c r="C75" s="4">
        <v>506590415</v>
      </c>
      <c r="D75" s="4" t="s">
        <v>352</v>
      </c>
      <c r="E75" s="4" t="s">
        <v>229</v>
      </c>
      <c r="F75" s="4" t="s">
        <v>209</v>
      </c>
    </row>
    <row r="76" spans="1:6" x14ac:dyDescent="0.25">
      <c r="A76" s="4" t="s">
        <v>105</v>
      </c>
      <c r="B76" s="5">
        <v>3.0000000000000003E-46</v>
      </c>
      <c r="C76" s="4">
        <v>550502742</v>
      </c>
      <c r="D76" s="4" t="s">
        <v>351</v>
      </c>
      <c r="E76" s="4" t="s">
        <v>212</v>
      </c>
      <c r="F76" s="4" t="s">
        <v>209</v>
      </c>
    </row>
    <row r="77" spans="1:6" x14ac:dyDescent="0.25">
      <c r="A77" s="4" t="s">
        <v>68</v>
      </c>
      <c r="B77" s="5">
        <v>2.0000000000000001E-146</v>
      </c>
      <c r="C77" s="4">
        <v>550502737</v>
      </c>
      <c r="D77" s="4" t="s">
        <v>350</v>
      </c>
      <c r="E77" s="4" t="s">
        <v>212</v>
      </c>
      <c r="F77" s="4" t="s">
        <v>209</v>
      </c>
    </row>
    <row r="78" spans="1:6" x14ac:dyDescent="0.25">
      <c r="A78" s="4" t="s">
        <v>99</v>
      </c>
      <c r="B78" s="5">
        <v>6.9999999999999997E-75</v>
      </c>
      <c r="C78" s="4">
        <v>506590346</v>
      </c>
      <c r="D78" s="4" t="s">
        <v>344</v>
      </c>
      <c r="E78" s="4" t="s">
        <v>212</v>
      </c>
      <c r="F78" s="4" t="s">
        <v>209</v>
      </c>
    </row>
    <row r="79" spans="1:6" x14ac:dyDescent="0.25">
      <c r="A79" s="4" t="s">
        <v>95</v>
      </c>
      <c r="B79" s="5">
        <v>2.9999999999999999E-78</v>
      </c>
      <c r="C79" s="4">
        <v>544954065</v>
      </c>
      <c r="D79" s="4" t="s">
        <v>343</v>
      </c>
      <c r="E79" s="4" t="s">
        <v>212</v>
      </c>
      <c r="F79" s="4" t="s">
        <v>209</v>
      </c>
    </row>
    <row r="80" spans="1:6" x14ac:dyDescent="0.25">
      <c r="A80" s="4" t="s">
        <v>134</v>
      </c>
      <c r="B80" s="5">
        <v>1E-167</v>
      </c>
      <c r="C80" s="4">
        <v>209901238</v>
      </c>
      <c r="D80" s="4" t="s">
        <v>298</v>
      </c>
      <c r="E80" s="4" t="s">
        <v>297</v>
      </c>
      <c r="F80" s="4" t="s">
        <v>252</v>
      </c>
    </row>
    <row r="81" spans="1:6" x14ac:dyDescent="0.25">
      <c r="A81" s="4" t="s">
        <v>143</v>
      </c>
      <c r="B81" s="5">
        <v>3.0000000000000001E-100</v>
      </c>
      <c r="C81" s="4">
        <v>209901247</v>
      </c>
      <c r="D81" s="4" t="s">
        <v>427</v>
      </c>
      <c r="E81" s="4" t="s">
        <v>426</v>
      </c>
      <c r="F81" s="4" t="s">
        <v>252</v>
      </c>
    </row>
    <row r="82" spans="1:6" x14ac:dyDescent="0.25">
      <c r="A82" s="4" t="s">
        <v>144</v>
      </c>
      <c r="B82" s="5">
        <v>0</v>
      </c>
      <c r="C82" s="4">
        <v>544996220</v>
      </c>
      <c r="D82" s="4" t="s">
        <v>214</v>
      </c>
      <c r="E82" s="4" t="s">
        <v>212</v>
      </c>
      <c r="F82" s="4" t="s">
        <v>209</v>
      </c>
    </row>
    <row r="83" spans="1:6" x14ac:dyDescent="0.25">
      <c r="A83" s="4" t="s">
        <v>145</v>
      </c>
      <c r="B83" s="5">
        <v>9.9999999999999994E-37</v>
      </c>
      <c r="C83" s="4">
        <v>544959332</v>
      </c>
      <c r="D83" s="4" t="s">
        <v>213</v>
      </c>
      <c r="E83" s="4" t="s">
        <v>212</v>
      </c>
      <c r="F83" s="4" t="s">
        <v>209</v>
      </c>
    </row>
    <row r="84" spans="1:6" x14ac:dyDescent="0.25">
      <c r="A84" s="4" t="s">
        <v>146</v>
      </c>
      <c r="B84" s="5">
        <v>0</v>
      </c>
      <c r="C84" s="4">
        <v>544959315</v>
      </c>
      <c r="D84" s="4" t="s">
        <v>211</v>
      </c>
      <c r="E84" s="4" t="s">
        <v>210</v>
      </c>
      <c r="F84" s="4" t="s">
        <v>209</v>
      </c>
    </row>
    <row r="85" spans="1:6" x14ac:dyDescent="0.25">
      <c r="A85" s="4" t="s">
        <v>147</v>
      </c>
      <c r="B85" s="5">
        <v>6.9999999999999994E-95</v>
      </c>
      <c r="C85" s="4">
        <v>544957314</v>
      </c>
      <c r="D85" s="4" t="s">
        <v>336</v>
      </c>
      <c r="E85" s="4" t="s">
        <v>212</v>
      </c>
      <c r="F85" s="4" t="s">
        <v>209</v>
      </c>
    </row>
    <row r="86" spans="1:6" x14ac:dyDescent="0.25">
      <c r="A86" s="4" t="s">
        <v>148</v>
      </c>
      <c r="B86" s="5">
        <v>3.9999999999999999E-105</v>
      </c>
      <c r="C86" s="4">
        <v>544957315</v>
      </c>
      <c r="D86" s="4" t="s">
        <v>335</v>
      </c>
      <c r="E86" s="4" t="s">
        <v>334</v>
      </c>
      <c r="F86" s="4" t="s">
        <v>209</v>
      </c>
    </row>
    <row r="87" spans="1:6" x14ac:dyDescent="0.25">
      <c r="A87" s="4" t="s">
        <v>149</v>
      </c>
      <c r="B87" s="5">
        <v>0</v>
      </c>
      <c r="C87" s="4">
        <v>544959353</v>
      </c>
      <c r="D87" s="4" t="s">
        <v>333</v>
      </c>
      <c r="E87" s="4" t="s">
        <v>332</v>
      </c>
      <c r="F87" s="4" t="s">
        <v>209</v>
      </c>
    </row>
    <row r="88" spans="1:6" x14ac:dyDescent="0.25">
      <c r="A88" s="4" t="s">
        <v>150</v>
      </c>
      <c r="B88" s="5">
        <v>0</v>
      </c>
      <c r="C88" s="4">
        <v>544959328</v>
      </c>
      <c r="D88" s="4" t="s">
        <v>442</v>
      </c>
      <c r="E88" s="4" t="s">
        <v>212</v>
      </c>
      <c r="F88" s="4" t="s">
        <v>209</v>
      </c>
    </row>
    <row r="89" spans="1:6" x14ac:dyDescent="0.25">
      <c r="A89" s="4" t="s">
        <v>151</v>
      </c>
      <c r="B89" s="5">
        <v>2E-155</v>
      </c>
      <c r="C89" s="4">
        <v>695361510</v>
      </c>
      <c r="D89" s="4" t="s">
        <v>441</v>
      </c>
      <c r="E89" s="4" t="s">
        <v>440</v>
      </c>
      <c r="F89" s="4" t="s">
        <v>209</v>
      </c>
    </row>
    <row r="90" spans="1:6" x14ac:dyDescent="0.25">
      <c r="A90" s="4" t="s">
        <v>152</v>
      </c>
      <c r="B90" s="5">
        <v>0</v>
      </c>
      <c r="C90" s="4">
        <v>544968235</v>
      </c>
      <c r="D90" s="4" t="s">
        <v>325</v>
      </c>
      <c r="E90" s="4" t="s">
        <v>212</v>
      </c>
      <c r="F90" s="4" t="s">
        <v>209</v>
      </c>
    </row>
    <row r="91" spans="1:6" x14ac:dyDescent="0.25">
      <c r="A91" s="4" t="s">
        <v>135</v>
      </c>
      <c r="B91" s="5">
        <v>0</v>
      </c>
      <c r="C91" s="4">
        <v>506527298</v>
      </c>
      <c r="D91" s="4" t="s">
        <v>222</v>
      </c>
      <c r="E91" s="4" t="s">
        <v>221</v>
      </c>
      <c r="F91" s="4" t="s">
        <v>220</v>
      </c>
    </row>
    <row r="92" spans="1:6" x14ac:dyDescent="0.25">
      <c r="A92" s="4" t="s">
        <v>153</v>
      </c>
      <c r="B92" s="5">
        <v>1.9999999999999999E-80</v>
      </c>
      <c r="C92" s="4">
        <v>544968233</v>
      </c>
      <c r="D92" s="4" t="s">
        <v>324</v>
      </c>
      <c r="E92" s="4" t="s">
        <v>212</v>
      </c>
      <c r="F92" s="4" t="s">
        <v>209</v>
      </c>
    </row>
    <row r="93" spans="1:6" x14ac:dyDescent="0.25">
      <c r="A93" s="4" t="s">
        <v>154</v>
      </c>
      <c r="B93" s="5">
        <v>7E-106</v>
      </c>
      <c r="C93" s="4">
        <v>544968232</v>
      </c>
      <c r="D93" s="4" t="s">
        <v>323</v>
      </c>
      <c r="E93" s="4" t="s">
        <v>212</v>
      </c>
      <c r="F93" s="4" t="s">
        <v>209</v>
      </c>
    </row>
    <row r="94" spans="1:6" x14ac:dyDescent="0.25">
      <c r="A94" s="4" t="s">
        <v>155</v>
      </c>
      <c r="B94" s="5">
        <v>0</v>
      </c>
      <c r="C94" s="4">
        <v>544959322</v>
      </c>
      <c r="D94" s="4" t="s">
        <v>322</v>
      </c>
      <c r="E94" s="4" t="s">
        <v>321</v>
      </c>
      <c r="F94" s="4" t="s">
        <v>209</v>
      </c>
    </row>
    <row r="95" spans="1:6" x14ac:dyDescent="0.25">
      <c r="A95" s="4" t="s">
        <v>156</v>
      </c>
      <c r="B95" s="5">
        <v>9.9999999999999994E-149</v>
      </c>
      <c r="C95" s="4">
        <v>695305429</v>
      </c>
      <c r="D95" s="4" t="s">
        <v>439</v>
      </c>
      <c r="E95" s="4" t="s">
        <v>212</v>
      </c>
      <c r="F95" s="4" t="s">
        <v>209</v>
      </c>
    </row>
    <row r="96" spans="1:6" x14ac:dyDescent="0.25">
      <c r="A96" s="4" t="s">
        <v>157</v>
      </c>
      <c r="B96" s="5">
        <v>0</v>
      </c>
      <c r="C96" s="4">
        <v>544959355</v>
      </c>
      <c r="D96" s="4" t="s">
        <v>315</v>
      </c>
      <c r="E96" s="4" t="s">
        <v>314</v>
      </c>
      <c r="F96" s="4" t="s">
        <v>209</v>
      </c>
    </row>
    <row r="97" spans="1:6" x14ac:dyDescent="0.25">
      <c r="A97" s="4" t="s">
        <v>158</v>
      </c>
      <c r="B97" s="5">
        <v>9.9999999999999998E-150</v>
      </c>
      <c r="C97" s="4">
        <v>544959346</v>
      </c>
      <c r="D97" s="4" t="s">
        <v>313</v>
      </c>
      <c r="E97" s="4" t="s">
        <v>212</v>
      </c>
      <c r="F97" s="4" t="s">
        <v>209</v>
      </c>
    </row>
    <row r="98" spans="1:6" x14ac:dyDescent="0.25">
      <c r="A98" s="4" t="s">
        <v>159</v>
      </c>
      <c r="B98" s="5">
        <v>8.9999999999999991E-38</v>
      </c>
      <c r="C98" s="4">
        <v>544959305</v>
      </c>
      <c r="D98" s="4" t="s">
        <v>312</v>
      </c>
      <c r="E98" s="4" t="s">
        <v>212</v>
      </c>
      <c r="F98" s="4" t="s">
        <v>209</v>
      </c>
    </row>
    <row r="99" spans="1:6" x14ac:dyDescent="0.25">
      <c r="A99" s="4" t="s">
        <v>160</v>
      </c>
      <c r="B99" s="5">
        <v>1.0000000000000001E-33</v>
      </c>
      <c r="C99" s="4">
        <v>497584239</v>
      </c>
      <c r="D99" s="4" t="s">
        <v>311</v>
      </c>
      <c r="E99" s="4" t="s">
        <v>212</v>
      </c>
      <c r="F99" s="4" t="s">
        <v>209</v>
      </c>
    </row>
    <row r="100" spans="1:6" x14ac:dyDescent="0.25">
      <c r="A100" s="4" t="s">
        <v>161</v>
      </c>
      <c r="B100" s="5">
        <v>0</v>
      </c>
      <c r="C100" s="4">
        <v>544996723</v>
      </c>
      <c r="D100" s="4" t="s">
        <v>310</v>
      </c>
      <c r="E100" s="4" t="s">
        <v>212</v>
      </c>
      <c r="F100" s="4" t="s">
        <v>209</v>
      </c>
    </row>
    <row r="101" spans="1:6" x14ac:dyDescent="0.25">
      <c r="A101" s="4" t="s">
        <v>162</v>
      </c>
      <c r="B101" s="5">
        <v>1.0000000000000001E-63</v>
      </c>
      <c r="C101" s="4">
        <v>497580938</v>
      </c>
      <c r="D101" s="4" t="s">
        <v>309</v>
      </c>
      <c r="E101" s="4" t="s">
        <v>212</v>
      </c>
      <c r="F101" s="4" t="s">
        <v>209</v>
      </c>
    </row>
    <row r="102" spans="1:6" x14ac:dyDescent="0.25">
      <c r="A102" s="4" t="s">
        <v>136</v>
      </c>
      <c r="B102" s="5">
        <v>0</v>
      </c>
      <c r="C102" s="4">
        <v>506527299</v>
      </c>
      <c r="D102" s="4" t="s">
        <v>320</v>
      </c>
      <c r="E102" s="4" t="s">
        <v>319</v>
      </c>
      <c r="F102" s="4" t="s">
        <v>220</v>
      </c>
    </row>
    <row r="103" spans="1:6" x14ac:dyDescent="0.25">
      <c r="A103" s="4" t="s">
        <v>163</v>
      </c>
      <c r="B103" s="5">
        <v>8.9999999999999995E-23</v>
      </c>
      <c r="C103" s="4">
        <v>544968887</v>
      </c>
      <c r="D103" s="4" t="s">
        <v>308</v>
      </c>
      <c r="E103" s="4" t="s">
        <v>212</v>
      </c>
      <c r="F103" s="4" t="s">
        <v>209</v>
      </c>
    </row>
    <row r="104" spans="1:6" x14ac:dyDescent="0.25">
      <c r="A104" s="4" t="s">
        <v>164</v>
      </c>
      <c r="B104" s="5">
        <v>9.9999999999999991E-97</v>
      </c>
      <c r="C104" s="4">
        <v>545036062</v>
      </c>
      <c r="D104" s="4" t="s">
        <v>307</v>
      </c>
      <c r="E104" s="4" t="s">
        <v>306</v>
      </c>
      <c r="F104" s="4" t="s">
        <v>209</v>
      </c>
    </row>
    <row r="105" spans="1:6" x14ac:dyDescent="0.25">
      <c r="A105" s="4" t="s">
        <v>165</v>
      </c>
      <c r="B105" s="5">
        <v>0</v>
      </c>
      <c r="C105" s="4">
        <v>545030155</v>
      </c>
      <c r="D105" s="4" t="s">
        <v>305</v>
      </c>
      <c r="E105" s="4" t="s">
        <v>13</v>
      </c>
      <c r="F105" s="4" t="s">
        <v>209</v>
      </c>
    </row>
    <row r="106" spans="1:6" x14ac:dyDescent="0.25">
      <c r="A106" s="4" t="s">
        <v>166</v>
      </c>
      <c r="B106" s="5">
        <v>1.9999999999999999E-74</v>
      </c>
      <c r="C106" s="4">
        <v>506517656</v>
      </c>
      <c r="D106" s="4" t="s">
        <v>438</v>
      </c>
      <c r="E106" s="4" t="s">
        <v>223</v>
      </c>
      <c r="F106" s="4" t="s">
        <v>220</v>
      </c>
    </row>
    <row r="107" spans="1:6" x14ac:dyDescent="0.25">
      <c r="A107" s="4" t="s">
        <v>167</v>
      </c>
      <c r="B107" s="5">
        <v>3.9999999999999999E-113</v>
      </c>
      <c r="C107" s="4">
        <v>497584223</v>
      </c>
      <c r="D107" s="4" t="s">
        <v>301</v>
      </c>
      <c r="E107" s="4" t="s">
        <v>223</v>
      </c>
      <c r="F107" s="4" t="s">
        <v>220</v>
      </c>
    </row>
    <row r="108" spans="1:6" x14ac:dyDescent="0.25">
      <c r="A108" s="4" t="s">
        <v>168</v>
      </c>
      <c r="B108" s="5">
        <v>0</v>
      </c>
      <c r="C108" s="4">
        <v>506517657</v>
      </c>
      <c r="D108" s="4" t="s">
        <v>300</v>
      </c>
      <c r="E108" s="4" t="s">
        <v>223</v>
      </c>
      <c r="F108" s="4" t="s">
        <v>220</v>
      </c>
    </row>
    <row r="109" spans="1:6" x14ac:dyDescent="0.25">
      <c r="A109" s="4" t="s">
        <v>169</v>
      </c>
      <c r="B109" s="5">
        <v>3.9999999999999997E-124</v>
      </c>
      <c r="C109" s="4">
        <v>497584219</v>
      </c>
      <c r="D109" s="4" t="s">
        <v>299</v>
      </c>
      <c r="E109" s="4" t="s">
        <v>223</v>
      </c>
      <c r="F109" s="4" t="s">
        <v>220</v>
      </c>
    </row>
    <row r="110" spans="1:6" x14ac:dyDescent="0.25">
      <c r="A110" s="4" t="s">
        <v>170</v>
      </c>
      <c r="B110" s="5">
        <v>3.9999999999999997E-34</v>
      </c>
      <c r="C110" s="4">
        <v>497584217</v>
      </c>
      <c r="D110" s="4" t="s">
        <v>296</v>
      </c>
      <c r="E110" s="4" t="s">
        <v>223</v>
      </c>
      <c r="F110" s="4" t="s">
        <v>220</v>
      </c>
    </row>
    <row r="111" spans="1:6" x14ac:dyDescent="0.25">
      <c r="A111" s="4" t="s">
        <v>171</v>
      </c>
      <c r="B111" s="5">
        <v>6.9999999999999993E-24</v>
      </c>
      <c r="C111" s="4">
        <v>500188374</v>
      </c>
      <c r="D111" s="4" t="s">
        <v>295</v>
      </c>
      <c r="E111" s="4" t="s">
        <v>212</v>
      </c>
      <c r="F111" s="4" t="s">
        <v>209</v>
      </c>
    </row>
    <row r="112" spans="1:6" x14ac:dyDescent="0.25">
      <c r="A112" s="4" t="s">
        <v>172</v>
      </c>
      <c r="B112" s="5">
        <v>2E-79</v>
      </c>
      <c r="C112" s="4">
        <v>544996726</v>
      </c>
      <c r="D112" s="4" t="s">
        <v>294</v>
      </c>
      <c r="E112" s="4" t="s">
        <v>293</v>
      </c>
      <c r="F112" s="4" t="s">
        <v>209</v>
      </c>
    </row>
    <row r="113" spans="1:6" x14ac:dyDescent="0.25">
      <c r="A113" s="4" t="s">
        <v>137</v>
      </c>
      <c r="B113" s="5">
        <v>0</v>
      </c>
      <c r="C113" s="4">
        <v>506527300</v>
      </c>
      <c r="D113" s="4" t="s">
        <v>437</v>
      </c>
      <c r="E113" s="4" t="s">
        <v>436</v>
      </c>
      <c r="F113" s="4" t="s">
        <v>220</v>
      </c>
    </row>
    <row r="114" spans="1:6" x14ac:dyDescent="0.25">
      <c r="A114" s="4" t="s">
        <v>173</v>
      </c>
      <c r="B114" s="5">
        <v>9.9999999999999996E-83</v>
      </c>
      <c r="C114" s="4">
        <v>506517659</v>
      </c>
      <c r="D114" s="4" t="s">
        <v>292</v>
      </c>
      <c r="E114" s="4" t="s">
        <v>291</v>
      </c>
      <c r="F114" s="4" t="s">
        <v>209</v>
      </c>
    </row>
    <row r="115" spans="1:6" x14ac:dyDescent="0.25">
      <c r="A115" s="4" t="s">
        <v>174</v>
      </c>
      <c r="B115" s="5">
        <v>0</v>
      </c>
      <c r="C115" s="4">
        <v>134287379</v>
      </c>
      <c r="D115" s="4" t="s">
        <v>290</v>
      </c>
      <c r="E115" s="4" t="s">
        <v>289</v>
      </c>
      <c r="F115" s="4" t="s">
        <v>247</v>
      </c>
    </row>
    <row r="116" spans="1:6" x14ac:dyDescent="0.25">
      <c r="A116" s="4" t="s">
        <v>175</v>
      </c>
      <c r="B116" s="5">
        <v>1E-41</v>
      </c>
      <c r="C116" s="4">
        <v>506517661</v>
      </c>
      <c r="D116" s="4" t="s">
        <v>288</v>
      </c>
      <c r="E116" s="4" t="s">
        <v>223</v>
      </c>
      <c r="F116" s="4" t="s">
        <v>220</v>
      </c>
    </row>
    <row r="117" spans="1:6" x14ac:dyDescent="0.25">
      <c r="A117" s="4" t="s">
        <v>176</v>
      </c>
      <c r="B117" s="5">
        <v>1E-42</v>
      </c>
      <c r="C117" s="4">
        <v>544956042</v>
      </c>
      <c r="D117" s="4" t="s">
        <v>287</v>
      </c>
      <c r="E117" s="4" t="s">
        <v>223</v>
      </c>
      <c r="F117" s="4" t="s">
        <v>220</v>
      </c>
    </row>
    <row r="118" spans="1:6" x14ac:dyDescent="0.25">
      <c r="A118" s="4" t="s">
        <v>177</v>
      </c>
      <c r="B118" s="5">
        <v>2.9999999999999996E-85</v>
      </c>
      <c r="C118" s="4">
        <v>506517663</v>
      </c>
      <c r="D118" s="4" t="s">
        <v>286</v>
      </c>
      <c r="E118" s="4" t="s">
        <v>268</v>
      </c>
      <c r="F118" s="4" t="s">
        <v>209</v>
      </c>
    </row>
    <row r="119" spans="1:6" x14ac:dyDescent="0.25">
      <c r="A119" s="4" t="s">
        <v>178</v>
      </c>
      <c r="B119" s="5">
        <v>2E-46</v>
      </c>
      <c r="C119" s="4">
        <v>544957381</v>
      </c>
      <c r="D119" s="4" t="s">
        <v>283</v>
      </c>
      <c r="E119" s="4" t="s">
        <v>282</v>
      </c>
      <c r="F119" s="4" t="s">
        <v>209</v>
      </c>
    </row>
    <row r="120" spans="1:6" x14ac:dyDescent="0.25">
      <c r="A120" s="4" t="s">
        <v>179</v>
      </c>
      <c r="B120" s="5">
        <v>0</v>
      </c>
      <c r="C120" s="4">
        <v>506517665</v>
      </c>
      <c r="D120" s="4" t="s">
        <v>281</v>
      </c>
      <c r="E120" s="4" t="s">
        <v>63</v>
      </c>
      <c r="F120" s="4" t="s">
        <v>209</v>
      </c>
    </row>
    <row r="121" spans="1:6" x14ac:dyDescent="0.25">
      <c r="A121" s="4" t="s">
        <v>180</v>
      </c>
      <c r="B121" s="5" t="s">
        <v>2</v>
      </c>
      <c r="C121" s="4" t="s">
        <v>2</v>
      </c>
      <c r="D121" s="4" t="s">
        <v>2</v>
      </c>
      <c r="E121" s="4" t="s">
        <v>2</v>
      </c>
      <c r="F121" s="4" t="s">
        <v>2</v>
      </c>
    </row>
    <row r="122" spans="1:6" x14ac:dyDescent="0.25">
      <c r="A122" s="4" t="s">
        <v>181</v>
      </c>
      <c r="B122" s="5">
        <v>1.9999999999999999E-39</v>
      </c>
      <c r="C122" s="4">
        <v>134287385</v>
      </c>
      <c r="D122" s="4" t="s">
        <v>278</v>
      </c>
      <c r="E122" s="4" t="s">
        <v>277</v>
      </c>
      <c r="F122" s="4" t="s">
        <v>247</v>
      </c>
    </row>
    <row r="123" spans="1:6" x14ac:dyDescent="0.25">
      <c r="A123" s="4" t="s">
        <v>182</v>
      </c>
      <c r="B123" s="5">
        <v>2.0000000000000001E-25</v>
      </c>
      <c r="C123" s="4">
        <v>134287386</v>
      </c>
      <c r="D123" s="4" t="s">
        <v>435</v>
      </c>
      <c r="E123" s="4" t="s">
        <v>434</v>
      </c>
      <c r="F123" s="4" t="s">
        <v>247</v>
      </c>
    </row>
    <row r="124" spans="1:6" x14ac:dyDescent="0.25">
      <c r="A124" s="4" t="s">
        <v>138</v>
      </c>
      <c r="B124" s="5">
        <v>0</v>
      </c>
      <c r="C124" s="4">
        <v>506527301</v>
      </c>
      <c r="D124" s="4" t="s">
        <v>236</v>
      </c>
      <c r="E124" s="4" t="s">
        <v>223</v>
      </c>
      <c r="F124" s="4" t="s">
        <v>220</v>
      </c>
    </row>
    <row r="125" spans="1:6" x14ac:dyDescent="0.25">
      <c r="A125" s="4" t="s">
        <v>183</v>
      </c>
      <c r="B125" s="5">
        <v>4.0000000000000003E-152</v>
      </c>
      <c r="C125" s="4">
        <v>506517668</v>
      </c>
      <c r="D125" s="4" t="s">
        <v>273</v>
      </c>
      <c r="E125" s="4" t="s">
        <v>63</v>
      </c>
      <c r="F125" s="4" t="s">
        <v>209</v>
      </c>
    </row>
    <row r="126" spans="1:6" x14ac:dyDescent="0.25">
      <c r="A126" s="4" t="s">
        <v>184</v>
      </c>
      <c r="B126" s="5">
        <v>2.9999999999999999E-82</v>
      </c>
      <c r="C126" s="4">
        <v>506517669</v>
      </c>
      <c r="D126" s="4" t="s">
        <v>272</v>
      </c>
      <c r="E126" s="4" t="s">
        <v>212</v>
      </c>
      <c r="F126" s="4" t="s">
        <v>209</v>
      </c>
    </row>
    <row r="127" spans="1:6" x14ac:dyDescent="0.25">
      <c r="A127" s="4" t="s">
        <v>185</v>
      </c>
      <c r="B127" s="5">
        <v>7.9999999999999994E-24</v>
      </c>
      <c r="C127" s="4">
        <v>134287389</v>
      </c>
      <c r="D127" s="4" t="s">
        <v>271</v>
      </c>
      <c r="E127" s="4" t="s">
        <v>270</v>
      </c>
      <c r="F127" s="4" t="s">
        <v>247</v>
      </c>
    </row>
    <row r="128" spans="1:6" x14ac:dyDescent="0.25">
      <c r="A128" s="4" t="s">
        <v>186</v>
      </c>
      <c r="B128" s="5">
        <v>4.9999999999999994E-36</v>
      </c>
      <c r="C128" s="4">
        <v>506517671</v>
      </c>
      <c r="D128" s="4" t="s">
        <v>269</v>
      </c>
      <c r="E128" s="4" t="s">
        <v>268</v>
      </c>
      <c r="F128" s="4" t="s">
        <v>209</v>
      </c>
    </row>
    <row r="129" spans="1:6" x14ac:dyDescent="0.25">
      <c r="A129" s="4" t="s">
        <v>187</v>
      </c>
      <c r="B129" s="5">
        <v>9.0000000000000004E-95</v>
      </c>
      <c r="C129" s="4">
        <v>695305115</v>
      </c>
      <c r="D129" s="4" t="s">
        <v>433</v>
      </c>
      <c r="E129" s="4" t="s">
        <v>212</v>
      </c>
      <c r="F129" s="4" t="s">
        <v>209</v>
      </c>
    </row>
    <row r="130" spans="1:6" x14ac:dyDescent="0.25">
      <c r="A130" s="4" t="s">
        <v>188</v>
      </c>
      <c r="B130" s="5">
        <v>4.9999999999999998E-7</v>
      </c>
      <c r="C130" s="4">
        <v>414090418</v>
      </c>
      <c r="D130" s="4" t="s">
        <v>432</v>
      </c>
      <c r="E130" s="4" t="s">
        <v>431</v>
      </c>
      <c r="F130" s="4" t="s">
        <v>356</v>
      </c>
    </row>
    <row r="131" spans="1:6" x14ac:dyDescent="0.25">
      <c r="A131" s="4" t="s">
        <v>189</v>
      </c>
      <c r="B131" s="5">
        <v>4.0000000000000002E-61</v>
      </c>
      <c r="C131" s="4">
        <v>544955998</v>
      </c>
      <c r="D131" s="4" t="s">
        <v>262</v>
      </c>
      <c r="E131" s="4" t="s">
        <v>223</v>
      </c>
      <c r="F131" s="4" t="s">
        <v>220</v>
      </c>
    </row>
    <row r="132" spans="1:6" x14ac:dyDescent="0.25">
      <c r="A132" s="4" t="s">
        <v>190</v>
      </c>
      <c r="B132" s="5">
        <v>2.9999999999999996E-49</v>
      </c>
      <c r="C132" s="4">
        <v>545013543</v>
      </c>
      <c r="D132" s="4" t="s">
        <v>261</v>
      </c>
      <c r="E132" s="4" t="s">
        <v>212</v>
      </c>
      <c r="F132" s="4" t="s">
        <v>209</v>
      </c>
    </row>
    <row r="133" spans="1:6" x14ac:dyDescent="0.25">
      <c r="A133" s="4" t="s">
        <v>191</v>
      </c>
      <c r="B133" s="5">
        <v>0</v>
      </c>
      <c r="C133" s="4">
        <v>500187640</v>
      </c>
      <c r="D133" s="4" t="s">
        <v>260</v>
      </c>
      <c r="E133" s="4" t="s">
        <v>259</v>
      </c>
      <c r="F133" s="4" t="s">
        <v>209</v>
      </c>
    </row>
    <row r="134" spans="1:6" x14ac:dyDescent="0.25">
      <c r="A134" s="4" t="s">
        <v>192</v>
      </c>
      <c r="B134" s="5">
        <v>3.0000000000000003E-166</v>
      </c>
      <c r="C134" s="4">
        <v>930700685</v>
      </c>
      <c r="D134" s="4" t="s">
        <v>258</v>
      </c>
      <c r="E134" s="4" t="s">
        <v>212</v>
      </c>
      <c r="F134" s="4" t="s">
        <v>209</v>
      </c>
    </row>
    <row r="135" spans="1:6" x14ac:dyDescent="0.25">
      <c r="A135" s="4" t="s">
        <v>139</v>
      </c>
      <c r="B135" s="5">
        <v>2.0000000000000002E-86</v>
      </c>
      <c r="C135" s="4">
        <v>506527302</v>
      </c>
      <c r="D135" s="4" t="s">
        <v>225</v>
      </c>
      <c r="E135" s="4" t="s">
        <v>223</v>
      </c>
      <c r="F135" s="4" t="s">
        <v>220</v>
      </c>
    </row>
    <row r="136" spans="1:6" x14ac:dyDescent="0.25">
      <c r="A136" s="4" t="s">
        <v>193</v>
      </c>
      <c r="B136" s="5">
        <v>3.0000000000000003E-30</v>
      </c>
      <c r="C136" s="4">
        <v>497587532</v>
      </c>
      <c r="D136" s="4" t="s">
        <v>257</v>
      </c>
      <c r="E136" s="4" t="s">
        <v>256</v>
      </c>
      <c r="F136" s="4" t="s">
        <v>209</v>
      </c>
    </row>
    <row r="137" spans="1:6" x14ac:dyDescent="0.25">
      <c r="A137" s="4" t="s">
        <v>194</v>
      </c>
      <c r="B137" s="5">
        <v>2.9999999999999997E-93</v>
      </c>
      <c r="C137" s="4">
        <v>506514263</v>
      </c>
      <c r="D137" s="4" t="s">
        <v>255</v>
      </c>
      <c r="E137" s="4" t="s">
        <v>212</v>
      </c>
      <c r="F137" s="4" t="s">
        <v>209</v>
      </c>
    </row>
    <row r="138" spans="1:6" x14ac:dyDescent="0.25">
      <c r="A138" s="4" t="s">
        <v>195</v>
      </c>
      <c r="B138" s="5">
        <v>2.0000000000000002E-130</v>
      </c>
      <c r="C138" s="4">
        <v>209901295</v>
      </c>
      <c r="D138" s="4" t="s">
        <v>254</v>
      </c>
      <c r="E138" s="4" t="s">
        <v>253</v>
      </c>
      <c r="F138" s="4" t="s">
        <v>252</v>
      </c>
    </row>
    <row r="139" spans="1:6" x14ac:dyDescent="0.25">
      <c r="A139" s="4" t="s">
        <v>196</v>
      </c>
      <c r="B139" s="5">
        <v>4.9999999999999998E-82</v>
      </c>
      <c r="C139" s="4">
        <v>506527334</v>
      </c>
      <c r="D139" s="4" t="s">
        <v>430</v>
      </c>
      <c r="E139" s="4" t="s">
        <v>212</v>
      </c>
      <c r="F139" s="4" t="s">
        <v>209</v>
      </c>
    </row>
    <row r="140" spans="1:6" x14ac:dyDescent="0.25">
      <c r="A140" s="4" t="s">
        <v>197</v>
      </c>
      <c r="B140" s="5">
        <v>2.9999999999999995E-21</v>
      </c>
      <c r="C140" s="4">
        <v>134287403</v>
      </c>
      <c r="D140" s="4" t="s">
        <v>249</v>
      </c>
      <c r="E140" s="4" t="s">
        <v>248</v>
      </c>
      <c r="F140" s="4" t="s">
        <v>247</v>
      </c>
    </row>
    <row r="141" spans="1:6" x14ac:dyDescent="0.25">
      <c r="A141" s="4" t="s">
        <v>198</v>
      </c>
      <c r="B141" s="5">
        <v>1.9999999999999999E-69</v>
      </c>
      <c r="C141" s="4">
        <v>506527335</v>
      </c>
      <c r="D141" s="4" t="s">
        <v>246</v>
      </c>
      <c r="E141" s="4" t="s">
        <v>212</v>
      </c>
      <c r="F141" s="4" t="s">
        <v>209</v>
      </c>
    </row>
    <row r="142" spans="1:6" x14ac:dyDescent="0.25">
      <c r="A142" s="4" t="s">
        <v>199</v>
      </c>
      <c r="B142" s="5">
        <v>0</v>
      </c>
      <c r="C142" s="4">
        <v>545000694</v>
      </c>
      <c r="D142" s="4" t="s">
        <v>245</v>
      </c>
      <c r="E142" s="4" t="s">
        <v>244</v>
      </c>
      <c r="F142" s="4" t="s">
        <v>209</v>
      </c>
    </row>
    <row r="143" spans="1:6" x14ac:dyDescent="0.25">
      <c r="A143" s="4" t="s">
        <v>200</v>
      </c>
      <c r="B143" s="5">
        <v>2E-8</v>
      </c>
      <c r="C143" s="4">
        <v>500188384</v>
      </c>
      <c r="D143" s="4" t="s">
        <v>429</v>
      </c>
      <c r="E143" s="4" t="s">
        <v>212</v>
      </c>
      <c r="F143" s="4" t="s">
        <v>209</v>
      </c>
    </row>
    <row r="144" spans="1:6" x14ac:dyDescent="0.25">
      <c r="A144" s="4" t="s">
        <v>201</v>
      </c>
      <c r="B144" s="5">
        <v>9.9999999999999995E-8</v>
      </c>
      <c r="C144" s="4">
        <v>544994748</v>
      </c>
      <c r="D144" s="4" t="s">
        <v>428</v>
      </c>
      <c r="E144" s="4" t="s">
        <v>237</v>
      </c>
      <c r="F144" s="4" t="s">
        <v>209</v>
      </c>
    </row>
    <row r="145" spans="1:6" x14ac:dyDescent="0.25">
      <c r="A145" s="4" t="s">
        <v>202</v>
      </c>
      <c r="B145" s="5">
        <v>1.0000000000000001E-33</v>
      </c>
      <c r="C145" s="4">
        <v>545000689</v>
      </c>
      <c r="D145" s="4" t="s">
        <v>239</v>
      </c>
      <c r="E145" s="4" t="s">
        <v>212</v>
      </c>
      <c r="F145" s="4" t="s">
        <v>209</v>
      </c>
    </row>
    <row r="146" spans="1:6" x14ac:dyDescent="0.25">
      <c r="A146" s="4" t="s">
        <v>140</v>
      </c>
      <c r="B146" s="5">
        <v>0</v>
      </c>
      <c r="C146" s="4">
        <v>506527303</v>
      </c>
      <c r="D146" s="4" t="s">
        <v>224</v>
      </c>
      <c r="E146" s="4" t="s">
        <v>223</v>
      </c>
      <c r="F146" s="4" t="s">
        <v>220</v>
      </c>
    </row>
    <row r="147" spans="1:6" x14ac:dyDescent="0.25">
      <c r="A147" s="4" t="s">
        <v>203</v>
      </c>
      <c r="B147" s="5">
        <v>4.9999999999999997E-50</v>
      </c>
      <c r="C147" s="4">
        <v>545000682</v>
      </c>
      <c r="D147" s="4" t="s">
        <v>238</v>
      </c>
      <c r="E147" s="4" t="s">
        <v>237</v>
      </c>
      <c r="F147" s="4" t="s">
        <v>209</v>
      </c>
    </row>
    <row r="148" spans="1:6" x14ac:dyDescent="0.25">
      <c r="A148" s="4" t="s">
        <v>204</v>
      </c>
      <c r="B148" s="5">
        <v>3.0000000000000002E-15</v>
      </c>
      <c r="C148" s="4">
        <v>545000690</v>
      </c>
      <c r="D148" s="4" t="s">
        <v>235</v>
      </c>
      <c r="E148" s="4" t="s">
        <v>212</v>
      </c>
      <c r="F148" s="4" t="s">
        <v>209</v>
      </c>
    </row>
    <row r="149" spans="1:6" x14ac:dyDescent="0.25">
      <c r="A149" s="4" t="s">
        <v>205</v>
      </c>
      <c r="B149" s="5">
        <v>5.0000000000000004E-89</v>
      </c>
      <c r="C149" s="4">
        <v>544964138</v>
      </c>
      <c r="D149" s="4" t="s">
        <v>234</v>
      </c>
      <c r="E149" s="4" t="s">
        <v>233</v>
      </c>
      <c r="F149" s="4" t="s">
        <v>209</v>
      </c>
    </row>
    <row r="150" spans="1:6" x14ac:dyDescent="0.25">
      <c r="A150" s="4" t="s">
        <v>206</v>
      </c>
      <c r="B150" s="5">
        <v>0</v>
      </c>
      <c r="C150" s="4">
        <v>506527343</v>
      </c>
      <c r="D150" s="4" t="s">
        <v>232</v>
      </c>
      <c r="E150" s="4" t="s">
        <v>231</v>
      </c>
      <c r="F150" s="4" t="s">
        <v>220</v>
      </c>
    </row>
    <row r="151" spans="1:6" x14ac:dyDescent="0.25">
      <c r="A151" s="4" t="s">
        <v>207</v>
      </c>
      <c r="B151" s="5">
        <v>8.0000000000000007E-111</v>
      </c>
      <c r="C151" s="4">
        <v>544959356</v>
      </c>
      <c r="D151" s="4" t="s">
        <v>230</v>
      </c>
      <c r="E151" s="4" t="s">
        <v>229</v>
      </c>
      <c r="F151" s="4" t="s">
        <v>209</v>
      </c>
    </row>
    <row r="152" spans="1:6" x14ac:dyDescent="0.25">
      <c r="A152" s="4" t="s">
        <v>208</v>
      </c>
      <c r="B152" s="5">
        <v>5.0000000000000001E-162</v>
      </c>
      <c r="C152" s="4">
        <v>640884940</v>
      </c>
      <c r="D152" s="4" t="s">
        <v>228</v>
      </c>
      <c r="E152" s="4" t="s">
        <v>227</v>
      </c>
      <c r="F152" s="4" t="s">
        <v>226</v>
      </c>
    </row>
    <row r="153" spans="1:6" x14ac:dyDescent="0.25">
      <c r="A153" s="4" t="s">
        <v>141</v>
      </c>
      <c r="B153" s="5">
        <v>4.9999999999999998E-75</v>
      </c>
      <c r="C153" s="4">
        <v>544996226</v>
      </c>
      <c r="D153" s="4" t="s">
        <v>219</v>
      </c>
      <c r="E153" s="4" t="s">
        <v>212</v>
      </c>
      <c r="F153" s="4" t="s">
        <v>209</v>
      </c>
    </row>
    <row r="154" spans="1:6" x14ac:dyDescent="0.25">
      <c r="A154" s="4" t="s">
        <v>142</v>
      </c>
      <c r="B154" s="5">
        <v>8.9999999999999999E-83</v>
      </c>
      <c r="C154" s="4">
        <v>544996224</v>
      </c>
      <c r="D154" s="4" t="s">
        <v>218</v>
      </c>
      <c r="E154" s="4" t="s">
        <v>212</v>
      </c>
      <c r="F154" s="4" t="s">
        <v>209</v>
      </c>
    </row>
    <row r="155" spans="1:6" x14ac:dyDescent="0.25">
      <c r="B155" s="4"/>
    </row>
    <row r="156" spans="1:6" x14ac:dyDescent="0.25">
      <c r="A156"/>
    </row>
    <row r="157" spans="1:6" x14ac:dyDescent="0.25">
      <c r="A157"/>
    </row>
    <row r="158" spans="1:6" x14ac:dyDescent="0.25">
      <c r="A158"/>
    </row>
    <row r="159" spans="1:6" x14ac:dyDescent="0.25">
      <c r="A159"/>
    </row>
    <row r="160" spans="1:6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</sheetData>
  <sortState ref="A1:F154">
    <sortCondition ref="A1:A15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0"/>
  <sheetViews>
    <sheetView workbookViewId="0">
      <selection activeCell="B1" sqref="B1:B1048576"/>
    </sheetView>
  </sheetViews>
  <sheetFormatPr defaultColWidth="9.140625" defaultRowHeight="12.75" x14ac:dyDescent="0.2"/>
  <cols>
    <col min="1" max="1" width="13.42578125" style="4" customWidth="1"/>
    <col min="2" max="2" width="11.5703125" style="5"/>
    <col min="3" max="3" width="11.5703125" style="4"/>
    <col min="4" max="4" width="17.7109375" style="4" customWidth="1"/>
    <col min="5" max="5" width="40.140625" style="4" customWidth="1"/>
    <col min="6" max="6" width="29.7109375" style="4" customWidth="1"/>
    <col min="7" max="16384" width="9.140625" style="4"/>
  </cols>
  <sheetData>
    <row r="1" spans="1:6" x14ac:dyDescent="0.2">
      <c r="A1" s="4" t="s">
        <v>64</v>
      </c>
      <c r="B1" s="5">
        <v>2.0000000000000001E-17</v>
      </c>
      <c r="C1" s="4">
        <v>270209191</v>
      </c>
      <c r="D1" s="4" t="s">
        <v>461</v>
      </c>
      <c r="E1" s="4" t="s">
        <v>462</v>
      </c>
      <c r="F1" s="4" t="s">
        <v>463</v>
      </c>
    </row>
    <row r="2" spans="1:6" x14ac:dyDescent="0.2">
      <c r="A2" s="4" t="s">
        <v>89</v>
      </c>
      <c r="B2" s="5">
        <v>9.0000000000000004E-94</v>
      </c>
      <c r="C2" s="4">
        <v>199612128</v>
      </c>
      <c r="D2" s="4" t="s">
        <v>477</v>
      </c>
      <c r="E2" s="4" t="s">
        <v>472</v>
      </c>
      <c r="F2" s="4" t="s">
        <v>252</v>
      </c>
    </row>
    <row r="3" spans="1:6" x14ac:dyDescent="0.2">
      <c r="A3" s="4" t="s">
        <v>123</v>
      </c>
      <c r="B3" s="5" t="s">
        <v>2</v>
      </c>
      <c r="C3" s="4" t="s">
        <v>2</v>
      </c>
      <c r="D3" s="4" t="s">
        <v>2</v>
      </c>
      <c r="E3" s="4" t="s">
        <v>2</v>
      </c>
      <c r="F3" s="4" t="s">
        <v>2</v>
      </c>
    </row>
    <row r="4" spans="1:6" x14ac:dyDescent="0.2">
      <c r="A4" s="4" t="s">
        <v>60</v>
      </c>
      <c r="B4" s="5">
        <v>0</v>
      </c>
      <c r="C4" s="4">
        <v>398258307</v>
      </c>
      <c r="D4" s="4" t="s">
        <v>478</v>
      </c>
      <c r="E4" s="4" t="s">
        <v>479</v>
      </c>
      <c r="F4" s="4" t="s">
        <v>356</v>
      </c>
    </row>
    <row r="5" spans="1:6" x14ac:dyDescent="0.2">
      <c r="A5" s="4" t="s">
        <v>116</v>
      </c>
      <c r="B5" s="5">
        <v>2.0000000000000001E-37</v>
      </c>
      <c r="C5" s="4">
        <v>732169757</v>
      </c>
      <c r="D5" s="4" t="s">
        <v>480</v>
      </c>
      <c r="E5" s="4" t="s">
        <v>481</v>
      </c>
      <c r="F5" s="4" t="s">
        <v>345</v>
      </c>
    </row>
    <row r="6" spans="1:6" x14ac:dyDescent="0.2">
      <c r="A6" s="4" t="s">
        <v>35</v>
      </c>
      <c r="B6" s="5">
        <v>0</v>
      </c>
      <c r="C6" s="4">
        <v>732169758</v>
      </c>
      <c r="D6" s="4" t="s">
        <v>482</v>
      </c>
      <c r="E6" s="4" t="s">
        <v>483</v>
      </c>
      <c r="F6" s="4" t="s">
        <v>345</v>
      </c>
    </row>
    <row r="7" spans="1:6" x14ac:dyDescent="0.2">
      <c r="A7" s="4" t="s">
        <v>88</v>
      </c>
      <c r="B7" s="5">
        <v>7.9999999999999993E-96</v>
      </c>
      <c r="C7" s="4">
        <v>199612132</v>
      </c>
      <c r="D7" s="4" t="s">
        <v>484</v>
      </c>
      <c r="E7" s="4" t="s">
        <v>472</v>
      </c>
      <c r="F7" s="4" t="s">
        <v>252</v>
      </c>
    </row>
    <row r="8" spans="1:6" x14ac:dyDescent="0.2">
      <c r="A8" s="4" t="s">
        <v>81</v>
      </c>
      <c r="B8" s="5">
        <v>6E-102</v>
      </c>
      <c r="C8" s="4">
        <v>199612133</v>
      </c>
      <c r="D8" s="4" t="s">
        <v>485</v>
      </c>
      <c r="E8" s="4" t="s">
        <v>472</v>
      </c>
      <c r="F8" s="4" t="s">
        <v>252</v>
      </c>
    </row>
    <row r="9" spans="1:6" x14ac:dyDescent="0.2">
      <c r="A9" s="4" t="s">
        <v>31</v>
      </c>
      <c r="B9" s="5">
        <v>0</v>
      </c>
      <c r="C9" s="4">
        <v>199612134</v>
      </c>
      <c r="D9" s="4" t="s">
        <v>486</v>
      </c>
      <c r="E9" s="4" t="s">
        <v>487</v>
      </c>
      <c r="F9" s="4" t="s">
        <v>252</v>
      </c>
    </row>
    <row r="10" spans="1:6" x14ac:dyDescent="0.2">
      <c r="A10" s="4" t="s">
        <v>55</v>
      </c>
      <c r="B10" s="5">
        <v>3E-10</v>
      </c>
      <c r="C10" s="4">
        <v>602616743</v>
      </c>
      <c r="D10" s="4" t="s">
        <v>488</v>
      </c>
      <c r="E10" s="4" t="s">
        <v>489</v>
      </c>
      <c r="F10" s="4" t="s">
        <v>226</v>
      </c>
    </row>
    <row r="11" spans="1:6" x14ac:dyDescent="0.2">
      <c r="A11" s="4" t="s">
        <v>120</v>
      </c>
      <c r="B11" s="5" t="s">
        <v>2</v>
      </c>
      <c r="C11" s="4" t="s">
        <v>2</v>
      </c>
      <c r="D11" s="4" t="s">
        <v>2</v>
      </c>
      <c r="E11" s="4" t="s">
        <v>2</v>
      </c>
      <c r="F11" s="4" t="s">
        <v>2</v>
      </c>
    </row>
    <row r="12" spans="1:6" x14ac:dyDescent="0.2">
      <c r="A12" s="4" t="s">
        <v>37</v>
      </c>
      <c r="B12" s="5">
        <v>0</v>
      </c>
      <c r="C12" s="4">
        <v>732169747</v>
      </c>
      <c r="D12" s="4" t="s">
        <v>347</v>
      </c>
      <c r="E12" s="4" t="s">
        <v>464</v>
      </c>
      <c r="F12" s="4" t="s">
        <v>345</v>
      </c>
    </row>
    <row r="13" spans="1:6" x14ac:dyDescent="0.2">
      <c r="A13" s="4" t="s">
        <v>56</v>
      </c>
      <c r="B13" s="5">
        <v>0</v>
      </c>
      <c r="C13" s="4">
        <v>602616742</v>
      </c>
      <c r="D13" s="4" t="s">
        <v>490</v>
      </c>
      <c r="E13" s="4" t="s">
        <v>491</v>
      </c>
      <c r="F13" s="4" t="s">
        <v>226</v>
      </c>
    </row>
    <row r="14" spans="1:6" x14ac:dyDescent="0.2">
      <c r="A14" s="4" t="s">
        <v>117</v>
      </c>
      <c r="B14" s="5" t="s">
        <v>2</v>
      </c>
      <c r="C14" s="4" t="s">
        <v>2</v>
      </c>
      <c r="D14" s="4" t="s">
        <v>2</v>
      </c>
      <c r="E14" s="4" t="s">
        <v>2</v>
      </c>
      <c r="F14" s="4" t="s">
        <v>2</v>
      </c>
    </row>
    <row r="15" spans="1:6" x14ac:dyDescent="0.2">
      <c r="A15" s="4" t="s">
        <v>127</v>
      </c>
      <c r="B15" s="5">
        <v>2.0000000000000001E-9</v>
      </c>
      <c r="C15" s="4">
        <v>333494723</v>
      </c>
      <c r="D15" s="4" t="s">
        <v>492</v>
      </c>
      <c r="E15" s="4" t="s">
        <v>493</v>
      </c>
      <c r="F15" s="4" t="s">
        <v>494</v>
      </c>
    </row>
    <row r="16" spans="1:6" x14ac:dyDescent="0.2">
      <c r="A16" s="4" t="s">
        <v>66</v>
      </c>
      <c r="B16" s="5">
        <v>1E-156</v>
      </c>
      <c r="C16" s="4">
        <v>398258315</v>
      </c>
      <c r="D16" s="4" t="s">
        <v>495</v>
      </c>
      <c r="E16" s="4" t="s">
        <v>496</v>
      </c>
      <c r="F16" s="4" t="s">
        <v>356</v>
      </c>
    </row>
    <row r="17" spans="1:6" x14ac:dyDescent="0.2">
      <c r="A17" s="4" t="s">
        <v>54</v>
      </c>
      <c r="B17" s="5">
        <v>0</v>
      </c>
      <c r="C17" s="4">
        <v>398258316</v>
      </c>
      <c r="D17" s="4" t="s">
        <v>497</v>
      </c>
      <c r="E17" s="4" t="s">
        <v>498</v>
      </c>
      <c r="F17" s="4" t="s">
        <v>356</v>
      </c>
    </row>
    <row r="18" spans="1:6" x14ac:dyDescent="0.2">
      <c r="A18" s="4" t="s">
        <v>98</v>
      </c>
      <c r="B18" s="5">
        <v>4.9999999999999998E-76</v>
      </c>
      <c r="C18" s="4">
        <v>398258317</v>
      </c>
      <c r="D18" s="4" t="s">
        <v>499</v>
      </c>
      <c r="E18" s="4" t="s">
        <v>500</v>
      </c>
      <c r="F18" s="4" t="s">
        <v>356</v>
      </c>
    </row>
    <row r="19" spans="1:6" x14ac:dyDescent="0.2">
      <c r="A19" s="4" t="s">
        <v>82</v>
      </c>
      <c r="B19" s="5">
        <v>3.0000000000000002E-104</v>
      </c>
      <c r="C19" s="4">
        <v>199612139</v>
      </c>
      <c r="D19" s="4" t="s">
        <v>501</v>
      </c>
      <c r="E19" s="4" t="s">
        <v>472</v>
      </c>
      <c r="F19" s="4" t="s">
        <v>252</v>
      </c>
    </row>
    <row r="20" spans="1:6" x14ac:dyDescent="0.2">
      <c r="A20" s="4" t="s">
        <v>43</v>
      </c>
      <c r="B20" s="5">
        <v>0</v>
      </c>
      <c r="C20" s="4">
        <v>732169767</v>
      </c>
      <c r="D20" s="4" t="s">
        <v>502</v>
      </c>
      <c r="E20" s="4" t="s">
        <v>483</v>
      </c>
      <c r="F20" s="4" t="s">
        <v>345</v>
      </c>
    </row>
    <row r="21" spans="1:6" x14ac:dyDescent="0.2">
      <c r="A21" s="4" t="s">
        <v>70</v>
      </c>
      <c r="B21" s="5">
        <v>4.9999999999999997E-152</v>
      </c>
      <c r="C21" s="4">
        <v>732169768</v>
      </c>
      <c r="D21" s="4" t="s">
        <v>503</v>
      </c>
      <c r="E21" s="4" t="s">
        <v>483</v>
      </c>
      <c r="F21" s="4" t="s">
        <v>345</v>
      </c>
    </row>
    <row r="22" spans="1:6" x14ac:dyDescent="0.2">
      <c r="A22" s="4" t="s">
        <v>45</v>
      </c>
      <c r="B22" s="5">
        <v>0</v>
      </c>
      <c r="C22" s="4">
        <v>732169769</v>
      </c>
      <c r="D22" s="4" t="s">
        <v>504</v>
      </c>
      <c r="E22" s="4" t="s">
        <v>505</v>
      </c>
      <c r="F22" s="4" t="s">
        <v>345</v>
      </c>
    </row>
    <row r="23" spans="1:6" x14ac:dyDescent="0.2">
      <c r="A23" s="4" t="s">
        <v>33</v>
      </c>
      <c r="B23" s="5">
        <v>0</v>
      </c>
      <c r="C23" s="4">
        <v>398258299</v>
      </c>
      <c r="D23" s="4" t="s">
        <v>465</v>
      </c>
      <c r="E23" s="4" t="s">
        <v>466</v>
      </c>
      <c r="F23" s="4" t="s">
        <v>356</v>
      </c>
    </row>
    <row r="24" spans="1:6" x14ac:dyDescent="0.2">
      <c r="A24" s="4" t="s">
        <v>67</v>
      </c>
      <c r="B24" s="5">
        <v>6E-152</v>
      </c>
      <c r="C24" s="4">
        <v>732169770</v>
      </c>
      <c r="D24" s="4" t="s">
        <v>506</v>
      </c>
      <c r="E24" s="4" t="s">
        <v>483</v>
      </c>
      <c r="F24" s="4" t="s">
        <v>345</v>
      </c>
    </row>
    <row r="25" spans="1:6" x14ac:dyDescent="0.2">
      <c r="A25" s="4" t="s">
        <v>112</v>
      </c>
      <c r="B25" s="5">
        <v>3.9999999999999997E-40</v>
      </c>
      <c r="C25" s="4">
        <v>732169771</v>
      </c>
      <c r="D25" s="4" t="s">
        <v>507</v>
      </c>
      <c r="E25" s="4" t="s">
        <v>508</v>
      </c>
      <c r="F25" s="4" t="s">
        <v>345</v>
      </c>
    </row>
    <row r="26" spans="1:6" x14ac:dyDescent="0.2">
      <c r="A26" s="4" t="s">
        <v>121</v>
      </c>
      <c r="B26" s="5">
        <v>6.0000000000000003E-36</v>
      </c>
      <c r="C26" s="4">
        <v>199612146</v>
      </c>
      <c r="D26" s="4" t="s">
        <v>509</v>
      </c>
      <c r="E26" s="4" t="s">
        <v>472</v>
      </c>
      <c r="F26" s="4" t="s">
        <v>252</v>
      </c>
    </row>
    <row r="27" spans="1:6" x14ac:dyDescent="0.2">
      <c r="A27" s="4" t="s">
        <v>40</v>
      </c>
      <c r="B27" s="5">
        <v>0</v>
      </c>
      <c r="C27" s="4">
        <v>732169773</v>
      </c>
      <c r="D27" s="4" t="s">
        <v>510</v>
      </c>
      <c r="E27" s="4" t="s">
        <v>483</v>
      </c>
      <c r="F27" s="4" t="s">
        <v>345</v>
      </c>
    </row>
    <row r="28" spans="1:6" x14ac:dyDescent="0.2">
      <c r="A28" s="4" t="s">
        <v>102</v>
      </c>
      <c r="B28" s="5">
        <v>4.9999999999999996E-66</v>
      </c>
      <c r="C28" s="4">
        <v>732169774</v>
      </c>
      <c r="D28" s="4" t="s">
        <v>511</v>
      </c>
      <c r="E28" s="4" t="s">
        <v>483</v>
      </c>
      <c r="F28" s="4" t="s">
        <v>345</v>
      </c>
    </row>
    <row r="29" spans="1:6" x14ac:dyDescent="0.2">
      <c r="A29" s="4" t="s">
        <v>131</v>
      </c>
      <c r="B29" s="5">
        <v>4.0000000000000002E-25</v>
      </c>
      <c r="C29" s="4">
        <v>685042006</v>
      </c>
      <c r="D29" s="4" t="s">
        <v>512</v>
      </c>
      <c r="E29" s="4" t="s">
        <v>513</v>
      </c>
      <c r="F29" s="4" t="s">
        <v>250</v>
      </c>
    </row>
    <row r="30" spans="1:6" x14ac:dyDescent="0.2">
      <c r="A30" s="4" t="s">
        <v>86</v>
      </c>
      <c r="B30" s="5">
        <v>6.9999999999999997E-99</v>
      </c>
      <c r="C30" s="4">
        <v>685042007</v>
      </c>
      <c r="D30" s="4" t="s">
        <v>514</v>
      </c>
      <c r="E30" s="4" t="s">
        <v>515</v>
      </c>
      <c r="F30" s="4" t="s">
        <v>250</v>
      </c>
    </row>
    <row r="31" spans="1:6" x14ac:dyDescent="0.2">
      <c r="A31" s="4" t="s">
        <v>61</v>
      </c>
      <c r="B31" s="5">
        <v>0</v>
      </c>
      <c r="C31" s="4">
        <v>398258330</v>
      </c>
      <c r="D31" s="4" t="s">
        <v>516</v>
      </c>
      <c r="E31" s="4" t="s">
        <v>517</v>
      </c>
      <c r="F31" s="4" t="s">
        <v>356</v>
      </c>
    </row>
    <row r="32" spans="1:6" x14ac:dyDescent="0.2">
      <c r="A32" s="4" t="s">
        <v>80</v>
      </c>
      <c r="B32" s="5">
        <v>5.0000000000000003E-115</v>
      </c>
      <c r="C32" s="4">
        <v>398258331</v>
      </c>
      <c r="D32" s="4" t="s">
        <v>518</v>
      </c>
      <c r="E32" s="4" t="s">
        <v>519</v>
      </c>
      <c r="F32" s="4" t="s">
        <v>356</v>
      </c>
    </row>
    <row r="33" spans="1:6" x14ac:dyDescent="0.2">
      <c r="A33" s="4" t="s">
        <v>74</v>
      </c>
      <c r="B33" s="5">
        <v>9.9999999999999999E-132</v>
      </c>
      <c r="C33" s="4">
        <v>398258332</v>
      </c>
      <c r="D33" s="4" t="s">
        <v>520</v>
      </c>
      <c r="E33" s="4" t="s">
        <v>521</v>
      </c>
      <c r="F33" s="4" t="s">
        <v>356</v>
      </c>
    </row>
    <row r="34" spans="1:6" x14ac:dyDescent="0.2">
      <c r="A34" s="4" t="s">
        <v>50</v>
      </c>
      <c r="B34" s="5">
        <v>0</v>
      </c>
      <c r="C34" s="4">
        <v>398258300</v>
      </c>
      <c r="D34" s="4" t="s">
        <v>467</v>
      </c>
      <c r="E34" s="4" t="s">
        <v>468</v>
      </c>
      <c r="F34" s="4" t="s">
        <v>356</v>
      </c>
    </row>
    <row r="35" spans="1:6" x14ac:dyDescent="0.2">
      <c r="A35" s="4" t="s">
        <v>118</v>
      </c>
      <c r="B35" s="5">
        <v>1.9999999999999999E-36</v>
      </c>
      <c r="C35" s="4">
        <v>93117214</v>
      </c>
      <c r="D35" s="4" t="s">
        <v>522</v>
      </c>
      <c r="E35" s="4" t="s">
        <v>523</v>
      </c>
      <c r="F35" s="4" t="s">
        <v>247</v>
      </c>
    </row>
    <row r="36" spans="1:6" x14ac:dyDescent="0.2">
      <c r="A36" s="4" t="s">
        <v>129</v>
      </c>
      <c r="B36" s="5">
        <v>3.0000000000000001E-26</v>
      </c>
      <c r="C36" s="4">
        <v>199612159</v>
      </c>
      <c r="D36" s="4" t="s">
        <v>524</v>
      </c>
      <c r="E36" s="4" t="s">
        <v>472</v>
      </c>
      <c r="F36" s="4" t="s">
        <v>252</v>
      </c>
    </row>
    <row r="37" spans="1:6" x14ac:dyDescent="0.2">
      <c r="A37" s="4" t="s">
        <v>96</v>
      </c>
      <c r="B37" s="5">
        <v>3.9999999999999998E-81</v>
      </c>
      <c r="C37" s="4">
        <v>732169918</v>
      </c>
      <c r="D37" s="4" t="s">
        <v>525</v>
      </c>
      <c r="E37" s="4" t="s">
        <v>483</v>
      </c>
      <c r="F37" s="4" t="s">
        <v>526</v>
      </c>
    </row>
    <row r="38" spans="1:6" x14ac:dyDescent="0.2">
      <c r="A38" s="4" t="s">
        <v>94</v>
      </c>
      <c r="B38" s="5">
        <v>3.0000000000000001E-84</v>
      </c>
      <c r="C38" s="4">
        <v>732169919</v>
      </c>
      <c r="D38" s="4" t="s">
        <v>527</v>
      </c>
      <c r="E38" s="4" t="s">
        <v>528</v>
      </c>
      <c r="F38" s="4" t="s">
        <v>526</v>
      </c>
    </row>
    <row r="39" spans="1:6" x14ac:dyDescent="0.2">
      <c r="A39" s="4" t="s">
        <v>41</v>
      </c>
      <c r="B39" s="5">
        <v>0</v>
      </c>
      <c r="C39" s="4">
        <v>732169920</v>
      </c>
      <c r="D39" s="4" t="s">
        <v>529</v>
      </c>
      <c r="E39" s="4" t="s">
        <v>530</v>
      </c>
      <c r="F39" s="4" t="s">
        <v>526</v>
      </c>
    </row>
    <row r="40" spans="1:6" x14ac:dyDescent="0.2">
      <c r="A40" s="4" t="s">
        <v>115</v>
      </c>
      <c r="B40" s="5">
        <v>5E-42</v>
      </c>
      <c r="C40" s="4">
        <v>732169921</v>
      </c>
      <c r="D40" s="4" t="s">
        <v>531</v>
      </c>
      <c r="E40" s="4" t="s">
        <v>483</v>
      </c>
      <c r="F40" s="4" t="s">
        <v>526</v>
      </c>
    </row>
    <row r="41" spans="1:6" x14ac:dyDescent="0.2">
      <c r="A41" s="4" t="s">
        <v>111</v>
      </c>
      <c r="B41" s="5">
        <v>3.9999999999999999E-45</v>
      </c>
      <c r="C41" s="4">
        <v>93117219</v>
      </c>
      <c r="D41" s="4" t="s">
        <v>532</v>
      </c>
      <c r="E41" s="4" t="s">
        <v>533</v>
      </c>
      <c r="F41" s="4" t="s">
        <v>247</v>
      </c>
    </row>
    <row r="42" spans="1:6" x14ac:dyDescent="0.2">
      <c r="A42" s="4" t="s">
        <v>91</v>
      </c>
      <c r="B42" s="5">
        <v>1.0000000000000001E-86</v>
      </c>
      <c r="C42" s="4">
        <v>93117220</v>
      </c>
      <c r="D42" s="4" t="s">
        <v>534</v>
      </c>
      <c r="E42" s="4" t="s">
        <v>535</v>
      </c>
      <c r="F42" s="4" t="s">
        <v>247</v>
      </c>
    </row>
    <row r="43" spans="1:6" x14ac:dyDescent="0.2">
      <c r="A43" s="4" t="s">
        <v>106</v>
      </c>
      <c r="B43" s="5">
        <v>9.0000000000000004E-49</v>
      </c>
      <c r="C43" s="4">
        <v>732170010</v>
      </c>
      <c r="D43" s="4" t="s">
        <v>536</v>
      </c>
      <c r="E43" s="4" t="s">
        <v>483</v>
      </c>
      <c r="F43" s="4" t="s">
        <v>537</v>
      </c>
    </row>
    <row r="44" spans="1:6" x14ac:dyDescent="0.2">
      <c r="A44" s="4" t="s">
        <v>62</v>
      </c>
      <c r="B44" s="5">
        <v>9.0000000000000004E-94</v>
      </c>
      <c r="C44" s="4">
        <v>93117222</v>
      </c>
      <c r="D44" s="4" t="s">
        <v>538</v>
      </c>
      <c r="E44" s="4" t="s">
        <v>539</v>
      </c>
      <c r="F44" s="4" t="s">
        <v>247</v>
      </c>
    </row>
    <row r="45" spans="1:6" x14ac:dyDescent="0.2">
      <c r="A45" s="4" t="s">
        <v>39</v>
      </c>
      <c r="B45" s="5">
        <v>0</v>
      </c>
      <c r="C45" s="4">
        <v>398258301</v>
      </c>
      <c r="D45" s="4" t="s">
        <v>469</v>
      </c>
      <c r="E45" s="4" t="s">
        <v>470</v>
      </c>
      <c r="F45" s="4" t="s">
        <v>356</v>
      </c>
    </row>
    <row r="46" spans="1:6" x14ac:dyDescent="0.2">
      <c r="A46" s="4" t="s">
        <v>104</v>
      </c>
      <c r="B46" s="5" t="s">
        <v>2</v>
      </c>
      <c r="C46" s="4" t="s">
        <v>2</v>
      </c>
      <c r="D46" s="4" t="s">
        <v>2</v>
      </c>
      <c r="E46" s="4" t="s">
        <v>2</v>
      </c>
      <c r="F46" s="4" t="s">
        <v>2</v>
      </c>
    </row>
    <row r="47" spans="1:6" x14ac:dyDescent="0.2">
      <c r="A47" s="4" t="s">
        <v>85</v>
      </c>
      <c r="B47" s="5">
        <v>1E-97</v>
      </c>
      <c r="C47" s="4">
        <v>732170019</v>
      </c>
      <c r="D47" s="4" t="s">
        <v>540</v>
      </c>
      <c r="E47" s="4" t="s">
        <v>483</v>
      </c>
      <c r="F47" s="4" t="s">
        <v>537</v>
      </c>
    </row>
    <row r="48" spans="1:6" x14ac:dyDescent="0.2">
      <c r="A48" s="4" t="s">
        <v>133</v>
      </c>
      <c r="B48" s="5">
        <v>5.0000000000000004E-18</v>
      </c>
      <c r="C48" s="4">
        <v>732170020</v>
      </c>
      <c r="D48" s="4" t="s">
        <v>541</v>
      </c>
      <c r="E48" s="4" t="s">
        <v>483</v>
      </c>
      <c r="F48" s="4" t="s">
        <v>537</v>
      </c>
    </row>
    <row r="49" spans="1:6" x14ac:dyDescent="0.2">
      <c r="A49" s="4" t="s">
        <v>119</v>
      </c>
      <c r="B49" s="5">
        <v>1.9999999999999999E-36</v>
      </c>
      <c r="C49" s="4">
        <v>732170021</v>
      </c>
      <c r="D49" s="4" t="s">
        <v>542</v>
      </c>
      <c r="E49" s="4" t="s">
        <v>543</v>
      </c>
      <c r="F49" s="4" t="s">
        <v>537</v>
      </c>
    </row>
    <row r="50" spans="1:6" x14ac:dyDescent="0.2">
      <c r="A50" s="4" t="s">
        <v>130</v>
      </c>
      <c r="B50" s="5">
        <v>4.0000000000000002E-26</v>
      </c>
      <c r="C50" s="4">
        <v>732170022</v>
      </c>
      <c r="D50" s="4" t="s">
        <v>544</v>
      </c>
      <c r="E50" s="4" t="s">
        <v>483</v>
      </c>
      <c r="F50" s="4" t="s">
        <v>537</v>
      </c>
    </row>
    <row r="51" spans="1:6" x14ac:dyDescent="0.2">
      <c r="A51" s="4" t="s">
        <v>122</v>
      </c>
      <c r="B51" s="5">
        <v>9.0000000000000002E-35</v>
      </c>
      <c r="C51" s="4">
        <v>93117230</v>
      </c>
      <c r="D51" s="4" t="s">
        <v>545</v>
      </c>
      <c r="E51" s="4" t="s">
        <v>546</v>
      </c>
      <c r="F51" s="4" t="s">
        <v>247</v>
      </c>
    </row>
    <row r="52" spans="1:6" x14ac:dyDescent="0.2">
      <c r="A52" s="4" t="s">
        <v>128</v>
      </c>
      <c r="B52" s="5">
        <v>5.9999999999999996E-31</v>
      </c>
      <c r="C52" s="4">
        <v>93117231</v>
      </c>
      <c r="D52" s="4" t="s">
        <v>547</v>
      </c>
      <c r="E52" s="4" t="s">
        <v>548</v>
      </c>
      <c r="F52" s="4" t="s">
        <v>247</v>
      </c>
    </row>
    <row r="53" spans="1:6" x14ac:dyDescent="0.2">
      <c r="A53" s="4" t="s">
        <v>110</v>
      </c>
      <c r="B53" s="5">
        <v>9.9999999999999997E-48</v>
      </c>
      <c r="C53" s="4">
        <v>93117232</v>
      </c>
      <c r="D53" s="4" t="s">
        <v>549</v>
      </c>
      <c r="E53" s="4" t="s">
        <v>550</v>
      </c>
      <c r="F53" s="4" t="s">
        <v>247</v>
      </c>
    </row>
    <row r="54" spans="1:6" x14ac:dyDescent="0.2">
      <c r="A54" s="4" t="s">
        <v>101</v>
      </c>
      <c r="B54" s="5">
        <v>3.0000000000000002E-66</v>
      </c>
      <c r="C54" s="4">
        <v>93117233</v>
      </c>
      <c r="D54" s="4" t="s">
        <v>551</v>
      </c>
      <c r="E54" s="4" t="s">
        <v>552</v>
      </c>
      <c r="F54" s="4" t="s">
        <v>247</v>
      </c>
    </row>
    <row r="55" spans="1:6" x14ac:dyDescent="0.2">
      <c r="A55" s="4" t="s">
        <v>75</v>
      </c>
      <c r="B55" s="5">
        <v>3.9999999999999999E-113</v>
      </c>
      <c r="C55" s="4">
        <v>93117234</v>
      </c>
      <c r="D55" s="4" t="s">
        <v>553</v>
      </c>
      <c r="E55" s="4" t="s">
        <v>554</v>
      </c>
      <c r="F55" s="4" t="s">
        <v>247</v>
      </c>
    </row>
    <row r="56" spans="1:6" x14ac:dyDescent="0.2">
      <c r="A56" s="4" t="s">
        <v>93</v>
      </c>
      <c r="B56" s="5">
        <v>3.0000000000000001E-86</v>
      </c>
      <c r="C56" s="4">
        <v>199612124</v>
      </c>
      <c r="D56" s="4" t="s">
        <v>471</v>
      </c>
      <c r="E56" s="4" t="s">
        <v>472</v>
      </c>
      <c r="F56" s="4" t="s">
        <v>252</v>
      </c>
    </row>
    <row r="57" spans="1:6" x14ac:dyDescent="0.2">
      <c r="A57" s="4" t="s">
        <v>72</v>
      </c>
      <c r="B57" s="5">
        <v>4.9999999999999998E-144</v>
      </c>
      <c r="C57" s="4">
        <v>93117235</v>
      </c>
      <c r="D57" s="4" t="s">
        <v>555</v>
      </c>
      <c r="E57" s="4" t="s">
        <v>556</v>
      </c>
      <c r="F57" s="4" t="s">
        <v>247</v>
      </c>
    </row>
    <row r="58" spans="1:6" x14ac:dyDescent="0.2">
      <c r="A58" s="4" t="s">
        <v>58</v>
      </c>
      <c r="B58" s="5">
        <v>0</v>
      </c>
      <c r="C58" s="4">
        <v>732170029</v>
      </c>
      <c r="D58" s="4" t="s">
        <v>557</v>
      </c>
      <c r="E58" s="4" t="s">
        <v>558</v>
      </c>
      <c r="F58" s="4" t="s">
        <v>537</v>
      </c>
    </row>
    <row r="59" spans="1:6" x14ac:dyDescent="0.2">
      <c r="A59" s="4" t="s">
        <v>124</v>
      </c>
      <c r="B59" s="5">
        <v>7.9999999999999994E-34</v>
      </c>
      <c r="C59" s="4">
        <v>93117237</v>
      </c>
      <c r="D59" s="4" t="s">
        <v>559</v>
      </c>
      <c r="E59" s="4" t="s">
        <v>560</v>
      </c>
      <c r="F59" s="4" t="s">
        <v>247</v>
      </c>
    </row>
    <row r="60" spans="1:6" x14ac:dyDescent="0.2">
      <c r="A60" s="4" t="s">
        <v>90</v>
      </c>
      <c r="B60" s="5">
        <v>3.0000000000000001E-96</v>
      </c>
      <c r="C60" s="4">
        <v>93117238</v>
      </c>
      <c r="D60" s="4" t="s">
        <v>561</v>
      </c>
      <c r="E60" s="4" t="s">
        <v>562</v>
      </c>
      <c r="F60" s="4" t="s">
        <v>247</v>
      </c>
    </row>
    <row r="61" spans="1:6" x14ac:dyDescent="0.2">
      <c r="A61" s="4" t="s">
        <v>78</v>
      </c>
      <c r="B61" s="5">
        <v>2E-118</v>
      </c>
      <c r="C61" s="4">
        <v>732170032</v>
      </c>
      <c r="D61" s="4" t="s">
        <v>563</v>
      </c>
      <c r="E61" s="4" t="s">
        <v>483</v>
      </c>
      <c r="F61" s="4" t="s">
        <v>537</v>
      </c>
    </row>
    <row r="62" spans="1:6" x14ac:dyDescent="0.2">
      <c r="A62" s="4" t="s">
        <v>97</v>
      </c>
      <c r="B62" s="5">
        <v>3.0000000000000001E-84</v>
      </c>
      <c r="C62" s="4">
        <v>93117240</v>
      </c>
      <c r="D62" s="4" t="s">
        <v>564</v>
      </c>
      <c r="E62" s="4" t="s">
        <v>565</v>
      </c>
      <c r="F62" s="4" t="s">
        <v>247</v>
      </c>
    </row>
    <row r="63" spans="1:6" x14ac:dyDescent="0.2">
      <c r="A63" s="4" t="s">
        <v>132</v>
      </c>
      <c r="B63" s="5">
        <v>9.9999999999999996E-24</v>
      </c>
      <c r="C63" s="4">
        <v>93117241</v>
      </c>
      <c r="D63" s="4" t="s">
        <v>566</v>
      </c>
      <c r="E63" s="4" t="s">
        <v>567</v>
      </c>
      <c r="F63" s="4" t="s">
        <v>247</v>
      </c>
    </row>
    <row r="64" spans="1:6" x14ac:dyDescent="0.2">
      <c r="A64" s="4" t="s">
        <v>100</v>
      </c>
      <c r="B64" s="5">
        <v>7.9999999999999997E-72</v>
      </c>
      <c r="C64" s="4">
        <v>199612179</v>
      </c>
      <c r="D64" s="4" t="s">
        <v>568</v>
      </c>
      <c r="E64" s="4" t="s">
        <v>472</v>
      </c>
      <c r="F64" s="4" t="s">
        <v>252</v>
      </c>
    </row>
    <row r="65" spans="1:6" x14ac:dyDescent="0.2">
      <c r="A65" s="4" t="s">
        <v>47</v>
      </c>
      <c r="B65" s="5">
        <v>0</v>
      </c>
      <c r="C65" s="4">
        <v>398258362</v>
      </c>
      <c r="D65" s="4" t="s">
        <v>569</v>
      </c>
      <c r="E65" s="4" t="s">
        <v>570</v>
      </c>
      <c r="F65" s="4" t="s">
        <v>356</v>
      </c>
    </row>
    <row r="66" spans="1:6" x14ac:dyDescent="0.2">
      <c r="A66" s="4" t="s">
        <v>113</v>
      </c>
      <c r="B66" s="5">
        <v>3.0000000000000003E-42</v>
      </c>
      <c r="C66" s="4">
        <v>398258363</v>
      </c>
      <c r="D66" s="4" t="s">
        <v>571</v>
      </c>
      <c r="E66" s="4" t="s">
        <v>572</v>
      </c>
      <c r="F66" s="4" t="s">
        <v>356</v>
      </c>
    </row>
    <row r="67" spans="1:6" x14ac:dyDescent="0.2">
      <c r="A67" s="4" t="s">
        <v>49</v>
      </c>
      <c r="B67" s="5">
        <v>0</v>
      </c>
      <c r="C67" s="4">
        <v>199612125</v>
      </c>
      <c r="D67" s="4" t="s">
        <v>473</v>
      </c>
      <c r="E67" s="4" t="s">
        <v>472</v>
      </c>
      <c r="F67" s="4" t="s">
        <v>252</v>
      </c>
    </row>
    <row r="68" spans="1:6" x14ac:dyDescent="0.2">
      <c r="A68" s="4" t="s">
        <v>52</v>
      </c>
      <c r="B68" s="5">
        <v>0</v>
      </c>
      <c r="C68" s="4">
        <v>398258364</v>
      </c>
      <c r="D68" s="4" t="s">
        <v>573</v>
      </c>
      <c r="E68" s="4" t="s">
        <v>574</v>
      </c>
      <c r="F68" s="4" t="s">
        <v>356</v>
      </c>
    </row>
    <row r="69" spans="1:6" x14ac:dyDescent="0.2">
      <c r="A69" s="4" t="s">
        <v>126</v>
      </c>
      <c r="B69" s="5">
        <v>2.0000000000000001E-32</v>
      </c>
      <c r="C69" s="4">
        <v>398258365</v>
      </c>
      <c r="D69" s="4" t="s">
        <v>575</v>
      </c>
      <c r="E69" s="4" t="s">
        <v>576</v>
      </c>
      <c r="F69" s="4" t="s">
        <v>356</v>
      </c>
    </row>
    <row r="70" spans="1:6" x14ac:dyDescent="0.2">
      <c r="A70" s="4" t="s">
        <v>103</v>
      </c>
      <c r="B70" s="5">
        <v>9.9999999999999995E-58</v>
      </c>
      <c r="C70" s="4">
        <v>398258366</v>
      </c>
      <c r="D70" s="4" t="s">
        <v>577</v>
      </c>
      <c r="E70" s="4" t="s">
        <v>578</v>
      </c>
      <c r="F70" s="4" t="s">
        <v>356</v>
      </c>
    </row>
    <row r="71" spans="1:6" x14ac:dyDescent="0.2">
      <c r="A71" s="4" t="s">
        <v>108</v>
      </c>
      <c r="B71" s="5">
        <v>3.0000000000000002E-47</v>
      </c>
      <c r="C71" s="4">
        <v>398258367</v>
      </c>
      <c r="D71" s="4" t="s">
        <v>579</v>
      </c>
      <c r="E71" s="4" t="s">
        <v>580</v>
      </c>
      <c r="F71" s="4" t="s">
        <v>356</v>
      </c>
    </row>
    <row r="72" spans="1:6" x14ac:dyDescent="0.2">
      <c r="A72" s="4" t="s">
        <v>79</v>
      </c>
      <c r="B72" s="5">
        <v>3.0000000000000002E-115</v>
      </c>
      <c r="C72" s="4">
        <v>398258368</v>
      </c>
      <c r="D72" s="4" t="s">
        <v>581</v>
      </c>
      <c r="E72" s="4" t="s">
        <v>582</v>
      </c>
      <c r="F72" s="4" t="s">
        <v>356</v>
      </c>
    </row>
    <row r="73" spans="1:6" x14ac:dyDescent="0.2">
      <c r="A73" s="4" t="s">
        <v>83</v>
      </c>
      <c r="B73" s="5">
        <v>7.9999999999999997E-105</v>
      </c>
      <c r="C73" s="4">
        <v>398258369</v>
      </c>
      <c r="D73" s="4" t="s">
        <v>583</v>
      </c>
      <c r="E73" s="4" t="s">
        <v>584</v>
      </c>
      <c r="F73" s="4" t="s">
        <v>356</v>
      </c>
    </row>
    <row r="74" spans="1:6" x14ac:dyDescent="0.2">
      <c r="A74" s="4" t="s">
        <v>114</v>
      </c>
      <c r="B74" s="5">
        <v>3.0000000000000003E-42</v>
      </c>
      <c r="C74" s="4">
        <v>398258370</v>
      </c>
      <c r="D74" s="4" t="s">
        <v>585</v>
      </c>
      <c r="E74" s="4" t="s">
        <v>586</v>
      </c>
      <c r="F74" s="4" t="s">
        <v>356</v>
      </c>
    </row>
    <row r="75" spans="1:6" x14ac:dyDescent="0.2">
      <c r="A75" s="4" t="s">
        <v>77</v>
      </c>
      <c r="B75" s="5">
        <v>2.9999999999999999E-117</v>
      </c>
      <c r="C75" s="4">
        <v>398258371</v>
      </c>
      <c r="D75" s="4" t="s">
        <v>587</v>
      </c>
      <c r="E75" s="4" t="s">
        <v>588</v>
      </c>
      <c r="F75" s="4" t="s">
        <v>356</v>
      </c>
    </row>
    <row r="76" spans="1:6" x14ac:dyDescent="0.2">
      <c r="A76" s="4" t="s">
        <v>105</v>
      </c>
      <c r="B76" s="5" t="s">
        <v>2</v>
      </c>
      <c r="C76" s="4" t="s">
        <v>2</v>
      </c>
      <c r="D76" s="4" t="s">
        <v>2</v>
      </c>
      <c r="E76" s="4" t="s">
        <v>2</v>
      </c>
      <c r="F76" s="4" t="s">
        <v>2</v>
      </c>
    </row>
    <row r="77" spans="1:6" x14ac:dyDescent="0.2">
      <c r="A77" s="4" t="s">
        <v>68</v>
      </c>
      <c r="B77" s="5" t="s">
        <v>2</v>
      </c>
      <c r="C77" s="4" t="s">
        <v>2</v>
      </c>
      <c r="D77" s="4" t="s">
        <v>2</v>
      </c>
      <c r="E77" s="4" t="s">
        <v>2</v>
      </c>
      <c r="F77" s="4" t="s">
        <v>2</v>
      </c>
    </row>
    <row r="78" spans="1:6" x14ac:dyDescent="0.2">
      <c r="A78" s="4" t="s">
        <v>99</v>
      </c>
      <c r="B78" s="5">
        <v>3.0000000000000002E-77</v>
      </c>
      <c r="C78" s="4">
        <v>398258304</v>
      </c>
      <c r="D78" s="4" t="s">
        <v>474</v>
      </c>
      <c r="E78" s="4" t="s">
        <v>475</v>
      </c>
      <c r="F78" s="4" t="s">
        <v>356</v>
      </c>
    </row>
    <row r="79" spans="1:6" x14ac:dyDescent="0.2">
      <c r="A79" s="4" t="s">
        <v>95</v>
      </c>
      <c r="B79" s="5">
        <v>3.0000000000000001E-80</v>
      </c>
      <c r="C79" s="4">
        <v>199612127</v>
      </c>
      <c r="D79" s="4" t="s">
        <v>476</v>
      </c>
      <c r="E79" s="4" t="s">
        <v>472</v>
      </c>
      <c r="F79" s="4" t="s">
        <v>252</v>
      </c>
    </row>
    <row r="80" spans="1:6" x14ac:dyDescent="0.2">
      <c r="A80" s="4" t="s">
        <v>134</v>
      </c>
      <c r="B80" s="5">
        <v>6.0000000000000003E-170</v>
      </c>
      <c r="C80" s="4">
        <v>199612119</v>
      </c>
      <c r="D80" s="4" t="s">
        <v>589</v>
      </c>
      <c r="E80" s="4" t="s">
        <v>590</v>
      </c>
      <c r="F80" s="4" t="s">
        <v>252</v>
      </c>
    </row>
    <row r="81" spans="1:6" x14ac:dyDescent="0.2">
      <c r="A81" s="4" t="s">
        <v>143</v>
      </c>
      <c r="B81" s="5">
        <v>1.9999999999999999E-102</v>
      </c>
      <c r="C81" s="4">
        <v>199612128</v>
      </c>
      <c r="D81" s="4" t="s">
        <v>477</v>
      </c>
      <c r="E81" s="4" t="s">
        <v>472</v>
      </c>
      <c r="F81" s="4" t="s">
        <v>252</v>
      </c>
    </row>
    <row r="82" spans="1:6" x14ac:dyDescent="0.2">
      <c r="A82" s="4" t="s">
        <v>144</v>
      </c>
      <c r="B82" s="5">
        <v>0</v>
      </c>
      <c r="C82" s="4">
        <v>732169756</v>
      </c>
      <c r="D82" s="4" t="s">
        <v>599</v>
      </c>
      <c r="E82" s="4" t="s">
        <v>483</v>
      </c>
      <c r="F82" s="4" t="s">
        <v>345</v>
      </c>
    </row>
    <row r="83" spans="1:6" x14ac:dyDescent="0.2">
      <c r="A83" s="4" t="s">
        <v>145</v>
      </c>
      <c r="B83" s="5">
        <v>6.0000000000000006E-39</v>
      </c>
      <c r="C83" s="4">
        <v>732169757</v>
      </c>
      <c r="D83" s="4" t="s">
        <v>480</v>
      </c>
      <c r="E83" s="4" t="s">
        <v>481</v>
      </c>
      <c r="F83" s="4" t="s">
        <v>345</v>
      </c>
    </row>
    <row r="84" spans="1:6" x14ac:dyDescent="0.2">
      <c r="A84" s="4" t="s">
        <v>146</v>
      </c>
      <c r="B84" s="5">
        <v>0</v>
      </c>
      <c r="C84" s="4">
        <v>732169758</v>
      </c>
      <c r="D84" s="4" t="s">
        <v>482</v>
      </c>
      <c r="E84" s="4" t="s">
        <v>483</v>
      </c>
      <c r="F84" s="4" t="s">
        <v>345</v>
      </c>
    </row>
    <row r="85" spans="1:6" x14ac:dyDescent="0.2">
      <c r="A85" s="4" t="s">
        <v>147</v>
      </c>
      <c r="B85" s="5">
        <v>3.0000000000000002E-97</v>
      </c>
      <c r="C85" s="4">
        <v>732169759</v>
      </c>
      <c r="D85" s="4" t="s">
        <v>600</v>
      </c>
      <c r="E85" s="4" t="s">
        <v>483</v>
      </c>
      <c r="F85" s="4" t="s">
        <v>345</v>
      </c>
    </row>
    <row r="86" spans="1:6" x14ac:dyDescent="0.2">
      <c r="A86" s="4" t="s">
        <v>148</v>
      </c>
      <c r="B86" s="5">
        <v>2E-107</v>
      </c>
      <c r="C86" s="4">
        <v>732169760</v>
      </c>
      <c r="D86" s="4" t="s">
        <v>601</v>
      </c>
      <c r="E86" s="4" t="s">
        <v>483</v>
      </c>
      <c r="F86" s="4" t="s">
        <v>345</v>
      </c>
    </row>
    <row r="87" spans="1:6" x14ac:dyDescent="0.2">
      <c r="A87" s="4" t="s">
        <v>149</v>
      </c>
      <c r="B87" s="5">
        <v>0</v>
      </c>
      <c r="C87" s="4">
        <v>732169761</v>
      </c>
      <c r="D87" s="4" t="s">
        <v>602</v>
      </c>
      <c r="E87" s="4" t="s">
        <v>487</v>
      </c>
      <c r="F87" s="4" t="s">
        <v>345</v>
      </c>
    </row>
    <row r="88" spans="1:6" x14ac:dyDescent="0.2">
      <c r="A88" s="4" t="s">
        <v>150</v>
      </c>
      <c r="B88" s="5">
        <v>0</v>
      </c>
      <c r="C88" s="4">
        <v>732169762</v>
      </c>
      <c r="D88" s="4" t="s">
        <v>603</v>
      </c>
      <c r="E88" s="4" t="s">
        <v>604</v>
      </c>
      <c r="F88" s="4" t="s">
        <v>345</v>
      </c>
    </row>
    <row r="89" spans="1:6" x14ac:dyDescent="0.2">
      <c r="A89" s="4" t="s">
        <v>151</v>
      </c>
      <c r="B89" s="5">
        <v>2E-155</v>
      </c>
      <c r="C89" s="4">
        <v>732169763</v>
      </c>
      <c r="D89" s="4" t="s">
        <v>605</v>
      </c>
      <c r="E89" s="4" t="s">
        <v>606</v>
      </c>
      <c r="F89" s="4" t="s">
        <v>345</v>
      </c>
    </row>
    <row r="90" spans="1:6" x14ac:dyDescent="0.2">
      <c r="A90" s="4" t="s">
        <v>152</v>
      </c>
      <c r="B90" s="5">
        <v>0</v>
      </c>
      <c r="C90" s="4">
        <v>398258316</v>
      </c>
      <c r="D90" s="4" t="s">
        <v>497</v>
      </c>
      <c r="E90" s="4" t="s">
        <v>498</v>
      </c>
      <c r="F90" s="4" t="s">
        <v>356</v>
      </c>
    </row>
    <row r="91" spans="1:6" x14ac:dyDescent="0.2">
      <c r="A91" s="4" t="s">
        <v>135</v>
      </c>
      <c r="B91" s="5">
        <v>0</v>
      </c>
      <c r="C91" s="4">
        <v>199612120</v>
      </c>
      <c r="D91" s="4" t="s">
        <v>591</v>
      </c>
      <c r="E91" s="4" t="s">
        <v>464</v>
      </c>
      <c r="F91" s="4" t="s">
        <v>252</v>
      </c>
    </row>
    <row r="92" spans="1:6" x14ac:dyDescent="0.2">
      <c r="A92" s="4" t="s">
        <v>153</v>
      </c>
      <c r="B92" s="5">
        <v>4.9999999999999998E-76</v>
      </c>
      <c r="C92" s="4">
        <v>398258317</v>
      </c>
      <c r="D92" s="4" t="s">
        <v>499</v>
      </c>
      <c r="E92" s="4" t="s">
        <v>500</v>
      </c>
      <c r="F92" s="4" t="s">
        <v>356</v>
      </c>
    </row>
    <row r="93" spans="1:6" x14ac:dyDescent="0.2">
      <c r="A93" s="4" t="s">
        <v>154</v>
      </c>
      <c r="B93" s="5">
        <v>3.0000000000000002E-104</v>
      </c>
      <c r="C93" s="4">
        <v>199612139</v>
      </c>
      <c r="D93" s="4" t="s">
        <v>501</v>
      </c>
      <c r="E93" s="4" t="s">
        <v>472</v>
      </c>
      <c r="F93" s="4" t="s">
        <v>252</v>
      </c>
    </row>
    <row r="94" spans="1:6" x14ac:dyDescent="0.2">
      <c r="A94" s="4" t="s">
        <v>155</v>
      </c>
      <c r="B94" s="5">
        <v>0</v>
      </c>
      <c r="C94" s="4">
        <v>732169767</v>
      </c>
      <c r="D94" s="4" t="s">
        <v>502</v>
      </c>
      <c r="E94" s="4" t="s">
        <v>483</v>
      </c>
      <c r="F94" s="4" t="s">
        <v>345</v>
      </c>
    </row>
    <row r="95" spans="1:6" x14ac:dyDescent="0.2">
      <c r="A95" s="4" t="s">
        <v>156</v>
      </c>
      <c r="B95" s="5">
        <v>4.9999999999999997E-152</v>
      </c>
      <c r="C95" s="4">
        <v>732169768</v>
      </c>
      <c r="D95" s="4" t="s">
        <v>503</v>
      </c>
      <c r="E95" s="4" t="s">
        <v>483</v>
      </c>
      <c r="F95" s="4" t="s">
        <v>345</v>
      </c>
    </row>
    <row r="96" spans="1:6" x14ac:dyDescent="0.2">
      <c r="A96" s="4" t="s">
        <v>157</v>
      </c>
      <c r="B96" s="5">
        <v>0</v>
      </c>
      <c r="C96" s="4">
        <v>732169769</v>
      </c>
      <c r="D96" s="4" t="s">
        <v>504</v>
      </c>
      <c r="E96" s="4" t="s">
        <v>505</v>
      </c>
      <c r="F96" s="4" t="s">
        <v>345</v>
      </c>
    </row>
    <row r="97" spans="1:6" x14ac:dyDescent="0.2">
      <c r="A97" s="4" t="s">
        <v>158</v>
      </c>
      <c r="B97" s="5">
        <v>6E-152</v>
      </c>
      <c r="C97" s="4">
        <v>732169770</v>
      </c>
      <c r="D97" s="4" t="s">
        <v>506</v>
      </c>
      <c r="E97" s="4" t="s">
        <v>483</v>
      </c>
      <c r="F97" s="4" t="s">
        <v>345</v>
      </c>
    </row>
    <row r="98" spans="1:6" x14ac:dyDescent="0.2">
      <c r="A98" s="4" t="s">
        <v>159</v>
      </c>
      <c r="B98" s="5">
        <v>3.9999999999999997E-40</v>
      </c>
      <c r="C98" s="4">
        <v>732169771</v>
      </c>
      <c r="D98" s="4" t="s">
        <v>507</v>
      </c>
      <c r="E98" s="4" t="s">
        <v>508</v>
      </c>
      <c r="F98" s="4" t="s">
        <v>345</v>
      </c>
    </row>
    <row r="99" spans="1:6" x14ac:dyDescent="0.2">
      <c r="A99" s="4" t="s">
        <v>160</v>
      </c>
      <c r="B99" s="5">
        <v>6.0000000000000003E-36</v>
      </c>
      <c r="C99" s="4">
        <v>199612146</v>
      </c>
      <c r="D99" s="4" t="s">
        <v>509</v>
      </c>
      <c r="E99" s="4" t="s">
        <v>472</v>
      </c>
      <c r="F99" s="4" t="s">
        <v>252</v>
      </c>
    </row>
    <row r="100" spans="1:6" x14ac:dyDescent="0.2">
      <c r="A100" s="4" t="s">
        <v>161</v>
      </c>
      <c r="B100" s="5">
        <v>0</v>
      </c>
      <c r="C100" s="4">
        <v>732169773</v>
      </c>
      <c r="D100" s="4" t="s">
        <v>510</v>
      </c>
      <c r="E100" s="4" t="s">
        <v>483</v>
      </c>
      <c r="F100" s="4" t="s">
        <v>345</v>
      </c>
    </row>
    <row r="101" spans="1:6" x14ac:dyDescent="0.2">
      <c r="A101" s="4" t="s">
        <v>162</v>
      </c>
      <c r="B101" s="5">
        <v>4.9999999999999996E-66</v>
      </c>
      <c r="C101" s="4">
        <v>732169774</v>
      </c>
      <c r="D101" s="4" t="s">
        <v>511</v>
      </c>
      <c r="E101" s="4" t="s">
        <v>483</v>
      </c>
      <c r="F101" s="4" t="s">
        <v>345</v>
      </c>
    </row>
    <row r="102" spans="1:6" x14ac:dyDescent="0.2">
      <c r="A102" s="4" t="s">
        <v>136</v>
      </c>
      <c r="B102" s="5">
        <v>0</v>
      </c>
      <c r="C102" s="4">
        <v>199612121</v>
      </c>
      <c r="D102" s="4" t="s">
        <v>592</v>
      </c>
      <c r="E102" s="4" t="s">
        <v>593</v>
      </c>
      <c r="F102" s="4" t="s">
        <v>252</v>
      </c>
    </row>
    <row r="103" spans="1:6" x14ac:dyDescent="0.2">
      <c r="A103" s="4" t="s">
        <v>163</v>
      </c>
      <c r="B103" s="5">
        <v>4.0000000000000002E-25</v>
      </c>
      <c r="C103" s="4">
        <v>685042006</v>
      </c>
      <c r="D103" s="4" t="s">
        <v>512</v>
      </c>
      <c r="E103" s="4" t="s">
        <v>513</v>
      </c>
      <c r="F103" s="4" t="s">
        <v>250</v>
      </c>
    </row>
    <row r="104" spans="1:6" x14ac:dyDescent="0.2">
      <c r="A104" s="4" t="s">
        <v>164</v>
      </c>
      <c r="B104" s="5">
        <v>5.0000000000000002E-98</v>
      </c>
      <c r="C104" s="4">
        <v>602616755</v>
      </c>
      <c r="D104" s="4" t="s">
        <v>607</v>
      </c>
      <c r="E104" s="4" t="s">
        <v>515</v>
      </c>
      <c r="F104" s="4" t="s">
        <v>226</v>
      </c>
    </row>
    <row r="105" spans="1:6" x14ac:dyDescent="0.2">
      <c r="A105" s="4" t="s">
        <v>165</v>
      </c>
      <c r="B105" s="5">
        <v>0</v>
      </c>
      <c r="C105" s="4">
        <v>398258399</v>
      </c>
      <c r="D105" s="4" t="s">
        <v>608</v>
      </c>
      <c r="E105" s="4" t="s">
        <v>517</v>
      </c>
      <c r="F105" s="4" t="s">
        <v>609</v>
      </c>
    </row>
    <row r="106" spans="1:6" x14ac:dyDescent="0.2">
      <c r="A106" s="4" t="s">
        <v>166</v>
      </c>
      <c r="B106" s="5">
        <v>7.0000000000000003E-77</v>
      </c>
      <c r="C106" s="4">
        <v>93117210</v>
      </c>
      <c r="D106" s="4" t="s">
        <v>610</v>
      </c>
      <c r="E106" s="4" t="s">
        <v>611</v>
      </c>
      <c r="F106" s="4" t="s">
        <v>247</v>
      </c>
    </row>
    <row r="107" spans="1:6" x14ac:dyDescent="0.2">
      <c r="A107" s="4" t="s">
        <v>167</v>
      </c>
      <c r="B107" s="5">
        <v>2.0000000000000001E-115</v>
      </c>
      <c r="C107" s="4">
        <v>93117211</v>
      </c>
      <c r="D107" s="4" t="s">
        <v>612</v>
      </c>
      <c r="E107" s="4" t="s">
        <v>613</v>
      </c>
      <c r="F107" s="4" t="s">
        <v>247</v>
      </c>
    </row>
    <row r="108" spans="1:6" x14ac:dyDescent="0.2">
      <c r="A108" s="4" t="s">
        <v>168</v>
      </c>
      <c r="B108" s="5">
        <v>0</v>
      </c>
      <c r="C108" s="4">
        <v>93117212</v>
      </c>
      <c r="D108" s="4" t="s">
        <v>614</v>
      </c>
      <c r="E108" s="4" t="s">
        <v>615</v>
      </c>
      <c r="F108" s="4" t="s">
        <v>247</v>
      </c>
    </row>
    <row r="109" spans="1:6" x14ac:dyDescent="0.2">
      <c r="A109" s="4" t="s">
        <v>169</v>
      </c>
      <c r="B109" s="5">
        <v>1.9999999999999999E-126</v>
      </c>
      <c r="C109" s="4">
        <v>93117213</v>
      </c>
      <c r="D109" s="4" t="s">
        <v>616</v>
      </c>
      <c r="E109" s="4" t="s">
        <v>617</v>
      </c>
      <c r="F109" s="4" t="s">
        <v>247</v>
      </c>
    </row>
    <row r="110" spans="1:6" x14ac:dyDescent="0.2">
      <c r="A110" s="4" t="s">
        <v>170</v>
      </c>
      <c r="B110" s="5">
        <v>1.9999999999999999E-36</v>
      </c>
      <c r="C110" s="4">
        <v>93117214</v>
      </c>
      <c r="D110" s="4" t="s">
        <v>522</v>
      </c>
      <c r="E110" s="4" t="s">
        <v>523</v>
      </c>
      <c r="F110" s="4" t="s">
        <v>247</v>
      </c>
    </row>
    <row r="111" spans="1:6" x14ac:dyDescent="0.2">
      <c r="A111" s="4" t="s">
        <v>171</v>
      </c>
      <c r="B111" s="5">
        <v>3.0000000000000001E-26</v>
      </c>
      <c r="C111" s="4">
        <v>199612159</v>
      </c>
      <c r="D111" s="4" t="s">
        <v>524</v>
      </c>
      <c r="E111" s="4" t="s">
        <v>472</v>
      </c>
      <c r="F111" s="4" t="s">
        <v>252</v>
      </c>
    </row>
    <row r="112" spans="1:6" x14ac:dyDescent="0.2">
      <c r="A112" s="4" t="s">
        <v>172</v>
      </c>
      <c r="B112" s="5">
        <v>1E-70</v>
      </c>
      <c r="C112" s="4">
        <v>93117215</v>
      </c>
      <c r="D112" s="4" t="s">
        <v>618</v>
      </c>
      <c r="E112" s="4" t="s">
        <v>528</v>
      </c>
      <c r="F112" s="4" t="s">
        <v>247</v>
      </c>
    </row>
    <row r="113" spans="1:6" x14ac:dyDescent="0.2">
      <c r="A113" s="4" t="s">
        <v>137</v>
      </c>
      <c r="B113" s="5">
        <v>0</v>
      </c>
      <c r="C113" s="4">
        <v>199612122</v>
      </c>
      <c r="D113" s="4" t="s">
        <v>594</v>
      </c>
      <c r="E113" s="4" t="s">
        <v>595</v>
      </c>
      <c r="F113" s="4" t="s">
        <v>252</v>
      </c>
    </row>
    <row r="114" spans="1:6" x14ac:dyDescent="0.2">
      <c r="A114" s="4" t="s">
        <v>173</v>
      </c>
      <c r="B114" s="5">
        <v>6.9999999999999996E-85</v>
      </c>
      <c r="C114" s="4">
        <v>93117216</v>
      </c>
      <c r="D114" s="4" t="s">
        <v>619</v>
      </c>
      <c r="E114" s="4" t="s">
        <v>528</v>
      </c>
      <c r="F114" s="4" t="s">
        <v>247</v>
      </c>
    </row>
    <row r="115" spans="1:6" x14ac:dyDescent="0.2">
      <c r="A115" s="4" t="s">
        <v>174</v>
      </c>
      <c r="B115" s="5">
        <v>0</v>
      </c>
      <c r="C115" s="4">
        <v>93117217</v>
      </c>
      <c r="D115" s="4" t="s">
        <v>620</v>
      </c>
      <c r="E115" s="4" t="s">
        <v>530</v>
      </c>
      <c r="F115" s="4" t="s">
        <v>247</v>
      </c>
    </row>
    <row r="116" spans="1:6" x14ac:dyDescent="0.2">
      <c r="A116" s="4" t="s">
        <v>175</v>
      </c>
      <c r="B116" s="5">
        <v>6.0000000000000005E-44</v>
      </c>
      <c r="C116" s="4">
        <v>93117218</v>
      </c>
      <c r="D116" s="4" t="s">
        <v>621</v>
      </c>
      <c r="E116" s="4" t="s">
        <v>622</v>
      </c>
      <c r="F116" s="4" t="s">
        <v>247</v>
      </c>
    </row>
    <row r="117" spans="1:6" x14ac:dyDescent="0.2">
      <c r="A117" s="4" t="s">
        <v>176</v>
      </c>
      <c r="B117" s="5">
        <v>9.9999999999999994E-37</v>
      </c>
      <c r="C117" s="4">
        <v>93117219</v>
      </c>
      <c r="D117" s="4" t="s">
        <v>532</v>
      </c>
      <c r="E117" s="4" t="s">
        <v>533</v>
      </c>
      <c r="F117" s="4" t="s">
        <v>247</v>
      </c>
    </row>
    <row r="118" spans="1:6" x14ac:dyDescent="0.2">
      <c r="A118" s="4" t="s">
        <v>177</v>
      </c>
      <c r="B118" s="5">
        <v>1E-87</v>
      </c>
      <c r="C118" s="4">
        <v>93117220</v>
      </c>
      <c r="D118" s="4" t="s">
        <v>534</v>
      </c>
      <c r="E118" s="4" t="s">
        <v>535</v>
      </c>
      <c r="F118" s="4" t="s">
        <v>247</v>
      </c>
    </row>
    <row r="119" spans="1:6" x14ac:dyDescent="0.2">
      <c r="A119" s="4" t="s">
        <v>178</v>
      </c>
      <c r="B119" s="5">
        <v>9.0000000000000004E-49</v>
      </c>
      <c r="C119" s="4">
        <v>732170010</v>
      </c>
      <c r="D119" s="4" t="s">
        <v>536</v>
      </c>
      <c r="E119" s="4" t="s">
        <v>483</v>
      </c>
      <c r="F119" s="4" t="s">
        <v>537</v>
      </c>
    </row>
    <row r="120" spans="1:6" x14ac:dyDescent="0.2">
      <c r="A120" s="4" t="s">
        <v>179</v>
      </c>
      <c r="B120" s="5">
        <v>0</v>
      </c>
      <c r="C120" s="4">
        <v>93117222</v>
      </c>
      <c r="D120" s="4" t="s">
        <v>538</v>
      </c>
      <c r="E120" s="4" t="s">
        <v>539</v>
      </c>
      <c r="F120" s="4" t="s">
        <v>247</v>
      </c>
    </row>
    <row r="121" spans="1:6" x14ac:dyDescent="0.2">
      <c r="A121" s="4" t="s">
        <v>180</v>
      </c>
      <c r="B121" s="5">
        <v>1.9999999999999999E-23</v>
      </c>
      <c r="C121" s="4">
        <v>732170012</v>
      </c>
      <c r="D121" s="4" t="s">
        <v>623</v>
      </c>
      <c r="E121" s="4" t="s">
        <v>483</v>
      </c>
      <c r="F121" s="4" t="s">
        <v>537</v>
      </c>
    </row>
    <row r="122" spans="1:6" x14ac:dyDescent="0.2">
      <c r="A122" s="4" t="s">
        <v>181</v>
      </c>
      <c r="B122" s="5">
        <v>1E-41</v>
      </c>
      <c r="C122" s="4">
        <v>93117223</v>
      </c>
      <c r="D122" s="4" t="s">
        <v>624</v>
      </c>
      <c r="E122" s="4" t="s">
        <v>625</v>
      </c>
      <c r="F122" s="4" t="s">
        <v>247</v>
      </c>
    </row>
    <row r="123" spans="1:6" x14ac:dyDescent="0.2">
      <c r="A123" s="4" t="s">
        <v>182</v>
      </c>
      <c r="B123" s="5">
        <v>1E-35</v>
      </c>
      <c r="C123" s="4">
        <v>732170014</v>
      </c>
      <c r="D123" s="4" t="s">
        <v>626</v>
      </c>
      <c r="E123" s="4" t="s">
        <v>483</v>
      </c>
      <c r="F123" s="4" t="s">
        <v>537</v>
      </c>
    </row>
    <row r="124" spans="1:6" x14ac:dyDescent="0.2">
      <c r="A124" s="4" t="s">
        <v>138</v>
      </c>
      <c r="B124" s="5">
        <v>0</v>
      </c>
      <c r="C124" s="4">
        <v>199612123</v>
      </c>
      <c r="D124" s="4" t="s">
        <v>596</v>
      </c>
      <c r="E124" s="4" t="s">
        <v>472</v>
      </c>
      <c r="F124" s="4" t="s">
        <v>252</v>
      </c>
    </row>
    <row r="125" spans="1:6" x14ac:dyDescent="0.2">
      <c r="A125" s="4" t="s">
        <v>183</v>
      </c>
      <c r="B125" s="5">
        <v>1.9999999999999999E-154</v>
      </c>
      <c r="C125" s="4">
        <v>93117225</v>
      </c>
      <c r="D125" s="4" t="s">
        <v>627</v>
      </c>
      <c r="E125" s="4" t="s">
        <v>539</v>
      </c>
      <c r="F125" s="4" t="s">
        <v>247</v>
      </c>
    </row>
    <row r="126" spans="1:6" x14ac:dyDescent="0.2">
      <c r="A126" s="4" t="s">
        <v>184</v>
      </c>
      <c r="B126" s="5">
        <v>1E-84</v>
      </c>
      <c r="C126" s="4">
        <v>93117226</v>
      </c>
      <c r="D126" s="4" t="s">
        <v>628</v>
      </c>
      <c r="E126" s="4" t="s">
        <v>629</v>
      </c>
      <c r="F126" s="4" t="s">
        <v>247</v>
      </c>
    </row>
    <row r="127" spans="1:6" x14ac:dyDescent="0.2">
      <c r="A127" s="4" t="s">
        <v>185</v>
      </c>
      <c r="B127" s="5">
        <v>4.0000000000000002E-26</v>
      </c>
      <c r="C127" s="4">
        <v>93117227</v>
      </c>
      <c r="D127" s="4" t="s">
        <v>630</v>
      </c>
      <c r="E127" s="4" t="s">
        <v>631</v>
      </c>
      <c r="F127" s="4" t="s">
        <v>247</v>
      </c>
    </row>
    <row r="128" spans="1:6" x14ac:dyDescent="0.2">
      <c r="A128" s="4" t="s">
        <v>186</v>
      </c>
      <c r="B128" s="5">
        <v>1.9999999999999999E-38</v>
      </c>
      <c r="C128" s="4">
        <v>93117228</v>
      </c>
      <c r="D128" s="4" t="s">
        <v>632</v>
      </c>
      <c r="E128" s="4" t="s">
        <v>535</v>
      </c>
      <c r="F128" s="4" t="s">
        <v>247</v>
      </c>
    </row>
    <row r="129" spans="1:6" x14ac:dyDescent="0.2">
      <c r="A129" s="4" t="s">
        <v>187</v>
      </c>
      <c r="B129" s="5">
        <v>1E-97</v>
      </c>
      <c r="C129" s="4">
        <v>732169934</v>
      </c>
      <c r="D129" s="4" t="s">
        <v>633</v>
      </c>
      <c r="E129" s="4" t="s">
        <v>483</v>
      </c>
      <c r="F129" s="4" t="s">
        <v>526</v>
      </c>
    </row>
    <row r="130" spans="1:6" x14ac:dyDescent="0.2">
      <c r="A130" s="4" t="s">
        <v>188</v>
      </c>
      <c r="B130" s="5">
        <v>6.0000000000000001E-28</v>
      </c>
      <c r="C130" s="4">
        <v>732169935</v>
      </c>
      <c r="D130" s="4" t="s">
        <v>634</v>
      </c>
      <c r="E130" s="4" t="s">
        <v>508</v>
      </c>
      <c r="F130" s="4" t="s">
        <v>526</v>
      </c>
    </row>
    <row r="131" spans="1:6" x14ac:dyDescent="0.2">
      <c r="A131" s="4" t="s">
        <v>189</v>
      </c>
      <c r="B131" s="5">
        <v>2.0000000000000001E-63</v>
      </c>
      <c r="C131" s="4">
        <v>732169936</v>
      </c>
      <c r="D131" s="4" t="s">
        <v>635</v>
      </c>
      <c r="E131" s="4" t="s">
        <v>543</v>
      </c>
      <c r="F131" s="4" t="s">
        <v>526</v>
      </c>
    </row>
    <row r="132" spans="1:6" x14ac:dyDescent="0.2">
      <c r="A132" s="4" t="s">
        <v>190</v>
      </c>
      <c r="B132" s="5">
        <v>6.9999999999999996E-47</v>
      </c>
      <c r="C132" s="4">
        <v>732169376</v>
      </c>
      <c r="D132" s="4" t="s">
        <v>636</v>
      </c>
      <c r="E132" s="4" t="s">
        <v>508</v>
      </c>
      <c r="F132" s="4" t="s">
        <v>637</v>
      </c>
    </row>
    <row r="133" spans="1:6" x14ac:dyDescent="0.2">
      <c r="A133" s="4" t="s">
        <v>191</v>
      </c>
      <c r="B133" s="5">
        <v>9.9999999999999994E-50</v>
      </c>
      <c r="C133" s="4">
        <v>66733339</v>
      </c>
      <c r="D133" s="4" t="s">
        <v>638</v>
      </c>
      <c r="E133" s="4" t="s">
        <v>639</v>
      </c>
      <c r="F133" s="4" t="s">
        <v>640</v>
      </c>
    </row>
    <row r="134" spans="1:6" x14ac:dyDescent="0.2">
      <c r="A134" s="4" t="s">
        <v>192</v>
      </c>
      <c r="B134" s="5">
        <v>9.9999999999999991E-22</v>
      </c>
      <c r="C134" s="4">
        <v>323362478</v>
      </c>
      <c r="D134" s="4" t="s">
        <v>641</v>
      </c>
      <c r="E134" s="4" t="s">
        <v>472</v>
      </c>
      <c r="F134" s="4" t="s">
        <v>642</v>
      </c>
    </row>
    <row r="135" spans="1:6" x14ac:dyDescent="0.2">
      <c r="A135" s="4" t="s">
        <v>139</v>
      </c>
      <c r="B135" s="5">
        <v>8.0000000000000003E-89</v>
      </c>
      <c r="C135" s="4">
        <v>199612124</v>
      </c>
      <c r="D135" s="4" t="s">
        <v>471</v>
      </c>
      <c r="E135" s="4" t="s">
        <v>472</v>
      </c>
      <c r="F135" s="4" t="s">
        <v>252</v>
      </c>
    </row>
    <row r="136" spans="1:6" x14ac:dyDescent="0.2">
      <c r="A136" s="4" t="s">
        <v>193</v>
      </c>
      <c r="B136" s="5">
        <v>1.0000000000000001E-32</v>
      </c>
      <c r="C136" s="4">
        <v>398258354</v>
      </c>
      <c r="D136" s="4" t="s">
        <v>643</v>
      </c>
      <c r="E136" s="4" t="s">
        <v>644</v>
      </c>
      <c r="F136" s="4" t="s">
        <v>356</v>
      </c>
    </row>
    <row r="137" spans="1:6" x14ac:dyDescent="0.2">
      <c r="A137" s="4" t="s">
        <v>194</v>
      </c>
      <c r="B137" s="5">
        <v>9.9999999999999999E-96</v>
      </c>
      <c r="C137" s="4">
        <v>93117238</v>
      </c>
      <c r="D137" s="4" t="s">
        <v>561</v>
      </c>
      <c r="E137" s="4" t="s">
        <v>562</v>
      </c>
      <c r="F137" s="4" t="s">
        <v>247</v>
      </c>
    </row>
    <row r="138" spans="1:6" x14ac:dyDescent="0.2">
      <c r="A138" s="4" t="s">
        <v>195</v>
      </c>
      <c r="B138" s="5">
        <v>9.0000000000000002E-133</v>
      </c>
      <c r="C138" s="4">
        <v>199612176</v>
      </c>
      <c r="D138" s="4" t="s">
        <v>645</v>
      </c>
      <c r="E138" s="4" t="s">
        <v>472</v>
      </c>
      <c r="F138" s="4" t="s">
        <v>252</v>
      </c>
    </row>
    <row r="139" spans="1:6" x14ac:dyDescent="0.2">
      <c r="A139" s="4" t="s">
        <v>196</v>
      </c>
      <c r="B139" s="5">
        <v>2.0000000000000001E-84</v>
      </c>
      <c r="C139" s="4">
        <v>685042038</v>
      </c>
      <c r="D139" s="4" t="s">
        <v>251</v>
      </c>
      <c r="E139" s="4" t="s">
        <v>646</v>
      </c>
      <c r="F139" s="4" t="s">
        <v>250</v>
      </c>
    </row>
    <row r="140" spans="1:6" x14ac:dyDescent="0.2">
      <c r="A140" s="4" t="s">
        <v>197</v>
      </c>
      <c r="B140" s="5">
        <v>9.9999999999999996E-24</v>
      </c>
      <c r="C140" s="4">
        <v>93117241</v>
      </c>
      <c r="D140" s="4" t="s">
        <v>566</v>
      </c>
      <c r="E140" s="4" t="s">
        <v>567</v>
      </c>
      <c r="F140" s="4" t="s">
        <v>247</v>
      </c>
    </row>
    <row r="141" spans="1:6" x14ac:dyDescent="0.2">
      <c r="A141" s="4" t="s">
        <v>198</v>
      </c>
      <c r="B141" s="5">
        <v>7.9999999999999997E-72</v>
      </c>
      <c r="C141" s="4">
        <v>199612179</v>
      </c>
      <c r="D141" s="4" t="s">
        <v>568</v>
      </c>
      <c r="E141" s="4" t="s">
        <v>472</v>
      </c>
      <c r="F141" s="4" t="s">
        <v>252</v>
      </c>
    </row>
    <row r="142" spans="1:6" x14ac:dyDescent="0.2">
      <c r="A142" s="4" t="s">
        <v>199</v>
      </c>
      <c r="B142" s="5">
        <v>0</v>
      </c>
      <c r="C142" s="4">
        <v>732169810</v>
      </c>
      <c r="D142" s="4" t="s">
        <v>647</v>
      </c>
      <c r="E142" s="4" t="s">
        <v>648</v>
      </c>
      <c r="F142" s="4" t="s">
        <v>345</v>
      </c>
    </row>
    <row r="143" spans="1:6" x14ac:dyDescent="0.2">
      <c r="A143" s="4" t="s">
        <v>200</v>
      </c>
      <c r="B143" s="5">
        <v>5.0000000000000003E-10</v>
      </c>
      <c r="C143" s="4">
        <v>602616797</v>
      </c>
      <c r="D143" s="4" t="s">
        <v>649</v>
      </c>
      <c r="E143" s="4" t="s">
        <v>489</v>
      </c>
      <c r="F143" s="4" t="s">
        <v>226</v>
      </c>
    </row>
    <row r="144" spans="1:6" x14ac:dyDescent="0.2">
      <c r="A144" s="4" t="s">
        <v>201</v>
      </c>
      <c r="B144" s="5">
        <v>1.9999999999999999E-7</v>
      </c>
      <c r="C144" s="4">
        <v>398258365</v>
      </c>
      <c r="D144" s="4" t="s">
        <v>575</v>
      </c>
      <c r="E144" s="4" t="s">
        <v>576</v>
      </c>
      <c r="F144" s="4" t="s">
        <v>356</v>
      </c>
    </row>
    <row r="145" spans="1:6" x14ac:dyDescent="0.2">
      <c r="A145" s="4" t="s">
        <v>202</v>
      </c>
      <c r="B145" s="5">
        <v>9.0000000000000002E-35</v>
      </c>
      <c r="C145" s="4">
        <v>61697900</v>
      </c>
      <c r="D145" s="4" t="s">
        <v>650</v>
      </c>
      <c r="E145" s="4" t="s">
        <v>472</v>
      </c>
      <c r="F145" s="4" t="s">
        <v>651</v>
      </c>
    </row>
    <row r="146" spans="1:6" x14ac:dyDescent="0.2">
      <c r="A146" s="4" t="s">
        <v>140</v>
      </c>
      <c r="B146" s="5">
        <v>0</v>
      </c>
      <c r="C146" s="4">
        <v>199612125</v>
      </c>
      <c r="D146" s="4" t="s">
        <v>473</v>
      </c>
      <c r="E146" s="4" t="s">
        <v>472</v>
      </c>
      <c r="F146" s="4" t="s">
        <v>252</v>
      </c>
    </row>
    <row r="147" spans="1:6" x14ac:dyDescent="0.2">
      <c r="A147" s="4" t="s">
        <v>203</v>
      </c>
      <c r="B147" s="5">
        <v>1E-51</v>
      </c>
      <c r="C147" s="4">
        <v>61697901</v>
      </c>
      <c r="D147" s="4" t="s">
        <v>652</v>
      </c>
      <c r="E147" s="4" t="s">
        <v>472</v>
      </c>
      <c r="F147" s="4" t="s">
        <v>651</v>
      </c>
    </row>
    <row r="148" spans="1:6" x14ac:dyDescent="0.2">
      <c r="A148" s="4" t="s">
        <v>204</v>
      </c>
      <c r="B148" s="5">
        <v>4.9999999999999997E-12</v>
      </c>
      <c r="C148" s="4">
        <v>199612185</v>
      </c>
      <c r="D148" s="4" t="s">
        <v>653</v>
      </c>
      <c r="E148" s="4" t="s">
        <v>472</v>
      </c>
      <c r="F148" s="4" t="s">
        <v>252</v>
      </c>
    </row>
    <row r="149" spans="1:6" x14ac:dyDescent="0.2">
      <c r="A149" s="4" t="s">
        <v>205</v>
      </c>
      <c r="B149" s="5">
        <v>6.0000000000000002E-86</v>
      </c>
      <c r="C149" s="4">
        <v>199612186</v>
      </c>
      <c r="D149" s="4" t="s">
        <v>654</v>
      </c>
      <c r="E149" s="4" t="s">
        <v>655</v>
      </c>
      <c r="F149" s="4" t="s">
        <v>252</v>
      </c>
    </row>
    <row r="150" spans="1:6" x14ac:dyDescent="0.2">
      <c r="A150" s="4" t="s">
        <v>206</v>
      </c>
      <c r="B150" s="5">
        <v>0</v>
      </c>
      <c r="C150" s="4">
        <v>199612187</v>
      </c>
      <c r="D150" s="4" t="s">
        <v>656</v>
      </c>
      <c r="E150" s="4" t="s">
        <v>539</v>
      </c>
      <c r="F150" s="4" t="s">
        <v>252</v>
      </c>
    </row>
    <row r="151" spans="1:6" x14ac:dyDescent="0.2">
      <c r="A151" s="4" t="s">
        <v>207</v>
      </c>
      <c r="B151" s="5">
        <v>3.9999999999999999E-113</v>
      </c>
      <c r="C151" s="4">
        <v>732169820</v>
      </c>
      <c r="D151" s="4" t="s">
        <v>657</v>
      </c>
      <c r="E151" s="4" t="s">
        <v>483</v>
      </c>
      <c r="F151" s="4" t="s">
        <v>345</v>
      </c>
    </row>
    <row r="152" spans="1:6" x14ac:dyDescent="0.2">
      <c r="A152" s="4" t="s">
        <v>208</v>
      </c>
      <c r="B152" s="5">
        <v>1.9999999999999999E-164</v>
      </c>
      <c r="C152" s="4">
        <v>602616805</v>
      </c>
      <c r="D152" s="4" t="s">
        <v>658</v>
      </c>
      <c r="E152" s="4" t="s">
        <v>646</v>
      </c>
      <c r="F152" s="4" t="s">
        <v>226</v>
      </c>
    </row>
    <row r="153" spans="1:6" x14ac:dyDescent="0.2">
      <c r="A153" s="4" t="s">
        <v>141</v>
      </c>
      <c r="B153" s="5">
        <v>9.0000000000000006E-75</v>
      </c>
      <c r="C153" s="4">
        <v>398258304</v>
      </c>
      <c r="D153" s="4" t="s">
        <v>474</v>
      </c>
      <c r="E153" s="4" t="s">
        <v>475</v>
      </c>
      <c r="F153" s="4" t="s">
        <v>356</v>
      </c>
    </row>
    <row r="154" spans="1:6" x14ac:dyDescent="0.2">
      <c r="A154" s="4" t="s">
        <v>142</v>
      </c>
      <c r="B154" s="5">
        <v>1E-83</v>
      </c>
      <c r="C154" s="4">
        <v>398258305</v>
      </c>
      <c r="D154" s="4" t="s">
        <v>597</v>
      </c>
      <c r="E154" s="4" t="s">
        <v>598</v>
      </c>
      <c r="F154" s="4" t="s">
        <v>356</v>
      </c>
    </row>
    <row r="155" spans="1:6" x14ac:dyDescent="0.2">
      <c r="B155" s="4"/>
    </row>
    <row r="156" spans="1:6" ht="15" x14ac:dyDescent="0.25">
      <c r="A156"/>
    </row>
    <row r="157" spans="1:6" ht="15" x14ac:dyDescent="0.25">
      <c r="A157"/>
    </row>
    <row r="158" spans="1:6" ht="15" x14ac:dyDescent="0.25">
      <c r="A158"/>
    </row>
    <row r="159" spans="1:6" ht="15" x14ac:dyDescent="0.25">
      <c r="A159"/>
    </row>
    <row r="160" spans="1:6" ht="15" x14ac:dyDescent="0.25">
      <c r="A160"/>
    </row>
    <row r="161" spans="1:1" ht="15" x14ac:dyDescent="0.25">
      <c r="A161"/>
    </row>
    <row r="162" spans="1:1" ht="15" x14ac:dyDescent="0.25">
      <c r="A162"/>
    </row>
    <row r="163" spans="1:1" ht="15" x14ac:dyDescent="0.25">
      <c r="A163"/>
    </row>
    <row r="164" spans="1:1" ht="15" x14ac:dyDescent="0.25">
      <c r="A164"/>
    </row>
    <row r="165" spans="1:1" ht="15" x14ac:dyDescent="0.25">
      <c r="A165"/>
    </row>
    <row r="166" spans="1:1" ht="15" x14ac:dyDescent="0.25">
      <c r="A166"/>
    </row>
    <row r="167" spans="1:1" ht="15" x14ac:dyDescent="0.25">
      <c r="A167"/>
    </row>
    <row r="168" spans="1:1" ht="15" x14ac:dyDescent="0.25">
      <c r="A168"/>
    </row>
    <row r="169" spans="1:1" ht="15" x14ac:dyDescent="0.25">
      <c r="A169"/>
    </row>
    <row r="170" spans="1:1" ht="15" x14ac:dyDescent="0.25">
      <c r="A170"/>
    </row>
    <row r="171" spans="1:1" ht="15" x14ac:dyDescent="0.25">
      <c r="A171"/>
    </row>
    <row r="172" spans="1:1" ht="15" x14ac:dyDescent="0.25">
      <c r="A172"/>
    </row>
    <row r="173" spans="1:1" ht="15" x14ac:dyDescent="0.25">
      <c r="A173"/>
    </row>
    <row r="174" spans="1:1" ht="15" x14ac:dyDescent="0.25">
      <c r="A174"/>
    </row>
    <row r="175" spans="1:1" ht="15" x14ac:dyDescent="0.25">
      <c r="A175"/>
    </row>
    <row r="176" spans="1:1" ht="15" x14ac:dyDescent="0.25">
      <c r="A176"/>
    </row>
    <row r="177" spans="1:1" ht="15" x14ac:dyDescent="0.25">
      <c r="A177"/>
    </row>
    <row r="178" spans="1:1" ht="15" x14ac:dyDescent="0.25">
      <c r="A178"/>
    </row>
    <row r="179" spans="1:1" ht="15" x14ac:dyDescent="0.25">
      <c r="A179"/>
    </row>
    <row r="180" spans="1:1" ht="15" x14ac:dyDescent="0.25">
      <c r="A180"/>
    </row>
    <row r="181" spans="1:1" ht="15" x14ac:dyDescent="0.25">
      <c r="A181"/>
    </row>
    <row r="182" spans="1:1" ht="15" x14ac:dyDescent="0.25">
      <c r="A182"/>
    </row>
    <row r="183" spans="1:1" ht="15" x14ac:dyDescent="0.25">
      <c r="A183"/>
    </row>
    <row r="184" spans="1:1" ht="15" x14ac:dyDescent="0.25">
      <c r="A184"/>
    </row>
    <row r="185" spans="1:1" ht="15" x14ac:dyDescent="0.25">
      <c r="A185"/>
    </row>
    <row r="186" spans="1:1" ht="15" x14ac:dyDescent="0.25">
      <c r="A186"/>
    </row>
    <row r="187" spans="1:1" ht="15" x14ac:dyDescent="0.25">
      <c r="A187"/>
    </row>
    <row r="188" spans="1:1" ht="15" x14ac:dyDescent="0.25">
      <c r="A188"/>
    </row>
    <row r="189" spans="1:1" ht="15" x14ac:dyDescent="0.25">
      <c r="A189"/>
    </row>
    <row r="190" spans="1:1" ht="15" x14ac:dyDescent="0.25">
      <c r="A190"/>
    </row>
    <row r="191" spans="1:1" ht="15" x14ac:dyDescent="0.25">
      <c r="A191"/>
    </row>
    <row r="192" spans="1:1" ht="15" x14ac:dyDescent="0.25">
      <c r="A192"/>
    </row>
    <row r="193" spans="1:1" ht="15" x14ac:dyDescent="0.25">
      <c r="A193"/>
    </row>
    <row r="194" spans="1:1" ht="15" x14ac:dyDescent="0.25">
      <c r="A194"/>
    </row>
    <row r="195" spans="1:1" ht="15" x14ac:dyDescent="0.25">
      <c r="A195"/>
    </row>
    <row r="196" spans="1:1" ht="15" x14ac:dyDescent="0.25">
      <c r="A196"/>
    </row>
    <row r="197" spans="1:1" ht="15" x14ac:dyDescent="0.25">
      <c r="A197"/>
    </row>
    <row r="198" spans="1:1" ht="15" x14ac:dyDescent="0.25">
      <c r="A198"/>
    </row>
    <row r="199" spans="1:1" ht="15" x14ac:dyDescent="0.25">
      <c r="A199"/>
    </row>
    <row r="200" spans="1:1" ht="15" x14ac:dyDescent="0.25">
      <c r="A200"/>
    </row>
    <row r="201" spans="1:1" ht="15" x14ac:dyDescent="0.25">
      <c r="A201"/>
    </row>
    <row r="202" spans="1:1" ht="15" x14ac:dyDescent="0.25">
      <c r="A202"/>
    </row>
    <row r="203" spans="1:1" ht="15" x14ac:dyDescent="0.25">
      <c r="A203"/>
    </row>
    <row r="204" spans="1:1" ht="15" x14ac:dyDescent="0.25">
      <c r="A204"/>
    </row>
    <row r="205" spans="1:1" ht="15" x14ac:dyDescent="0.25">
      <c r="A205"/>
    </row>
    <row r="206" spans="1:1" ht="15" x14ac:dyDescent="0.25">
      <c r="A206"/>
    </row>
    <row r="207" spans="1:1" ht="15" x14ac:dyDescent="0.25">
      <c r="A207"/>
    </row>
    <row r="208" spans="1:1" ht="15" x14ac:dyDescent="0.25">
      <c r="A208"/>
    </row>
    <row r="209" spans="1:1" ht="15" x14ac:dyDescent="0.25">
      <c r="A209"/>
    </row>
    <row r="210" spans="1:1" ht="15" x14ac:dyDescent="0.25">
      <c r="A210"/>
    </row>
    <row r="211" spans="1:1" ht="15" x14ac:dyDescent="0.25">
      <c r="A211"/>
    </row>
    <row r="212" spans="1:1" ht="15" x14ac:dyDescent="0.25">
      <c r="A212"/>
    </row>
    <row r="213" spans="1:1" ht="15" x14ac:dyDescent="0.25">
      <c r="A213"/>
    </row>
    <row r="214" spans="1:1" ht="15" x14ac:dyDescent="0.25">
      <c r="A214"/>
    </row>
    <row r="215" spans="1:1" ht="15" x14ac:dyDescent="0.25">
      <c r="A215"/>
    </row>
    <row r="216" spans="1:1" ht="15" x14ac:dyDescent="0.25">
      <c r="A216"/>
    </row>
    <row r="217" spans="1:1" ht="15" x14ac:dyDescent="0.25">
      <c r="A217"/>
    </row>
    <row r="218" spans="1:1" ht="15" x14ac:dyDescent="0.25">
      <c r="A218"/>
    </row>
    <row r="219" spans="1:1" ht="15" x14ac:dyDescent="0.25">
      <c r="A219"/>
    </row>
    <row r="220" spans="1:1" ht="15" x14ac:dyDescent="0.25">
      <c r="A220"/>
    </row>
    <row r="221" spans="1:1" ht="15" x14ac:dyDescent="0.25">
      <c r="A221"/>
    </row>
    <row r="222" spans="1:1" ht="15" x14ac:dyDescent="0.25">
      <c r="A222"/>
    </row>
    <row r="223" spans="1:1" ht="15" x14ac:dyDescent="0.25">
      <c r="A223"/>
    </row>
    <row r="224" spans="1:1" ht="15" x14ac:dyDescent="0.25">
      <c r="A224"/>
    </row>
    <row r="225" spans="1:1" ht="15" x14ac:dyDescent="0.25">
      <c r="A225"/>
    </row>
    <row r="226" spans="1:1" ht="15" x14ac:dyDescent="0.25">
      <c r="A226"/>
    </row>
    <row r="227" spans="1:1" ht="15" x14ac:dyDescent="0.25">
      <c r="A227"/>
    </row>
    <row r="228" spans="1:1" ht="15" x14ac:dyDescent="0.25">
      <c r="A228"/>
    </row>
    <row r="229" spans="1:1" ht="15" x14ac:dyDescent="0.25">
      <c r="A229"/>
    </row>
    <row r="230" spans="1:1" ht="15" x14ac:dyDescent="0.25">
      <c r="A230"/>
    </row>
    <row r="231" spans="1:1" ht="15" x14ac:dyDescent="0.25">
      <c r="A231"/>
    </row>
    <row r="232" spans="1:1" ht="15" x14ac:dyDescent="0.25">
      <c r="A232"/>
    </row>
    <row r="233" spans="1:1" ht="15" x14ac:dyDescent="0.25">
      <c r="A233"/>
    </row>
    <row r="234" spans="1:1" ht="15" x14ac:dyDescent="0.25">
      <c r="A234"/>
    </row>
    <row r="235" spans="1:1" ht="15" x14ac:dyDescent="0.25">
      <c r="A235"/>
    </row>
    <row r="236" spans="1:1" ht="15" x14ac:dyDescent="0.25">
      <c r="A236"/>
    </row>
    <row r="237" spans="1:1" ht="15" x14ac:dyDescent="0.25">
      <c r="A237"/>
    </row>
    <row r="238" spans="1:1" ht="15" x14ac:dyDescent="0.25">
      <c r="A238"/>
    </row>
    <row r="239" spans="1:1" ht="15" x14ac:dyDescent="0.25">
      <c r="A239"/>
    </row>
    <row r="240" spans="1:1" ht="15" x14ac:dyDescent="0.25">
      <c r="A240"/>
    </row>
    <row r="241" spans="1:1" ht="15" x14ac:dyDescent="0.25">
      <c r="A241"/>
    </row>
    <row r="242" spans="1:1" ht="15" x14ac:dyDescent="0.25">
      <c r="A242"/>
    </row>
    <row r="243" spans="1:1" ht="15" x14ac:dyDescent="0.25">
      <c r="A243"/>
    </row>
    <row r="244" spans="1:1" ht="15" x14ac:dyDescent="0.25">
      <c r="A244"/>
    </row>
    <row r="245" spans="1:1" ht="15" x14ac:dyDescent="0.25">
      <c r="A245"/>
    </row>
    <row r="246" spans="1:1" ht="15" x14ac:dyDescent="0.25">
      <c r="A246"/>
    </row>
    <row r="247" spans="1:1" ht="15" x14ac:dyDescent="0.25">
      <c r="A247"/>
    </row>
    <row r="248" spans="1:1" ht="15" x14ac:dyDescent="0.25">
      <c r="A248"/>
    </row>
    <row r="249" spans="1:1" ht="15" x14ac:dyDescent="0.25">
      <c r="A249"/>
    </row>
    <row r="250" spans="1:1" ht="15" x14ac:dyDescent="0.25">
      <c r="A250"/>
    </row>
    <row r="251" spans="1:1" ht="15" x14ac:dyDescent="0.25">
      <c r="A251"/>
    </row>
    <row r="252" spans="1:1" ht="15" x14ac:dyDescent="0.25">
      <c r="A252"/>
    </row>
    <row r="253" spans="1:1" ht="15" x14ac:dyDescent="0.25">
      <c r="A253"/>
    </row>
    <row r="254" spans="1:1" ht="15" x14ac:dyDescent="0.25">
      <c r="A254"/>
    </row>
    <row r="255" spans="1:1" ht="15" x14ac:dyDescent="0.25">
      <c r="A255"/>
    </row>
    <row r="256" spans="1:1" ht="15" x14ac:dyDescent="0.25">
      <c r="A256"/>
    </row>
    <row r="257" spans="1:1" ht="15" x14ac:dyDescent="0.25">
      <c r="A257"/>
    </row>
    <row r="258" spans="1:1" ht="15" x14ac:dyDescent="0.25">
      <c r="A258"/>
    </row>
    <row r="259" spans="1:1" ht="15" x14ac:dyDescent="0.25">
      <c r="A259"/>
    </row>
    <row r="260" spans="1:1" ht="15" x14ac:dyDescent="0.25">
      <c r="A260"/>
    </row>
    <row r="261" spans="1:1" ht="15" x14ac:dyDescent="0.25">
      <c r="A261"/>
    </row>
    <row r="262" spans="1:1" ht="15" x14ac:dyDescent="0.25">
      <c r="A262"/>
    </row>
    <row r="263" spans="1:1" ht="15" x14ac:dyDescent="0.25">
      <c r="A263"/>
    </row>
    <row r="264" spans="1:1" ht="15" x14ac:dyDescent="0.25">
      <c r="A264"/>
    </row>
    <row r="265" spans="1:1" ht="15" x14ac:dyDescent="0.25">
      <c r="A265"/>
    </row>
    <row r="266" spans="1:1" ht="15" x14ac:dyDescent="0.25">
      <c r="A266"/>
    </row>
    <row r="267" spans="1:1" ht="15" x14ac:dyDescent="0.25">
      <c r="A267"/>
    </row>
    <row r="268" spans="1:1" ht="15" x14ac:dyDescent="0.25">
      <c r="A268"/>
    </row>
    <row r="269" spans="1:1" ht="15" x14ac:dyDescent="0.25">
      <c r="A269"/>
    </row>
    <row r="270" spans="1:1" ht="15" x14ac:dyDescent="0.25">
      <c r="A270"/>
    </row>
    <row r="271" spans="1:1" ht="15" x14ac:dyDescent="0.25">
      <c r="A271"/>
    </row>
    <row r="272" spans="1:1" ht="15" x14ac:dyDescent="0.25">
      <c r="A272"/>
    </row>
    <row r="273" spans="1:1" ht="15" x14ac:dyDescent="0.25">
      <c r="A273"/>
    </row>
    <row r="274" spans="1:1" ht="15" x14ac:dyDescent="0.25">
      <c r="A274"/>
    </row>
    <row r="275" spans="1:1" ht="15" x14ac:dyDescent="0.25">
      <c r="A275"/>
    </row>
    <row r="276" spans="1:1" ht="15" x14ac:dyDescent="0.25">
      <c r="A276"/>
    </row>
    <row r="277" spans="1:1" ht="15" x14ac:dyDescent="0.25">
      <c r="A277"/>
    </row>
    <row r="278" spans="1:1" ht="15" x14ac:dyDescent="0.25">
      <c r="A278"/>
    </row>
    <row r="279" spans="1:1" ht="15" x14ac:dyDescent="0.25">
      <c r="A279"/>
    </row>
    <row r="280" spans="1:1" ht="15" x14ac:dyDescent="0.25">
      <c r="A280"/>
    </row>
    <row r="281" spans="1:1" ht="15" x14ac:dyDescent="0.25">
      <c r="A281"/>
    </row>
    <row r="282" spans="1:1" ht="15" x14ac:dyDescent="0.25">
      <c r="A282"/>
    </row>
    <row r="283" spans="1:1" ht="15" x14ac:dyDescent="0.25">
      <c r="A283"/>
    </row>
    <row r="284" spans="1:1" ht="15" x14ac:dyDescent="0.25">
      <c r="A284"/>
    </row>
    <row r="285" spans="1:1" ht="15" x14ac:dyDescent="0.25">
      <c r="A285"/>
    </row>
    <row r="286" spans="1:1" ht="15" x14ac:dyDescent="0.25">
      <c r="A286"/>
    </row>
    <row r="287" spans="1:1" ht="15" x14ac:dyDescent="0.25">
      <c r="A287"/>
    </row>
    <row r="288" spans="1:1" ht="15" x14ac:dyDescent="0.25">
      <c r="A288"/>
    </row>
    <row r="289" spans="1:1" ht="15" x14ac:dyDescent="0.25">
      <c r="A289"/>
    </row>
    <row r="290" spans="1:1" ht="15" x14ac:dyDescent="0.25">
      <c r="A290"/>
    </row>
    <row r="291" spans="1:1" ht="15" x14ac:dyDescent="0.25">
      <c r="A291"/>
    </row>
    <row r="292" spans="1:1" ht="15" x14ac:dyDescent="0.25">
      <c r="A292"/>
    </row>
    <row r="293" spans="1:1" ht="15" x14ac:dyDescent="0.25">
      <c r="A293"/>
    </row>
    <row r="294" spans="1:1" ht="15" x14ac:dyDescent="0.25">
      <c r="A294"/>
    </row>
    <row r="295" spans="1:1" ht="15" x14ac:dyDescent="0.25">
      <c r="A295"/>
    </row>
    <row r="296" spans="1:1" ht="15" x14ac:dyDescent="0.25">
      <c r="A296"/>
    </row>
    <row r="297" spans="1:1" ht="15" x14ac:dyDescent="0.25">
      <c r="A297"/>
    </row>
    <row r="298" spans="1:1" ht="15" x14ac:dyDescent="0.25">
      <c r="A298"/>
    </row>
    <row r="299" spans="1:1" ht="15" x14ac:dyDescent="0.25">
      <c r="A299"/>
    </row>
    <row r="300" spans="1:1" ht="15" x14ac:dyDescent="0.25">
      <c r="A300"/>
    </row>
    <row r="301" spans="1:1" ht="15" x14ac:dyDescent="0.25">
      <c r="A301"/>
    </row>
    <row r="302" spans="1:1" ht="15" x14ac:dyDescent="0.25">
      <c r="A302"/>
    </row>
    <row r="303" spans="1:1" ht="15" x14ac:dyDescent="0.25">
      <c r="A303"/>
    </row>
    <row r="304" spans="1:1" ht="15" x14ac:dyDescent="0.25">
      <c r="A304"/>
    </row>
    <row r="305" spans="1:1" ht="15" x14ac:dyDescent="0.25">
      <c r="A305"/>
    </row>
    <row r="306" spans="1:1" ht="15" x14ac:dyDescent="0.25">
      <c r="A306"/>
    </row>
    <row r="307" spans="1:1" ht="15" x14ac:dyDescent="0.25">
      <c r="A307"/>
    </row>
    <row r="308" spans="1:1" ht="15" x14ac:dyDescent="0.25">
      <c r="A308"/>
    </row>
    <row r="309" spans="1:1" ht="15" x14ac:dyDescent="0.25">
      <c r="A309"/>
    </row>
    <row r="310" spans="1:1" ht="15" x14ac:dyDescent="0.25">
      <c r="A310"/>
    </row>
  </sheetData>
  <sortState ref="A1:F310">
    <sortCondition ref="A1:A310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0"/>
  <sheetViews>
    <sheetView workbookViewId="0">
      <selection activeCell="B1" sqref="B1:B1048576"/>
    </sheetView>
  </sheetViews>
  <sheetFormatPr defaultColWidth="9.140625" defaultRowHeight="12.75" x14ac:dyDescent="0.2"/>
  <cols>
    <col min="1" max="1" width="13.42578125" style="4" customWidth="1"/>
    <col min="2" max="2" width="11.5703125" style="5"/>
    <col min="3" max="3" width="11.5703125" style="4"/>
    <col min="4" max="4" width="17.7109375" style="4" customWidth="1"/>
    <col min="5" max="5" width="40.140625" style="4" customWidth="1"/>
    <col min="6" max="6" width="29.7109375" style="4" customWidth="1"/>
    <col min="7" max="16384" width="9.140625" style="4"/>
  </cols>
  <sheetData>
    <row r="1" spans="1:6" x14ac:dyDescent="0.2">
      <c r="A1" s="4" t="s">
        <v>64</v>
      </c>
      <c r="B1" s="5">
        <v>6.9999999999999997E-18</v>
      </c>
      <c r="C1" s="4">
        <v>281416361</v>
      </c>
      <c r="D1" s="4" t="s">
        <v>659</v>
      </c>
      <c r="E1" s="4" t="s">
        <v>462</v>
      </c>
      <c r="F1" s="4" t="s">
        <v>463</v>
      </c>
    </row>
    <row r="2" spans="1:6" x14ac:dyDescent="0.2">
      <c r="A2" s="4" t="s">
        <v>37</v>
      </c>
      <c r="B2" s="5">
        <v>0</v>
      </c>
      <c r="C2" s="4">
        <v>414090367</v>
      </c>
      <c r="D2" s="4" t="s">
        <v>660</v>
      </c>
      <c r="E2" s="4" t="s">
        <v>661</v>
      </c>
      <c r="F2" s="4" t="s">
        <v>356</v>
      </c>
    </row>
    <row r="3" spans="1:6" x14ac:dyDescent="0.2">
      <c r="A3" s="4" t="s">
        <v>33</v>
      </c>
      <c r="B3" s="5">
        <v>0</v>
      </c>
      <c r="C3" s="4">
        <v>414090368</v>
      </c>
      <c r="D3" s="4" t="s">
        <v>662</v>
      </c>
      <c r="E3" s="4" t="s">
        <v>466</v>
      </c>
      <c r="F3" s="4" t="s">
        <v>356</v>
      </c>
    </row>
    <row r="4" spans="1:6" x14ac:dyDescent="0.2">
      <c r="A4" s="4" t="s">
        <v>50</v>
      </c>
      <c r="B4" s="5">
        <v>0</v>
      </c>
      <c r="C4" s="4">
        <v>414090369</v>
      </c>
      <c r="D4" s="4" t="s">
        <v>397</v>
      </c>
      <c r="E4" s="4" t="s">
        <v>468</v>
      </c>
      <c r="F4" s="4" t="s">
        <v>356</v>
      </c>
    </row>
    <row r="5" spans="1:6" x14ac:dyDescent="0.2">
      <c r="A5" s="4" t="s">
        <v>39</v>
      </c>
      <c r="B5" s="5">
        <v>0</v>
      </c>
      <c r="C5" s="4">
        <v>414090370</v>
      </c>
      <c r="D5" s="4" t="s">
        <v>663</v>
      </c>
      <c r="E5" s="4" t="s">
        <v>470</v>
      </c>
      <c r="F5" s="4" t="s">
        <v>356</v>
      </c>
    </row>
    <row r="6" spans="1:6" x14ac:dyDescent="0.2">
      <c r="A6" s="4" t="s">
        <v>93</v>
      </c>
      <c r="B6" s="5">
        <v>8.9999999999999992E-87</v>
      </c>
      <c r="C6" s="4">
        <v>209901243</v>
      </c>
      <c r="D6" s="4" t="s">
        <v>664</v>
      </c>
      <c r="E6" s="4" t="s">
        <v>665</v>
      </c>
      <c r="F6" s="4" t="s">
        <v>252</v>
      </c>
    </row>
    <row r="7" spans="1:6" x14ac:dyDescent="0.2">
      <c r="A7" s="4" t="s">
        <v>49</v>
      </c>
      <c r="B7" s="5">
        <v>0</v>
      </c>
      <c r="C7" s="4">
        <v>209901244</v>
      </c>
      <c r="D7" s="4" t="s">
        <v>666</v>
      </c>
      <c r="E7" s="4" t="s">
        <v>667</v>
      </c>
      <c r="F7" s="4" t="s">
        <v>252</v>
      </c>
    </row>
    <row r="8" spans="1:6" x14ac:dyDescent="0.2">
      <c r="A8" s="4" t="s">
        <v>99</v>
      </c>
      <c r="B8" s="5">
        <v>9.9999999999999993E-78</v>
      </c>
      <c r="C8" s="4">
        <v>414090373</v>
      </c>
      <c r="D8" s="4" t="s">
        <v>668</v>
      </c>
      <c r="E8" s="4" t="s">
        <v>475</v>
      </c>
      <c r="F8" s="4" t="s">
        <v>356</v>
      </c>
    </row>
    <row r="9" spans="1:6" x14ac:dyDescent="0.2">
      <c r="A9" s="4" t="s">
        <v>95</v>
      </c>
      <c r="B9" s="5">
        <v>9.0000000000000006E-81</v>
      </c>
      <c r="C9" s="4">
        <v>209901246</v>
      </c>
      <c r="D9" s="4" t="s">
        <v>669</v>
      </c>
      <c r="E9" s="4" t="s">
        <v>670</v>
      </c>
      <c r="F9" s="4" t="s">
        <v>252</v>
      </c>
    </row>
    <row r="10" spans="1:6" x14ac:dyDescent="0.2">
      <c r="A10" s="4" t="s">
        <v>89</v>
      </c>
      <c r="B10" s="5">
        <v>3.0000000000000001E-94</v>
      </c>
      <c r="C10" s="4">
        <v>209901247</v>
      </c>
      <c r="D10" s="4" t="s">
        <v>427</v>
      </c>
      <c r="E10" s="4" t="s">
        <v>671</v>
      </c>
      <c r="F10" s="4" t="s">
        <v>252</v>
      </c>
    </row>
    <row r="11" spans="1:6" x14ac:dyDescent="0.2">
      <c r="A11" s="4" t="s">
        <v>60</v>
      </c>
      <c r="B11" s="5">
        <v>0</v>
      </c>
      <c r="C11" s="4">
        <v>414090376</v>
      </c>
      <c r="D11" s="4" t="s">
        <v>672</v>
      </c>
      <c r="E11" s="4" t="s">
        <v>479</v>
      </c>
      <c r="F11" s="4" t="s">
        <v>356</v>
      </c>
    </row>
    <row r="12" spans="1:6" x14ac:dyDescent="0.2">
      <c r="A12" s="4" t="s">
        <v>116</v>
      </c>
      <c r="B12" s="5">
        <v>4.0000000000000003E-37</v>
      </c>
      <c r="C12" s="4">
        <v>414090377</v>
      </c>
      <c r="D12" s="4" t="s">
        <v>673</v>
      </c>
      <c r="E12" s="4" t="s">
        <v>674</v>
      </c>
      <c r="F12" s="4" t="s">
        <v>356</v>
      </c>
    </row>
    <row r="13" spans="1:6" x14ac:dyDescent="0.2">
      <c r="A13" s="4" t="s">
        <v>35</v>
      </c>
      <c r="B13" s="5">
        <v>0</v>
      </c>
      <c r="C13" s="4">
        <v>209901250</v>
      </c>
      <c r="D13" s="4" t="s">
        <v>675</v>
      </c>
      <c r="E13" s="4" t="s">
        <v>676</v>
      </c>
      <c r="F13" s="4" t="s">
        <v>252</v>
      </c>
    </row>
    <row r="14" spans="1:6" x14ac:dyDescent="0.2">
      <c r="A14" s="4" t="s">
        <v>88</v>
      </c>
      <c r="B14" s="5">
        <v>3.0000000000000001E-96</v>
      </c>
      <c r="C14" s="4">
        <v>209901251</v>
      </c>
      <c r="D14" s="4" t="s">
        <v>677</v>
      </c>
      <c r="E14" s="4" t="s">
        <v>678</v>
      </c>
      <c r="F14" s="4" t="s">
        <v>252</v>
      </c>
    </row>
    <row r="15" spans="1:6" x14ac:dyDescent="0.2">
      <c r="A15" s="4" t="s">
        <v>81</v>
      </c>
      <c r="B15" s="5">
        <v>1.9999999999999999E-102</v>
      </c>
      <c r="C15" s="4">
        <v>209901252</v>
      </c>
      <c r="D15" s="4" t="s">
        <v>679</v>
      </c>
      <c r="E15" s="4" t="s">
        <v>680</v>
      </c>
      <c r="F15" s="4" t="s">
        <v>252</v>
      </c>
    </row>
    <row r="16" spans="1:6" x14ac:dyDescent="0.2">
      <c r="A16" s="4" t="s">
        <v>31</v>
      </c>
      <c r="B16" s="5">
        <v>0</v>
      </c>
      <c r="C16" s="4">
        <v>209901253</v>
      </c>
      <c r="D16" s="4" t="s">
        <v>681</v>
      </c>
      <c r="E16" s="4" t="s">
        <v>487</v>
      </c>
      <c r="F16" s="4" t="s">
        <v>252</v>
      </c>
    </row>
    <row r="17" spans="1:6" x14ac:dyDescent="0.2">
      <c r="A17" s="4" t="s">
        <v>55</v>
      </c>
      <c r="B17" s="5">
        <v>8.9999999999999999E-11</v>
      </c>
      <c r="C17" s="4">
        <v>640884878</v>
      </c>
      <c r="D17" s="4" t="s">
        <v>682</v>
      </c>
      <c r="E17" s="4" t="s">
        <v>489</v>
      </c>
      <c r="F17" s="4" t="s">
        <v>226</v>
      </c>
    </row>
    <row r="18" spans="1:6" x14ac:dyDescent="0.2">
      <c r="A18" s="4" t="s">
        <v>56</v>
      </c>
      <c r="B18" s="5">
        <v>0</v>
      </c>
      <c r="C18" s="4">
        <v>640884877</v>
      </c>
      <c r="D18" s="4" t="s">
        <v>683</v>
      </c>
      <c r="E18" s="4" t="s">
        <v>491</v>
      </c>
      <c r="F18" s="4" t="s">
        <v>226</v>
      </c>
    </row>
    <row r="19" spans="1:6" x14ac:dyDescent="0.2">
      <c r="A19" s="4" t="s">
        <v>127</v>
      </c>
      <c r="B19" s="5">
        <v>8.0000000000000003E-10</v>
      </c>
      <c r="C19" s="4">
        <v>333798140</v>
      </c>
      <c r="D19" s="4" t="s">
        <v>684</v>
      </c>
      <c r="E19" s="4" t="s">
        <v>685</v>
      </c>
      <c r="F19" s="4" t="s">
        <v>494</v>
      </c>
    </row>
    <row r="20" spans="1:6" x14ac:dyDescent="0.2">
      <c r="A20" s="4" t="s">
        <v>66</v>
      </c>
      <c r="B20" s="5">
        <v>3.9999999999999998E-157</v>
      </c>
      <c r="C20" s="4">
        <v>414090384</v>
      </c>
      <c r="D20" s="4" t="s">
        <v>451</v>
      </c>
      <c r="E20" s="4" t="s">
        <v>496</v>
      </c>
      <c r="F20" s="4" t="s">
        <v>356</v>
      </c>
    </row>
    <row r="21" spans="1:6" x14ac:dyDescent="0.2">
      <c r="A21" s="4" t="s">
        <v>54</v>
      </c>
      <c r="B21" s="5">
        <v>0</v>
      </c>
      <c r="C21" s="4">
        <v>414090385</v>
      </c>
      <c r="D21" s="4" t="s">
        <v>686</v>
      </c>
      <c r="E21" s="4" t="s">
        <v>498</v>
      </c>
      <c r="F21" s="4" t="s">
        <v>356</v>
      </c>
    </row>
    <row r="22" spans="1:6" x14ac:dyDescent="0.2">
      <c r="A22" s="4" t="s">
        <v>98</v>
      </c>
      <c r="B22" s="5">
        <v>1.9999999999999999E-76</v>
      </c>
      <c r="C22" s="4">
        <v>414090386</v>
      </c>
      <c r="D22" s="4" t="s">
        <v>687</v>
      </c>
      <c r="E22" s="4" t="s">
        <v>500</v>
      </c>
      <c r="F22" s="4" t="s">
        <v>356</v>
      </c>
    </row>
    <row r="23" spans="1:6" x14ac:dyDescent="0.2">
      <c r="A23" s="4" t="s">
        <v>82</v>
      </c>
      <c r="B23" s="5">
        <v>9.9999999999999993E-105</v>
      </c>
      <c r="C23" s="4">
        <v>209901258</v>
      </c>
      <c r="D23" s="4" t="s">
        <v>688</v>
      </c>
      <c r="E23" s="4" t="s">
        <v>689</v>
      </c>
      <c r="F23" s="4" t="s">
        <v>252</v>
      </c>
    </row>
    <row r="24" spans="1:6" x14ac:dyDescent="0.2">
      <c r="A24" s="4" t="s">
        <v>43</v>
      </c>
      <c r="B24" s="5">
        <v>0</v>
      </c>
      <c r="C24" s="4">
        <v>414090388</v>
      </c>
      <c r="D24" s="4" t="s">
        <v>690</v>
      </c>
      <c r="E24" s="4" t="s">
        <v>691</v>
      </c>
      <c r="F24" s="4" t="s">
        <v>356</v>
      </c>
    </row>
    <row r="25" spans="1:6" x14ac:dyDescent="0.2">
      <c r="A25" s="4" t="s">
        <v>70</v>
      </c>
      <c r="B25" s="5">
        <v>9.9999999999999998E-138</v>
      </c>
      <c r="C25" s="4">
        <v>414090389</v>
      </c>
      <c r="D25" s="4" t="s">
        <v>692</v>
      </c>
      <c r="E25" s="4" t="s">
        <v>693</v>
      </c>
      <c r="F25" s="4" t="s">
        <v>356</v>
      </c>
    </row>
    <row r="26" spans="1:6" x14ac:dyDescent="0.2">
      <c r="A26" s="4" t="s">
        <v>45</v>
      </c>
      <c r="B26" s="5">
        <v>0</v>
      </c>
      <c r="C26" s="4">
        <v>414090390</v>
      </c>
      <c r="D26" s="4" t="s">
        <v>694</v>
      </c>
      <c r="E26" s="4" t="s">
        <v>695</v>
      </c>
      <c r="F26" s="4" t="s">
        <v>356</v>
      </c>
    </row>
    <row r="27" spans="1:6" x14ac:dyDescent="0.2">
      <c r="A27" s="4" t="s">
        <v>67</v>
      </c>
      <c r="B27" s="5">
        <v>1E-59</v>
      </c>
      <c r="C27" s="4">
        <v>134287364</v>
      </c>
      <c r="D27" s="4" t="s">
        <v>696</v>
      </c>
      <c r="E27" s="4" t="s">
        <v>697</v>
      </c>
      <c r="F27" s="4" t="s">
        <v>247</v>
      </c>
    </row>
    <row r="28" spans="1:6" x14ac:dyDescent="0.2">
      <c r="A28" s="4" t="s">
        <v>121</v>
      </c>
      <c r="B28" s="5">
        <v>1.9999999999999999E-36</v>
      </c>
      <c r="C28" s="4">
        <v>209901265</v>
      </c>
      <c r="D28" s="4" t="s">
        <v>698</v>
      </c>
      <c r="E28" s="4" t="s">
        <v>699</v>
      </c>
      <c r="F28" s="4" t="s">
        <v>252</v>
      </c>
    </row>
    <row r="29" spans="1:6" x14ac:dyDescent="0.2">
      <c r="A29" s="4" t="s">
        <v>40</v>
      </c>
      <c r="B29" s="5">
        <v>0</v>
      </c>
      <c r="C29" s="4">
        <v>209901266</v>
      </c>
      <c r="D29" s="4" t="s">
        <v>700</v>
      </c>
      <c r="E29" s="4" t="s">
        <v>701</v>
      </c>
      <c r="F29" s="4" t="s">
        <v>252</v>
      </c>
    </row>
    <row r="30" spans="1:6" x14ac:dyDescent="0.2">
      <c r="A30" s="4" t="s">
        <v>102</v>
      </c>
      <c r="B30" s="5">
        <v>6.9999999999999998E-58</v>
      </c>
      <c r="C30" s="4">
        <v>414090395</v>
      </c>
      <c r="D30" s="4" t="s">
        <v>702</v>
      </c>
      <c r="E30" s="4" t="s">
        <v>703</v>
      </c>
      <c r="F30" s="4" t="s">
        <v>356</v>
      </c>
    </row>
    <row r="31" spans="1:6" x14ac:dyDescent="0.2">
      <c r="A31" s="4" t="s">
        <v>131</v>
      </c>
      <c r="B31" s="5">
        <v>9.9999999999999996E-24</v>
      </c>
      <c r="C31" s="4">
        <v>209901268</v>
      </c>
      <c r="D31" s="4" t="s">
        <v>704</v>
      </c>
      <c r="E31" s="4" t="s">
        <v>705</v>
      </c>
      <c r="F31" s="4" t="s">
        <v>252</v>
      </c>
    </row>
    <row r="32" spans="1:6" x14ac:dyDescent="0.2">
      <c r="A32" s="4" t="s">
        <v>86</v>
      </c>
      <c r="B32" s="5">
        <v>2.0000000000000001E-97</v>
      </c>
      <c r="C32" s="4">
        <v>640884890</v>
      </c>
      <c r="D32" s="4" t="s">
        <v>706</v>
      </c>
      <c r="E32" s="4" t="s">
        <v>515</v>
      </c>
      <c r="F32" s="4" t="s">
        <v>226</v>
      </c>
    </row>
    <row r="33" spans="1:6" x14ac:dyDescent="0.2">
      <c r="A33" s="4" t="s">
        <v>61</v>
      </c>
      <c r="B33" s="5">
        <v>0</v>
      </c>
      <c r="C33" s="4">
        <v>414090399</v>
      </c>
      <c r="D33" s="4" t="s">
        <v>707</v>
      </c>
      <c r="E33" s="4" t="s">
        <v>517</v>
      </c>
      <c r="F33" s="4" t="s">
        <v>356</v>
      </c>
    </row>
    <row r="34" spans="1:6" x14ac:dyDescent="0.2">
      <c r="A34" s="4" t="s">
        <v>80</v>
      </c>
      <c r="B34" s="5">
        <v>2.0000000000000001E-115</v>
      </c>
      <c r="C34" s="4">
        <v>414090400</v>
      </c>
      <c r="D34" s="4" t="s">
        <v>708</v>
      </c>
      <c r="E34" s="4" t="s">
        <v>519</v>
      </c>
      <c r="F34" s="4" t="s">
        <v>356</v>
      </c>
    </row>
    <row r="35" spans="1:6" x14ac:dyDescent="0.2">
      <c r="A35" s="4" t="s">
        <v>74</v>
      </c>
      <c r="B35" s="5">
        <v>3.9999999999999999E-132</v>
      </c>
      <c r="C35" s="4">
        <v>414090401</v>
      </c>
      <c r="D35" s="4" t="s">
        <v>709</v>
      </c>
      <c r="E35" s="4" t="s">
        <v>521</v>
      </c>
      <c r="F35" s="4" t="s">
        <v>356</v>
      </c>
    </row>
    <row r="36" spans="1:6" x14ac:dyDescent="0.2">
      <c r="A36" s="4" t="s">
        <v>118</v>
      </c>
      <c r="B36" s="5">
        <v>6E-37</v>
      </c>
      <c r="C36" s="4">
        <v>134287376</v>
      </c>
      <c r="D36" s="4" t="s">
        <v>710</v>
      </c>
      <c r="E36" s="4" t="s">
        <v>523</v>
      </c>
      <c r="F36" s="4" t="s">
        <v>247</v>
      </c>
    </row>
    <row r="37" spans="1:6" x14ac:dyDescent="0.2">
      <c r="A37" s="4" t="s">
        <v>129</v>
      </c>
      <c r="B37" s="5">
        <v>1E-26</v>
      </c>
      <c r="C37" s="4">
        <v>209901278</v>
      </c>
      <c r="D37" s="4" t="s">
        <v>711</v>
      </c>
      <c r="E37" s="4" t="s">
        <v>712</v>
      </c>
      <c r="F37" s="4" t="s">
        <v>252</v>
      </c>
    </row>
    <row r="38" spans="1:6" x14ac:dyDescent="0.2">
      <c r="A38" s="4" t="s">
        <v>96</v>
      </c>
      <c r="B38" s="5">
        <v>6.0000000000000002E-54</v>
      </c>
      <c r="C38" s="4">
        <v>134287377</v>
      </c>
      <c r="D38" s="4" t="s">
        <v>713</v>
      </c>
      <c r="E38" s="4" t="s">
        <v>528</v>
      </c>
      <c r="F38" s="4" t="s">
        <v>247</v>
      </c>
    </row>
    <row r="39" spans="1:6" x14ac:dyDescent="0.2">
      <c r="A39" s="4" t="s">
        <v>94</v>
      </c>
      <c r="B39" s="5">
        <v>1.9999999999999999E-82</v>
      </c>
      <c r="C39" s="4">
        <v>134287378</v>
      </c>
      <c r="D39" s="4" t="s">
        <v>714</v>
      </c>
      <c r="E39" s="4" t="s">
        <v>528</v>
      </c>
      <c r="F39" s="4" t="s">
        <v>247</v>
      </c>
    </row>
    <row r="40" spans="1:6" x14ac:dyDescent="0.2">
      <c r="A40" s="4" t="s">
        <v>41</v>
      </c>
      <c r="B40" s="5">
        <v>0</v>
      </c>
      <c r="C40" s="4">
        <v>134287379</v>
      </c>
      <c r="D40" s="4" t="s">
        <v>290</v>
      </c>
      <c r="E40" s="4" t="s">
        <v>530</v>
      </c>
      <c r="F40" s="4" t="s">
        <v>247</v>
      </c>
    </row>
    <row r="41" spans="1:6" x14ac:dyDescent="0.2">
      <c r="A41" s="4" t="s">
        <v>115</v>
      </c>
      <c r="B41" s="5">
        <v>6.0000000000000005E-42</v>
      </c>
      <c r="C41" s="4">
        <v>134287380</v>
      </c>
      <c r="D41" s="4" t="s">
        <v>715</v>
      </c>
      <c r="E41" s="4" t="s">
        <v>622</v>
      </c>
      <c r="F41" s="4" t="s">
        <v>247</v>
      </c>
    </row>
    <row r="42" spans="1:6" x14ac:dyDescent="0.2">
      <c r="A42" s="4" t="s">
        <v>111</v>
      </c>
      <c r="B42" s="5">
        <v>9.9999999999999998E-46</v>
      </c>
      <c r="C42" s="4">
        <v>134287381</v>
      </c>
      <c r="D42" s="4" t="s">
        <v>716</v>
      </c>
      <c r="E42" s="4" t="s">
        <v>533</v>
      </c>
      <c r="F42" s="4" t="s">
        <v>247</v>
      </c>
    </row>
    <row r="43" spans="1:6" x14ac:dyDescent="0.2">
      <c r="A43" s="4" t="s">
        <v>91</v>
      </c>
      <c r="B43" s="5">
        <v>4.0000000000000001E-87</v>
      </c>
      <c r="C43" s="4">
        <v>134287382</v>
      </c>
      <c r="D43" s="4" t="s">
        <v>717</v>
      </c>
      <c r="E43" s="4" t="s">
        <v>535</v>
      </c>
      <c r="F43" s="4" t="s">
        <v>247</v>
      </c>
    </row>
    <row r="44" spans="1:6" x14ac:dyDescent="0.2">
      <c r="A44" s="4" t="s">
        <v>106</v>
      </c>
      <c r="B44" s="5">
        <v>4.0000000000000002E-33</v>
      </c>
      <c r="C44" s="4">
        <v>134287383</v>
      </c>
      <c r="D44" s="4" t="s">
        <v>718</v>
      </c>
      <c r="E44" s="4" t="s">
        <v>719</v>
      </c>
      <c r="F44" s="4" t="s">
        <v>247</v>
      </c>
    </row>
    <row r="45" spans="1:6" x14ac:dyDescent="0.2">
      <c r="A45" s="4" t="s">
        <v>62</v>
      </c>
      <c r="B45" s="5">
        <v>3.0000000000000001E-94</v>
      </c>
      <c r="C45" s="4">
        <v>134287384</v>
      </c>
      <c r="D45" s="4" t="s">
        <v>720</v>
      </c>
      <c r="E45" s="4" t="s">
        <v>539</v>
      </c>
      <c r="F45" s="4" t="s">
        <v>247</v>
      </c>
    </row>
    <row r="46" spans="1:6" x14ac:dyDescent="0.2">
      <c r="A46" s="4" t="s">
        <v>85</v>
      </c>
      <c r="B46" s="5">
        <v>1E-97</v>
      </c>
      <c r="C46" s="4">
        <v>134287391</v>
      </c>
      <c r="D46" s="4" t="s">
        <v>721</v>
      </c>
      <c r="E46" s="4" t="s">
        <v>722</v>
      </c>
      <c r="F46" s="4" t="s">
        <v>247</v>
      </c>
    </row>
    <row r="47" spans="1:6" x14ac:dyDescent="0.2">
      <c r="A47" s="4" t="s">
        <v>119</v>
      </c>
      <c r="B47" s="5">
        <v>4.9999999999999997E-21</v>
      </c>
      <c r="C47" s="4">
        <v>640884911</v>
      </c>
      <c r="D47" s="4" t="s">
        <v>723</v>
      </c>
      <c r="E47" s="4" t="s">
        <v>724</v>
      </c>
      <c r="F47" s="4" t="s">
        <v>226</v>
      </c>
    </row>
    <row r="48" spans="1:6" x14ac:dyDescent="0.2">
      <c r="A48" s="4" t="s">
        <v>122</v>
      </c>
      <c r="B48" s="5">
        <v>2.9999999999999999E-35</v>
      </c>
      <c r="C48" s="4">
        <v>134287392</v>
      </c>
      <c r="D48" s="4" t="s">
        <v>725</v>
      </c>
      <c r="E48" s="4" t="s">
        <v>546</v>
      </c>
      <c r="F48" s="4" t="s">
        <v>247</v>
      </c>
    </row>
    <row r="49" spans="1:6" x14ac:dyDescent="0.2">
      <c r="A49" s="4" t="s">
        <v>128</v>
      </c>
      <c r="B49" s="5">
        <v>2.0000000000000002E-31</v>
      </c>
      <c r="C49" s="4">
        <v>134287393</v>
      </c>
      <c r="D49" s="4" t="s">
        <v>381</v>
      </c>
      <c r="E49" s="4" t="s">
        <v>548</v>
      </c>
      <c r="F49" s="4" t="s">
        <v>247</v>
      </c>
    </row>
    <row r="50" spans="1:6" x14ac:dyDescent="0.2">
      <c r="A50" s="4" t="s">
        <v>110</v>
      </c>
      <c r="B50" s="5">
        <v>3.9999999999999999E-48</v>
      </c>
      <c r="C50" s="4">
        <v>134287394</v>
      </c>
      <c r="D50" s="4" t="s">
        <v>726</v>
      </c>
      <c r="E50" s="4" t="s">
        <v>550</v>
      </c>
      <c r="F50" s="4" t="s">
        <v>247</v>
      </c>
    </row>
    <row r="51" spans="1:6" x14ac:dyDescent="0.2">
      <c r="A51" s="4" t="s">
        <v>101</v>
      </c>
      <c r="B51" s="5">
        <v>9.0000000000000003E-67</v>
      </c>
      <c r="C51" s="4">
        <v>134287395</v>
      </c>
      <c r="D51" s="4" t="s">
        <v>727</v>
      </c>
      <c r="E51" s="4" t="s">
        <v>552</v>
      </c>
      <c r="F51" s="4" t="s">
        <v>247</v>
      </c>
    </row>
    <row r="52" spans="1:6" x14ac:dyDescent="0.2">
      <c r="A52" s="4" t="s">
        <v>75</v>
      </c>
      <c r="B52" s="5">
        <v>9.9999999999999998E-114</v>
      </c>
      <c r="C52" s="4">
        <v>134287396</v>
      </c>
      <c r="D52" s="4" t="s">
        <v>728</v>
      </c>
      <c r="E52" s="4" t="s">
        <v>554</v>
      </c>
      <c r="F52" s="4" t="s">
        <v>247</v>
      </c>
    </row>
    <row r="53" spans="1:6" x14ac:dyDescent="0.2">
      <c r="A53" s="4" t="s">
        <v>72</v>
      </c>
      <c r="B53" s="5">
        <v>1.9999999999999999E-144</v>
      </c>
      <c r="C53" s="4">
        <v>134287397</v>
      </c>
      <c r="D53" s="4" t="s">
        <v>729</v>
      </c>
      <c r="E53" s="4" t="s">
        <v>556</v>
      </c>
      <c r="F53" s="4" t="s">
        <v>247</v>
      </c>
    </row>
    <row r="54" spans="1:6" x14ac:dyDescent="0.2">
      <c r="A54" s="4" t="s">
        <v>58</v>
      </c>
      <c r="B54" s="5">
        <v>0</v>
      </c>
      <c r="C54" s="4">
        <v>134287398</v>
      </c>
      <c r="D54" s="4" t="s">
        <v>730</v>
      </c>
      <c r="E54" s="4" t="s">
        <v>558</v>
      </c>
      <c r="F54" s="4" t="s">
        <v>247</v>
      </c>
    </row>
    <row r="55" spans="1:6" x14ac:dyDescent="0.2">
      <c r="A55" s="4" t="s">
        <v>124</v>
      </c>
      <c r="B55" s="5">
        <v>3E-34</v>
      </c>
      <c r="C55" s="4">
        <v>134287399</v>
      </c>
      <c r="D55" s="4" t="s">
        <v>731</v>
      </c>
      <c r="E55" s="4" t="s">
        <v>560</v>
      </c>
      <c r="F55" s="4" t="s">
        <v>247</v>
      </c>
    </row>
    <row r="56" spans="1:6" x14ac:dyDescent="0.2">
      <c r="A56" s="4" t="s">
        <v>90</v>
      </c>
      <c r="B56" s="5">
        <v>9.9999999999999991E-97</v>
      </c>
      <c r="C56" s="4">
        <v>90592689</v>
      </c>
      <c r="D56" s="4" t="s">
        <v>732</v>
      </c>
      <c r="E56" s="4" t="s">
        <v>733</v>
      </c>
      <c r="F56" s="4" t="s">
        <v>651</v>
      </c>
    </row>
    <row r="57" spans="1:6" x14ac:dyDescent="0.2">
      <c r="A57" s="4" t="s">
        <v>78</v>
      </c>
      <c r="B57" s="5">
        <v>9.9999999999999995E-113</v>
      </c>
      <c r="C57" s="4">
        <v>134287401</v>
      </c>
      <c r="D57" s="4" t="s">
        <v>447</v>
      </c>
      <c r="E57" s="4" t="s">
        <v>734</v>
      </c>
      <c r="F57" s="4" t="s">
        <v>247</v>
      </c>
    </row>
    <row r="58" spans="1:6" x14ac:dyDescent="0.2">
      <c r="A58" s="4" t="s">
        <v>97</v>
      </c>
      <c r="B58" s="5">
        <v>1E-84</v>
      </c>
      <c r="C58" s="4">
        <v>134287402</v>
      </c>
      <c r="D58" s="4" t="s">
        <v>735</v>
      </c>
      <c r="E58" s="4" t="s">
        <v>565</v>
      </c>
      <c r="F58" s="4" t="s">
        <v>247</v>
      </c>
    </row>
    <row r="59" spans="1:6" x14ac:dyDescent="0.2">
      <c r="A59" s="4" t="s">
        <v>132</v>
      </c>
      <c r="B59" s="5">
        <v>4.9999999999999998E-24</v>
      </c>
      <c r="C59" s="4">
        <v>134287403</v>
      </c>
      <c r="D59" s="4" t="s">
        <v>249</v>
      </c>
      <c r="E59" s="4" t="s">
        <v>567</v>
      </c>
      <c r="F59" s="4" t="s">
        <v>247</v>
      </c>
    </row>
    <row r="60" spans="1:6" x14ac:dyDescent="0.2">
      <c r="A60" s="4" t="s">
        <v>100</v>
      </c>
      <c r="B60" s="5">
        <v>3.0000000000000001E-72</v>
      </c>
      <c r="C60" s="4">
        <v>209901298</v>
      </c>
      <c r="D60" s="4" t="s">
        <v>736</v>
      </c>
      <c r="E60" s="4" t="s">
        <v>737</v>
      </c>
      <c r="F60" s="4" t="s">
        <v>252</v>
      </c>
    </row>
    <row r="61" spans="1:6" x14ac:dyDescent="0.2">
      <c r="A61" s="4" t="s">
        <v>47</v>
      </c>
      <c r="B61" s="5">
        <v>0</v>
      </c>
      <c r="C61" s="4">
        <v>414090431</v>
      </c>
      <c r="D61" s="4" t="s">
        <v>738</v>
      </c>
      <c r="E61" s="4" t="s">
        <v>570</v>
      </c>
      <c r="F61" s="4" t="s">
        <v>356</v>
      </c>
    </row>
    <row r="62" spans="1:6" x14ac:dyDescent="0.2">
      <c r="A62" s="4" t="s">
        <v>113</v>
      </c>
      <c r="B62" s="5">
        <v>9.0000000000000005E-43</v>
      </c>
      <c r="C62" s="4">
        <v>414090432</v>
      </c>
      <c r="D62" s="4" t="s">
        <v>739</v>
      </c>
      <c r="E62" s="4" t="s">
        <v>572</v>
      </c>
      <c r="F62" s="4" t="s">
        <v>356</v>
      </c>
    </row>
    <row r="63" spans="1:6" x14ac:dyDescent="0.2">
      <c r="A63" s="4" t="s">
        <v>52</v>
      </c>
      <c r="B63" s="5">
        <v>0</v>
      </c>
      <c r="C63" s="4">
        <v>414090433</v>
      </c>
      <c r="D63" s="4" t="s">
        <v>740</v>
      </c>
      <c r="E63" s="4" t="s">
        <v>574</v>
      </c>
      <c r="F63" s="4" t="s">
        <v>356</v>
      </c>
    </row>
    <row r="64" spans="1:6" x14ac:dyDescent="0.2">
      <c r="A64" s="4" t="s">
        <v>126</v>
      </c>
      <c r="B64" s="5">
        <v>8.0000000000000004E-33</v>
      </c>
      <c r="C64" s="4">
        <v>414090434</v>
      </c>
      <c r="D64" s="4" t="s">
        <v>741</v>
      </c>
      <c r="E64" s="4" t="s">
        <v>576</v>
      </c>
      <c r="F64" s="4" t="s">
        <v>356</v>
      </c>
    </row>
    <row r="65" spans="1:6" x14ac:dyDescent="0.2">
      <c r="A65" s="4" t="s">
        <v>103</v>
      </c>
      <c r="B65" s="5">
        <v>3.0000000000000001E-58</v>
      </c>
      <c r="C65" s="4">
        <v>414090435</v>
      </c>
      <c r="D65" s="4" t="s">
        <v>742</v>
      </c>
      <c r="E65" s="4" t="s">
        <v>578</v>
      </c>
      <c r="F65" s="4" t="s">
        <v>356</v>
      </c>
    </row>
    <row r="66" spans="1:6" x14ac:dyDescent="0.2">
      <c r="A66" s="4" t="s">
        <v>108</v>
      </c>
      <c r="B66" s="5">
        <v>7.9999999999999998E-48</v>
      </c>
      <c r="C66" s="4">
        <v>414090436</v>
      </c>
      <c r="D66" s="4" t="s">
        <v>743</v>
      </c>
      <c r="E66" s="4" t="s">
        <v>580</v>
      </c>
      <c r="F66" s="4" t="s">
        <v>356</v>
      </c>
    </row>
    <row r="67" spans="1:6" x14ac:dyDescent="0.2">
      <c r="A67" s="4" t="s">
        <v>79</v>
      </c>
      <c r="B67" s="5">
        <v>9.0000000000000002E-116</v>
      </c>
      <c r="C67" s="4">
        <v>414090437</v>
      </c>
      <c r="D67" s="4" t="s">
        <v>358</v>
      </c>
      <c r="E67" s="4" t="s">
        <v>582</v>
      </c>
      <c r="F67" s="4" t="s">
        <v>356</v>
      </c>
    </row>
    <row r="68" spans="1:6" x14ac:dyDescent="0.2">
      <c r="A68" s="4" t="s">
        <v>83</v>
      </c>
      <c r="B68" s="5">
        <v>3.0000000000000001E-105</v>
      </c>
      <c r="C68" s="4">
        <v>414090438</v>
      </c>
      <c r="D68" s="4" t="s">
        <v>744</v>
      </c>
      <c r="E68" s="4" t="s">
        <v>584</v>
      </c>
      <c r="F68" s="4" t="s">
        <v>356</v>
      </c>
    </row>
    <row r="69" spans="1:6" x14ac:dyDescent="0.2">
      <c r="A69" s="4" t="s">
        <v>114</v>
      </c>
      <c r="B69" s="5">
        <v>1E-42</v>
      </c>
      <c r="C69" s="4">
        <v>414090439</v>
      </c>
      <c r="D69" s="4" t="s">
        <v>745</v>
      </c>
      <c r="E69" s="4" t="s">
        <v>586</v>
      </c>
      <c r="F69" s="4" t="s">
        <v>356</v>
      </c>
    </row>
    <row r="70" spans="1:6" x14ac:dyDescent="0.2">
      <c r="A70" s="4" t="s">
        <v>77</v>
      </c>
      <c r="B70" s="5">
        <v>9.0000000000000001E-118</v>
      </c>
      <c r="C70" s="4">
        <v>414090440</v>
      </c>
      <c r="D70" s="4" t="s">
        <v>746</v>
      </c>
      <c r="E70" s="4" t="s">
        <v>588</v>
      </c>
      <c r="F70" s="4" t="s">
        <v>356</v>
      </c>
    </row>
    <row r="71" spans="1:6" x14ac:dyDescent="0.2">
      <c r="A71" s="4" t="s">
        <v>134</v>
      </c>
      <c r="B71" s="5">
        <v>2E-170</v>
      </c>
      <c r="C71" s="4">
        <v>209901238</v>
      </c>
      <c r="D71" s="4" t="s">
        <v>298</v>
      </c>
      <c r="E71" s="4" t="s">
        <v>590</v>
      </c>
      <c r="F71" s="4" t="s">
        <v>252</v>
      </c>
    </row>
    <row r="72" spans="1:6" x14ac:dyDescent="0.2">
      <c r="A72" s="4" t="s">
        <v>135</v>
      </c>
      <c r="B72" s="5">
        <v>0</v>
      </c>
      <c r="C72" s="4">
        <v>209901239</v>
      </c>
      <c r="D72" s="4" t="s">
        <v>747</v>
      </c>
      <c r="E72" s="4" t="s">
        <v>464</v>
      </c>
      <c r="F72" s="4" t="s">
        <v>252</v>
      </c>
    </row>
    <row r="73" spans="1:6" x14ac:dyDescent="0.2">
      <c r="A73" s="4" t="s">
        <v>136</v>
      </c>
      <c r="B73" s="5">
        <v>0</v>
      </c>
      <c r="C73" s="4">
        <v>209901240</v>
      </c>
      <c r="D73" s="4" t="s">
        <v>748</v>
      </c>
      <c r="E73" s="4" t="s">
        <v>593</v>
      </c>
      <c r="F73" s="4" t="s">
        <v>252</v>
      </c>
    </row>
    <row r="74" spans="1:6" x14ac:dyDescent="0.2">
      <c r="A74" s="4" t="s">
        <v>137</v>
      </c>
      <c r="B74" s="5">
        <v>0</v>
      </c>
      <c r="C74" s="4">
        <v>209901241</v>
      </c>
      <c r="D74" s="4" t="s">
        <v>749</v>
      </c>
      <c r="E74" s="4" t="s">
        <v>595</v>
      </c>
      <c r="F74" s="4" t="s">
        <v>252</v>
      </c>
    </row>
    <row r="75" spans="1:6" x14ac:dyDescent="0.2">
      <c r="A75" s="4" t="s">
        <v>138</v>
      </c>
      <c r="B75" s="5">
        <v>0</v>
      </c>
      <c r="C75" s="4">
        <v>209901242</v>
      </c>
      <c r="D75" s="4" t="s">
        <v>750</v>
      </c>
      <c r="E75" s="4" t="s">
        <v>751</v>
      </c>
      <c r="F75" s="4" t="s">
        <v>252</v>
      </c>
    </row>
    <row r="76" spans="1:6" x14ac:dyDescent="0.2">
      <c r="A76" s="4" t="s">
        <v>139</v>
      </c>
      <c r="B76" s="5">
        <v>2.9999999999999999E-89</v>
      </c>
      <c r="C76" s="4">
        <v>209901243</v>
      </c>
      <c r="D76" s="4" t="s">
        <v>664</v>
      </c>
      <c r="E76" s="4" t="s">
        <v>665</v>
      </c>
      <c r="F76" s="4" t="s">
        <v>252</v>
      </c>
    </row>
    <row r="77" spans="1:6" x14ac:dyDescent="0.2">
      <c r="A77" s="4" t="s">
        <v>140</v>
      </c>
      <c r="B77" s="5">
        <v>0</v>
      </c>
      <c r="C77" s="4">
        <v>209901244</v>
      </c>
      <c r="D77" s="4" t="s">
        <v>666</v>
      </c>
      <c r="E77" s="4" t="s">
        <v>667</v>
      </c>
      <c r="F77" s="4" t="s">
        <v>252</v>
      </c>
    </row>
    <row r="78" spans="1:6" x14ac:dyDescent="0.2">
      <c r="A78" s="4" t="s">
        <v>141</v>
      </c>
      <c r="B78" s="5">
        <v>2.9999999999999999E-75</v>
      </c>
      <c r="C78" s="4">
        <v>414090373</v>
      </c>
      <c r="D78" s="4" t="s">
        <v>668</v>
      </c>
      <c r="E78" s="4" t="s">
        <v>475</v>
      </c>
      <c r="F78" s="4" t="s">
        <v>356</v>
      </c>
    </row>
    <row r="79" spans="1:6" x14ac:dyDescent="0.2">
      <c r="A79" s="4" t="s">
        <v>142</v>
      </c>
      <c r="B79" s="5">
        <v>4.0000000000000001E-84</v>
      </c>
      <c r="C79" s="4">
        <v>414090374</v>
      </c>
      <c r="D79" s="4" t="s">
        <v>752</v>
      </c>
      <c r="E79" s="4" t="s">
        <v>598</v>
      </c>
      <c r="F79" s="4" t="s">
        <v>356</v>
      </c>
    </row>
    <row r="80" spans="1:6" x14ac:dyDescent="0.2">
      <c r="A80" s="4" t="s">
        <v>143</v>
      </c>
      <c r="B80" s="5">
        <v>4.9999999999999997E-103</v>
      </c>
      <c r="C80" s="4">
        <v>209901247</v>
      </c>
      <c r="D80" s="4" t="s">
        <v>427</v>
      </c>
      <c r="E80" s="4" t="s">
        <v>671</v>
      </c>
      <c r="F80" s="4" t="s">
        <v>252</v>
      </c>
    </row>
    <row r="81" spans="1:6" x14ac:dyDescent="0.2">
      <c r="A81" s="4" t="s">
        <v>144</v>
      </c>
      <c r="B81" s="5">
        <v>0</v>
      </c>
      <c r="C81" s="4">
        <v>414090376</v>
      </c>
      <c r="D81" s="4" t="s">
        <v>672</v>
      </c>
      <c r="E81" s="4" t="s">
        <v>479</v>
      </c>
      <c r="F81" s="4" t="s">
        <v>356</v>
      </c>
    </row>
    <row r="82" spans="1:6" x14ac:dyDescent="0.2">
      <c r="A82" s="4" t="s">
        <v>145</v>
      </c>
      <c r="B82" s="5">
        <v>2E-35</v>
      </c>
      <c r="C82" s="4">
        <v>414090377</v>
      </c>
      <c r="D82" s="4" t="s">
        <v>673</v>
      </c>
      <c r="E82" s="4" t="s">
        <v>674</v>
      </c>
      <c r="F82" s="4" t="s">
        <v>356</v>
      </c>
    </row>
    <row r="83" spans="1:6" x14ac:dyDescent="0.2">
      <c r="A83" s="4" t="s">
        <v>146</v>
      </c>
      <c r="B83" s="5">
        <v>0</v>
      </c>
      <c r="C83" s="4">
        <v>414090378</v>
      </c>
      <c r="D83" s="4" t="s">
        <v>753</v>
      </c>
      <c r="E83" s="4" t="s">
        <v>754</v>
      </c>
      <c r="F83" s="4" t="s">
        <v>356</v>
      </c>
    </row>
    <row r="84" spans="1:6" x14ac:dyDescent="0.2">
      <c r="A84" s="4" t="s">
        <v>147</v>
      </c>
      <c r="B84" s="5">
        <v>4E-90</v>
      </c>
      <c r="C84" s="4">
        <v>209901251</v>
      </c>
      <c r="D84" s="4" t="s">
        <v>677</v>
      </c>
      <c r="E84" s="4" t="s">
        <v>678</v>
      </c>
      <c r="F84" s="4" t="s">
        <v>252</v>
      </c>
    </row>
    <row r="85" spans="1:6" x14ac:dyDescent="0.2">
      <c r="A85" s="4" t="s">
        <v>148</v>
      </c>
      <c r="B85" s="5">
        <v>4.9999999999999996E-105</v>
      </c>
      <c r="C85" s="4">
        <v>209901252</v>
      </c>
      <c r="D85" s="4" t="s">
        <v>679</v>
      </c>
      <c r="E85" s="4" t="s">
        <v>680</v>
      </c>
      <c r="F85" s="4" t="s">
        <v>252</v>
      </c>
    </row>
    <row r="86" spans="1:6" x14ac:dyDescent="0.2">
      <c r="A86" s="4" t="s">
        <v>149</v>
      </c>
      <c r="B86" s="5">
        <v>0</v>
      </c>
      <c r="C86" s="4">
        <v>209901253</v>
      </c>
      <c r="D86" s="4" t="s">
        <v>681</v>
      </c>
      <c r="E86" s="4" t="s">
        <v>487</v>
      </c>
      <c r="F86" s="4" t="s">
        <v>252</v>
      </c>
    </row>
    <row r="87" spans="1:6" x14ac:dyDescent="0.2">
      <c r="A87" s="4" t="s">
        <v>150</v>
      </c>
      <c r="B87" s="5">
        <v>4.0000000000000001E-13</v>
      </c>
      <c r="C87" s="4">
        <v>209901254</v>
      </c>
      <c r="D87" s="4" t="s">
        <v>755</v>
      </c>
      <c r="E87" s="4" t="s">
        <v>756</v>
      </c>
      <c r="F87" s="4" t="s">
        <v>252</v>
      </c>
    </row>
    <row r="88" spans="1:6" x14ac:dyDescent="0.2">
      <c r="A88" s="4" t="s">
        <v>151</v>
      </c>
      <c r="B88" s="5">
        <v>1E-153</v>
      </c>
      <c r="C88" s="4">
        <v>414090384</v>
      </c>
      <c r="D88" s="4" t="s">
        <v>451</v>
      </c>
      <c r="E88" s="4" t="s">
        <v>496</v>
      </c>
      <c r="F88" s="4" t="s">
        <v>356</v>
      </c>
    </row>
    <row r="89" spans="1:6" x14ac:dyDescent="0.2">
      <c r="A89" s="4" t="s">
        <v>152</v>
      </c>
      <c r="B89" s="5">
        <v>0</v>
      </c>
      <c r="C89" s="4">
        <v>414090385</v>
      </c>
      <c r="D89" s="4" t="s">
        <v>686</v>
      </c>
      <c r="E89" s="4" t="s">
        <v>498</v>
      </c>
      <c r="F89" s="4" t="s">
        <v>356</v>
      </c>
    </row>
    <row r="90" spans="1:6" x14ac:dyDescent="0.2">
      <c r="A90" s="4" t="s">
        <v>153</v>
      </c>
      <c r="B90" s="5">
        <v>1.9999999999999999E-76</v>
      </c>
      <c r="C90" s="4">
        <v>414090386</v>
      </c>
      <c r="D90" s="4" t="s">
        <v>687</v>
      </c>
      <c r="E90" s="4" t="s">
        <v>500</v>
      </c>
      <c r="F90" s="4" t="s">
        <v>356</v>
      </c>
    </row>
    <row r="91" spans="1:6" x14ac:dyDescent="0.2">
      <c r="A91" s="4" t="s">
        <v>154</v>
      </c>
      <c r="B91" s="5">
        <v>9.9999999999999993E-105</v>
      </c>
      <c r="C91" s="4">
        <v>209901258</v>
      </c>
      <c r="D91" s="4" t="s">
        <v>688</v>
      </c>
      <c r="E91" s="4" t="s">
        <v>689</v>
      </c>
      <c r="F91" s="4" t="s">
        <v>252</v>
      </c>
    </row>
    <row r="92" spans="1:6" x14ac:dyDescent="0.2">
      <c r="A92" s="4" t="s">
        <v>155</v>
      </c>
      <c r="B92" s="5">
        <v>0</v>
      </c>
      <c r="C92" s="4">
        <v>414090388</v>
      </c>
      <c r="D92" s="4" t="s">
        <v>690</v>
      </c>
      <c r="E92" s="4" t="s">
        <v>691</v>
      </c>
      <c r="F92" s="4" t="s">
        <v>356</v>
      </c>
    </row>
    <row r="93" spans="1:6" x14ac:dyDescent="0.2">
      <c r="A93" s="4" t="s">
        <v>156</v>
      </c>
      <c r="B93" s="5">
        <v>9.9999999999999998E-138</v>
      </c>
      <c r="C93" s="4">
        <v>414090389</v>
      </c>
      <c r="D93" s="4" t="s">
        <v>692</v>
      </c>
      <c r="E93" s="4" t="s">
        <v>693</v>
      </c>
      <c r="F93" s="4" t="s">
        <v>356</v>
      </c>
    </row>
    <row r="94" spans="1:6" x14ac:dyDescent="0.2">
      <c r="A94" s="4" t="s">
        <v>157</v>
      </c>
      <c r="B94" s="5">
        <v>0</v>
      </c>
      <c r="C94" s="4">
        <v>414090390</v>
      </c>
      <c r="D94" s="4" t="s">
        <v>694</v>
      </c>
      <c r="E94" s="4" t="s">
        <v>695</v>
      </c>
      <c r="F94" s="4" t="s">
        <v>356</v>
      </c>
    </row>
    <row r="95" spans="1:6" x14ac:dyDescent="0.2">
      <c r="A95" s="4" t="s">
        <v>158</v>
      </c>
      <c r="B95" s="5">
        <v>1E-59</v>
      </c>
      <c r="C95" s="4">
        <v>134287364</v>
      </c>
      <c r="D95" s="4" t="s">
        <v>696</v>
      </c>
      <c r="E95" s="4" t="s">
        <v>697</v>
      </c>
      <c r="F95" s="4" t="s">
        <v>247</v>
      </c>
    </row>
    <row r="96" spans="1:6" x14ac:dyDescent="0.2">
      <c r="A96" s="4" t="s">
        <v>160</v>
      </c>
      <c r="B96" s="5">
        <v>1.9999999999999999E-36</v>
      </c>
      <c r="C96" s="4">
        <v>209901265</v>
      </c>
      <c r="D96" s="4" t="s">
        <v>698</v>
      </c>
      <c r="E96" s="4" t="s">
        <v>699</v>
      </c>
      <c r="F96" s="4" t="s">
        <v>252</v>
      </c>
    </row>
    <row r="97" spans="1:6" x14ac:dyDescent="0.2">
      <c r="A97" s="4" t="s">
        <v>161</v>
      </c>
      <c r="B97" s="5">
        <v>0</v>
      </c>
      <c r="C97" s="4">
        <v>209901266</v>
      </c>
      <c r="D97" s="4" t="s">
        <v>700</v>
      </c>
      <c r="E97" s="4" t="s">
        <v>701</v>
      </c>
      <c r="F97" s="4" t="s">
        <v>252</v>
      </c>
    </row>
    <row r="98" spans="1:6" x14ac:dyDescent="0.2">
      <c r="A98" s="4" t="s">
        <v>162</v>
      </c>
      <c r="B98" s="5">
        <v>6.9999999999999998E-58</v>
      </c>
      <c r="C98" s="4">
        <v>414090395</v>
      </c>
      <c r="D98" s="4" t="s">
        <v>702</v>
      </c>
      <c r="E98" s="4" t="s">
        <v>703</v>
      </c>
      <c r="F98" s="4" t="s">
        <v>356</v>
      </c>
    </row>
    <row r="99" spans="1:6" x14ac:dyDescent="0.2">
      <c r="A99" s="4" t="s">
        <v>163</v>
      </c>
      <c r="B99" s="5">
        <v>9.9999999999999996E-24</v>
      </c>
      <c r="C99" s="4">
        <v>209901268</v>
      </c>
      <c r="D99" s="4" t="s">
        <v>704</v>
      </c>
      <c r="E99" s="4" t="s">
        <v>705</v>
      </c>
      <c r="F99" s="4" t="s">
        <v>252</v>
      </c>
    </row>
    <row r="100" spans="1:6" x14ac:dyDescent="0.2">
      <c r="A100" s="4" t="s">
        <v>164</v>
      </c>
      <c r="B100" s="5">
        <v>1.9999999999999999E-98</v>
      </c>
      <c r="C100" s="4">
        <v>640884890</v>
      </c>
      <c r="D100" s="4" t="s">
        <v>706</v>
      </c>
      <c r="E100" s="4" t="s">
        <v>515</v>
      </c>
      <c r="F100" s="4" t="s">
        <v>226</v>
      </c>
    </row>
    <row r="101" spans="1:6" x14ac:dyDescent="0.2">
      <c r="A101" s="4" t="s">
        <v>165</v>
      </c>
      <c r="B101" s="5">
        <v>0</v>
      </c>
      <c r="C101" s="4">
        <v>414090468</v>
      </c>
      <c r="D101" s="4" t="s">
        <v>757</v>
      </c>
      <c r="E101" s="4" t="s">
        <v>517</v>
      </c>
      <c r="F101" s="4" t="s">
        <v>609</v>
      </c>
    </row>
    <row r="102" spans="1:6" x14ac:dyDescent="0.2">
      <c r="A102" s="4" t="s">
        <v>166</v>
      </c>
      <c r="B102" s="5">
        <v>1.9999999999999999E-77</v>
      </c>
      <c r="C102" s="4">
        <v>134287372</v>
      </c>
      <c r="D102" s="4" t="s">
        <v>758</v>
      </c>
      <c r="E102" s="4" t="s">
        <v>611</v>
      </c>
      <c r="F102" s="4" t="s">
        <v>247</v>
      </c>
    </row>
    <row r="103" spans="1:6" x14ac:dyDescent="0.2">
      <c r="A103" s="4" t="s">
        <v>167</v>
      </c>
      <c r="B103" s="5">
        <v>6.0000000000000005E-116</v>
      </c>
      <c r="C103" s="4">
        <v>134287373</v>
      </c>
      <c r="D103" s="4" t="s">
        <v>759</v>
      </c>
      <c r="E103" s="4" t="s">
        <v>613</v>
      </c>
      <c r="F103" s="4" t="s">
        <v>247</v>
      </c>
    </row>
    <row r="104" spans="1:6" x14ac:dyDescent="0.2">
      <c r="A104" s="4" t="s">
        <v>168</v>
      </c>
      <c r="B104" s="5">
        <v>0</v>
      </c>
      <c r="C104" s="4">
        <v>134287374</v>
      </c>
      <c r="D104" s="4" t="s">
        <v>760</v>
      </c>
      <c r="E104" s="4" t="s">
        <v>615</v>
      </c>
      <c r="F104" s="4" t="s">
        <v>247</v>
      </c>
    </row>
    <row r="105" spans="1:6" x14ac:dyDescent="0.2">
      <c r="A105" s="4" t="s">
        <v>169</v>
      </c>
      <c r="B105" s="5">
        <v>6.0000000000000002E-127</v>
      </c>
      <c r="C105" s="4">
        <v>134287375</v>
      </c>
      <c r="D105" s="4" t="s">
        <v>761</v>
      </c>
      <c r="E105" s="4" t="s">
        <v>617</v>
      </c>
      <c r="F105" s="4" t="s">
        <v>247</v>
      </c>
    </row>
    <row r="106" spans="1:6" x14ac:dyDescent="0.2">
      <c r="A106" s="4" t="s">
        <v>170</v>
      </c>
      <c r="B106" s="5">
        <v>6E-37</v>
      </c>
      <c r="C106" s="4">
        <v>134287376</v>
      </c>
      <c r="D106" s="4" t="s">
        <v>710</v>
      </c>
      <c r="E106" s="4" t="s">
        <v>523</v>
      </c>
      <c r="F106" s="4" t="s">
        <v>247</v>
      </c>
    </row>
    <row r="107" spans="1:6" x14ac:dyDescent="0.2">
      <c r="A107" s="4" t="s">
        <v>171</v>
      </c>
      <c r="B107" s="5">
        <v>1E-26</v>
      </c>
      <c r="C107" s="4">
        <v>209901278</v>
      </c>
      <c r="D107" s="4" t="s">
        <v>711</v>
      </c>
      <c r="E107" s="4" t="s">
        <v>712</v>
      </c>
      <c r="F107" s="4" t="s">
        <v>252</v>
      </c>
    </row>
    <row r="108" spans="1:6" x14ac:dyDescent="0.2">
      <c r="A108" s="4" t="s">
        <v>172</v>
      </c>
      <c r="B108" s="5">
        <v>3.9999999999999997E-71</v>
      </c>
      <c r="C108" s="4">
        <v>134287377</v>
      </c>
      <c r="D108" s="4" t="s">
        <v>713</v>
      </c>
      <c r="E108" s="4" t="s">
        <v>528</v>
      </c>
      <c r="F108" s="4" t="s">
        <v>247</v>
      </c>
    </row>
    <row r="109" spans="1:6" x14ac:dyDescent="0.2">
      <c r="A109" s="4" t="s">
        <v>173</v>
      </c>
      <c r="B109" s="5">
        <v>2E-85</v>
      </c>
      <c r="C109" s="4">
        <v>134287378</v>
      </c>
      <c r="D109" s="4" t="s">
        <v>714</v>
      </c>
      <c r="E109" s="4" t="s">
        <v>528</v>
      </c>
      <c r="F109" s="4" t="s">
        <v>247</v>
      </c>
    </row>
    <row r="110" spans="1:6" x14ac:dyDescent="0.2">
      <c r="A110" s="4" t="s">
        <v>174</v>
      </c>
      <c r="B110" s="5">
        <v>0</v>
      </c>
      <c r="C110" s="4">
        <v>134287379</v>
      </c>
      <c r="D110" s="4" t="s">
        <v>290</v>
      </c>
      <c r="E110" s="4" t="s">
        <v>530</v>
      </c>
      <c r="F110" s="4" t="s">
        <v>247</v>
      </c>
    </row>
    <row r="111" spans="1:6" x14ac:dyDescent="0.2">
      <c r="A111" s="4" t="s">
        <v>175</v>
      </c>
      <c r="B111" s="5">
        <v>1.9999999999999999E-44</v>
      </c>
      <c r="C111" s="4">
        <v>134287380</v>
      </c>
      <c r="D111" s="4" t="s">
        <v>715</v>
      </c>
      <c r="E111" s="4" t="s">
        <v>622</v>
      </c>
      <c r="F111" s="4" t="s">
        <v>247</v>
      </c>
    </row>
    <row r="112" spans="1:6" x14ac:dyDescent="0.2">
      <c r="A112" s="4" t="s">
        <v>176</v>
      </c>
      <c r="B112" s="5">
        <v>4.0000000000000003E-37</v>
      </c>
      <c r="C112" s="4">
        <v>134287381</v>
      </c>
      <c r="D112" s="4" t="s">
        <v>716</v>
      </c>
      <c r="E112" s="4" t="s">
        <v>533</v>
      </c>
      <c r="F112" s="4" t="s">
        <v>247</v>
      </c>
    </row>
    <row r="113" spans="1:6" x14ac:dyDescent="0.2">
      <c r="A113" s="4" t="s">
        <v>177</v>
      </c>
      <c r="B113" s="5">
        <v>5.0000000000000001E-88</v>
      </c>
      <c r="C113" s="4">
        <v>134287382</v>
      </c>
      <c r="D113" s="4" t="s">
        <v>717</v>
      </c>
      <c r="E113" s="4" t="s">
        <v>535</v>
      </c>
      <c r="F113" s="4" t="s">
        <v>247</v>
      </c>
    </row>
    <row r="114" spans="1:6" x14ac:dyDescent="0.2">
      <c r="A114" s="4" t="s">
        <v>178</v>
      </c>
      <c r="B114" s="5">
        <v>4.0000000000000002E-33</v>
      </c>
      <c r="C114" s="4">
        <v>134287383</v>
      </c>
      <c r="D114" s="4" t="s">
        <v>718</v>
      </c>
      <c r="E114" s="4" t="s">
        <v>719</v>
      </c>
      <c r="F114" s="4" t="s">
        <v>247</v>
      </c>
    </row>
    <row r="115" spans="1:6" x14ac:dyDescent="0.2">
      <c r="A115" s="4" t="s">
        <v>179</v>
      </c>
      <c r="B115" s="5">
        <v>0</v>
      </c>
      <c r="C115" s="4">
        <v>134287384</v>
      </c>
      <c r="D115" s="4" t="s">
        <v>720</v>
      </c>
      <c r="E115" s="4" t="s">
        <v>539</v>
      </c>
      <c r="F115" s="4" t="s">
        <v>247</v>
      </c>
    </row>
    <row r="116" spans="1:6" x14ac:dyDescent="0.2">
      <c r="A116" s="4" t="s">
        <v>181</v>
      </c>
      <c r="B116" s="5">
        <v>3.0000000000000003E-42</v>
      </c>
      <c r="C116" s="4">
        <v>134287385</v>
      </c>
      <c r="D116" s="4" t="s">
        <v>278</v>
      </c>
      <c r="E116" s="4" t="s">
        <v>625</v>
      </c>
      <c r="F116" s="4" t="s">
        <v>247</v>
      </c>
    </row>
    <row r="117" spans="1:6" x14ac:dyDescent="0.2">
      <c r="A117" s="4" t="s">
        <v>182</v>
      </c>
      <c r="B117" s="5">
        <v>3E-28</v>
      </c>
      <c r="C117" s="4">
        <v>134287386</v>
      </c>
      <c r="D117" s="4" t="s">
        <v>435</v>
      </c>
      <c r="E117" s="4" t="s">
        <v>762</v>
      </c>
      <c r="F117" s="4" t="s">
        <v>247</v>
      </c>
    </row>
    <row r="118" spans="1:6" x14ac:dyDescent="0.2">
      <c r="A118" s="4" t="s">
        <v>183</v>
      </c>
      <c r="B118" s="5">
        <v>7.0000000000000003E-155</v>
      </c>
      <c r="C118" s="4">
        <v>134287387</v>
      </c>
      <c r="D118" s="4" t="s">
        <v>763</v>
      </c>
      <c r="E118" s="4" t="s">
        <v>539</v>
      </c>
      <c r="F118" s="4" t="s">
        <v>247</v>
      </c>
    </row>
    <row r="119" spans="1:6" x14ac:dyDescent="0.2">
      <c r="A119" s="4" t="s">
        <v>184</v>
      </c>
      <c r="B119" s="5">
        <v>5.0000000000000002E-85</v>
      </c>
      <c r="C119" s="4">
        <v>134287388</v>
      </c>
      <c r="D119" s="4" t="s">
        <v>764</v>
      </c>
      <c r="E119" s="4" t="s">
        <v>629</v>
      </c>
      <c r="F119" s="4" t="s">
        <v>247</v>
      </c>
    </row>
    <row r="120" spans="1:6" x14ac:dyDescent="0.2">
      <c r="A120" s="4" t="s">
        <v>185</v>
      </c>
      <c r="B120" s="5">
        <v>1E-26</v>
      </c>
      <c r="C120" s="4">
        <v>134287389</v>
      </c>
      <c r="D120" s="4" t="s">
        <v>271</v>
      </c>
      <c r="E120" s="4" t="s">
        <v>631</v>
      </c>
      <c r="F120" s="4" t="s">
        <v>247</v>
      </c>
    </row>
    <row r="121" spans="1:6" x14ac:dyDescent="0.2">
      <c r="A121" s="4" t="s">
        <v>186</v>
      </c>
      <c r="B121" s="5">
        <v>7E-39</v>
      </c>
      <c r="C121" s="4">
        <v>134287390</v>
      </c>
      <c r="D121" s="4" t="s">
        <v>765</v>
      </c>
      <c r="E121" s="4" t="s">
        <v>535</v>
      </c>
      <c r="F121" s="4" t="s">
        <v>247</v>
      </c>
    </row>
    <row r="122" spans="1:6" x14ac:dyDescent="0.2">
      <c r="A122" s="4" t="s">
        <v>187</v>
      </c>
      <c r="B122" s="5">
        <v>3.0000000000000002E-97</v>
      </c>
      <c r="C122" s="4">
        <v>134287391</v>
      </c>
      <c r="D122" s="4" t="s">
        <v>721</v>
      </c>
      <c r="E122" s="4" t="s">
        <v>722</v>
      </c>
      <c r="F122" s="4" t="s">
        <v>247</v>
      </c>
    </row>
    <row r="123" spans="1:6" x14ac:dyDescent="0.2">
      <c r="A123" s="4" t="s">
        <v>188</v>
      </c>
      <c r="B123" s="5">
        <v>8.0000000000000003E-10</v>
      </c>
      <c r="C123" s="4">
        <v>414090418</v>
      </c>
      <c r="D123" s="4" t="s">
        <v>432</v>
      </c>
      <c r="E123" s="4" t="s">
        <v>766</v>
      </c>
      <c r="F123" s="4" t="s">
        <v>356</v>
      </c>
    </row>
    <row r="124" spans="1:6" x14ac:dyDescent="0.2">
      <c r="A124" s="4" t="s">
        <v>189</v>
      </c>
      <c r="B124" s="5">
        <v>9.0000000000000006E-58</v>
      </c>
      <c r="C124" s="4">
        <v>414090419</v>
      </c>
      <c r="D124" s="4" t="s">
        <v>767</v>
      </c>
      <c r="E124" s="4" t="s">
        <v>768</v>
      </c>
      <c r="F124" s="4" t="s">
        <v>356</v>
      </c>
    </row>
    <row r="125" spans="1:6" x14ac:dyDescent="0.2">
      <c r="A125" s="4" t="s">
        <v>191</v>
      </c>
      <c r="B125" s="5">
        <v>4E-50</v>
      </c>
      <c r="C125" s="4">
        <v>157325334</v>
      </c>
      <c r="D125" s="4" t="s">
        <v>769</v>
      </c>
      <c r="E125" s="4" t="s">
        <v>639</v>
      </c>
      <c r="F125" s="4" t="s">
        <v>640</v>
      </c>
    </row>
    <row r="126" spans="1:6" x14ac:dyDescent="0.2">
      <c r="A126" s="4" t="s">
        <v>192</v>
      </c>
      <c r="B126" s="5">
        <v>4.0000000000000002E-22</v>
      </c>
      <c r="C126" s="4">
        <v>431810894</v>
      </c>
      <c r="D126" s="4" t="s">
        <v>770</v>
      </c>
      <c r="E126" s="4" t="s">
        <v>472</v>
      </c>
      <c r="F126" s="4" t="s">
        <v>642</v>
      </c>
    </row>
    <row r="127" spans="1:6" x14ac:dyDescent="0.2">
      <c r="A127" s="4" t="s">
        <v>193</v>
      </c>
      <c r="B127" s="5">
        <v>4.0000000000000002E-33</v>
      </c>
      <c r="C127" s="4">
        <v>414090423</v>
      </c>
      <c r="D127" s="4" t="s">
        <v>771</v>
      </c>
      <c r="E127" s="4" t="s">
        <v>644</v>
      </c>
      <c r="F127" s="4" t="s">
        <v>356</v>
      </c>
    </row>
    <row r="128" spans="1:6" x14ac:dyDescent="0.2">
      <c r="A128" s="4" t="s">
        <v>194</v>
      </c>
      <c r="B128" s="5">
        <v>3.9999999999999996E-96</v>
      </c>
      <c r="C128" s="4">
        <v>90592689</v>
      </c>
      <c r="D128" s="4" t="s">
        <v>732</v>
      </c>
      <c r="E128" s="4" t="s">
        <v>733</v>
      </c>
      <c r="F128" s="4" t="s">
        <v>651</v>
      </c>
    </row>
    <row r="129" spans="1:6" x14ac:dyDescent="0.2">
      <c r="A129" s="4" t="s">
        <v>195</v>
      </c>
      <c r="B129" s="5">
        <v>3.0000000000000002E-133</v>
      </c>
      <c r="C129" s="4">
        <v>209901295</v>
      </c>
      <c r="D129" s="4" t="s">
        <v>254</v>
      </c>
      <c r="E129" s="4" t="s">
        <v>772</v>
      </c>
      <c r="F129" s="4" t="s">
        <v>252</v>
      </c>
    </row>
    <row r="130" spans="1:6" x14ac:dyDescent="0.2">
      <c r="A130" s="4" t="s">
        <v>196</v>
      </c>
      <c r="B130" s="5">
        <v>7.9999999999999998E-85</v>
      </c>
      <c r="C130" s="4">
        <v>209901296</v>
      </c>
      <c r="D130" s="4" t="s">
        <v>773</v>
      </c>
      <c r="E130" s="4" t="s">
        <v>774</v>
      </c>
      <c r="F130" s="4" t="s">
        <v>252</v>
      </c>
    </row>
    <row r="131" spans="1:6" x14ac:dyDescent="0.2">
      <c r="A131" s="4" t="s">
        <v>197</v>
      </c>
      <c r="B131" s="5">
        <v>4.9999999999999998E-24</v>
      </c>
      <c r="C131" s="4">
        <v>134287403</v>
      </c>
      <c r="D131" s="4" t="s">
        <v>249</v>
      </c>
      <c r="E131" s="4" t="s">
        <v>567</v>
      </c>
      <c r="F131" s="4" t="s">
        <v>247</v>
      </c>
    </row>
    <row r="132" spans="1:6" x14ac:dyDescent="0.2">
      <c r="A132" s="4" t="s">
        <v>198</v>
      </c>
      <c r="B132" s="5">
        <v>3.0000000000000001E-72</v>
      </c>
      <c r="C132" s="4">
        <v>209901298</v>
      </c>
      <c r="D132" s="4" t="s">
        <v>736</v>
      </c>
      <c r="E132" s="4" t="s">
        <v>737</v>
      </c>
      <c r="F132" s="4" t="s">
        <v>252</v>
      </c>
    </row>
    <row r="133" spans="1:6" x14ac:dyDescent="0.2">
      <c r="A133" s="4" t="s">
        <v>199</v>
      </c>
      <c r="B133" s="5">
        <v>0</v>
      </c>
      <c r="C133" s="4">
        <v>640884928</v>
      </c>
      <c r="D133" s="4" t="s">
        <v>775</v>
      </c>
      <c r="E133" s="4" t="s">
        <v>776</v>
      </c>
      <c r="F133" s="4" t="s">
        <v>226</v>
      </c>
    </row>
    <row r="134" spans="1:6" x14ac:dyDescent="0.2">
      <c r="A134" s="4" t="s">
        <v>200</v>
      </c>
      <c r="B134" s="5">
        <v>2.0000000000000001E-10</v>
      </c>
      <c r="C134" s="4">
        <v>640884932</v>
      </c>
      <c r="D134" s="4" t="s">
        <v>777</v>
      </c>
      <c r="E134" s="4" t="s">
        <v>489</v>
      </c>
      <c r="F134" s="4" t="s">
        <v>226</v>
      </c>
    </row>
    <row r="135" spans="1:6" x14ac:dyDescent="0.2">
      <c r="A135" s="4" t="s">
        <v>201</v>
      </c>
      <c r="B135" s="5">
        <v>4.9999999999999998E-8</v>
      </c>
      <c r="C135" s="4">
        <v>414090434</v>
      </c>
      <c r="D135" s="4" t="s">
        <v>741</v>
      </c>
      <c r="E135" s="4" t="s">
        <v>576</v>
      </c>
      <c r="F135" s="4" t="s">
        <v>356</v>
      </c>
    </row>
    <row r="136" spans="1:6" x14ac:dyDescent="0.2">
      <c r="A136" s="4" t="s">
        <v>202</v>
      </c>
      <c r="B136" s="5">
        <v>2.9999999999999999E-35</v>
      </c>
      <c r="C136" s="4">
        <v>90592704</v>
      </c>
      <c r="D136" s="4" t="s">
        <v>778</v>
      </c>
      <c r="E136" s="4" t="s">
        <v>779</v>
      </c>
      <c r="F136" s="4" t="s">
        <v>651</v>
      </c>
    </row>
    <row r="137" spans="1:6" x14ac:dyDescent="0.2">
      <c r="A137" s="4" t="s">
        <v>203</v>
      </c>
      <c r="B137" s="5">
        <v>4E-52</v>
      </c>
      <c r="C137" s="4">
        <v>90592705</v>
      </c>
      <c r="D137" s="4" t="s">
        <v>780</v>
      </c>
      <c r="E137" s="4" t="s">
        <v>781</v>
      </c>
      <c r="F137" s="4" t="s">
        <v>651</v>
      </c>
    </row>
    <row r="138" spans="1:6" x14ac:dyDescent="0.2">
      <c r="A138" s="4" t="s">
        <v>204</v>
      </c>
      <c r="B138" s="5">
        <v>2E-12</v>
      </c>
      <c r="C138" s="4">
        <v>209901304</v>
      </c>
      <c r="D138" s="4" t="s">
        <v>782</v>
      </c>
      <c r="E138" s="4" t="s">
        <v>783</v>
      </c>
      <c r="F138" s="4" t="s">
        <v>252</v>
      </c>
    </row>
    <row r="139" spans="1:6" x14ac:dyDescent="0.2">
      <c r="A139" s="4" t="s">
        <v>205</v>
      </c>
      <c r="B139" s="5">
        <v>2.0000000000000002E-86</v>
      </c>
      <c r="C139" s="4">
        <v>209901305</v>
      </c>
      <c r="D139" s="4" t="s">
        <v>784</v>
      </c>
      <c r="E139" s="4" t="s">
        <v>655</v>
      </c>
      <c r="F139" s="4" t="s">
        <v>252</v>
      </c>
    </row>
    <row r="140" spans="1:6" x14ac:dyDescent="0.2">
      <c r="A140" s="4" t="s">
        <v>206</v>
      </c>
      <c r="B140" s="5">
        <v>0</v>
      </c>
      <c r="C140" s="4">
        <v>209901306</v>
      </c>
      <c r="D140" s="4" t="s">
        <v>785</v>
      </c>
      <c r="E140" s="4" t="s">
        <v>539</v>
      </c>
      <c r="F140" s="4" t="s">
        <v>252</v>
      </c>
    </row>
    <row r="141" spans="1:6" x14ac:dyDescent="0.2">
      <c r="A141" s="4" t="s">
        <v>207</v>
      </c>
      <c r="B141" s="5">
        <v>1.0000000000000001E-111</v>
      </c>
      <c r="C141" s="4">
        <v>134287412</v>
      </c>
      <c r="D141" s="4" t="s">
        <v>786</v>
      </c>
      <c r="E141" s="4" t="s">
        <v>787</v>
      </c>
      <c r="F141" s="4" t="s">
        <v>247</v>
      </c>
    </row>
    <row r="142" spans="1:6" x14ac:dyDescent="0.2">
      <c r="A142" s="4" t="s">
        <v>208</v>
      </c>
      <c r="B142" s="5">
        <v>7.0000000000000003E-165</v>
      </c>
      <c r="C142" s="4">
        <v>640884940</v>
      </c>
      <c r="D142" s="4" t="s">
        <v>228</v>
      </c>
      <c r="E142" s="4" t="s">
        <v>646</v>
      </c>
      <c r="F142" s="4" t="s">
        <v>226</v>
      </c>
    </row>
    <row r="143" spans="1:6" x14ac:dyDescent="0.2">
      <c r="A143" s="4" t="s">
        <v>123</v>
      </c>
      <c r="B143" s="5" t="s">
        <v>2</v>
      </c>
      <c r="C143" s="4" t="s">
        <v>2</v>
      </c>
      <c r="D143" s="4" t="s">
        <v>2</v>
      </c>
      <c r="E143" s="4" t="s">
        <v>2</v>
      </c>
      <c r="F143" s="4" t="s">
        <v>2</v>
      </c>
    </row>
    <row r="144" spans="1:6" x14ac:dyDescent="0.2">
      <c r="A144" s="4" t="s">
        <v>120</v>
      </c>
      <c r="B144" s="5" t="s">
        <v>2</v>
      </c>
      <c r="C144" s="4" t="s">
        <v>2</v>
      </c>
      <c r="D144" s="4" t="s">
        <v>2</v>
      </c>
      <c r="E144" s="4" t="s">
        <v>2</v>
      </c>
      <c r="F144" s="4" t="s">
        <v>2</v>
      </c>
    </row>
    <row r="145" spans="1:6" x14ac:dyDescent="0.2">
      <c r="A145" s="4" t="s">
        <v>117</v>
      </c>
      <c r="B145" s="5" t="s">
        <v>2</v>
      </c>
      <c r="C145" s="4" t="s">
        <v>2</v>
      </c>
      <c r="D145" s="4" t="s">
        <v>2</v>
      </c>
      <c r="E145" s="4" t="s">
        <v>2</v>
      </c>
      <c r="F145" s="4" t="s">
        <v>2</v>
      </c>
    </row>
    <row r="146" spans="1:6" x14ac:dyDescent="0.2">
      <c r="A146" s="4" t="s">
        <v>112</v>
      </c>
      <c r="B146" s="5" t="s">
        <v>2</v>
      </c>
      <c r="C146" s="4" t="s">
        <v>2</v>
      </c>
      <c r="D146" s="4" t="s">
        <v>2</v>
      </c>
      <c r="E146" s="4" t="s">
        <v>2</v>
      </c>
      <c r="F146" s="4" t="s">
        <v>2</v>
      </c>
    </row>
    <row r="147" spans="1:6" x14ac:dyDescent="0.2">
      <c r="A147" s="4" t="s">
        <v>104</v>
      </c>
      <c r="B147" s="5" t="s">
        <v>2</v>
      </c>
      <c r="C147" s="4" t="s">
        <v>2</v>
      </c>
      <c r="D147" s="4" t="s">
        <v>2</v>
      </c>
      <c r="E147" s="4" t="s">
        <v>2</v>
      </c>
      <c r="F147" s="4" t="s">
        <v>2</v>
      </c>
    </row>
    <row r="148" spans="1:6" x14ac:dyDescent="0.2">
      <c r="A148" s="4" t="s">
        <v>133</v>
      </c>
      <c r="B148" s="5" t="s">
        <v>2</v>
      </c>
      <c r="C148" s="4" t="s">
        <v>2</v>
      </c>
      <c r="D148" s="4" t="s">
        <v>2</v>
      </c>
      <c r="E148" s="4" t="s">
        <v>2</v>
      </c>
      <c r="F148" s="4" t="s">
        <v>2</v>
      </c>
    </row>
    <row r="149" spans="1:6" x14ac:dyDescent="0.2">
      <c r="A149" s="4" t="s">
        <v>130</v>
      </c>
      <c r="B149" s="5" t="s">
        <v>2</v>
      </c>
      <c r="C149" s="4" t="s">
        <v>2</v>
      </c>
      <c r="D149" s="4" t="s">
        <v>2</v>
      </c>
      <c r="E149" s="4" t="s">
        <v>2</v>
      </c>
      <c r="F149" s="4" t="s">
        <v>2</v>
      </c>
    </row>
    <row r="150" spans="1:6" x14ac:dyDescent="0.2">
      <c r="A150" s="4" t="s">
        <v>105</v>
      </c>
      <c r="B150" s="5" t="s">
        <v>2</v>
      </c>
      <c r="C150" s="4" t="s">
        <v>2</v>
      </c>
      <c r="D150" s="4" t="s">
        <v>2</v>
      </c>
      <c r="E150" s="4" t="s">
        <v>2</v>
      </c>
      <c r="F150" s="4" t="s">
        <v>2</v>
      </c>
    </row>
    <row r="151" spans="1:6" x14ac:dyDescent="0.2">
      <c r="A151" s="4" t="s">
        <v>68</v>
      </c>
      <c r="B151" s="5" t="s">
        <v>2</v>
      </c>
      <c r="C151" s="4" t="s">
        <v>2</v>
      </c>
      <c r="D151" s="4" t="s">
        <v>2</v>
      </c>
      <c r="E151" s="4" t="s">
        <v>2</v>
      </c>
      <c r="F151" s="4" t="s">
        <v>2</v>
      </c>
    </row>
    <row r="152" spans="1:6" x14ac:dyDescent="0.2">
      <c r="A152" s="4" t="s">
        <v>159</v>
      </c>
      <c r="B152" s="5" t="s">
        <v>2</v>
      </c>
      <c r="C152" s="4" t="s">
        <v>2</v>
      </c>
      <c r="D152" s="4" t="s">
        <v>2</v>
      </c>
      <c r="E152" s="4" t="s">
        <v>2</v>
      </c>
      <c r="F152" s="4" t="s">
        <v>2</v>
      </c>
    </row>
    <row r="153" spans="1:6" x14ac:dyDescent="0.2">
      <c r="A153" s="4" t="s">
        <v>180</v>
      </c>
      <c r="B153" s="5" t="s">
        <v>2</v>
      </c>
      <c r="C153" s="4" t="s">
        <v>2</v>
      </c>
      <c r="D153" s="4" t="s">
        <v>2</v>
      </c>
      <c r="E153" s="4" t="s">
        <v>2</v>
      </c>
      <c r="F153" s="4" t="s">
        <v>2</v>
      </c>
    </row>
    <row r="154" spans="1:6" x14ac:dyDescent="0.2">
      <c r="A154" s="4" t="s">
        <v>190</v>
      </c>
      <c r="B154" s="5" t="s">
        <v>2</v>
      </c>
      <c r="C154" s="4" t="s">
        <v>2</v>
      </c>
      <c r="D154" s="4" t="s">
        <v>2</v>
      </c>
      <c r="E154" s="4" t="s">
        <v>2</v>
      </c>
      <c r="F154" s="4" t="s">
        <v>2</v>
      </c>
    </row>
    <row r="155" spans="1:6" x14ac:dyDescent="0.2">
      <c r="B155" s="4"/>
    </row>
    <row r="156" spans="1:6" ht="15" x14ac:dyDescent="0.25">
      <c r="A156"/>
    </row>
    <row r="157" spans="1:6" ht="15" x14ac:dyDescent="0.25">
      <c r="A157"/>
    </row>
    <row r="158" spans="1:6" ht="15" x14ac:dyDescent="0.25">
      <c r="A158"/>
    </row>
    <row r="159" spans="1:6" ht="15" x14ac:dyDescent="0.25">
      <c r="A159"/>
    </row>
    <row r="160" spans="1:6" ht="15" x14ac:dyDescent="0.25">
      <c r="A160"/>
    </row>
    <row r="161" spans="1:1" ht="15" x14ac:dyDescent="0.25">
      <c r="A161"/>
    </row>
    <row r="162" spans="1:1" ht="15" x14ac:dyDescent="0.25">
      <c r="A162"/>
    </row>
    <row r="163" spans="1:1" ht="15" x14ac:dyDescent="0.25">
      <c r="A163"/>
    </row>
    <row r="164" spans="1:1" ht="15" x14ac:dyDescent="0.25">
      <c r="A164"/>
    </row>
    <row r="165" spans="1:1" ht="15" x14ac:dyDescent="0.25">
      <c r="A165"/>
    </row>
    <row r="166" spans="1:1" ht="15" x14ac:dyDescent="0.25">
      <c r="A166"/>
    </row>
    <row r="167" spans="1:1" ht="15" x14ac:dyDescent="0.25">
      <c r="A167"/>
    </row>
    <row r="168" spans="1:1" ht="15" x14ac:dyDescent="0.25">
      <c r="A168"/>
    </row>
    <row r="169" spans="1:1" ht="15" x14ac:dyDescent="0.25">
      <c r="A169"/>
    </row>
    <row r="170" spans="1:1" ht="15" x14ac:dyDescent="0.25">
      <c r="A170"/>
    </row>
    <row r="171" spans="1:1" ht="15" x14ac:dyDescent="0.25">
      <c r="A171"/>
    </row>
    <row r="172" spans="1:1" ht="15" x14ac:dyDescent="0.25">
      <c r="A172"/>
    </row>
    <row r="173" spans="1:1" ht="15" x14ac:dyDescent="0.25">
      <c r="A173"/>
    </row>
    <row r="174" spans="1:1" ht="15" x14ac:dyDescent="0.25">
      <c r="A174"/>
    </row>
    <row r="175" spans="1:1" ht="15" x14ac:dyDescent="0.25">
      <c r="A175"/>
    </row>
    <row r="176" spans="1:1" ht="15" x14ac:dyDescent="0.25">
      <c r="A176"/>
    </row>
    <row r="177" spans="1:1" ht="15" x14ac:dyDescent="0.25">
      <c r="A177"/>
    </row>
    <row r="178" spans="1:1" ht="15" x14ac:dyDescent="0.25">
      <c r="A178"/>
    </row>
    <row r="179" spans="1:1" ht="15" x14ac:dyDescent="0.25">
      <c r="A179"/>
    </row>
    <row r="180" spans="1:1" ht="15" x14ac:dyDescent="0.25">
      <c r="A180"/>
    </row>
    <row r="181" spans="1:1" ht="15" x14ac:dyDescent="0.25">
      <c r="A181"/>
    </row>
    <row r="182" spans="1:1" ht="15" x14ac:dyDescent="0.25">
      <c r="A182"/>
    </row>
    <row r="183" spans="1:1" ht="15" x14ac:dyDescent="0.25">
      <c r="A183"/>
    </row>
    <row r="184" spans="1:1" ht="15" x14ac:dyDescent="0.25">
      <c r="A184"/>
    </row>
    <row r="185" spans="1:1" ht="15" x14ac:dyDescent="0.25">
      <c r="A185"/>
    </row>
    <row r="186" spans="1:1" ht="15" x14ac:dyDescent="0.25">
      <c r="A186"/>
    </row>
    <row r="187" spans="1:1" ht="15" x14ac:dyDescent="0.25">
      <c r="A187"/>
    </row>
    <row r="188" spans="1:1" ht="15" x14ac:dyDescent="0.25">
      <c r="A188"/>
    </row>
    <row r="189" spans="1:1" ht="15" x14ac:dyDescent="0.25">
      <c r="A189"/>
    </row>
    <row r="190" spans="1:1" ht="15" x14ac:dyDescent="0.25">
      <c r="A190"/>
    </row>
    <row r="191" spans="1:1" ht="15" x14ac:dyDescent="0.25">
      <c r="A191"/>
    </row>
    <row r="192" spans="1:1" ht="15" x14ac:dyDescent="0.25">
      <c r="A192"/>
    </row>
    <row r="193" spans="1:1" ht="15" x14ac:dyDescent="0.25">
      <c r="A193"/>
    </row>
    <row r="194" spans="1:1" ht="15" x14ac:dyDescent="0.25">
      <c r="A194"/>
    </row>
    <row r="195" spans="1:1" ht="15" x14ac:dyDescent="0.25">
      <c r="A195"/>
    </row>
    <row r="196" spans="1:1" ht="15" x14ac:dyDescent="0.25">
      <c r="A196"/>
    </row>
    <row r="197" spans="1:1" ht="15" x14ac:dyDescent="0.25">
      <c r="A197"/>
    </row>
    <row r="198" spans="1:1" ht="15" x14ac:dyDescent="0.25">
      <c r="A198"/>
    </row>
    <row r="199" spans="1:1" ht="15" x14ac:dyDescent="0.25">
      <c r="A199"/>
    </row>
    <row r="200" spans="1:1" ht="15" x14ac:dyDescent="0.25">
      <c r="A200"/>
    </row>
    <row r="201" spans="1:1" ht="15" x14ac:dyDescent="0.25">
      <c r="A201"/>
    </row>
    <row r="202" spans="1:1" ht="15" x14ac:dyDescent="0.25">
      <c r="A202"/>
    </row>
    <row r="203" spans="1:1" ht="15" x14ac:dyDescent="0.25">
      <c r="A203"/>
    </row>
    <row r="204" spans="1:1" ht="15" x14ac:dyDescent="0.25">
      <c r="A204"/>
    </row>
    <row r="205" spans="1:1" ht="15" x14ac:dyDescent="0.25">
      <c r="A205"/>
    </row>
    <row r="206" spans="1:1" ht="15" x14ac:dyDescent="0.25">
      <c r="A206"/>
    </row>
    <row r="207" spans="1:1" ht="15" x14ac:dyDescent="0.25">
      <c r="A207"/>
    </row>
    <row r="208" spans="1:1" ht="15" x14ac:dyDescent="0.25">
      <c r="A208"/>
    </row>
    <row r="209" spans="1:1" ht="15" x14ac:dyDescent="0.25">
      <c r="A209"/>
    </row>
    <row r="210" spans="1:1" ht="15" x14ac:dyDescent="0.25">
      <c r="A210"/>
    </row>
    <row r="211" spans="1:1" ht="15" x14ac:dyDescent="0.25">
      <c r="A211"/>
    </row>
    <row r="212" spans="1:1" ht="15" x14ac:dyDescent="0.25">
      <c r="A212"/>
    </row>
    <row r="213" spans="1:1" ht="15" x14ac:dyDescent="0.25">
      <c r="A213"/>
    </row>
    <row r="214" spans="1:1" ht="15" x14ac:dyDescent="0.25">
      <c r="A214"/>
    </row>
    <row r="215" spans="1:1" ht="15" x14ac:dyDescent="0.25">
      <c r="A215"/>
    </row>
    <row r="216" spans="1:1" ht="15" x14ac:dyDescent="0.25">
      <c r="A216"/>
    </row>
    <row r="217" spans="1:1" ht="15" x14ac:dyDescent="0.25">
      <c r="A217"/>
    </row>
    <row r="218" spans="1:1" ht="15" x14ac:dyDescent="0.25">
      <c r="A218"/>
    </row>
    <row r="219" spans="1:1" ht="15" x14ac:dyDescent="0.25">
      <c r="A219"/>
    </row>
    <row r="220" spans="1:1" ht="15" x14ac:dyDescent="0.25">
      <c r="A220"/>
    </row>
    <row r="221" spans="1:1" ht="15" x14ac:dyDescent="0.25">
      <c r="A221"/>
    </row>
    <row r="222" spans="1:1" ht="15" x14ac:dyDescent="0.25">
      <c r="A222"/>
    </row>
    <row r="223" spans="1:1" ht="15" x14ac:dyDescent="0.25">
      <c r="A223"/>
    </row>
    <row r="224" spans="1:1" ht="15" x14ac:dyDescent="0.25">
      <c r="A224"/>
    </row>
    <row r="225" spans="1:1" ht="15" x14ac:dyDescent="0.25">
      <c r="A225"/>
    </row>
    <row r="226" spans="1:1" ht="15" x14ac:dyDescent="0.25">
      <c r="A226"/>
    </row>
    <row r="227" spans="1:1" ht="15" x14ac:dyDescent="0.25">
      <c r="A227"/>
    </row>
    <row r="228" spans="1:1" ht="15" x14ac:dyDescent="0.25">
      <c r="A228"/>
    </row>
    <row r="229" spans="1:1" ht="15" x14ac:dyDescent="0.25">
      <c r="A229"/>
    </row>
    <row r="230" spans="1:1" ht="15" x14ac:dyDescent="0.25">
      <c r="A230"/>
    </row>
    <row r="231" spans="1:1" ht="15" x14ac:dyDescent="0.25">
      <c r="A231"/>
    </row>
    <row r="232" spans="1:1" ht="15" x14ac:dyDescent="0.25">
      <c r="A232"/>
    </row>
    <row r="233" spans="1:1" ht="15" x14ac:dyDescent="0.25">
      <c r="A233"/>
    </row>
    <row r="234" spans="1:1" ht="15" x14ac:dyDescent="0.25">
      <c r="A234"/>
    </row>
    <row r="235" spans="1:1" ht="15" x14ac:dyDescent="0.25">
      <c r="A235"/>
    </row>
    <row r="236" spans="1:1" ht="15" x14ac:dyDescent="0.25">
      <c r="A236"/>
    </row>
    <row r="237" spans="1:1" ht="15" x14ac:dyDescent="0.25">
      <c r="A237"/>
    </row>
    <row r="238" spans="1:1" ht="15" x14ac:dyDescent="0.25">
      <c r="A238"/>
    </row>
    <row r="239" spans="1:1" ht="15" x14ac:dyDescent="0.25">
      <c r="A239"/>
    </row>
    <row r="240" spans="1:1" ht="15" x14ac:dyDescent="0.25">
      <c r="A240"/>
    </row>
    <row r="241" spans="1:1" ht="15" x14ac:dyDescent="0.25">
      <c r="A241"/>
    </row>
    <row r="242" spans="1:1" ht="15" x14ac:dyDescent="0.25">
      <c r="A242"/>
    </row>
    <row r="243" spans="1:1" ht="15" x14ac:dyDescent="0.25">
      <c r="A243"/>
    </row>
    <row r="244" spans="1:1" ht="15" x14ac:dyDescent="0.25">
      <c r="A244"/>
    </row>
    <row r="245" spans="1:1" ht="15" x14ac:dyDescent="0.25">
      <c r="A245"/>
    </row>
    <row r="246" spans="1:1" ht="15" x14ac:dyDescent="0.25">
      <c r="A246"/>
    </row>
    <row r="247" spans="1:1" ht="15" x14ac:dyDescent="0.25">
      <c r="A247"/>
    </row>
    <row r="248" spans="1:1" ht="15" x14ac:dyDescent="0.25">
      <c r="A248"/>
    </row>
    <row r="249" spans="1:1" ht="15" x14ac:dyDescent="0.25">
      <c r="A249"/>
    </row>
    <row r="250" spans="1:1" ht="15" x14ac:dyDescent="0.25">
      <c r="A250"/>
    </row>
    <row r="251" spans="1:1" ht="15" x14ac:dyDescent="0.25">
      <c r="A251"/>
    </row>
    <row r="252" spans="1:1" ht="15" x14ac:dyDescent="0.25">
      <c r="A252"/>
    </row>
    <row r="253" spans="1:1" ht="15" x14ac:dyDescent="0.25">
      <c r="A253"/>
    </row>
    <row r="254" spans="1:1" ht="15" x14ac:dyDescent="0.25">
      <c r="A254"/>
    </row>
    <row r="255" spans="1:1" ht="15" x14ac:dyDescent="0.25">
      <c r="A255"/>
    </row>
    <row r="256" spans="1:1" ht="15" x14ac:dyDescent="0.25">
      <c r="A256"/>
    </row>
    <row r="257" spans="1:1" ht="15" x14ac:dyDescent="0.25">
      <c r="A257"/>
    </row>
    <row r="258" spans="1:1" ht="15" x14ac:dyDescent="0.25">
      <c r="A258"/>
    </row>
    <row r="259" spans="1:1" ht="15" x14ac:dyDescent="0.25">
      <c r="A259"/>
    </row>
    <row r="260" spans="1:1" ht="15" x14ac:dyDescent="0.25">
      <c r="A260"/>
    </row>
    <row r="261" spans="1:1" ht="15" x14ac:dyDescent="0.25">
      <c r="A261"/>
    </row>
    <row r="262" spans="1:1" ht="15" x14ac:dyDescent="0.25">
      <c r="A262"/>
    </row>
    <row r="263" spans="1:1" ht="15" x14ac:dyDescent="0.25">
      <c r="A263"/>
    </row>
    <row r="264" spans="1:1" ht="15" x14ac:dyDescent="0.25">
      <c r="A264"/>
    </row>
    <row r="265" spans="1:1" ht="15" x14ac:dyDescent="0.25">
      <c r="A265"/>
    </row>
    <row r="266" spans="1:1" ht="15" x14ac:dyDescent="0.25">
      <c r="A266"/>
    </row>
    <row r="267" spans="1:1" ht="15" x14ac:dyDescent="0.25">
      <c r="A267"/>
    </row>
    <row r="268" spans="1:1" ht="15" x14ac:dyDescent="0.25">
      <c r="A268"/>
    </row>
    <row r="269" spans="1:1" ht="15" x14ac:dyDescent="0.25">
      <c r="A269"/>
    </row>
    <row r="270" spans="1:1" ht="15" x14ac:dyDescent="0.25">
      <c r="A270"/>
    </row>
    <row r="271" spans="1:1" ht="15" x14ac:dyDescent="0.25">
      <c r="A271"/>
    </row>
    <row r="272" spans="1:1" ht="15" x14ac:dyDescent="0.25">
      <c r="A272"/>
    </row>
    <row r="273" spans="1:1" ht="15" x14ac:dyDescent="0.25">
      <c r="A273"/>
    </row>
    <row r="274" spans="1:1" ht="15" x14ac:dyDescent="0.25">
      <c r="A274"/>
    </row>
    <row r="275" spans="1:1" ht="15" x14ac:dyDescent="0.25">
      <c r="A275"/>
    </row>
    <row r="276" spans="1:1" ht="15" x14ac:dyDescent="0.25">
      <c r="A276"/>
    </row>
    <row r="277" spans="1:1" ht="15" x14ac:dyDescent="0.25">
      <c r="A277"/>
    </row>
    <row r="278" spans="1:1" ht="15" x14ac:dyDescent="0.25">
      <c r="A278"/>
    </row>
    <row r="279" spans="1:1" ht="15" x14ac:dyDescent="0.25">
      <c r="A279"/>
    </row>
    <row r="280" spans="1:1" ht="15" x14ac:dyDescent="0.25">
      <c r="A280"/>
    </row>
    <row r="281" spans="1:1" ht="15" x14ac:dyDescent="0.25">
      <c r="A281"/>
    </row>
    <row r="282" spans="1:1" ht="15" x14ac:dyDescent="0.25">
      <c r="A282"/>
    </row>
    <row r="283" spans="1:1" ht="15" x14ac:dyDescent="0.25">
      <c r="A283"/>
    </row>
    <row r="284" spans="1:1" ht="15" x14ac:dyDescent="0.25">
      <c r="A284"/>
    </row>
    <row r="285" spans="1:1" ht="15" x14ac:dyDescent="0.25">
      <c r="A285"/>
    </row>
    <row r="286" spans="1:1" ht="15" x14ac:dyDescent="0.25">
      <c r="A286"/>
    </row>
    <row r="287" spans="1:1" ht="15" x14ac:dyDescent="0.25">
      <c r="A287"/>
    </row>
    <row r="288" spans="1:1" ht="15" x14ac:dyDescent="0.25">
      <c r="A288"/>
    </row>
    <row r="289" spans="1:1" ht="15" x14ac:dyDescent="0.25">
      <c r="A289"/>
    </row>
    <row r="290" spans="1:1" ht="15" x14ac:dyDescent="0.25">
      <c r="A290"/>
    </row>
    <row r="291" spans="1:1" ht="15" x14ac:dyDescent="0.25">
      <c r="A291"/>
    </row>
    <row r="292" spans="1:1" ht="15" x14ac:dyDescent="0.25">
      <c r="A292"/>
    </row>
    <row r="293" spans="1:1" ht="15" x14ac:dyDescent="0.25">
      <c r="A293"/>
    </row>
    <row r="294" spans="1:1" ht="15" x14ac:dyDescent="0.25">
      <c r="A294"/>
    </row>
    <row r="295" spans="1:1" ht="15" x14ac:dyDescent="0.25">
      <c r="A295"/>
    </row>
    <row r="296" spans="1:1" ht="15" x14ac:dyDescent="0.25">
      <c r="A296"/>
    </row>
    <row r="297" spans="1:1" ht="15" x14ac:dyDescent="0.25">
      <c r="A297"/>
    </row>
    <row r="298" spans="1:1" ht="15" x14ac:dyDescent="0.25">
      <c r="A298"/>
    </row>
    <row r="299" spans="1:1" ht="15" x14ac:dyDescent="0.25">
      <c r="A299"/>
    </row>
    <row r="300" spans="1:1" ht="15" x14ac:dyDescent="0.25">
      <c r="A300"/>
    </row>
    <row r="301" spans="1:1" ht="15" x14ac:dyDescent="0.25">
      <c r="A301"/>
    </row>
    <row r="302" spans="1:1" ht="15" x14ac:dyDescent="0.25">
      <c r="A302"/>
    </row>
    <row r="303" spans="1:1" ht="15" x14ac:dyDescent="0.25">
      <c r="A303"/>
    </row>
    <row r="304" spans="1:1" ht="15" x14ac:dyDescent="0.25">
      <c r="A304"/>
    </row>
    <row r="305" spans="1:1" ht="15" x14ac:dyDescent="0.25">
      <c r="A305"/>
    </row>
    <row r="306" spans="1:1" ht="15" x14ac:dyDescent="0.25">
      <c r="A306"/>
    </row>
    <row r="307" spans="1:1" ht="15" x14ac:dyDescent="0.25">
      <c r="A307"/>
    </row>
    <row r="308" spans="1:1" ht="15" x14ac:dyDescent="0.25">
      <c r="A308"/>
    </row>
    <row r="309" spans="1:1" ht="15" x14ac:dyDescent="0.25">
      <c r="A309"/>
    </row>
    <row r="310" spans="1:1" ht="15" x14ac:dyDescent="0.25">
      <c r="A3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5"/>
  <sheetViews>
    <sheetView zoomScale="91" zoomScaleNormal="91" workbookViewId="0">
      <selection activeCell="B8" sqref="B8"/>
    </sheetView>
  </sheetViews>
  <sheetFormatPr defaultRowHeight="15" x14ac:dyDescent="0.25"/>
  <cols>
    <col min="1" max="1" width="11.5703125" style="17" customWidth="1"/>
    <col min="2" max="2" width="91.85546875" customWidth="1"/>
    <col min="3" max="3" width="188.85546875" customWidth="1"/>
  </cols>
  <sheetData>
    <row r="1" spans="1:3" x14ac:dyDescent="0.25">
      <c r="A1" s="17" t="s">
        <v>134</v>
      </c>
      <c r="B1" s="3" t="s">
        <v>943</v>
      </c>
      <c r="C1" s="3" t="s">
        <v>944</v>
      </c>
    </row>
    <row r="2" spans="1:3" x14ac:dyDescent="0.25">
      <c r="A2" s="17" t="s">
        <v>135</v>
      </c>
      <c r="B2" s="3" t="s">
        <v>908</v>
      </c>
      <c r="C2" s="3" t="s">
        <v>942</v>
      </c>
    </row>
    <row r="3" spans="1:3" x14ac:dyDescent="0.25">
      <c r="A3" s="17" t="s">
        <v>136</v>
      </c>
      <c r="B3" s="3" t="s">
        <v>935</v>
      </c>
      <c r="C3" s="3" t="s">
        <v>936</v>
      </c>
    </row>
    <row r="4" spans="1:3" x14ac:dyDescent="0.25">
      <c r="A4" s="17" t="s">
        <v>137</v>
      </c>
      <c r="B4" s="3" t="s">
        <v>846</v>
      </c>
      <c r="C4" s="3" t="s">
        <v>885</v>
      </c>
    </row>
    <row r="5" spans="1:3" x14ac:dyDescent="0.25">
      <c r="A5" s="17" t="s">
        <v>138</v>
      </c>
      <c r="B5" s="3" t="s">
        <v>862</v>
      </c>
      <c r="C5" s="3" t="s">
        <v>863</v>
      </c>
    </row>
    <row r="6" spans="1:3" x14ac:dyDescent="0.25">
      <c r="A6" s="17" t="s">
        <v>139</v>
      </c>
      <c r="B6" s="3" t="s">
        <v>867</v>
      </c>
      <c r="C6" s="3" t="s">
        <v>957</v>
      </c>
    </row>
    <row r="7" spans="1:3" x14ac:dyDescent="0.25">
      <c r="A7" s="17" t="s">
        <v>146</v>
      </c>
      <c r="B7" s="3" t="s">
        <v>904</v>
      </c>
      <c r="C7" s="3" t="s">
        <v>939</v>
      </c>
    </row>
    <row r="8" spans="1:3" x14ac:dyDescent="0.25">
      <c r="A8" s="17" t="s">
        <v>147</v>
      </c>
      <c r="B8" s="3" t="s">
        <v>964</v>
      </c>
      <c r="C8" s="3" t="s">
        <v>965</v>
      </c>
    </row>
    <row r="9" spans="1:3" x14ac:dyDescent="0.25">
      <c r="A9" s="17" t="s">
        <v>148</v>
      </c>
      <c r="B9" s="3" t="s">
        <v>871</v>
      </c>
      <c r="C9" s="3" t="s">
        <v>966</v>
      </c>
    </row>
    <row r="10" spans="1:3" ht="45" x14ac:dyDescent="0.25">
      <c r="A10" s="17" t="s">
        <v>149</v>
      </c>
      <c r="B10" s="3" t="s">
        <v>940</v>
      </c>
      <c r="C10" s="3" t="s">
        <v>941</v>
      </c>
    </row>
    <row r="11" spans="1:3" x14ac:dyDescent="0.25">
      <c r="A11" s="17" t="s">
        <v>150</v>
      </c>
      <c r="B11" s="3" t="s">
        <v>846</v>
      </c>
      <c r="C11" s="3" t="s">
        <v>945</v>
      </c>
    </row>
    <row r="12" spans="1:3" x14ac:dyDescent="0.25">
      <c r="A12" s="17" t="s">
        <v>151</v>
      </c>
      <c r="B12" s="3" t="s">
        <v>931</v>
      </c>
      <c r="C12" s="3" t="s">
        <v>932</v>
      </c>
    </row>
    <row r="13" spans="1:3" x14ac:dyDescent="0.25">
      <c r="A13" s="17" t="s">
        <v>152</v>
      </c>
      <c r="B13" s="3" t="s">
        <v>846</v>
      </c>
      <c r="C13" s="3" t="s">
        <v>946</v>
      </c>
    </row>
    <row r="14" spans="1:3" x14ac:dyDescent="0.25">
      <c r="A14" s="17" t="s">
        <v>153</v>
      </c>
      <c r="B14" s="3" t="s">
        <v>844</v>
      </c>
      <c r="C14" s="3" t="s">
        <v>845</v>
      </c>
    </row>
    <row r="15" spans="1:3" ht="30" x14ac:dyDescent="0.25">
      <c r="A15" s="17" t="s">
        <v>154</v>
      </c>
      <c r="B15" s="3" t="s">
        <v>873</v>
      </c>
      <c r="C15" s="3" t="s">
        <v>874</v>
      </c>
    </row>
    <row r="16" spans="1:3" x14ac:dyDescent="0.25">
      <c r="A16" s="17" t="s">
        <v>155</v>
      </c>
      <c r="B16" s="3" t="s">
        <v>879</v>
      </c>
      <c r="C16" s="3" t="s">
        <v>880</v>
      </c>
    </row>
    <row r="17" spans="1:3" x14ac:dyDescent="0.25">
      <c r="A17" s="17" t="s">
        <v>156</v>
      </c>
      <c r="B17" s="3" t="s">
        <v>902</v>
      </c>
      <c r="C17" s="3" t="s">
        <v>903</v>
      </c>
    </row>
    <row r="18" spans="1:3" x14ac:dyDescent="0.25">
      <c r="A18" s="17" t="s">
        <v>157</v>
      </c>
      <c r="B18" s="3" t="s">
        <v>900</v>
      </c>
      <c r="C18" s="3" t="s">
        <v>901</v>
      </c>
    </row>
    <row r="19" spans="1:3" x14ac:dyDescent="0.25">
      <c r="A19" s="17" t="s">
        <v>159</v>
      </c>
      <c r="B19" s="3" t="s">
        <v>846</v>
      </c>
      <c r="C19" s="3" t="s">
        <v>847</v>
      </c>
    </row>
    <row r="20" spans="1:3" ht="30" x14ac:dyDescent="0.25">
      <c r="A20" s="17" t="s">
        <v>163</v>
      </c>
      <c r="B20" s="3" t="s">
        <v>875</v>
      </c>
      <c r="C20" s="3" t="s">
        <v>876</v>
      </c>
    </row>
    <row r="21" spans="1:3" x14ac:dyDescent="0.25">
      <c r="A21" s="17" t="s">
        <v>164</v>
      </c>
      <c r="B21" s="3" t="s">
        <v>886</v>
      </c>
      <c r="C21" s="3" t="s">
        <v>924</v>
      </c>
    </row>
    <row r="22" spans="1:3" ht="30" x14ac:dyDescent="0.25">
      <c r="A22" s="17" t="s">
        <v>165</v>
      </c>
      <c r="B22" s="3" t="s">
        <v>933</v>
      </c>
      <c r="C22" s="3" t="s">
        <v>934</v>
      </c>
    </row>
    <row r="23" spans="1:3" x14ac:dyDescent="0.25">
      <c r="A23" s="17" t="s">
        <v>168</v>
      </c>
      <c r="B23" s="3" t="s">
        <v>947</v>
      </c>
      <c r="C23" s="3" t="s">
        <v>948</v>
      </c>
    </row>
    <row r="24" spans="1:3" x14ac:dyDescent="0.25">
      <c r="A24" s="17" t="s">
        <v>169</v>
      </c>
      <c r="B24" s="3" t="s">
        <v>949</v>
      </c>
      <c r="C24" s="3" t="s">
        <v>950</v>
      </c>
    </row>
    <row r="25" spans="1:3" x14ac:dyDescent="0.25">
      <c r="A25" s="17" t="s">
        <v>170</v>
      </c>
      <c r="B25" s="3" t="s">
        <v>846</v>
      </c>
      <c r="C25" s="3" t="s">
        <v>850</v>
      </c>
    </row>
    <row r="26" spans="1:3" x14ac:dyDescent="0.25">
      <c r="A26" s="17" t="s">
        <v>172</v>
      </c>
      <c r="B26" s="3" t="s">
        <v>918</v>
      </c>
      <c r="C26" s="3" t="s">
        <v>919</v>
      </c>
    </row>
    <row r="27" spans="1:3" x14ac:dyDescent="0.25">
      <c r="A27" s="17" t="s">
        <v>173</v>
      </c>
      <c r="B27" s="3" t="s">
        <v>920</v>
      </c>
      <c r="C27" s="3" t="s">
        <v>921</v>
      </c>
    </row>
    <row r="28" spans="1:3" ht="30" x14ac:dyDescent="0.25">
      <c r="A28" s="17" t="s">
        <v>174</v>
      </c>
      <c r="B28" s="3" t="s">
        <v>925</v>
      </c>
      <c r="C28" s="3" t="s">
        <v>926</v>
      </c>
    </row>
    <row r="29" spans="1:3" ht="30" x14ac:dyDescent="0.25">
      <c r="A29" s="17" t="s">
        <v>176</v>
      </c>
      <c r="B29" s="3" t="s">
        <v>958</v>
      </c>
      <c r="C29" s="3" t="s">
        <v>959</v>
      </c>
    </row>
    <row r="30" spans="1:3" ht="30" x14ac:dyDescent="0.25">
      <c r="A30" s="17" t="s">
        <v>177</v>
      </c>
      <c r="B30" s="3" t="s">
        <v>960</v>
      </c>
      <c r="C30" s="3" t="s">
        <v>961</v>
      </c>
    </row>
    <row r="31" spans="1:3" x14ac:dyDescent="0.25">
      <c r="A31" s="17" t="s">
        <v>178</v>
      </c>
      <c r="B31" s="3" t="s">
        <v>881</v>
      </c>
      <c r="C31" s="3" t="s">
        <v>882</v>
      </c>
    </row>
    <row r="32" spans="1:3" ht="30" x14ac:dyDescent="0.25">
      <c r="A32" s="17" t="s">
        <v>179</v>
      </c>
      <c r="B32" s="3" t="s">
        <v>929</v>
      </c>
      <c r="C32" s="3" t="s">
        <v>930</v>
      </c>
    </row>
    <row r="33" spans="1:3" x14ac:dyDescent="0.25">
      <c r="A33" s="17" t="s">
        <v>180</v>
      </c>
      <c r="B33" s="3" t="s">
        <v>951</v>
      </c>
      <c r="C33" s="3" t="s">
        <v>952</v>
      </c>
    </row>
    <row r="34" spans="1:3" x14ac:dyDescent="0.25">
      <c r="A34" s="17" t="s">
        <v>181</v>
      </c>
      <c r="B34" s="3" t="s">
        <v>912</v>
      </c>
      <c r="C34" s="3" t="s">
        <v>913</v>
      </c>
    </row>
    <row r="35" spans="1:3" x14ac:dyDescent="0.25">
      <c r="A35" s="17" t="s">
        <v>182</v>
      </c>
      <c r="B35" s="3" t="s">
        <v>953</v>
      </c>
      <c r="C35" s="3" t="s">
        <v>954</v>
      </c>
    </row>
    <row r="36" spans="1:3" x14ac:dyDescent="0.25">
      <c r="A36" s="17" t="s">
        <v>183</v>
      </c>
      <c r="B36" s="3" t="s">
        <v>820</v>
      </c>
      <c r="C36" s="3" t="s">
        <v>914</v>
      </c>
    </row>
    <row r="37" spans="1:3" ht="30" x14ac:dyDescent="0.25">
      <c r="A37" s="17" t="s">
        <v>186</v>
      </c>
      <c r="B37" s="3" t="s">
        <v>962</v>
      </c>
      <c r="C37" s="3" t="s">
        <v>963</v>
      </c>
    </row>
    <row r="38" spans="1:3" x14ac:dyDescent="0.25">
      <c r="A38" s="17" t="s">
        <v>187</v>
      </c>
      <c r="B38" s="3" t="s">
        <v>846</v>
      </c>
      <c r="C38" s="3" t="s">
        <v>853</v>
      </c>
    </row>
    <row r="39" spans="1:3" x14ac:dyDescent="0.25">
      <c r="A39" s="17" t="s">
        <v>189</v>
      </c>
      <c r="B39" s="3" t="s">
        <v>846</v>
      </c>
      <c r="C39" s="3" t="s">
        <v>858</v>
      </c>
    </row>
    <row r="40" spans="1:3" x14ac:dyDescent="0.25">
      <c r="A40" s="17" t="s">
        <v>191</v>
      </c>
      <c r="B40" s="3" t="s">
        <v>916</v>
      </c>
      <c r="C40" s="3" t="s">
        <v>917</v>
      </c>
    </row>
    <row r="41" spans="1:3" ht="45" x14ac:dyDescent="0.25">
      <c r="A41" s="17" t="s">
        <v>194</v>
      </c>
      <c r="B41" s="3" t="s">
        <v>967</v>
      </c>
      <c r="C41" s="3" t="s">
        <v>968</v>
      </c>
    </row>
    <row r="42" spans="1:3" x14ac:dyDescent="0.25">
      <c r="A42" s="17" t="s">
        <v>196</v>
      </c>
      <c r="B42" s="3" t="s">
        <v>859</v>
      </c>
      <c r="C42" s="3" t="s">
        <v>955</v>
      </c>
    </row>
    <row r="43" spans="1:3" x14ac:dyDescent="0.25">
      <c r="A43" s="17" t="s">
        <v>198</v>
      </c>
      <c r="B43" s="3" t="s">
        <v>846</v>
      </c>
      <c r="C43" s="3" t="s">
        <v>861</v>
      </c>
    </row>
    <row r="44" spans="1:3" ht="60" x14ac:dyDescent="0.25">
      <c r="A44" s="17" t="s">
        <v>199</v>
      </c>
      <c r="B44" s="3" t="s">
        <v>922</v>
      </c>
      <c r="C44" s="3" t="s">
        <v>923</v>
      </c>
    </row>
    <row r="45" spans="1:3" x14ac:dyDescent="0.25">
      <c r="A45" s="17" t="s">
        <v>205</v>
      </c>
      <c r="B45" s="3" t="s">
        <v>937</v>
      </c>
      <c r="C45" s="3" t="s">
        <v>938</v>
      </c>
    </row>
    <row r="46" spans="1:3" x14ac:dyDescent="0.25">
      <c r="A46" s="17" t="s">
        <v>206</v>
      </c>
      <c r="B46" s="3" t="s">
        <v>927</v>
      </c>
      <c r="C46" s="3" t="s">
        <v>928</v>
      </c>
    </row>
    <row r="47" spans="1:3" x14ac:dyDescent="0.25">
      <c r="A47" s="17" t="s">
        <v>207</v>
      </c>
      <c r="B47" s="3" t="s">
        <v>848</v>
      </c>
      <c r="C47" s="3" t="s">
        <v>956</v>
      </c>
    </row>
    <row r="48" spans="1:3" x14ac:dyDescent="0.25">
      <c r="A48" s="17" t="s">
        <v>208</v>
      </c>
      <c r="B48" s="3" t="s">
        <v>820</v>
      </c>
      <c r="C48" s="3" t="s">
        <v>915</v>
      </c>
    </row>
    <row r="49" spans="1:3" x14ac:dyDescent="0.25">
      <c r="A49" s="17" t="s">
        <v>64</v>
      </c>
      <c r="B49" s="3" t="s">
        <v>910</v>
      </c>
      <c r="C49" s="3" t="s">
        <v>911</v>
      </c>
    </row>
    <row r="50" spans="1:3" x14ac:dyDescent="0.25">
      <c r="A50" s="17" t="s">
        <v>37</v>
      </c>
      <c r="B50" s="3" t="s">
        <v>908</v>
      </c>
      <c r="C50" s="3" t="s">
        <v>909</v>
      </c>
    </row>
    <row r="51" spans="1:3" x14ac:dyDescent="0.25">
      <c r="A51" s="17" t="s">
        <v>33</v>
      </c>
      <c r="B51" s="3" t="s">
        <v>894</v>
      </c>
      <c r="C51" s="3" t="s">
        <v>895</v>
      </c>
    </row>
    <row r="52" spans="1:3" x14ac:dyDescent="0.25">
      <c r="A52" s="17" t="s">
        <v>50</v>
      </c>
      <c r="B52" s="3" t="s">
        <v>846</v>
      </c>
      <c r="C52" s="3" t="s">
        <v>885</v>
      </c>
    </row>
    <row r="53" spans="1:3" x14ac:dyDescent="0.25">
      <c r="A53" s="17" t="s">
        <v>39</v>
      </c>
      <c r="B53" s="3" t="s">
        <v>862</v>
      </c>
      <c r="C53" s="3" t="s">
        <v>863</v>
      </c>
    </row>
    <row r="54" spans="1:3" x14ac:dyDescent="0.25">
      <c r="A54" s="17" t="s">
        <v>93</v>
      </c>
      <c r="B54" s="3" t="s">
        <v>867</v>
      </c>
      <c r="C54" s="3" t="s">
        <v>868</v>
      </c>
    </row>
    <row r="55" spans="1:3" x14ac:dyDescent="0.25">
      <c r="A55" s="17" t="s">
        <v>35</v>
      </c>
      <c r="B55" s="3" t="s">
        <v>904</v>
      </c>
      <c r="C55" s="3" t="s">
        <v>905</v>
      </c>
    </row>
    <row r="56" spans="1:3" x14ac:dyDescent="0.25">
      <c r="A56" s="17" t="s">
        <v>88</v>
      </c>
      <c r="B56" s="3" t="s">
        <v>869</v>
      </c>
      <c r="C56" s="3" t="s">
        <v>870</v>
      </c>
    </row>
    <row r="57" spans="1:3" x14ac:dyDescent="0.25">
      <c r="A57" s="17" t="s">
        <v>81</v>
      </c>
      <c r="B57" s="3" t="s">
        <v>871</v>
      </c>
      <c r="C57" s="3" t="s">
        <v>872</v>
      </c>
    </row>
    <row r="58" spans="1:3" ht="45" x14ac:dyDescent="0.25">
      <c r="A58" s="17" t="s">
        <v>31</v>
      </c>
      <c r="B58" s="3" t="s">
        <v>906</v>
      </c>
      <c r="C58" s="3" t="s">
        <v>907</v>
      </c>
    </row>
    <row r="59" spans="1:3" x14ac:dyDescent="0.25">
      <c r="A59" s="17" t="s">
        <v>55</v>
      </c>
      <c r="B59" s="3" t="s">
        <v>838</v>
      </c>
      <c r="C59" s="3" t="s">
        <v>839</v>
      </c>
    </row>
    <row r="60" spans="1:3" x14ac:dyDescent="0.25">
      <c r="A60" s="17" t="s">
        <v>120</v>
      </c>
      <c r="B60" s="3" t="s">
        <v>840</v>
      </c>
      <c r="C60" s="3" t="s">
        <v>841</v>
      </c>
    </row>
    <row r="61" spans="1:3" x14ac:dyDescent="0.25">
      <c r="A61" s="17" t="s">
        <v>56</v>
      </c>
      <c r="B61" s="3" t="s">
        <v>820</v>
      </c>
      <c r="C61" s="3" t="s">
        <v>821</v>
      </c>
    </row>
    <row r="62" spans="1:3" x14ac:dyDescent="0.25">
      <c r="A62" s="17" t="s">
        <v>66</v>
      </c>
      <c r="B62" s="3" t="s">
        <v>830</v>
      </c>
      <c r="C62" s="3" t="s">
        <v>831</v>
      </c>
    </row>
    <row r="63" spans="1:3" x14ac:dyDescent="0.25">
      <c r="A63" s="17" t="s">
        <v>54</v>
      </c>
      <c r="B63" s="3" t="s">
        <v>842</v>
      </c>
      <c r="C63" s="3" t="s">
        <v>843</v>
      </c>
    </row>
    <row r="64" spans="1:3" x14ac:dyDescent="0.25">
      <c r="A64" s="17" t="s">
        <v>98</v>
      </c>
      <c r="B64" s="3" t="s">
        <v>844</v>
      </c>
      <c r="C64" s="3" t="s">
        <v>845</v>
      </c>
    </row>
    <row r="65" spans="1:3" ht="30" x14ac:dyDescent="0.25">
      <c r="A65" s="17" t="s">
        <v>82</v>
      </c>
      <c r="B65" s="3" t="s">
        <v>873</v>
      </c>
      <c r="C65" s="3" t="s">
        <v>874</v>
      </c>
    </row>
    <row r="66" spans="1:3" x14ac:dyDescent="0.25">
      <c r="A66" s="17" t="s">
        <v>43</v>
      </c>
      <c r="B66" s="3" t="s">
        <v>879</v>
      </c>
      <c r="C66" s="3" t="s">
        <v>880</v>
      </c>
    </row>
    <row r="67" spans="1:3" x14ac:dyDescent="0.25">
      <c r="A67" s="17" t="s">
        <v>70</v>
      </c>
      <c r="B67" s="3" t="s">
        <v>902</v>
      </c>
      <c r="C67" s="3" t="s">
        <v>903</v>
      </c>
    </row>
    <row r="68" spans="1:3" x14ac:dyDescent="0.25">
      <c r="A68" s="17" t="s">
        <v>45</v>
      </c>
      <c r="B68" s="3" t="s">
        <v>900</v>
      </c>
      <c r="C68" s="3" t="s">
        <v>901</v>
      </c>
    </row>
    <row r="69" spans="1:3" x14ac:dyDescent="0.25">
      <c r="A69" s="17" t="s">
        <v>112</v>
      </c>
      <c r="B69" s="3" t="s">
        <v>846</v>
      </c>
      <c r="C69" s="3" t="s">
        <v>847</v>
      </c>
    </row>
    <row r="70" spans="1:3" ht="30" x14ac:dyDescent="0.25">
      <c r="A70" s="17" t="s">
        <v>131</v>
      </c>
      <c r="B70" s="3" t="s">
        <v>875</v>
      </c>
      <c r="C70" s="3" t="s">
        <v>876</v>
      </c>
    </row>
    <row r="71" spans="1:3" x14ac:dyDescent="0.25">
      <c r="A71" s="17" t="s">
        <v>86</v>
      </c>
      <c r="B71" s="3" t="s">
        <v>886</v>
      </c>
      <c r="C71" s="3" t="s">
        <v>887</v>
      </c>
    </row>
    <row r="72" spans="1:3" ht="30" x14ac:dyDescent="0.25">
      <c r="A72" s="17" t="s">
        <v>61</v>
      </c>
      <c r="B72" s="3" t="s">
        <v>832</v>
      </c>
      <c r="C72" s="3" t="s">
        <v>833</v>
      </c>
    </row>
    <row r="73" spans="1:3" x14ac:dyDescent="0.25">
      <c r="A73" s="17" t="s">
        <v>74</v>
      </c>
      <c r="B73" s="3" t="s">
        <v>848</v>
      </c>
      <c r="C73" s="3" t="s">
        <v>849</v>
      </c>
    </row>
    <row r="74" spans="1:3" x14ac:dyDescent="0.25">
      <c r="A74" s="17" t="s">
        <v>118</v>
      </c>
      <c r="B74" s="3" t="s">
        <v>846</v>
      </c>
      <c r="C74" s="3" t="s">
        <v>850</v>
      </c>
    </row>
    <row r="75" spans="1:3" x14ac:dyDescent="0.25">
      <c r="A75" s="17" t="s">
        <v>96</v>
      </c>
      <c r="B75" s="3" t="s">
        <v>822</v>
      </c>
      <c r="C75" s="3" t="s">
        <v>823</v>
      </c>
    </row>
    <row r="76" spans="1:3" x14ac:dyDescent="0.25">
      <c r="A76" s="17" t="s">
        <v>94</v>
      </c>
      <c r="B76" s="3" t="s">
        <v>824</v>
      </c>
      <c r="C76" s="3" t="s">
        <v>825</v>
      </c>
    </row>
    <row r="77" spans="1:3" ht="30" x14ac:dyDescent="0.25">
      <c r="A77" s="17" t="s">
        <v>41</v>
      </c>
      <c r="B77" s="3" t="s">
        <v>890</v>
      </c>
      <c r="C77" s="3" t="s">
        <v>891</v>
      </c>
    </row>
    <row r="78" spans="1:3" ht="30" x14ac:dyDescent="0.25">
      <c r="A78" s="17" t="s">
        <v>111</v>
      </c>
      <c r="B78" s="3" t="s">
        <v>851</v>
      </c>
      <c r="C78" s="3" t="s">
        <v>852</v>
      </c>
    </row>
    <row r="79" spans="1:3" ht="30" x14ac:dyDescent="0.25">
      <c r="A79" s="17" t="s">
        <v>91</v>
      </c>
      <c r="B79" s="3" t="s">
        <v>826</v>
      </c>
      <c r="C79" s="3" t="s">
        <v>827</v>
      </c>
    </row>
    <row r="80" spans="1:3" x14ac:dyDescent="0.25">
      <c r="A80" s="17" t="s">
        <v>106</v>
      </c>
      <c r="B80" s="3" t="s">
        <v>881</v>
      </c>
      <c r="C80" s="3" t="s">
        <v>882</v>
      </c>
    </row>
    <row r="81" spans="1:3" ht="30" x14ac:dyDescent="0.25">
      <c r="A81" s="17" t="s">
        <v>62</v>
      </c>
      <c r="B81" s="3" t="s">
        <v>877</v>
      </c>
      <c r="C81" s="3" t="s">
        <v>878</v>
      </c>
    </row>
    <row r="82" spans="1:3" x14ac:dyDescent="0.25">
      <c r="A82" s="17" t="s">
        <v>85</v>
      </c>
      <c r="B82" s="3" t="s">
        <v>846</v>
      </c>
      <c r="C82" s="3" t="s">
        <v>853</v>
      </c>
    </row>
    <row r="83" spans="1:3" x14ac:dyDescent="0.25">
      <c r="A83" s="17" t="s">
        <v>130</v>
      </c>
      <c r="B83" s="3" t="s">
        <v>854</v>
      </c>
      <c r="C83" s="3" t="s">
        <v>855</v>
      </c>
    </row>
    <row r="84" spans="1:3" x14ac:dyDescent="0.25">
      <c r="A84" s="17" t="s">
        <v>122</v>
      </c>
      <c r="B84" s="3" t="s">
        <v>856</v>
      </c>
      <c r="C84" s="3" t="s">
        <v>857</v>
      </c>
    </row>
    <row r="85" spans="1:3" x14ac:dyDescent="0.25">
      <c r="A85" s="17" t="s">
        <v>128</v>
      </c>
      <c r="B85" s="3" t="s">
        <v>818</v>
      </c>
      <c r="C85" s="3" t="s">
        <v>819</v>
      </c>
    </row>
    <row r="86" spans="1:3" x14ac:dyDescent="0.25">
      <c r="A86" s="17" t="s">
        <v>101</v>
      </c>
      <c r="B86" s="3" t="s">
        <v>846</v>
      </c>
      <c r="C86" s="3" t="s">
        <v>858</v>
      </c>
    </row>
    <row r="87" spans="1:3" x14ac:dyDescent="0.25">
      <c r="A87" s="17" t="s">
        <v>75</v>
      </c>
      <c r="B87" s="3" t="s">
        <v>836</v>
      </c>
      <c r="C87" s="3" t="s">
        <v>837</v>
      </c>
    </row>
    <row r="88" spans="1:3" x14ac:dyDescent="0.25">
      <c r="A88" s="17" t="s">
        <v>72</v>
      </c>
      <c r="B88" s="3" t="s">
        <v>883</v>
      </c>
      <c r="C88" s="3" t="s">
        <v>884</v>
      </c>
    </row>
    <row r="89" spans="1:3" ht="30" x14ac:dyDescent="0.25">
      <c r="A89" s="17" t="s">
        <v>58</v>
      </c>
      <c r="B89" s="3" t="s">
        <v>896</v>
      </c>
      <c r="C89" s="3" t="s">
        <v>897</v>
      </c>
    </row>
    <row r="90" spans="1:3" ht="45" x14ac:dyDescent="0.25">
      <c r="A90" s="17" t="s">
        <v>90</v>
      </c>
      <c r="B90" s="3" t="s">
        <v>898</v>
      </c>
      <c r="C90" s="3" t="s">
        <v>899</v>
      </c>
    </row>
    <row r="91" spans="1:3" x14ac:dyDescent="0.25">
      <c r="A91" s="17" t="s">
        <v>97</v>
      </c>
      <c r="B91" s="3" t="s">
        <v>859</v>
      </c>
      <c r="C91" s="3" t="s">
        <v>860</v>
      </c>
    </row>
    <row r="92" spans="1:3" x14ac:dyDescent="0.25">
      <c r="A92" s="17" t="s">
        <v>100</v>
      </c>
      <c r="B92" s="3" t="s">
        <v>846</v>
      </c>
      <c r="C92" s="3" t="s">
        <v>861</v>
      </c>
    </row>
    <row r="93" spans="1:3" ht="75" x14ac:dyDescent="0.25">
      <c r="A93" s="17" t="s">
        <v>47</v>
      </c>
      <c r="B93" s="3" t="s">
        <v>828</v>
      </c>
      <c r="C93" s="3" t="s">
        <v>829</v>
      </c>
    </row>
    <row r="94" spans="1:3" x14ac:dyDescent="0.25">
      <c r="A94" s="17" t="s">
        <v>52</v>
      </c>
      <c r="B94" s="3" t="s">
        <v>816</v>
      </c>
      <c r="C94" s="3" t="s">
        <v>817</v>
      </c>
    </row>
    <row r="95" spans="1:3" x14ac:dyDescent="0.25">
      <c r="A95" s="17" t="s">
        <v>108</v>
      </c>
      <c r="B95" s="3" t="s">
        <v>834</v>
      </c>
      <c r="C95" s="3" t="s">
        <v>835</v>
      </c>
    </row>
    <row r="96" spans="1:3" x14ac:dyDescent="0.25">
      <c r="A96" s="17" t="s">
        <v>79</v>
      </c>
      <c r="B96" s="3" t="s">
        <v>846</v>
      </c>
      <c r="C96" s="3" t="s">
        <v>864</v>
      </c>
    </row>
    <row r="97" spans="1:3" ht="30" x14ac:dyDescent="0.25">
      <c r="A97" s="17" t="s">
        <v>83</v>
      </c>
      <c r="B97" s="3" t="s">
        <v>888</v>
      </c>
      <c r="C97" s="3" t="s">
        <v>889</v>
      </c>
    </row>
    <row r="98" spans="1:3" x14ac:dyDescent="0.25">
      <c r="A98" s="17" t="s">
        <v>77</v>
      </c>
      <c r="B98" s="3" t="s">
        <v>865</v>
      </c>
      <c r="C98" s="3" t="s">
        <v>866</v>
      </c>
    </row>
    <row r="99" spans="1:3" ht="30" x14ac:dyDescent="0.25">
      <c r="A99" s="17" t="s">
        <v>68</v>
      </c>
      <c r="B99" s="3" t="s">
        <v>892</v>
      </c>
      <c r="C99" s="3" t="s">
        <v>893</v>
      </c>
    </row>
    <row r="100" spans="1:3" x14ac:dyDescent="0.25">
      <c r="A100" s="18" t="s">
        <v>140</v>
      </c>
      <c r="B100" s="3" t="s">
        <v>2</v>
      </c>
      <c r="C100" s="3" t="s">
        <v>2</v>
      </c>
    </row>
    <row r="101" spans="1:3" x14ac:dyDescent="0.25">
      <c r="A101" s="18" t="s">
        <v>141</v>
      </c>
      <c r="B101" s="3" t="s">
        <v>2</v>
      </c>
      <c r="C101" s="3" t="s">
        <v>2</v>
      </c>
    </row>
    <row r="102" spans="1:3" x14ac:dyDescent="0.25">
      <c r="A102" s="18" t="s">
        <v>142</v>
      </c>
      <c r="B102" s="3" t="s">
        <v>2</v>
      </c>
      <c r="C102" s="3" t="s">
        <v>2</v>
      </c>
    </row>
    <row r="103" spans="1:3" x14ac:dyDescent="0.25">
      <c r="A103" s="18" t="s">
        <v>143</v>
      </c>
      <c r="B103" s="3" t="s">
        <v>2</v>
      </c>
      <c r="C103" s="3" t="s">
        <v>2</v>
      </c>
    </row>
    <row r="104" spans="1:3" x14ac:dyDescent="0.25">
      <c r="A104" s="18" t="s">
        <v>144</v>
      </c>
      <c r="B104" s="3" t="s">
        <v>2</v>
      </c>
      <c r="C104" s="3" t="s">
        <v>2</v>
      </c>
    </row>
    <row r="105" spans="1:3" x14ac:dyDescent="0.25">
      <c r="A105" s="18" t="s">
        <v>145</v>
      </c>
      <c r="B105" s="3" t="s">
        <v>2</v>
      </c>
      <c r="C105" s="3" t="s">
        <v>2</v>
      </c>
    </row>
    <row r="106" spans="1:3" x14ac:dyDescent="0.25">
      <c r="A106" s="18" t="s">
        <v>158</v>
      </c>
      <c r="B106" s="3" t="s">
        <v>2</v>
      </c>
      <c r="C106" s="3" t="s">
        <v>2</v>
      </c>
    </row>
    <row r="107" spans="1:3" x14ac:dyDescent="0.25">
      <c r="A107" s="18" t="s">
        <v>160</v>
      </c>
      <c r="B107" s="3" t="s">
        <v>2</v>
      </c>
      <c r="C107" s="3" t="s">
        <v>2</v>
      </c>
    </row>
    <row r="108" spans="1:3" x14ac:dyDescent="0.25">
      <c r="A108" s="18" t="s">
        <v>161</v>
      </c>
      <c r="B108" s="3" t="s">
        <v>2</v>
      </c>
      <c r="C108" s="3" t="s">
        <v>2</v>
      </c>
    </row>
    <row r="109" spans="1:3" x14ac:dyDescent="0.25">
      <c r="A109" s="18" t="s">
        <v>162</v>
      </c>
      <c r="B109" s="3" t="s">
        <v>2</v>
      </c>
      <c r="C109" s="3" t="s">
        <v>2</v>
      </c>
    </row>
    <row r="110" spans="1:3" x14ac:dyDescent="0.25">
      <c r="A110" s="18" t="s">
        <v>166</v>
      </c>
      <c r="B110" s="3" t="s">
        <v>2</v>
      </c>
      <c r="C110" s="3" t="s">
        <v>2</v>
      </c>
    </row>
    <row r="111" spans="1:3" x14ac:dyDescent="0.25">
      <c r="A111" s="18" t="s">
        <v>167</v>
      </c>
      <c r="B111" s="3" t="s">
        <v>2</v>
      </c>
      <c r="C111" s="3" t="s">
        <v>2</v>
      </c>
    </row>
    <row r="112" spans="1:3" x14ac:dyDescent="0.25">
      <c r="A112" s="18" t="s">
        <v>171</v>
      </c>
      <c r="B112" s="3" t="s">
        <v>2</v>
      </c>
      <c r="C112" s="3" t="s">
        <v>2</v>
      </c>
    </row>
    <row r="113" spans="1:3" x14ac:dyDescent="0.25">
      <c r="A113" s="18" t="s">
        <v>175</v>
      </c>
      <c r="B113" s="3" t="s">
        <v>2</v>
      </c>
      <c r="C113" s="3" t="s">
        <v>2</v>
      </c>
    </row>
    <row r="114" spans="1:3" x14ac:dyDescent="0.25">
      <c r="A114" s="18" t="s">
        <v>184</v>
      </c>
      <c r="B114" s="3" t="s">
        <v>2</v>
      </c>
      <c r="C114" s="3" t="s">
        <v>2</v>
      </c>
    </row>
    <row r="115" spans="1:3" x14ac:dyDescent="0.25">
      <c r="A115" s="18" t="s">
        <v>185</v>
      </c>
      <c r="B115" s="3" t="s">
        <v>2</v>
      </c>
      <c r="C115" s="3" t="s">
        <v>2</v>
      </c>
    </row>
    <row r="116" spans="1:3" x14ac:dyDescent="0.25">
      <c r="A116" s="18" t="s">
        <v>188</v>
      </c>
      <c r="B116" s="3" t="s">
        <v>2</v>
      </c>
      <c r="C116" s="3" t="s">
        <v>2</v>
      </c>
    </row>
    <row r="117" spans="1:3" x14ac:dyDescent="0.25">
      <c r="A117" s="18" t="s">
        <v>190</v>
      </c>
      <c r="B117" s="3" t="s">
        <v>2</v>
      </c>
      <c r="C117" s="3" t="s">
        <v>2</v>
      </c>
    </row>
    <row r="118" spans="1:3" x14ac:dyDescent="0.25">
      <c r="A118" s="18" t="s">
        <v>192</v>
      </c>
      <c r="B118" s="3" t="s">
        <v>2</v>
      </c>
      <c r="C118" s="3" t="s">
        <v>2</v>
      </c>
    </row>
    <row r="119" spans="1:3" x14ac:dyDescent="0.25">
      <c r="A119" s="18" t="s">
        <v>193</v>
      </c>
      <c r="B119" s="3" t="s">
        <v>2</v>
      </c>
      <c r="C119" s="3" t="s">
        <v>2</v>
      </c>
    </row>
    <row r="120" spans="1:3" x14ac:dyDescent="0.25">
      <c r="A120" s="18" t="s">
        <v>195</v>
      </c>
      <c r="B120" s="3" t="s">
        <v>2</v>
      </c>
      <c r="C120" s="3" t="s">
        <v>2</v>
      </c>
    </row>
    <row r="121" spans="1:3" x14ac:dyDescent="0.25">
      <c r="A121" s="18" t="s">
        <v>197</v>
      </c>
      <c r="B121" s="3" t="s">
        <v>2</v>
      </c>
      <c r="C121" s="3" t="s">
        <v>2</v>
      </c>
    </row>
    <row r="122" spans="1:3" x14ac:dyDescent="0.25">
      <c r="A122" s="18" t="s">
        <v>200</v>
      </c>
      <c r="B122" s="3" t="s">
        <v>2</v>
      </c>
      <c r="C122" s="3" t="s">
        <v>2</v>
      </c>
    </row>
    <row r="123" spans="1:3" x14ac:dyDescent="0.25">
      <c r="A123" s="18" t="s">
        <v>201</v>
      </c>
      <c r="B123" s="3" t="s">
        <v>2</v>
      </c>
      <c r="C123" s="3" t="s">
        <v>2</v>
      </c>
    </row>
    <row r="124" spans="1:3" x14ac:dyDescent="0.25">
      <c r="A124" s="18" t="s">
        <v>202</v>
      </c>
      <c r="B124" s="3" t="s">
        <v>2</v>
      </c>
      <c r="C124" s="3" t="s">
        <v>2</v>
      </c>
    </row>
    <row r="125" spans="1:3" x14ac:dyDescent="0.25">
      <c r="A125" s="18" t="s">
        <v>203</v>
      </c>
      <c r="B125" s="3" t="s">
        <v>2</v>
      </c>
      <c r="C125" s="3" t="s">
        <v>2</v>
      </c>
    </row>
    <row r="126" spans="1:3" x14ac:dyDescent="0.25">
      <c r="A126" s="18" t="s">
        <v>204</v>
      </c>
      <c r="B126" s="3" t="s">
        <v>2</v>
      </c>
      <c r="C126" s="3" t="s">
        <v>2</v>
      </c>
    </row>
    <row r="127" spans="1:3" x14ac:dyDescent="0.25">
      <c r="A127" s="18" t="s">
        <v>49</v>
      </c>
      <c r="B127" s="3" t="s">
        <v>2</v>
      </c>
      <c r="C127" s="3" t="s">
        <v>2</v>
      </c>
    </row>
    <row r="128" spans="1:3" x14ac:dyDescent="0.25">
      <c r="A128" s="18" t="s">
        <v>99</v>
      </c>
      <c r="B128" s="3" t="s">
        <v>2</v>
      </c>
      <c r="C128" s="3" t="s">
        <v>2</v>
      </c>
    </row>
    <row r="129" spans="1:3" x14ac:dyDescent="0.25">
      <c r="A129" s="18" t="s">
        <v>95</v>
      </c>
      <c r="B129" s="3" t="s">
        <v>2</v>
      </c>
      <c r="C129" s="3" t="s">
        <v>2</v>
      </c>
    </row>
    <row r="130" spans="1:3" x14ac:dyDescent="0.25">
      <c r="A130" s="18" t="s">
        <v>89</v>
      </c>
      <c r="B130" s="3" t="s">
        <v>2</v>
      </c>
      <c r="C130" s="3" t="s">
        <v>2</v>
      </c>
    </row>
    <row r="131" spans="1:3" x14ac:dyDescent="0.25">
      <c r="A131" s="18" t="s">
        <v>123</v>
      </c>
      <c r="B131" s="3" t="s">
        <v>2</v>
      </c>
      <c r="C131" s="3" t="s">
        <v>2</v>
      </c>
    </row>
    <row r="132" spans="1:3" x14ac:dyDescent="0.25">
      <c r="A132" s="18" t="s">
        <v>60</v>
      </c>
      <c r="B132" s="3" t="s">
        <v>2</v>
      </c>
      <c r="C132" s="3" t="s">
        <v>2</v>
      </c>
    </row>
    <row r="133" spans="1:3" x14ac:dyDescent="0.25">
      <c r="A133" s="18" t="s">
        <v>116</v>
      </c>
      <c r="B133" s="3" t="s">
        <v>2</v>
      </c>
      <c r="C133" s="3" t="s">
        <v>2</v>
      </c>
    </row>
    <row r="134" spans="1:3" x14ac:dyDescent="0.25">
      <c r="A134" s="18" t="s">
        <v>117</v>
      </c>
      <c r="B134" s="3" t="s">
        <v>2</v>
      </c>
      <c r="C134" s="3" t="s">
        <v>2</v>
      </c>
    </row>
    <row r="135" spans="1:3" x14ac:dyDescent="0.25">
      <c r="A135" s="18" t="s">
        <v>127</v>
      </c>
      <c r="B135" s="3" t="s">
        <v>2</v>
      </c>
      <c r="C135" s="3" t="s">
        <v>2</v>
      </c>
    </row>
    <row r="136" spans="1:3" x14ac:dyDescent="0.25">
      <c r="A136" s="18" t="s">
        <v>67</v>
      </c>
      <c r="B136" s="3" t="s">
        <v>2</v>
      </c>
      <c r="C136" s="3" t="s">
        <v>2</v>
      </c>
    </row>
    <row r="137" spans="1:3" x14ac:dyDescent="0.25">
      <c r="A137" s="18" t="s">
        <v>121</v>
      </c>
      <c r="B137" s="3" t="s">
        <v>2</v>
      </c>
      <c r="C137" s="3" t="s">
        <v>2</v>
      </c>
    </row>
    <row r="138" spans="1:3" x14ac:dyDescent="0.25">
      <c r="A138" s="18" t="s">
        <v>40</v>
      </c>
      <c r="B138" s="3" t="s">
        <v>2</v>
      </c>
      <c r="C138" s="3" t="s">
        <v>2</v>
      </c>
    </row>
    <row r="139" spans="1:3" x14ac:dyDescent="0.25">
      <c r="A139" s="18" t="s">
        <v>102</v>
      </c>
      <c r="B139" s="3" t="s">
        <v>2</v>
      </c>
      <c r="C139" s="3" t="s">
        <v>2</v>
      </c>
    </row>
    <row r="140" spans="1:3" x14ac:dyDescent="0.25">
      <c r="A140" s="18" t="s">
        <v>80</v>
      </c>
      <c r="B140" s="3" t="s">
        <v>2</v>
      </c>
      <c r="C140" s="3" t="s">
        <v>2</v>
      </c>
    </row>
    <row r="141" spans="1:3" x14ac:dyDescent="0.25">
      <c r="A141" s="18" t="s">
        <v>129</v>
      </c>
      <c r="B141" s="3" t="s">
        <v>2</v>
      </c>
      <c r="C141" s="3" t="s">
        <v>2</v>
      </c>
    </row>
    <row r="142" spans="1:3" x14ac:dyDescent="0.25">
      <c r="A142" s="18" t="s">
        <v>115</v>
      </c>
      <c r="B142" s="3" t="s">
        <v>2</v>
      </c>
      <c r="C142" s="3" t="s">
        <v>2</v>
      </c>
    </row>
    <row r="143" spans="1:3" x14ac:dyDescent="0.25">
      <c r="A143" s="18" t="s">
        <v>104</v>
      </c>
      <c r="B143" s="3" t="s">
        <v>2</v>
      </c>
      <c r="C143" s="3" t="s">
        <v>2</v>
      </c>
    </row>
    <row r="144" spans="1:3" x14ac:dyDescent="0.25">
      <c r="A144" s="18" t="s">
        <v>133</v>
      </c>
      <c r="B144" s="3" t="s">
        <v>2</v>
      </c>
      <c r="C144" s="3" t="s">
        <v>2</v>
      </c>
    </row>
    <row r="145" spans="1:3" x14ac:dyDescent="0.25">
      <c r="A145" s="18" t="s">
        <v>119</v>
      </c>
      <c r="B145" s="3" t="s">
        <v>2</v>
      </c>
      <c r="C145" s="3" t="s">
        <v>2</v>
      </c>
    </row>
    <row r="146" spans="1:3" x14ac:dyDescent="0.25">
      <c r="A146" s="18" t="s">
        <v>110</v>
      </c>
      <c r="B146" s="3" t="s">
        <v>2</v>
      </c>
      <c r="C146" s="3" t="s">
        <v>2</v>
      </c>
    </row>
    <row r="147" spans="1:3" x14ac:dyDescent="0.25">
      <c r="A147" s="18" t="s">
        <v>124</v>
      </c>
      <c r="B147" s="3" t="s">
        <v>2</v>
      </c>
      <c r="C147" s="3" t="s">
        <v>2</v>
      </c>
    </row>
    <row r="148" spans="1:3" x14ac:dyDescent="0.25">
      <c r="A148" s="18" t="s">
        <v>78</v>
      </c>
      <c r="B148" s="3" t="s">
        <v>2</v>
      </c>
      <c r="C148" s="3" t="s">
        <v>2</v>
      </c>
    </row>
    <row r="149" spans="1:3" x14ac:dyDescent="0.25">
      <c r="A149" s="18" t="s">
        <v>132</v>
      </c>
      <c r="B149" s="3" t="s">
        <v>2</v>
      </c>
      <c r="C149" s="3" t="s">
        <v>2</v>
      </c>
    </row>
    <row r="150" spans="1:3" x14ac:dyDescent="0.25">
      <c r="A150" s="18" t="s">
        <v>113</v>
      </c>
      <c r="B150" s="3" t="s">
        <v>2</v>
      </c>
      <c r="C150" s="3" t="s">
        <v>2</v>
      </c>
    </row>
    <row r="151" spans="1:3" x14ac:dyDescent="0.25">
      <c r="A151" s="18" t="s">
        <v>126</v>
      </c>
      <c r="B151" s="3" t="s">
        <v>2</v>
      </c>
      <c r="C151" s="3" t="s">
        <v>2</v>
      </c>
    </row>
    <row r="152" spans="1:3" x14ac:dyDescent="0.25">
      <c r="A152" s="18" t="s">
        <v>103</v>
      </c>
      <c r="B152" s="3" t="s">
        <v>2</v>
      </c>
      <c r="C152" s="3" t="s">
        <v>2</v>
      </c>
    </row>
    <row r="153" spans="1:3" x14ac:dyDescent="0.25">
      <c r="A153" s="18" t="s">
        <v>114</v>
      </c>
      <c r="B153" s="3" t="s">
        <v>2</v>
      </c>
      <c r="C153" s="3" t="s">
        <v>2</v>
      </c>
    </row>
    <row r="154" spans="1:3" x14ac:dyDescent="0.25">
      <c r="A154" s="18" t="s">
        <v>105</v>
      </c>
      <c r="B154" s="3" t="s">
        <v>2</v>
      </c>
      <c r="C154" s="3" t="s">
        <v>2</v>
      </c>
    </row>
    <row r="156" spans="1:3" x14ac:dyDescent="0.25">
      <c r="A156"/>
    </row>
    <row r="157" spans="1:3" x14ac:dyDescent="0.25">
      <c r="A157"/>
    </row>
    <row r="158" spans="1:3" x14ac:dyDescent="0.25">
      <c r="A158"/>
    </row>
    <row r="159" spans="1:3" x14ac:dyDescent="0.25">
      <c r="A159"/>
    </row>
    <row r="160" spans="1:3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CDKM9</vt:lpstr>
      <vt:lpstr>CDKM15</vt:lpstr>
      <vt:lpstr>RBSs</vt:lpstr>
      <vt:lpstr>BLASTp_nr</vt:lpstr>
      <vt:lpstr>BLASTp_RefSeq</vt:lpstr>
      <vt:lpstr>BLASTp_nr_Caudovirales</vt:lpstr>
      <vt:lpstr>BLASTp_RefSeq_Caudovirales</vt:lpstr>
      <vt:lpstr>InterProScan</vt:lpstr>
      <vt:lpstr>CDKM15!CDKM15</vt:lpstr>
      <vt:lpstr>CDKM9!CDKM9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Grzechu</dc:creator>
  <cp:lastModifiedBy>srwa rashid</cp:lastModifiedBy>
  <cp:lastPrinted>2016-09-12T20:19:54Z</cp:lastPrinted>
  <dcterms:created xsi:type="dcterms:W3CDTF">2015-11-19T14:37:50Z</dcterms:created>
  <dcterms:modified xsi:type="dcterms:W3CDTF">2016-09-12T23:16:13Z</dcterms:modified>
</cp:coreProperties>
</file>