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ika\OneDrive - University of Gdansk\Documents\Documents\Artykuły ukończone\Artykuł IF\Sustainability\Dane\"/>
    </mc:Choice>
  </mc:AlternateContent>
  <bookViews>
    <workbookView xWindow="0" yWindow="0" windowWidth="20490" windowHeight="7650" activeTab="2"/>
  </bookViews>
  <sheets>
    <sheet name="client matching" sheetId="1" r:id="rId1"/>
    <sheet name="client not matching" sheetId="2" r:id="rId2"/>
    <sheet name="z-Test" sheetId="3" r:id="rId3"/>
    <sheet name="Cronbach’s alpha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3" l="1"/>
  <c r="B76" i="3"/>
  <c r="C75" i="3"/>
  <c r="B75" i="3"/>
  <c r="C60" i="3"/>
  <c r="B60" i="3"/>
  <c r="C59" i="3"/>
  <c r="B59" i="3"/>
  <c r="C43" i="3"/>
  <c r="B43" i="3"/>
  <c r="C42" i="3"/>
  <c r="B42" i="3"/>
  <c r="C25" i="3"/>
  <c r="B25" i="3"/>
  <c r="C24" i="3"/>
  <c r="B24" i="3"/>
  <c r="C10" i="3"/>
  <c r="B10" i="3"/>
  <c r="C9" i="3"/>
  <c r="B9" i="3"/>
  <c r="M3" i="2"/>
  <c r="K51" i="2"/>
  <c r="K50" i="2"/>
  <c r="K49" i="2"/>
  <c r="K48" i="2"/>
  <c r="K47" i="2"/>
  <c r="K46" i="2"/>
  <c r="K45" i="2"/>
  <c r="K44" i="2"/>
  <c r="M42" i="2" s="1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L18" i="2" s="1"/>
  <c r="K17" i="2"/>
  <c r="K16" i="2"/>
  <c r="K15" i="2"/>
  <c r="K14" i="2"/>
  <c r="K13" i="2"/>
  <c r="K12" i="2"/>
  <c r="K11" i="2"/>
  <c r="K10" i="2"/>
  <c r="M9" i="2" s="1"/>
  <c r="K9" i="2"/>
  <c r="K8" i="2"/>
  <c r="K7" i="2"/>
  <c r="K6" i="2"/>
  <c r="L3" i="2" s="1"/>
  <c r="K5" i="2"/>
  <c r="K4" i="2"/>
  <c r="K3" i="2"/>
  <c r="M42" i="1"/>
  <c r="M31" i="1"/>
  <c r="M18" i="1"/>
  <c r="M9" i="1"/>
  <c r="M3" i="1"/>
  <c r="L54" i="1"/>
  <c r="L53" i="1"/>
  <c r="L42" i="1"/>
  <c r="L31" i="1"/>
  <c r="L18" i="1"/>
  <c r="L9" i="1"/>
  <c r="L3" i="1"/>
  <c r="K3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M18" i="2" l="1"/>
  <c r="L42" i="2"/>
  <c r="L9" i="2"/>
  <c r="L53" i="2" s="1"/>
  <c r="L54" i="2" s="1"/>
  <c r="M31" i="2"/>
  <c r="L31" i="2"/>
</calcChain>
</file>

<file path=xl/sharedStrings.xml><?xml version="1.0" encoding="utf-8"?>
<sst xmlns="http://schemas.openxmlformats.org/spreadsheetml/2006/main" count="336" uniqueCount="139">
  <si>
    <r>
      <t>24.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Times New Roman"/>
        <family val="1"/>
        <charset val="238"/>
      </rPr>
      <t>Dostarczane są jasny ukierunkowania prowadzące do wyników produkcyjnych (Clear direction leads to productive results)</t>
    </r>
  </si>
  <si>
    <t>The project is consistent with the signed contract</t>
  </si>
  <si>
    <t>The documentation is complete</t>
  </si>
  <si>
    <t>The materials provided by the IT company are useful</t>
  </si>
  <si>
    <t>The IT company used adequate hardware and IT architecture</t>
  </si>
  <si>
    <t>The delivered products are free of errors</t>
  </si>
  <si>
    <t>The delivered products meet the expectations</t>
  </si>
  <si>
    <t>Dimensions</t>
  </si>
  <si>
    <t>Item no.</t>
  </si>
  <si>
    <t>Theorem of Servperv Questionnaire</t>
  </si>
  <si>
    <t>Tangibles</t>
  </si>
  <si>
    <t>Activities</t>
  </si>
  <si>
    <t>Effectiveness</t>
  </si>
  <si>
    <t>Competencies</t>
  </si>
  <si>
    <t>Empathy and Individual Approach</t>
  </si>
  <si>
    <t>Tan1</t>
  </si>
  <si>
    <t>Tan2</t>
  </si>
  <si>
    <t>Tan3</t>
  </si>
  <si>
    <t>Tan4</t>
  </si>
  <si>
    <t>Tan5</t>
  </si>
  <si>
    <t>Tan6</t>
  </si>
  <si>
    <t>Act1</t>
  </si>
  <si>
    <t>Act2</t>
  </si>
  <si>
    <t>Act3</t>
  </si>
  <si>
    <t>Act4</t>
  </si>
  <si>
    <t>Act5</t>
  </si>
  <si>
    <t>Act6</t>
  </si>
  <si>
    <t>Act7</t>
  </si>
  <si>
    <t>Act8</t>
  </si>
  <si>
    <t>Act9</t>
  </si>
  <si>
    <t>Activities in the project were consistent with each other</t>
  </si>
  <si>
    <t>The project had adaptation activities (eg adaptation of project management processes to the client's company architecture)</t>
  </si>
  <si>
    <t>The project had participative activities - including the client</t>
  </si>
  <si>
    <t>The IT company provided assistance in managing change relation with the project (adaptation policy)</t>
  </si>
  <si>
    <t>The employees of the IT company gave information about the deadline for the implementation of products/services</t>
  </si>
  <si>
    <t>Tasks were carried out in accordance with certain standards</t>
  </si>
  <si>
    <t>Activities related to integration requirements (regarding data, processes, etc.) were carried out</t>
  </si>
  <si>
    <t>There were opportunities for discussion</t>
  </si>
  <si>
    <t>There was a functioning system for communication between stakeholders</t>
  </si>
  <si>
    <t>Eff1</t>
  </si>
  <si>
    <t>Eff2</t>
  </si>
  <si>
    <t>Eff3</t>
  </si>
  <si>
    <t>Eff4</t>
  </si>
  <si>
    <t>Eff5</t>
  </si>
  <si>
    <t>Eff6</t>
  </si>
  <si>
    <t>Eff7</t>
  </si>
  <si>
    <t>Eff8</t>
  </si>
  <si>
    <t>Eff9</t>
  </si>
  <si>
    <t>Eff10</t>
  </si>
  <si>
    <t>Eff11</t>
  </si>
  <si>
    <t>Eff12</t>
  </si>
  <si>
    <t>What the IT company promised and what they actually delivered was consistent</t>
  </si>
  <si>
    <t>The IT company ensured the accuracy and transparency of information provided within the scope of the project</t>
  </si>
  <si>
    <t>There was no scope creep in the project</t>
  </si>
  <si>
    <t>The IT company identified all project stakeholders while performing a needs analysis</t>
  </si>
  <si>
    <t>The IT company used effective techniques to conduct the needs analysis (e.g. interview, workshop, observation, etc.)</t>
  </si>
  <si>
    <t>The IT company delivered services on time</t>
  </si>
  <si>
    <t>The project results match the required functionalities</t>
  </si>
  <si>
    <t>There were no disruptions during the project</t>
  </si>
  <si>
    <t>The method of managing the project gave a sense of stability and continuity in the day-to-day running of the client's company</t>
  </si>
  <si>
    <t>The IT company created a final product that will allow consistency in business operations and will not disrupt the business operations after its implementation</t>
  </si>
  <si>
    <t>The IT company was truly committed to the project</t>
  </si>
  <si>
    <t>The IT team quickly responded to expectations</t>
  </si>
  <si>
    <t>Com1</t>
  </si>
  <si>
    <t>Com2</t>
  </si>
  <si>
    <t>Com3</t>
  </si>
  <si>
    <t>Com4</t>
  </si>
  <si>
    <t>Com5</t>
  </si>
  <si>
    <t>Com6</t>
  </si>
  <si>
    <t>Com7</t>
  </si>
  <si>
    <t>Com8</t>
  </si>
  <si>
    <t>Com9</t>
  </si>
  <si>
    <t>Com10</t>
  </si>
  <si>
    <t>Com11</t>
  </si>
  <si>
    <t>The IT company clarified the goals of the IT project</t>
  </si>
  <si>
    <t>The IT company aligned / helped to align the IT requirements to the business goals</t>
  </si>
  <si>
    <t>The IT company made high-level rational analyses</t>
  </si>
  <si>
    <t>The IT company also included non-functional (qualitative) requirements in the project</t>
  </si>
  <si>
    <t>The IT company provided clear guidelines that led to production results</t>
  </si>
  <si>
    <t>The IT company used creative problem solving and innovative solutions</t>
  </si>
  <si>
    <t>IT company has secured continuity of adaptation</t>
  </si>
  <si>
    <t>The IT company met the expectations as to the course of cooperation - the cooperation model</t>
  </si>
  <si>
    <t>The IT company provided mentoring services for the client</t>
  </si>
  <si>
    <t>The IT team displayed satisfactory knowledge and skills</t>
  </si>
  <si>
    <t>IT company employees had a sense of responsibility</t>
  </si>
  <si>
    <t>EmInAp1</t>
  </si>
  <si>
    <t>EmInAp2</t>
  </si>
  <si>
    <t>EmInAp3</t>
  </si>
  <si>
    <t>EmInAp4</t>
  </si>
  <si>
    <t>EmInAp5</t>
  </si>
  <si>
    <t>EmInAp6</t>
  </si>
  <si>
    <t>EmInAp7</t>
  </si>
  <si>
    <t>EmInAp8</t>
  </si>
  <si>
    <t>EmInAp9</t>
  </si>
  <si>
    <t>EmInAp10</t>
  </si>
  <si>
    <t>The behavior of the IT team inspired confidence in the client</t>
  </si>
  <si>
    <t>The IT company made the client feel secure</t>
  </si>
  <si>
    <t>The IT company treats the client individually</t>
  </si>
  <si>
    <t>IT company employees understand the specific needs of the client</t>
  </si>
  <si>
    <t>Work in the project was carried out in a way that was convenient for the client</t>
  </si>
  <si>
    <t>The IT team expressed themselves comprehensibly to the client</t>
  </si>
  <si>
    <t>The IT company sought to resolve conflict and build consensus</t>
  </si>
  <si>
    <t>Some members of the IT team paid the client special attention during the project (client guardians)</t>
  </si>
  <si>
    <t>Some members of the IT team were always willing to help the client</t>
  </si>
  <si>
    <t>There was a visible sense of commitment from the IT company towards the project</t>
  </si>
  <si>
    <t>strong disagree</t>
  </si>
  <si>
    <t>strong agree</t>
  </si>
  <si>
    <t>disagree</t>
  </si>
  <si>
    <t>somewhat disagree</t>
  </si>
  <si>
    <t>neutral</t>
  </si>
  <si>
    <t>somewhat agree</t>
  </si>
  <si>
    <t>agree</t>
  </si>
  <si>
    <t>Mean score</t>
  </si>
  <si>
    <t>Dimension mean score</t>
  </si>
  <si>
    <t>SD</t>
  </si>
  <si>
    <t>Servperv indicator</t>
  </si>
  <si>
    <t>z-Test: Two Sample for Means</t>
  </si>
  <si>
    <t>Variable 1</t>
  </si>
  <si>
    <t>Variable 2</t>
  </si>
  <si>
    <t>n</t>
  </si>
  <si>
    <t>Mean</t>
  </si>
  <si>
    <t>mean</t>
  </si>
  <si>
    <t>Known Variance</t>
  </si>
  <si>
    <t>sd</t>
  </si>
  <si>
    <t>Observations</t>
  </si>
  <si>
    <t>Hypothesized Mean Difference</t>
  </si>
  <si>
    <t>z</t>
  </si>
  <si>
    <t>P(Z&lt;=z) one-tail</t>
  </si>
  <si>
    <t>z Critical one-tail</t>
  </si>
  <si>
    <t>P(Z&lt;=z) two-tail</t>
  </si>
  <si>
    <t>z Critical two-tail</t>
  </si>
  <si>
    <t>client matching</t>
  </si>
  <si>
    <t>client not matching</t>
  </si>
  <si>
    <t>variance</t>
  </si>
  <si>
    <t>Cronbach’s alpha</t>
  </si>
  <si>
    <t>group A</t>
  </si>
  <si>
    <t>group B</t>
  </si>
  <si>
    <t>N of Items</t>
  </si>
  <si>
    <t>Empathy and individual approach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</si>
</sst>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000"/>
    <numFmt numFmtId="166" formatCode="0.0%"/>
    <numFmt numFmtId="167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rgb="FF000000"/>
      <name val="Palatino Linotype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1" fontId="0" fillId="0" borderId="0" xfId="0" applyNumberFormat="1"/>
    <xf numFmtId="0" fontId="0" fillId="0" borderId="14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17" xfId="0" applyBorder="1"/>
    <xf numFmtId="0" fontId="0" fillId="0" borderId="21" xfId="0" applyBorder="1"/>
    <xf numFmtId="0" fontId="0" fillId="0" borderId="20" xfId="0" applyBorder="1"/>
    <xf numFmtId="2" fontId="0" fillId="0" borderId="0" xfId="0" applyNumberFormat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0" xfId="0" applyBorder="1"/>
    <xf numFmtId="0" fontId="0" fillId="0" borderId="27" xfId="0" applyBorder="1"/>
    <xf numFmtId="0" fontId="0" fillId="0" borderId="28" xfId="0" applyBorder="1"/>
    <xf numFmtId="0" fontId="0" fillId="0" borderId="22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0" borderId="3" xfId="0" applyFont="1" applyBorder="1"/>
    <xf numFmtId="10" fontId="2" fillId="0" borderId="0" xfId="1" applyNumberFormat="1" applyFont="1"/>
    <xf numFmtId="0" fontId="2" fillId="0" borderId="0" xfId="0" applyFont="1" applyBorder="1"/>
    <xf numFmtId="165" fontId="2" fillId="0" borderId="0" xfId="1" applyNumberFormat="1" applyFont="1" applyBorder="1"/>
    <xf numFmtId="166" fontId="2" fillId="0" borderId="0" xfId="1" applyNumberFormat="1" applyFont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0" fillId="0" borderId="34" xfId="0" applyBorder="1"/>
    <xf numFmtId="0" fontId="6" fillId="0" borderId="30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35" xfId="0" applyBorder="1"/>
    <xf numFmtId="0" fontId="6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 indent="3"/>
    </xf>
    <xf numFmtId="0" fontId="4" fillId="0" borderId="36" xfId="0" applyFont="1" applyBorder="1" applyAlignment="1">
      <alignment vertical="center" wrapText="1"/>
    </xf>
    <xf numFmtId="0" fontId="6" fillId="0" borderId="35" xfId="0" applyFont="1" applyBorder="1" applyAlignment="1">
      <alignment horizontal="left" vertical="center" wrapText="1"/>
    </xf>
    <xf numFmtId="167" fontId="2" fillId="0" borderId="3" xfId="0" applyNumberFormat="1" applyFont="1" applyBorder="1"/>
    <xf numFmtId="0" fontId="2" fillId="0" borderId="0" xfId="0" applyFont="1" applyFill="1" applyBorder="1" applyAlignment="1">
      <alignment vertical="center" wrapText="1"/>
    </xf>
    <xf numFmtId="2" fontId="0" fillId="0" borderId="0" xfId="0" applyNumberFormat="1" applyFill="1" applyBorder="1" applyAlignment="1">
      <alignment vertical="center"/>
    </xf>
    <xf numFmtId="0" fontId="0" fillId="0" borderId="0" xfId="0" applyFill="1" applyBorder="1" applyAlignment="1"/>
    <xf numFmtId="2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vertical="center"/>
    </xf>
    <xf numFmtId="0" fontId="0" fillId="0" borderId="36" xfId="0" applyBorder="1"/>
    <xf numFmtId="0" fontId="7" fillId="0" borderId="37" xfId="0" applyFont="1" applyFill="1" applyBorder="1" applyAlignment="1">
      <alignment horizontal="center"/>
    </xf>
    <xf numFmtId="0" fontId="0" fillId="0" borderId="33" xfId="0" applyFill="1" applyBorder="1" applyAlignment="1"/>
    <xf numFmtId="0" fontId="8" fillId="0" borderId="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167" fontId="0" fillId="0" borderId="9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workbookViewId="0">
      <selection activeCell="P12" sqref="P12"/>
    </sheetView>
  </sheetViews>
  <sheetFormatPr defaultRowHeight="15" x14ac:dyDescent="0.25"/>
  <cols>
    <col min="1" max="1" width="20.7109375" customWidth="1"/>
    <col min="2" max="2" width="14.140625" customWidth="1"/>
    <col min="3" max="3" width="61.140625" customWidth="1"/>
    <col min="4" max="4" width="11.42578125" bestFit="1" customWidth="1"/>
    <col min="5" max="5" width="11.85546875" bestFit="1" customWidth="1"/>
    <col min="6" max="6" width="11.5703125" bestFit="1" customWidth="1"/>
    <col min="7" max="7" width="11.140625" bestFit="1" customWidth="1"/>
    <col min="8" max="8" width="11.5703125" bestFit="1" customWidth="1"/>
    <col min="9" max="9" width="8.5703125" bestFit="1" customWidth="1"/>
    <col min="10" max="10" width="11.5703125" bestFit="1" customWidth="1"/>
    <col min="11" max="11" width="18.140625" customWidth="1"/>
    <col min="12" max="12" width="14.7109375" customWidth="1"/>
    <col min="15" max="15" width="13" customWidth="1"/>
    <col min="16" max="16" width="13.7109375" customWidth="1"/>
    <col min="17" max="17" width="15.7109375" customWidth="1"/>
    <col min="18" max="18" width="13.140625" customWidth="1"/>
    <col min="19" max="19" width="15.5703125" customWidth="1"/>
    <col min="21" max="21" width="14.5703125" customWidth="1"/>
    <col min="22" max="22" width="16" customWidth="1"/>
    <col min="23" max="23" width="17.140625" customWidth="1"/>
    <col min="24" max="24" width="17.28515625" bestFit="1" customWidth="1"/>
    <col min="25" max="25" width="16.5703125" bestFit="1" customWidth="1"/>
  </cols>
  <sheetData>
    <row r="1" spans="1:26" ht="33" customHeight="1" thickBot="1" x14ac:dyDescent="0.3">
      <c r="A1" s="79" t="s">
        <v>7</v>
      </c>
      <c r="B1" s="79" t="s">
        <v>8</v>
      </c>
      <c r="C1" s="81" t="s">
        <v>9</v>
      </c>
      <c r="D1" s="1" t="s">
        <v>105</v>
      </c>
      <c r="E1" s="1" t="s">
        <v>107</v>
      </c>
      <c r="F1" s="1" t="s">
        <v>108</v>
      </c>
      <c r="G1" s="1" t="s">
        <v>109</v>
      </c>
      <c r="H1" s="1" t="s">
        <v>110</v>
      </c>
      <c r="I1" s="1" t="s">
        <v>111</v>
      </c>
      <c r="J1" s="1" t="s">
        <v>106</v>
      </c>
      <c r="K1" s="65" t="s">
        <v>112</v>
      </c>
      <c r="L1" s="65" t="s">
        <v>113</v>
      </c>
      <c r="M1" s="65" t="s">
        <v>114</v>
      </c>
      <c r="N1" s="2"/>
      <c r="O1" s="54"/>
      <c r="P1" s="54"/>
      <c r="Q1" s="54"/>
      <c r="R1" s="54"/>
      <c r="S1" s="54"/>
      <c r="T1" s="34"/>
      <c r="U1" s="54"/>
      <c r="V1" s="54"/>
      <c r="W1" s="54"/>
      <c r="X1" s="54"/>
      <c r="Y1" s="54"/>
      <c r="Z1" s="35"/>
    </row>
    <row r="2" spans="1:26" ht="15.75" thickBot="1" x14ac:dyDescent="0.3">
      <c r="A2" s="80"/>
      <c r="B2" s="80"/>
      <c r="C2" s="82"/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83"/>
      <c r="L2" s="66"/>
      <c r="M2" s="66"/>
      <c r="O2" s="54"/>
      <c r="P2" s="54"/>
      <c r="Q2" s="54"/>
      <c r="R2" s="54"/>
      <c r="S2" s="54"/>
      <c r="T2" s="35"/>
      <c r="U2" s="54"/>
      <c r="V2" s="54"/>
      <c r="W2" s="54"/>
      <c r="X2" s="54"/>
      <c r="Y2" s="54"/>
      <c r="Z2" s="35"/>
    </row>
    <row r="3" spans="1:26" x14ac:dyDescent="0.25">
      <c r="A3" s="73" t="s">
        <v>10</v>
      </c>
      <c r="B3" s="41" t="s">
        <v>15</v>
      </c>
      <c r="C3" s="44" t="s">
        <v>1</v>
      </c>
      <c r="D3" s="39"/>
      <c r="E3" s="5"/>
      <c r="F3" s="5">
        <v>1</v>
      </c>
      <c r="G3" s="5">
        <v>3</v>
      </c>
      <c r="H3" s="5">
        <v>9</v>
      </c>
      <c r="I3" s="5">
        <v>13</v>
      </c>
      <c r="J3" s="20">
        <v>6</v>
      </c>
      <c r="K3" s="13">
        <f t="shared" ref="K3:K51" si="0">(D3*$D$2+E3*$E$2+F3*$F$2+G3*$G$2+H3*$H$2+I3*$I$2+J3*$J$2)/32</f>
        <v>5.625</v>
      </c>
      <c r="L3" s="76">
        <f>AVERAGE(K3:K8)</f>
        <v>5.59375</v>
      </c>
      <c r="M3" s="76">
        <f>_xlfn.STDEV.S(K3:K8)</f>
        <v>0.42481613669916074</v>
      </c>
      <c r="O3" s="55"/>
      <c r="P3" s="35"/>
      <c r="Q3" s="35"/>
      <c r="R3" s="35"/>
      <c r="S3" s="35"/>
      <c r="T3" s="35"/>
      <c r="U3" s="55"/>
      <c r="V3" s="35"/>
      <c r="W3" s="35"/>
      <c r="X3" s="35"/>
      <c r="Y3" s="35"/>
      <c r="Z3" s="35"/>
    </row>
    <row r="4" spans="1:26" x14ac:dyDescent="0.25">
      <c r="A4" s="74"/>
      <c r="B4" s="42" t="s">
        <v>16</v>
      </c>
      <c r="C4" s="45" t="s">
        <v>2</v>
      </c>
      <c r="D4" s="26"/>
      <c r="E4" s="7"/>
      <c r="F4" s="7">
        <v>2</v>
      </c>
      <c r="G4" s="7">
        <v>4</v>
      </c>
      <c r="H4" s="7">
        <v>7</v>
      </c>
      <c r="I4" s="7">
        <v>12</v>
      </c>
      <c r="J4" s="14">
        <v>7</v>
      </c>
      <c r="K4" s="15">
        <f t="shared" si="0"/>
        <v>5.5625</v>
      </c>
      <c r="L4" s="77"/>
      <c r="M4" s="77"/>
      <c r="O4" s="55"/>
      <c r="P4" s="35"/>
      <c r="Q4" s="35"/>
      <c r="R4" s="35"/>
      <c r="S4" s="35"/>
      <c r="T4" s="35"/>
      <c r="U4" s="55"/>
      <c r="V4" s="35"/>
      <c r="W4" s="35"/>
      <c r="X4" s="35"/>
      <c r="Y4" s="35"/>
      <c r="Z4" s="35"/>
    </row>
    <row r="5" spans="1:26" x14ac:dyDescent="0.25">
      <c r="A5" s="74"/>
      <c r="B5" s="42" t="s">
        <v>17</v>
      </c>
      <c r="C5" s="45" t="s">
        <v>3</v>
      </c>
      <c r="D5" s="26"/>
      <c r="E5" s="7"/>
      <c r="F5" s="7">
        <v>1</v>
      </c>
      <c r="G5" s="7">
        <v>2</v>
      </c>
      <c r="H5" s="7">
        <v>7</v>
      </c>
      <c r="I5" s="7">
        <v>10</v>
      </c>
      <c r="J5" s="14">
        <v>12</v>
      </c>
      <c r="K5" s="15">
        <f t="shared" si="0"/>
        <v>5.9375</v>
      </c>
      <c r="L5" s="77"/>
      <c r="M5" s="77"/>
      <c r="N5" s="8"/>
      <c r="O5" s="55"/>
      <c r="P5" s="35"/>
      <c r="Q5" s="35"/>
      <c r="R5" s="35"/>
      <c r="S5" s="35"/>
      <c r="T5" s="36"/>
      <c r="U5" s="55"/>
      <c r="V5" s="35"/>
      <c r="W5" s="35"/>
      <c r="X5" s="35"/>
      <c r="Y5" s="35"/>
      <c r="Z5" s="35"/>
    </row>
    <row r="6" spans="1:26" x14ac:dyDescent="0.25">
      <c r="A6" s="74"/>
      <c r="B6" s="42" t="s">
        <v>18</v>
      </c>
      <c r="C6" s="45" t="s">
        <v>4</v>
      </c>
      <c r="D6" s="26"/>
      <c r="E6" s="7"/>
      <c r="F6" s="7"/>
      <c r="G6" s="7">
        <v>4</v>
      </c>
      <c r="H6" s="7">
        <v>4</v>
      </c>
      <c r="I6" s="7">
        <v>15</v>
      </c>
      <c r="J6" s="14">
        <v>9</v>
      </c>
      <c r="K6" s="15">
        <f t="shared" si="0"/>
        <v>5.90625</v>
      </c>
      <c r="L6" s="77"/>
      <c r="M6" s="77"/>
      <c r="O6" s="55"/>
      <c r="P6" s="35"/>
      <c r="Q6" s="35"/>
      <c r="R6" s="35"/>
      <c r="S6" s="35"/>
      <c r="T6" s="35"/>
      <c r="U6" s="55"/>
      <c r="V6" s="35"/>
      <c r="W6" s="35"/>
      <c r="X6" s="35"/>
      <c r="Y6" s="35"/>
      <c r="Z6" s="35"/>
    </row>
    <row r="7" spans="1:26" x14ac:dyDescent="0.25">
      <c r="A7" s="74"/>
      <c r="B7" s="42" t="s">
        <v>19</v>
      </c>
      <c r="C7" s="45" t="s">
        <v>5</v>
      </c>
      <c r="D7" s="26"/>
      <c r="E7" s="7">
        <v>2</v>
      </c>
      <c r="F7" s="7">
        <v>2</v>
      </c>
      <c r="G7" s="7">
        <v>10</v>
      </c>
      <c r="H7" s="7">
        <v>9</v>
      </c>
      <c r="I7" s="7">
        <v>5</v>
      </c>
      <c r="J7" s="14">
        <v>4</v>
      </c>
      <c r="K7" s="15">
        <f t="shared" si="0"/>
        <v>4.78125</v>
      </c>
      <c r="L7" s="77"/>
      <c r="M7" s="77"/>
      <c r="O7" s="55"/>
      <c r="P7" s="35"/>
      <c r="Q7" s="35"/>
      <c r="R7" s="35"/>
      <c r="S7" s="35"/>
      <c r="T7" s="35"/>
      <c r="U7" s="55"/>
      <c r="V7" s="35"/>
      <c r="W7" s="35"/>
      <c r="X7" s="35"/>
      <c r="Y7" s="35"/>
      <c r="Z7" s="35"/>
    </row>
    <row r="8" spans="1:26" ht="15.75" thickBot="1" x14ac:dyDescent="0.3">
      <c r="A8" s="75"/>
      <c r="B8" s="47" t="s">
        <v>20</v>
      </c>
      <c r="C8" s="49" t="s">
        <v>6</v>
      </c>
      <c r="D8" s="28"/>
      <c r="E8" s="10"/>
      <c r="F8" s="10">
        <v>1</v>
      </c>
      <c r="G8" s="10">
        <v>2</v>
      </c>
      <c r="H8" s="10">
        <v>10</v>
      </c>
      <c r="I8" s="10">
        <v>10</v>
      </c>
      <c r="J8" s="23">
        <v>9</v>
      </c>
      <c r="K8" s="24">
        <f t="shared" si="0"/>
        <v>5.75</v>
      </c>
      <c r="L8" s="78"/>
      <c r="M8" s="78"/>
      <c r="O8" s="55"/>
      <c r="P8" s="35"/>
      <c r="Q8" s="35"/>
      <c r="R8" s="35"/>
      <c r="S8" s="35"/>
      <c r="T8" s="35"/>
      <c r="U8" s="55"/>
      <c r="V8" s="35"/>
      <c r="W8" s="35"/>
      <c r="X8" s="35"/>
      <c r="Y8" s="35"/>
      <c r="Z8" s="35"/>
    </row>
    <row r="9" spans="1:26" x14ac:dyDescent="0.25">
      <c r="A9" s="84" t="s">
        <v>11</v>
      </c>
      <c r="B9" s="41" t="s">
        <v>21</v>
      </c>
      <c r="C9" s="44" t="s">
        <v>30</v>
      </c>
      <c r="D9" s="48"/>
      <c r="E9" s="11"/>
      <c r="F9" s="11"/>
      <c r="G9" s="11">
        <v>3</v>
      </c>
      <c r="H9" s="11">
        <v>7</v>
      </c>
      <c r="I9" s="11">
        <v>12</v>
      </c>
      <c r="J9" s="12">
        <v>10</v>
      </c>
      <c r="K9" s="13">
        <f t="shared" si="0"/>
        <v>5.90625</v>
      </c>
      <c r="L9" s="67">
        <f>AVERAGE(K9:K17)</f>
        <v>5.8194444444444446</v>
      </c>
      <c r="M9" s="67">
        <f>_xlfn.STDEV.S(K9:K17)</f>
        <v>0.17100474124356255</v>
      </c>
      <c r="O9" s="35"/>
      <c r="P9" s="55"/>
      <c r="Q9" s="56"/>
      <c r="R9" s="35"/>
      <c r="S9" s="35"/>
      <c r="T9" s="35"/>
      <c r="U9" s="35"/>
      <c r="V9" s="55"/>
      <c r="W9" s="56"/>
      <c r="X9" s="35"/>
      <c r="Y9" s="35"/>
      <c r="Z9" s="35"/>
    </row>
    <row r="10" spans="1:26" ht="30" x14ac:dyDescent="0.25">
      <c r="A10" s="84"/>
      <c r="B10" s="42" t="s">
        <v>22</v>
      </c>
      <c r="C10" s="45" t="s">
        <v>31</v>
      </c>
      <c r="D10" s="26"/>
      <c r="E10" s="7"/>
      <c r="F10" s="7"/>
      <c r="G10" s="7">
        <v>3</v>
      </c>
      <c r="H10" s="7">
        <v>8</v>
      </c>
      <c r="I10" s="7">
        <v>10</v>
      </c>
      <c r="J10" s="14">
        <v>11</v>
      </c>
      <c r="K10" s="15">
        <f t="shared" si="0"/>
        <v>5.90625</v>
      </c>
      <c r="L10" s="68"/>
      <c r="M10" s="68"/>
      <c r="O10" s="35"/>
      <c r="P10" s="55"/>
      <c r="Q10" s="56"/>
      <c r="R10" s="35"/>
      <c r="S10" s="35"/>
      <c r="T10" s="35"/>
      <c r="U10" s="35"/>
      <c r="V10" s="55"/>
      <c r="W10" s="56"/>
      <c r="X10" s="35"/>
      <c r="Y10" s="35"/>
      <c r="Z10" s="35"/>
    </row>
    <row r="11" spans="1:26" ht="15" customHeight="1" x14ac:dyDescent="0.25">
      <c r="A11" s="84"/>
      <c r="B11" s="42" t="s">
        <v>23</v>
      </c>
      <c r="C11" s="45" t="s">
        <v>32</v>
      </c>
      <c r="D11" s="26"/>
      <c r="E11" s="7"/>
      <c r="F11" s="7"/>
      <c r="G11" s="7">
        <v>2</v>
      </c>
      <c r="H11" s="7">
        <v>5</v>
      </c>
      <c r="I11" s="7">
        <v>10</v>
      </c>
      <c r="J11" s="14">
        <v>15</v>
      </c>
      <c r="K11" s="15">
        <f t="shared" si="0"/>
        <v>6.1875</v>
      </c>
      <c r="L11" s="68"/>
      <c r="M11" s="68"/>
      <c r="O11" s="35"/>
      <c r="P11" s="55"/>
      <c r="Q11" s="56"/>
      <c r="R11" s="35"/>
      <c r="S11" s="35"/>
      <c r="T11" s="35"/>
      <c r="U11" s="35"/>
      <c r="V11" s="55"/>
      <c r="W11" s="56"/>
      <c r="X11" s="35"/>
      <c r="Y11" s="35"/>
      <c r="Z11" s="35"/>
    </row>
    <row r="12" spans="1:26" ht="30" x14ac:dyDescent="0.25">
      <c r="A12" s="84"/>
      <c r="B12" s="42" t="s">
        <v>24</v>
      </c>
      <c r="C12" s="45" t="s">
        <v>33</v>
      </c>
      <c r="D12" s="26"/>
      <c r="E12" s="7"/>
      <c r="F12" s="7">
        <v>1</v>
      </c>
      <c r="G12" s="7">
        <v>3</v>
      </c>
      <c r="H12" s="7">
        <v>8</v>
      </c>
      <c r="I12" s="7">
        <v>9</v>
      </c>
      <c r="J12" s="14">
        <v>11</v>
      </c>
      <c r="K12" s="15">
        <f t="shared" si="0"/>
        <v>5.8125</v>
      </c>
      <c r="L12" s="68"/>
      <c r="M12" s="68"/>
      <c r="O12" s="35"/>
      <c r="P12" s="55"/>
      <c r="Q12" s="56"/>
      <c r="R12" s="35"/>
      <c r="S12" s="35"/>
      <c r="T12" s="35"/>
      <c r="U12" s="35"/>
      <c r="V12" s="55"/>
      <c r="W12" s="56"/>
      <c r="X12" s="35"/>
      <c r="Y12" s="35"/>
      <c r="Z12" s="35"/>
    </row>
    <row r="13" spans="1:26" ht="30" x14ac:dyDescent="0.25">
      <c r="A13" s="84"/>
      <c r="B13" s="42" t="s">
        <v>25</v>
      </c>
      <c r="C13" s="45" t="s">
        <v>34</v>
      </c>
      <c r="D13" s="26"/>
      <c r="E13" s="7"/>
      <c r="F13" s="7">
        <v>1</v>
      </c>
      <c r="G13" s="7">
        <v>2</v>
      </c>
      <c r="H13" s="7">
        <v>8</v>
      </c>
      <c r="I13" s="7">
        <v>13</v>
      </c>
      <c r="J13" s="14">
        <v>8</v>
      </c>
      <c r="K13" s="15">
        <f t="shared" si="0"/>
        <v>5.78125</v>
      </c>
      <c r="L13" s="68"/>
      <c r="M13" s="68"/>
      <c r="O13" s="35"/>
      <c r="P13" s="55"/>
      <c r="Q13" s="56"/>
      <c r="R13" s="35"/>
      <c r="S13" s="35"/>
      <c r="T13" s="35"/>
      <c r="U13" s="35"/>
      <c r="V13" s="55"/>
      <c r="W13" s="56"/>
      <c r="X13" s="35"/>
      <c r="Y13" s="35"/>
      <c r="Z13" s="35"/>
    </row>
    <row r="14" spans="1:26" x14ac:dyDescent="0.25">
      <c r="A14" s="84"/>
      <c r="B14" s="42" t="s">
        <v>26</v>
      </c>
      <c r="C14" s="45" t="s">
        <v>35</v>
      </c>
      <c r="D14" s="26"/>
      <c r="E14" s="7"/>
      <c r="F14" s="7"/>
      <c r="G14" s="7">
        <v>5</v>
      </c>
      <c r="H14" s="7">
        <v>10</v>
      </c>
      <c r="I14" s="7">
        <v>9</v>
      </c>
      <c r="J14" s="14">
        <v>8</v>
      </c>
      <c r="K14" s="15">
        <f t="shared" si="0"/>
        <v>5.625</v>
      </c>
      <c r="L14" s="68"/>
      <c r="M14" s="68"/>
      <c r="N14" s="16"/>
      <c r="O14" s="35"/>
      <c r="P14" s="55"/>
      <c r="Q14" s="56"/>
      <c r="R14" s="35"/>
      <c r="S14" s="35"/>
      <c r="T14" s="35"/>
      <c r="U14" s="35"/>
      <c r="V14" s="55"/>
      <c r="W14" s="56"/>
      <c r="X14" s="35"/>
      <c r="Y14" s="35"/>
      <c r="Z14" s="35"/>
    </row>
    <row r="15" spans="1:26" ht="30" x14ac:dyDescent="0.25">
      <c r="A15" s="84"/>
      <c r="B15" s="42" t="s">
        <v>27</v>
      </c>
      <c r="C15" s="45" t="s">
        <v>36</v>
      </c>
      <c r="D15" s="26"/>
      <c r="E15" s="7"/>
      <c r="F15" s="7"/>
      <c r="G15" s="7">
        <v>3</v>
      </c>
      <c r="H15" s="7">
        <v>12</v>
      </c>
      <c r="I15" s="7">
        <v>9</v>
      </c>
      <c r="J15" s="14">
        <v>8</v>
      </c>
      <c r="K15" s="15">
        <f t="shared" si="0"/>
        <v>5.6875</v>
      </c>
      <c r="L15" s="68"/>
      <c r="M15" s="68"/>
      <c r="O15" s="35"/>
      <c r="P15" s="55"/>
      <c r="Q15" s="56"/>
      <c r="R15" s="35"/>
      <c r="S15" s="35"/>
      <c r="T15" s="35"/>
      <c r="U15" s="35"/>
      <c r="V15" s="55"/>
      <c r="W15" s="56"/>
      <c r="X15" s="35"/>
      <c r="Y15" s="35"/>
      <c r="Z15" s="35"/>
    </row>
    <row r="16" spans="1:26" x14ac:dyDescent="0.25">
      <c r="A16" s="84"/>
      <c r="B16" s="42" t="s">
        <v>28</v>
      </c>
      <c r="C16" s="45" t="s">
        <v>37</v>
      </c>
      <c r="D16" s="26"/>
      <c r="E16" s="7"/>
      <c r="F16" s="7">
        <v>1</v>
      </c>
      <c r="G16" s="7">
        <v>1</v>
      </c>
      <c r="H16" s="7">
        <v>11</v>
      </c>
      <c r="I16" s="7">
        <v>9</v>
      </c>
      <c r="J16" s="14">
        <v>10</v>
      </c>
      <c r="K16" s="15">
        <f t="shared" si="0"/>
        <v>5.8125</v>
      </c>
      <c r="L16" s="68"/>
      <c r="M16" s="68"/>
      <c r="O16" s="35"/>
      <c r="P16" s="55"/>
      <c r="Q16" s="56"/>
      <c r="R16" s="35"/>
      <c r="S16" s="35"/>
      <c r="T16" s="35"/>
      <c r="U16" s="35"/>
      <c r="V16" s="55"/>
      <c r="W16" s="56"/>
      <c r="X16" s="35"/>
      <c r="Y16" s="35"/>
      <c r="Z16" s="35"/>
    </row>
    <row r="17" spans="1:26" ht="30.75" thickBot="1" x14ac:dyDescent="0.3">
      <c r="A17" s="85"/>
      <c r="B17" s="43" t="s">
        <v>29</v>
      </c>
      <c r="C17" s="46" t="s">
        <v>38</v>
      </c>
      <c r="D17" s="27"/>
      <c r="E17" s="17"/>
      <c r="F17" s="17">
        <v>2</v>
      </c>
      <c r="G17" s="17">
        <v>2</v>
      </c>
      <c r="H17" s="17">
        <v>10</v>
      </c>
      <c r="I17" s="17">
        <v>9</v>
      </c>
      <c r="J17" s="18">
        <v>9</v>
      </c>
      <c r="K17" s="19">
        <f t="shared" si="0"/>
        <v>5.65625</v>
      </c>
      <c r="L17" s="69"/>
      <c r="M17" s="69"/>
      <c r="O17" s="35"/>
      <c r="P17" s="55"/>
      <c r="Q17" s="56"/>
      <c r="R17" s="35"/>
      <c r="S17" s="35"/>
      <c r="T17" s="35"/>
      <c r="U17" s="35"/>
      <c r="V17" s="55"/>
      <c r="W17" s="56"/>
      <c r="X17" s="35"/>
      <c r="Y17" s="35"/>
      <c r="Z17" s="35"/>
    </row>
    <row r="18" spans="1:26" ht="30" x14ac:dyDescent="0.25">
      <c r="A18" s="70" t="s">
        <v>12</v>
      </c>
      <c r="B18" s="41" t="s">
        <v>39</v>
      </c>
      <c r="C18" s="52" t="s">
        <v>51</v>
      </c>
      <c r="D18" s="39"/>
      <c r="E18" s="5">
        <v>1</v>
      </c>
      <c r="F18" s="5">
        <v>1</v>
      </c>
      <c r="G18" s="5">
        <v>3</v>
      </c>
      <c r="H18" s="5">
        <v>9</v>
      </c>
      <c r="I18" s="5">
        <v>10</v>
      </c>
      <c r="J18" s="20">
        <v>8</v>
      </c>
      <c r="K18" s="13">
        <f t="shared" si="0"/>
        <v>5.5625</v>
      </c>
      <c r="L18" s="68">
        <f>AVERAGE(K18:K29)</f>
        <v>5.453125</v>
      </c>
      <c r="M18" s="68">
        <f>_xlfn.STDEV.S(K18:K29)</f>
        <v>0.28625595468201021</v>
      </c>
      <c r="O18" s="35"/>
      <c r="P18" s="55"/>
      <c r="Q18" s="35"/>
      <c r="R18" s="55"/>
      <c r="S18" s="35"/>
      <c r="T18" s="35"/>
      <c r="U18" s="35"/>
      <c r="V18" s="55"/>
      <c r="W18" s="35"/>
      <c r="X18" s="55"/>
      <c r="Y18" s="35"/>
      <c r="Z18" s="35"/>
    </row>
    <row r="19" spans="1:26" ht="30" x14ac:dyDescent="0.25">
      <c r="A19" s="71"/>
      <c r="B19" s="42" t="s">
        <v>40</v>
      </c>
      <c r="C19" s="40" t="s">
        <v>52</v>
      </c>
      <c r="D19" s="26"/>
      <c r="E19" s="7"/>
      <c r="F19" s="7">
        <v>2</v>
      </c>
      <c r="G19" s="7">
        <v>2</v>
      </c>
      <c r="H19" s="7">
        <v>10</v>
      </c>
      <c r="I19" s="7">
        <v>11</v>
      </c>
      <c r="J19" s="14">
        <v>7</v>
      </c>
      <c r="K19" s="15">
        <f t="shared" si="0"/>
        <v>5.59375</v>
      </c>
      <c r="L19" s="68"/>
      <c r="M19" s="68"/>
      <c r="O19" s="35"/>
      <c r="P19" s="55"/>
      <c r="Q19" s="35"/>
      <c r="R19" s="55"/>
      <c r="S19" s="35"/>
      <c r="T19" s="35"/>
      <c r="U19" s="35"/>
      <c r="V19" s="55"/>
      <c r="W19" s="35"/>
      <c r="X19" s="55"/>
      <c r="Y19" s="35"/>
      <c r="Z19" s="35"/>
    </row>
    <row r="20" spans="1:26" x14ac:dyDescent="0.25">
      <c r="A20" s="71"/>
      <c r="B20" s="42" t="s">
        <v>41</v>
      </c>
      <c r="C20" s="40" t="s">
        <v>53</v>
      </c>
      <c r="D20" s="26"/>
      <c r="E20" s="7"/>
      <c r="F20" s="7">
        <v>3</v>
      </c>
      <c r="G20" s="7">
        <v>6</v>
      </c>
      <c r="H20" s="7">
        <v>11</v>
      </c>
      <c r="I20" s="7">
        <v>7</v>
      </c>
      <c r="J20" s="14">
        <v>5</v>
      </c>
      <c r="K20" s="15">
        <f t="shared" si="0"/>
        <v>5.15625</v>
      </c>
      <c r="L20" s="68"/>
      <c r="M20" s="68"/>
      <c r="O20" s="35"/>
      <c r="P20" s="55"/>
      <c r="Q20" s="35"/>
      <c r="R20" s="55"/>
      <c r="S20" s="35"/>
      <c r="T20" s="35"/>
      <c r="U20" s="35"/>
      <c r="V20" s="55"/>
      <c r="W20" s="35"/>
      <c r="X20" s="55"/>
      <c r="Y20" s="35"/>
      <c r="Z20" s="35"/>
    </row>
    <row r="21" spans="1:26" ht="30" x14ac:dyDescent="0.25">
      <c r="A21" s="71"/>
      <c r="B21" s="42" t="s">
        <v>42</v>
      </c>
      <c r="C21" s="40" t="s">
        <v>54</v>
      </c>
      <c r="D21" s="26"/>
      <c r="E21" s="7"/>
      <c r="F21" s="7">
        <v>1</v>
      </c>
      <c r="G21" s="7">
        <v>4</v>
      </c>
      <c r="H21" s="7">
        <v>10</v>
      </c>
      <c r="I21" s="7">
        <v>9</v>
      </c>
      <c r="J21" s="14">
        <v>8</v>
      </c>
      <c r="K21" s="15">
        <f t="shared" si="0"/>
        <v>5.59375</v>
      </c>
      <c r="L21" s="68"/>
      <c r="M21" s="68"/>
      <c r="O21" s="35"/>
      <c r="P21" s="55"/>
      <c r="Q21" s="35"/>
      <c r="R21" s="55"/>
      <c r="S21" s="35"/>
      <c r="T21" s="35"/>
      <c r="U21" s="35"/>
      <c r="V21" s="55"/>
      <c r="W21" s="35"/>
      <c r="X21" s="55"/>
      <c r="Y21" s="35"/>
      <c r="Z21" s="35"/>
    </row>
    <row r="22" spans="1:26" ht="30" x14ac:dyDescent="0.25">
      <c r="A22" s="71"/>
      <c r="B22" s="42" t="s">
        <v>43</v>
      </c>
      <c r="C22" s="40" t="s">
        <v>55</v>
      </c>
      <c r="D22" s="26"/>
      <c r="E22" s="7"/>
      <c r="F22" s="11">
        <v>1</v>
      </c>
      <c r="G22" s="11">
        <v>4</v>
      </c>
      <c r="H22" s="11">
        <v>9</v>
      </c>
      <c r="I22" s="11">
        <v>10</v>
      </c>
      <c r="J22" s="12">
        <v>8</v>
      </c>
      <c r="K22" s="15">
        <f t="shared" si="0"/>
        <v>5.625</v>
      </c>
      <c r="L22" s="68"/>
      <c r="M22" s="68"/>
      <c r="O22" s="35"/>
      <c r="P22" s="55"/>
      <c r="Q22" s="35"/>
      <c r="R22" s="55"/>
      <c r="S22" s="35"/>
      <c r="T22" s="35"/>
      <c r="U22" s="35"/>
      <c r="V22" s="55"/>
      <c r="W22" s="35"/>
      <c r="X22" s="55"/>
      <c r="Y22" s="35"/>
      <c r="Z22" s="35"/>
    </row>
    <row r="23" spans="1:26" x14ac:dyDescent="0.25">
      <c r="A23" s="71"/>
      <c r="B23" s="42" t="s">
        <v>44</v>
      </c>
      <c r="C23" s="40" t="s">
        <v>56</v>
      </c>
      <c r="D23" s="26"/>
      <c r="E23" s="7">
        <v>2</v>
      </c>
      <c r="F23" s="7">
        <v>4</v>
      </c>
      <c r="G23" s="7">
        <v>5</v>
      </c>
      <c r="H23" s="7">
        <v>11</v>
      </c>
      <c r="I23" s="7">
        <v>6</v>
      </c>
      <c r="J23" s="14">
        <v>4</v>
      </c>
      <c r="K23" s="15">
        <f t="shared" si="0"/>
        <v>4.84375</v>
      </c>
      <c r="L23" s="68"/>
      <c r="M23" s="68"/>
      <c r="O23" s="35"/>
      <c r="P23" s="55"/>
      <c r="Q23" s="35"/>
      <c r="R23" s="55"/>
      <c r="S23" s="35"/>
      <c r="T23" s="35"/>
      <c r="U23" s="35"/>
      <c r="V23" s="55"/>
      <c r="W23" s="35"/>
      <c r="X23" s="55"/>
      <c r="Y23" s="35"/>
      <c r="Z23" s="35"/>
    </row>
    <row r="24" spans="1:26" x14ac:dyDescent="0.25">
      <c r="A24" s="71"/>
      <c r="B24" s="42" t="s">
        <v>45</v>
      </c>
      <c r="C24" s="40" t="s">
        <v>57</v>
      </c>
      <c r="D24" s="26"/>
      <c r="E24" s="7"/>
      <c r="F24" s="7">
        <v>1</v>
      </c>
      <c r="G24" s="7">
        <v>5</v>
      </c>
      <c r="H24" s="7">
        <v>10</v>
      </c>
      <c r="I24" s="7">
        <v>9</v>
      </c>
      <c r="J24" s="14">
        <v>8</v>
      </c>
      <c r="K24" s="15">
        <f t="shared" si="0"/>
        <v>5.71875</v>
      </c>
      <c r="L24" s="68"/>
      <c r="M24" s="68"/>
      <c r="O24" s="35"/>
      <c r="P24" s="55"/>
      <c r="Q24" s="35"/>
      <c r="R24" s="55"/>
      <c r="S24" s="35"/>
      <c r="T24" s="35"/>
      <c r="U24" s="35"/>
      <c r="V24" s="55"/>
      <c r="W24" s="35"/>
      <c r="X24" s="55"/>
      <c r="Y24" s="35"/>
      <c r="Z24" s="35"/>
    </row>
    <row r="25" spans="1:26" x14ac:dyDescent="0.25">
      <c r="A25" s="71"/>
      <c r="B25" s="42" t="s">
        <v>46</v>
      </c>
      <c r="C25" s="40" t="s">
        <v>58</v>
      </c>
      <c r="D25" s="26"/>
      <c r="E25" s="7">
        <v>1</v>
      </c>
      <c r="F25" s="7">
        <v>3</v>
      </c>
      <c r="G25" s="7">
        <v>5</v>
      </c>
      <c r="H25" s="7">
        <v>12</v>
      </c>
      <c r="I25" s="7">
        <v>6</v>
      </c>
      <c r="J25" s="14">
        <v>5</v>
      </c>
      <c r="K25" s="15">
        <f t="shared" si="0"/>
        <v>5.0625</v>
      </c>
      <c r="L25" s="68"/>
      <c r="M25" s="68"/>
      <c r="O25" s="35"/>
      <c r="P25" s="55"/>
      <c r="Q25" s="35"/>
      <c r="R25" s="55"/>
      <c r="S25" s="35"/>
      <c r="T25" s="35"/>
      <c r="U25" s="35"/>
      <c r="V25" s="55"/>
      <c r="W25" s="35"/>
      <c r="X25" s="55"/>
      <c r="Y25" s="35"/>
      <c r="Z25" s="35"/>
    </row>
    <row r="26" spans="1:26" ht="30" x14ac:dyDescent="0.25">
      <c r="A26" s="71"/>
      <c r="B26" s="42" t="s">
        <v>47</v>
      </c>
      <c r="C26" s="40" t="s">
        <v>59</v>
      </c>
      <c r="D26" s="26"/>
      <c r="E26" s="7"/>
      <c r="F26" s="7">
        <v>2</v>
      </c>
      <c r="G26" s="7">
        <v>2</v>
      </c>
      <c r="H26" s="7">
        <v>11</v>
      </c>
      <c r="I26" s="7">
        <v>10</v>
      </c>
      <c r="J26" s="14">
        <v>7</v>
      </c>
      <c r="K26" s="15">
        <f t="shared" si="0"/>
        <v>5.5625</v>
      </c>
      <c r="L26" s="68"/>
      <c r="M26" s="68"/>
      <c r="O26" s="35"/>
      <c r="P26" s="55"/>
      <c r="Q26" s="35"/>
      <c r="R26" s="55"/>
      <c r="S26" s="35"/>
      <c r="T26" s="35"/>
      <c r="U26" s="35"/>
      <c r="V26" s="55"/>
      <c r="W26" s="35"/>
      <c r="X26" s="55"/>
      <c r="Y26" s="35"/>
      <c r="Z26" s="35"/>
    </row>
    <row r="27" spans="1:26" ht="45" x14ac:dyDescent="0.25">
      <c r="A27" s="71"/>
      <c r="B27" s="42" t="s">
        <v>48</v>
      </c>
      <c r="C27" s="40" t="s">
        <v>60</v>
      </c>
      <c r="D27" s="27"/>
      <c r="E27" s="17">
        <v>1</v>
      </c>
      <c r="F27" s="17">
        <v>1</v>
      </c>
      <c r="G27" s="17">
        <v>3</v>
      </c>
      <c r="H27" s="17">
        <v>9</v>
      </c>
      <c r="I27" s="17">
        <v>10</v>
      </c>
      <c r="J27" s="18">
        <v>8</v>
      </c>
      <c r="K27" s="15">
        <f t="shared" si="0"/>
        <v>5.5625</v>
      </c>
      <c r="L27" s="68"/>
      <c r="M27" s="68"/>
      <c r="O27" s="35"/>
      <c r="P27" s="55"/>
      <c r="Q27" s="35"/>
      <c r="R27" s="55"/>
      <c r="S27" s="35"/>
      <c r="T27" s="35"/>
      <c r="U27" s="35"/>
      <c r="V27" s="55"/>
      <c r="W27" s="35"/>
      <c r="X27" s="55"/>
      <c r="Y27" s="35"/>
      <c r="Z27" s="35"/>
    </row>
    <row r="28" spans="1:26" x14ac:dyDescent="0.25">
      <c r="A28" s="71"/>
      <c r="B28" s="42" t="s">
        <v>49</v>
      </c>
      <c r="C28" s="40" t="s">
        <v>61</v>
      </c>
      <c r="D28" s="27"/>
      <c r="E28" s="17"/>
      <c r="F28" s="17">
        <v>1</v>
      </c>
      <c r="G28" s="17">
        <v>1</v>
      </c>
      <c r="H28" s="17">
        <v>11</v>
      </c>
      <c r="I28" s="17">
        <v>10</v>
      </c>
      <c r="J28" s="18">
        <v>9</v>
      </c>
      <c r="K28" s="15">
        <f t="shared" si="0"/>
        <v>5.78125</v>
      </c>
      <c r="L28" s="68"/>
      <c r="M28" s="68"/>
      <c r="O28" s="35"/>
      <c r="P28" s="55"/>
      <c r="Q28" s="35"/>
      <c r="R28" s="55"/>
      <c r="S28" s="35"/>
      <c r="T28" s="35"/>
      <c r="U28" s="35"/>
      <c r="V28" s="55"/>
      <c r="W28" s="35"/>
      <c r="X28" s="55"/>
      <c r="Y28" s="35"/>
      <c r="Z28" s="35"/>
    </row>
    <row r="29" spans="1:26" ht="15.75" thickBot="1" x14ac:dyDescent="0.3">
      <c r="A29" s="72"/>
      <c r="B29" s="43" t="s">
        <v>50</v>
      </c>
      <c r="C29" s="40" t="s">
        <v>62</v>
      </c>
      <c r="D29" s="28"/>
      <c r="E29" s="10">
        <v>1</v>
      </c>
      <c r="F29" s="10">
        <v>2</v>
      </c>
      <c r="G29" s="10">
        <v>3</v>
      </c>
      <c r="H29" s="10">
        <v>10</v>
      </c>
      <c r="I29" s="10">
        <v>10</v>
      </c>
      <c r="J29" s="23">
        <v>6</v>
      </c>
      <c r="K29" s="24">
        <f t="shared" si="0"/>
        <v>5.375</v>
      </c>
      <c r="L29" s="69"/>
      <c r="M29" s="69"/>
      <c r="O29" s="35"/>
      <c r="P29" s="55"/>
      <c r="Q29" s="35"/>
      <c r="R29" s="55"/>
      <c r="S29" s="35"/>
      <c r="T29" s="35"/>
      <c r="U29" s="35"/>
      <c r="V29" s="55"/>
      <c r="W29" s="35"/>
      <c r="X29" s="55"/>
      <c r="Y29" s="35"/>
      <c r="Z29" s="35"/>
    </row>
    <row r="30" spans="1:26" ht="30.75" hidden="1" customHeight="1" x14ac:dyDescent="0.3">
      <c r="A30" s="70" t="s">
        <v>13</v>
      </c>
      <c r="B30" s="51"/>
      <c r="C30" s="50" t="s">
        <v>0</v>
      </c>
      <c r="D30" s="48"/>
      <c r="E30" s="11"/>
      <c r="F30" s="11"/>
      <c r="G30" s="11"/>
      <c r="H30" s="11"/>
      <c r="I30" s="11"/>
      <c r="J30" s="12"/>
      <c r="K30" s="25">
        <f t="shared" si="0"/>
        <v>0</v>
      </c>
      <c r="L30" s="16"/>
      <c r="O30" s="35"/>
      <c r="P30" s="35"/>
      <c r="Q30" s="35"/>
      <c r="R30" s="55"/>
      <c r="S30" s="35"/>
      <c r="T30" s="35"/>
      <c r="U30" s="35"/>
      <c r="V30" s="35"/>
      <c r="W30" s="35"/>
      <c r="X30" s="55"/>
      <c r="Y30" s="35"/>
      <c r="Z30" s="35"/>
    </row>
    <row r="31" spans="1:26" x14ac:dyDescent="0.25">
      <c r="A31" s="71"/>
      <c r="B31" s="41" t="s">
        <v>63</v>
      </c>
      <c r="C31" s="44" t="s">
        <v>74</v>
      </c>
      <c r="D31" s="26"/>
      <c r="E31" s="7"/>
      <c r="F31" s="7">
        <v>1</v>
      </c>
      <c r="G31" s="7">
        <v>5</v>
      </c>
      <c r="H31" s="7">
        <v>10</v>
      </c>
      <c r="I31" s="7">
        <v>9</v>
      </c>
      <c r="J31" s="14">
        <v>7</v>
      </c>
      <c r="K31" s="15">
        <f t="shared" si="0"/>
        <v>5.5</v>
      </c>
      <c r="L31" s="67">
        <f>AVERAGE(K31:K41)</f>
        <v>5.5255681818181817</v>
      </c>
      <c r="M31" s="67">
        <f>_xlfn.STDEV.S(K31:K41)</f>
        <v>0.22913653383160801</v>
      </c>
      <c r="O31" s="35"/>
      <c r="P31" s="35"/>
      <c r="Q31" s="57"/>
      <c r="R31" s="55"/>
      <c r="S31" s="35"/>
      <c r="T31" s="35"/>
      <c r="U31" s="35"/>
      <c r="V31" s="35"/>
      <c r="W31" s="57"/>
      <c r="X31" s="55"/>
      <c r="Y31" s="35"/>
      <c r="Z31" s="35"/>
    </row>
    <row r="32" spans="1:26" ht="30" x14ac:dyDescent="0.25">
      <c r="A32" s="71"/>
      <c r="B32" s="42" t="s">
        <v>64</v>
      </c>
      <c r="C32" s="45" t="s">
        <v>75</v>
      </c>
      <c r="D32" s="26"/>
      <c r="E32" s="7"/>
      <c r="F32" s="7">
        <v>2</v>
      </c>
      <c r="G32" s="7">
        <v>11</v>
      </c>
      <c r="H32" s="7">
        <v>8</v>
      </c>
      <c r="I32" s="7">
        <v>6</v>
      </c>
      <c r="J32" s="14">
        <v>5</v>
      </c>
      <c r="K32" s="15">
        <f t="shared" si="0"/>
        <v>5.03125</v>
      </c>
      <c r="L32" s="68"/>
      <c r="M32" s="68"/>
      <c r="O32" s="35"/>
      <c r="P32" s="35"/>
      <c r="Q32" s="57"/>
      <c r="R32" s="55"/>
      <c r="S32" s="35"/>
      <c r="T32" s="35"/>
      <c r="U32" s="35"/>
      <c r="V32" s="35"/>
      <c r="W32" s="57"/>
      <c r="X32" s="55"/>
      <c r="Y32" s="35"/>
      <c r="Z32" s="35"/>
    </row>
    <row r="33" spans="1:26" x14ac:dyDescent="0.25">
      <c r="A33" s="71"/>
      <c r="B33" s="42" t="s">
        <v>65</v>
      </c>
      <c r="C33" s="45" t="s">
        <v>76</v>
      </c>
      <c r="D33" s="26"/>
      <c r="E33" s="7"/>
      <c r="F33" s="7">
        <v>1</v>
      </c>
      <c r="G33" s="7">
        <v>4</v>
      </c>
      <c r="H33" s="7">
        <v>10</v>
      </c>
      <c r="I33" s="7">
        <v>10</v>
      </c>
      <c r="J33" s="14">
        <v>7</v>
      </c>
      <c r="K33" s="15">
        <f t="shared" si="0"/>
        <v>5.5625</v>
      </c>
      <c r="L33" s="68"/>
      <c r="M33" s="68"/>
      <c r="O33" s="35"/>
      <c r="P33" s="35"/>
      <c r="Q33" s="57"/>
      <c r="R33" s="55"/>
      <c r="S33" s="35"/>
      <c r="T33" s="35"/>
      <c r="U33" s="35"/>
      <c r="V33" s="35"/>
      <c r="W33" s="57"/>
      <c r="X33" s="55"/>
      <c r="Y33" s="35"/>
      <c r="Z33" s="35"/>
    </row>
    <row r="34" spans="1:26" ht="30" x14ac:dyDescent="0.25">
      <c r="A34" s="71"/>
      <c r="B34" s="42" t="s">
        <v>66</v>
      </c>
      <c r="C34" s="45" t="s">
        <v>77</v>
      </c>
      <c r="D34" s="26"/>
      <c r="E34" s="7"/>
      <c r="F34" s="7">
        <v>1</v>
      </c>
      <c r="G34" s="7">
        <v>4</v>
      </c>
      <c r="H34" s="7">
        <v>11</v>
      </c>
      <c r="I34" s="7">
        <v>10</v>
      </c>
      <c r="J34" s="14">
        <v>6</v>
      </c>
      <c r="K34" s="15">
        <f t="shared" si="0"/>
        <v>5.5</v>
      </c>
      <c r="L34" s="68"/>
      <c r="M34" s="68"/>
      <c r="O34" s="35"/>
      <c r="P34" s="35"/>
      <c r="Q34" s="57"/>
      <c r="R34" s="55"/>
      <c r="S34" s="35"/>
      <c r="T34" s="35"/>
      <c r="U34" s="35"/>
      <c r="V34" s="35"/>
      <c r="W34" s="57"/>
      <c r="X34" s="55"/>
      <c r="Y34" s="35"/>
      <c r="Z34" s="35"/>
    </row>
    <row r="35" spans="1:26" ht="30" x14ac:dyDescent="0.25">
      <c r="A35" s="71"/>
      <c r="B35" s="42" t="s">
        <v>67</v>
      </c>
      <c r="C35" s="45" t="s">
        <v>78</v>
      </c>
      <c r="D35" s="26"/>
      <c r="E35" s="7">
        <v>1</v>
      </c>
      <c r="F35" s="7">
        <v>1</v>
      </c>
      <c r="G35" s="7">
        <v>3</v>
      </c>
      <c r="H35" s="7">
        <v>10</v>
      </c>
      <c r="I35" s="7">
        <v>11</v>
      </c>
      <c r="J35" s="14">
        <v>6</v>
      </c>
      <c r="K35" s="15">
        <f t="shared" si="0"/>
        <v>5.46875</v>
      </c>
      <c r="L35" s="68"/>
      <c r="M35" s="68"/>
      <c r="O35" s="35"/>
      <c r="P35" s="35"/>
      <c r="Q35" s="57"/>
      <c r="R35" s="55"/>
      <c r="S35" s="35"/>
      <c r="T35" s="35"/>
      <c r="U35" s="35"/>
      <c r="V35" s="35"/>
      <c r="W35" s="57"/>
      <c r="X35" s="55"/>
      <c r="Y35" s="35"/>
      <c r="Z35" s="35"/>
    </row>
    <row r="36" spans="1:26" ht="30" x14ac:dyDescent="0.25">
      <c r="A36" s="71"/>
      <c r="B36" s="42" t="s">
        <v>68</v>
      </c>
      <c r="C36" s="45" t="s">
        <v>79</v>
      </c>
      <c r="D36" s="26"/>
      <c r="E36" s="7"/>
      <c r="F36" s="7">
        <v>2</v>
      </c>
      <c r="G36" s="7">
        <v>7</v>
      </c>
      <c r="H36" s="7">
        <v>9</v>
      </c>
      <c r="I36" s="7">
        <v>8</v>
      </c>
      <c r="J36" s="14">
        <v>6</v>
      </c>
      <c r="K36" s="15">
        <f>(D36*$D$2+E36*$E$2+F36*$F$2+G36*$G$2+H36*$H$2+I36*$I$2+J36*$J$2)/32</f>
        <v>5.28125</v>
      </c>
      <c r="L36" s="68"/>
      <c r="M36" s="68"/>
      <c r="O36" s="35"/>
      <c r="P36" s="35"/>
      <c r="Q36" s="57"/>
      <c r="R36" s="55"/>
      <c r="S36" s="35"/>
      <c r="T36" s="35"/>
      <c r="U36" s="35"/>
      <c r="V36" s="35"/>
      <c r="W36" s="57"/>
      <c r="X36" s="55"/>
      <c r="Y36" s="35"/>
      <c r="Z36" s="35"/>
    </row>
    <row r="37" spans="1:26" x14ac:dyDescent="0.25">
      <c r="A37" s="71"/>
      <c r="B37" s="42" t="s">
        <v>69</v>
      </c>
      <c r="C37" s="45" t="s">
        <v>80</v>
      </c>
      <c r="D37" s="26"/>
      <c r="E37" s="7"/>
      <c r="F37" s="7">
        <v>1</v>
      </c>
      <c r="G37" s="7">
        <v>6</v>
      </c>
      <c r="H37" s="7">
        <v>10</v>
      </c>
      <c r="I37" s="7">
        <v>8</v>
      </c>
      <c r="J37" s="14">
        <v>7</v>
      </c>
      <c r="K37" s="15">
        <f t="shared" si="0"/>
        <v>5.4375</v>
      </c>
      <c r="L37" s="68"/>
      <c r="M37" s="68"/>
      <c r="O37" s="35"/>
      <c r="P37" s="35"/>
      <c r="Q37" s="57"/>
      <c r="R37" s="55"/>
      <c r="S37" s="35"/>
      <c r="T37" s="35"/>
      <c r="U37" s="35"/>
      <c r="V37" s="35"/>
      <c r="W37" s="57"/>
      <c r="X37" s="55"/>
      <c r="Y37" s="35"/>
      <c r="Z37" s="35"/>
    </row>
    <row r="38" spans="1:26" ht="30" x14ac:dyDescent="0.25">
      <c r="A38" s="71"/>
      <c r="B38" s="42" t="s">
        <v>70</v>
      </c>
      <c r="C38" s="45" t="s">
        <v>81</v>
      </c>
      <c r="D38" s="26"/>
      <c r="E38" s="7"/>
      <c r="F38" s="7">
        <v>2</v>
      </c>
      <c r="G38" s="7">
        <v>1</v>
      </c>
      <c r="H38" s="7">
        <v>9</v>
      </c>
      <c r="I38" s="7">
        <v>10</v>
      </c>
      <c r="J38" s="14">
        <v>10</v>
      </c>
      <c r="K38" s="15">
        <f t="shared" si="0"/>
        <v>5.78125</v>
      </c>
      <c r="L38" s="68"/>
      <c r="M38" s="68"/>
      <c r="O38" s="35"/>
      <c r="P38" s="35"/>
      <c r="Q38" s="57"/>
      <c r="R38" s="55"/>
      <c r="S38" s="35"/>
      <c r="T38" s="35"/>
      <c r="U38" s="35"/>
      <c r="V38" s="35"/>
      <c r="W38" s="57"/>
      <c r="X38" s="55"/>
      <c r="Y38" s="35"/>
      <c r="Z38" s="35"/>
    </row>
    <row r="39" spans="1:26" x14ac:dyDescent="0.25">
      <c r="A39" s="71"/>
      <c r="B39" s="42" t="s">
        <v>71</v>
      </c>
      <c r="C39" s="45" t="s">
        <v>82</v>
      </c>
      <c r="D39" s="27"/>
      <c r="E39" s="17"/>
      <c r="F39" s="17">
        <v>1</v>
      </c>
      <c r="G39" s="17">
        <v>1</v>
      </c>
      <c r="H39" s="17">
        <v>11</v>
      </c>
      <c r="I39" s="17">
        <v>10</v>
      </c>
      <c r="J39" s="18">
        <v>9</v>
      </c>
      <c r="K39" s="15">
        <f t="shared" si="0"/>
        <v>5.78125</v>
      </c>
      <c r="L39" s="68"/>
      <c r="M39" s="68"/>
      <c r="O39" s="35"/>
      <c r="P39" s="35"/>
      <c r="Q39" s="57"/>
      <c r="R39" s="55"/>
      <c r="S39" s="35"/>
      <c r="T39" s="35"/>
      <c r="U39" s="35"/>
      <c r="V39" s="35"/>
      <c r="W39" s="57"/>
      <c r="X39" s="55"/>
      <c r="Y39" s="35"/>
      <c r="Z39" s="35"/>
    </row>
    <row r="40" spans="1:26" x14ac:dyDescent="0.25">
      <c r="A40" s="71"/>
      <c r="B40" s="42" t="s">
        <v>72</v>
      </c>
      <c r="C40" s="45" t="s">
        <v>83</v>
      </c>
      <c r="D40" s="27"/>
      <c r="E40" s="17"/>
      <c r="F40" s="17">
        <v>1</v>
      </c>
      <c r="G40" s="17">
        <v>2</v>
      </c>
      <c r="H40" s="17">
        <v>11</v>
      </c>
      <c r="I40" s="17">
        <v>10</v>
      </c>
      <c r="J40" s="18">
        <v>8</v>
      </c>
      <c r="K40" s="15">
        <f t="shared" si="0"/>
        <v>5.6875</v>
      </c>
      <c r="L40" s="68"/>
      <c r="M40" s="68"/>
      <c r="O40" s="35"/>
      <c r="P40" s="35"/>
      <c r="Q40" s="57"/>
      <c r="R40" s="55"/>
      <c r="S40" s="35"/>
      <c r="T40" s="35"/>
      <c r="U40" s="35"/>
      <c r="V40" s="35"/>
      <c r="W40" s="57"/>
      <c r="X40" s="55"/>
      <c r="Y40" s="35"/>
      <c r="Z40" s="35"/>
    </row>
    <row r="41" spans="1:26" ht="15.75" thickBot="1" x14ac:dyDescent="0.3">
      <c r="A41" s="72"/>
      <c r="B41" s="43" t="s">
        <v>73</v>
      </c>
      <c r="C41" s="46" t="s">
        <v>84</v>
      </c>
      <c r="D41" s="28"/>
      <c r="E41" s="10"/>
      <c r="F41" s="10">
        <v>1</v>
      </c>
      <c r="G41" s="10">
        <v>2</v>
      </c>
      <c r="H41" s="10">
        <v>10</v>
      </c>
      <c r="I41" s="10">
        <v>10</v>
      </c>
      <c r="J41" s="23">
        <v>9</v>
      </c>
      <c r="K41" s="19">
        <f t="shared" si="0"/>
        <v>5.75</v>
      </c>
      <c r="L41" s="69"/>
      <c r="M41" s="69"/>
      <c r="O41" s="35"/>
      <c r="P41" s="35"/>
      <c r="Q41" s="57"/>
      <c r="R41" s="55"/>
      <c r="S41" s="35"/>
      <c r="T41" s="35"/>
      <c r="U41" s="35"/>
      <c r="V41" s="35"/>
      <c r="W41" s="57"/>
      <c r="X41" s="55"/>
      <c r="Y41" s="35"/>
      <c r="Z41" s="35"/>
    </row>
    <row r="42" spans="1:26" x14ac:dyDescent="0.25">
      <c r="A42" s="70" t="s">
        <v>14</v>
      </c>
      <c r="B42" s="41" t="s">
        <v>85</v>
      </c>
      <c r="C42" s="44" t="s">
        <v>95</v>
      </c>
      <c r="D42" s="39"/>
      <c r="E42" s="5"/>
      <c r="F42" s="5">
        <v>1</v>
      </c>
      <c r="G42" s="5">
        <v>1</v>
      </c>
      <c r="H42" s="5">
        <v>7</v>
      </c>
      <c r="I42" s="5">
        <v>12</v>
      </c>
      <c r="J42" s="20">
        <v>11</v>
      </c>
      <c r="K42" s="13">
        <f t="shared" si="0"/>
        <v>5.96875</v>
      </c>
      <c r="L42" s="67">
        <f>AVERAGE(K42:K51)</f>
        <v>5.8</v>
      </c>
      <c r="M42" s="67">
        <f>_xlfn.STDEV.S(K42:K51)</f>
        <v>0.13517606831256945</v>
      </c>
      <c r="O42" s="35"/>
      <c r="P42" s="35"/>
      <c r="Q42" s="57"/>
      <c r="R42" s="35"/>
      <c r="S42" s="55"/>
      <c r="T42" s="35"/>
      <c r="U42" s="35"/>
      <c r="V42" s="35"/>
      <c r="W42" s="57"/>
      <c r="X42" s="35"/>
      <c r="Y42" s="55"/>
      <c r="Z42" s="35"/>
    </row>
    <row r="43" spans="1:26" x14ac:dyDescent="0.25">
      <c r="A43" s="71"/>
      <c r="B43" s="42" t="s">
        <v>86</v>
      </c>
      <c r="C43" s="45" t="s">
        <v>96</v>
      </c>
      <c r="D43" s="26"/>
      <c r="E43" s="7"/>
      <c r="F43" s="7">
        <v>2</v>
      </c>
      <c r="G43" s="7">
        <v>1</v>
      </c>
      <c r="H43" s="7">
        <v>8</v>
      </c>
      <c r="I43" s="7">
        <v>11</v>
      </c>
      <c r="J43" s="14">
        <v>10</v>
      </c>
      <c r="K43" s="15">
        <f t="shared" si="0"/>
        <v>5.8125</v>
      </c>
      <c r="L43" s="68"/>
      <c r="M43" s="68"/>
      <c r="O43" s="35"/>
      <c r="P43" s="35"/>
      <c r="Q43" s="57"/>
      <c r="R43" s="35"/>
      <c r="S43" s="58"/>
      <c r="T43" s="35"/>
      <c r="U43" s="35"/>
      <c r="V43" s="35"/>
      <c r="W43" s="57"/>
      <c r="X43" s="35"/>
      <c r="Y43" s="58"/>
      <c r="Z43" s="35"/>
    </row>
    <row r="44" spans="1:26" x14ac:dyDescent="0.25">
      <c r="A44" s="71"/>
      <c r="B44" s="42" t="s">
        <v>87</v>
      </c>
      <c r="C44" s="45" t="s">
        <v>97</v>
      </c>
      <c r="D44" s="26"/>
      <c r="E44" s="7"/>
      <c r="F44" s="7">
        <v>1</v>
      </c>
      <c r="G44" s="7">
        <v>1</v>
      </c>
      <c r="H44" s="7">
        <v>9</v>
      </c>
      <c r="I44" s="7">
        <v>11</v>
      </c>
      <c r="J44" s="14">
        <v>10</v>
      </c>
      <c r="K44" s="15">
        <f t="shared" si="0"/>
        <v>5.875</v>
      </c>
      <c r="L44" s="68"/>
      <c r="M44" s="68"/>
      <c r="O44" s="35"/>
      <c r="P44" s="35"/>
      <c r="Q44" s="57"/>
      <c r="R44" s="35"/>
      <c r="S44" s="58"/>
      <c r="T44" s="35"/>
      <c r="U44" s="35"/>
      <c r="V44" s="35"/>
      <c r="W44" s="57"/>
      <c r="X44" s="35"/>
      <c r="Y44" s="58"/>
      <c r="Z44" s="35"/>
    </row>
    <row r="45" spans="1:26" x14ac:dyDescent="0.25">
      <c r="A45" s="71"/>
      <c r="B45" s="42" t="s">
        <v>88</v>
      </c>
      <c r="C45" s="45" t="s">
        <v>98</v>
      </c>
      <c r="D45" s="26"/>
      <c r="E45" s="7"/>
      <c r="F45" s="7">
        <v>2</v>
      </c>
      <c r="G45" s="7">
        <v>1</v>
      </c>
      <c r="H45" s="7">
        <v>10</v>
      </c>
      <c r="I45" s="7">
        <v>10</v>
      </c>
      <c r="J45" s="14">
        <v>9</v>
      </c>
      <c r="K45" s="15">
        <f t="shared" si="0"/>
        <v>5.71875</v>
      </c>
      <c r="L45" s="68"/>
      <c r="M45" s="68"/>
      <c r="O45" s="35"/>
      <c r="P45" s="35"/>
      <c r="Q45" s="57"/>
      <c r="R45" s="35"/>
      <c r="S45" s="58"/>
      <c r="T45" s="35"/>
      <c r="U45" s="35"/>
      <c r="V45" s="35"/>
      <c r="W45" s="57"/>
      <c r="X45" s="35"/>
      <c r="Y45" s="58"/>
      <c r="Z45" s="35"/>
    </row>
    <row r="46" spans="1:26" ht="30" x14ac:dyDescent="0.25">
      <c r="A46" s="71"/>
      <c r="B46" s="42" t="s">
        <v>89</v>
      </c>
      <c r="C46" s="45" t="s">
        <v>99</v>
      </c>
      <c r="D46" s="26"/>
      <c r="E46" s="7"/>
      <c r="F46" s="7">
        <v>1</v>
      </c>
      <c r="G46" s="7">
        <v>1</v>
      </c>
      <c r="H46" s="7">
        <v>8</v>
      </c>
      <c r="I46" s="7">
        <v>12</v>
      </c>
      <c r="J46" s="14">
        <v>10</v>
      </c>
      <c r="K46" s="15">
        <f t="shared" si="0"/>
        <v>5.90625</v>
      </c>
      <c r="L46" s="68"/>
      <c r="M46" s="68"/>
      <c r="O46" s="35"/>
      <c r="P46" s="35"/>
      <c r="Q46" s="57"/>
      <c r="R46" s="35"/>
      <c r="S46" s="58"/>
      <c r="T46" s="35"/>
      <c r="U46" s="35"/>
      <c r="V46" s="35"/>
      <c r="W46" s="57"/>
      <c r="X46" s="35"/>
      <c r="Y46" s="58"/>
      <c r="Z46" s="35"/>
    </row>
    <row r="47" spans="1:26" x14ac:dyDescent="0.25">
      <c r="A47" s="71"/>
      <c r="B47" s="42" t="s">
        <v>90</v>
      </c>
      <c r="C47" s="45" t="s">
        <v>100</v>
      </c>
      <c r="D47" s="26"/>
      <c r="E47" s="7"/>
      <c r="F47" s="7">
        <v>2</v>
      </c>
      <c r="G47" s="7">
        <v>3</v>
      </c>
      <c r="H47" s="7">
        <v>8</v>
      </c>
      <c r="I47" s="7">
        <v>10</v>
      </c>
      <c r="J47" s="14">
        <v>9</v>
      </c>
      <c r="K47" s="15">
        <f t="shared" si="0"/>
        <v>5.65625</v>
      </c>
      <c r="L47" s="68"/>
      <c r="M47" s="68"/>
      <c r="O47" s="35"/>
      <c r="P47" s="35"/>
      <c r="Q47" s="57"/>
      <c r="R47" s="35"/>
      <c r="S47" s="58"/>
      <c r="T47" s="35"/>
      <c r="U47" s="35"/>
      <c r="V47" s="35"/>
      <c r="W47" s="57"/>
      <c r="X47" s="35"/>
      <c r="Y47" s="58"/>
      <c r="Z47" s="35"/>
    </row>
    <row r="48" spans="1:26" x14ac:dyDescent="0.25">
      <c r="A48" s="71"/>
      <c r="B48" s="42" t="s">
        <v>91</v>
      </c>
      <c r="C48" s="45" t="s">
        <v>101</v>
      </c>
      <c r="D48" s="26"/>
      <c r="E48" s="7"/>
      <c r="F48" s="7">
        <v>1</v>
      </c>
      <c r="G48" s="7">
        <v>1</v>
      </c>
      <c r="H48" s="7">
        <v>9</v>
      </c>
      <c r="I48" s="7">
        <v>11</v>
      </c>
      <c r="J48" s="14">
        <v>10</v>
      </c>
      <c r="K48" s="15">
        <f t="shared" si="0"/>
        <v>5.875</v>
      </c>
      <c r="L48" s="68"/>
      <c r="M48" s="68"/>
      <c r="O48" s="35"/>
      <c r="P48" s="35"/>
      <c r="Q48" s="57"/>
      <c r="R48" s="35"/>
      <c r="S48" s="58"/>
      <c r="T48" s="35"/>
      <c r="U48" s="35"/>
      <c r="V48" s="35"/>
      <c r="W48" s="57"/>
      <c r="X48" s="35"/>
      <c r="Y48" s="58"/>
      <c r="Z48" s="35"/>
    </row>
    <row r="49" spans="1:26" ht="30" x14ac:dyDescent="0.25">
      <c r="A49" s="71"/>
      <c r="B49" s="42" t="s">
        <v>92</v>
      </c>
      <c r="C49" s="45" t="s">
        <v>102</v>
      </c>
      <c r="D49" s="26"/>
      <c r="E49" s="7"/>
      <c r="F49" s="7">
        <v>1</v>
      </c>
      <c r="G49" s="7">
        <v>2</v>
      </c>
      <c r="H49" s="7">
        <v>10</v>
      </c>
      <c r="I49" s="7">
        <v>10</v>
      </c>
      <c r="J49" s="14">
        <v>9</v>
      </c>
      <c r="K49" s="15">
        <f t="shared" si="0"/>
        <v>5.75</v>
      </c>
      <c r="L49" s="68"/>
      <c r="M49" s="68"/>
      <c r="O49" s="35"/>
      <c r="P49" s="35"/>
      <c r="Q49" s="57"/>
      <c r="R49" s="35"/>
      <c r="S49" s="58"/>
      <c r="T49" s="35"/>
      <c r="U49" s="35"/>
      <c r="V49" s="35"/>
      <c r="W49" s="57"/>
      <c r="X49" s="35"/>
      <c r="Y49" s="58"/>
      <c r="Z49" s="35"/>
    </row>
    <row r="50" spans="1:26" x14ac:dyDescent="0.25">
      <c r="A50" s="71"/>
      <c r="B50" s="42" t="s">
        <v>93</v>
      </c>
      <c r="C50" s="45" t="s">
        <v>103</v>
      </c>
      <c r="D50" s="26"/>
      <c r="E50" s="7">
        <v>1</v>
      </c>
      <c r="F50" s="7">
        <v>1</v>
      </c>
      <c r="G50" s="7">
        <v>2</v>
      </c>
      <c r="H50" s="7">
        <v>11</v>
      </c>
      <c r="I50" s="7">
        <v>10</v>
      </c>
      <c r="J50" s="14">
        <v>7</v>
      </c>
      <c r="K50" s="15">
        <f t="shared" si="0"/>
        <v>5.53125</v>
      </c>
      <c r="L50" s="68"/>
      <c r="M50" s="68"/>
      <c r="O50" s="35"/>
      <c r="P50" s="35"/>
      <c r="Q50" s="57"/>
      <c r="R50" s="35"/>
      <c r="S50" s="58"/>
      <c r="T50" s="35"/>
      <c r="U50" s="35"/>
      <c r="V50" s="35"/>
      <c r="W50" s="57"/>
      <c r="X50" s="35"/>
      <c r="Y50" s="58"/>
      <c r="Z50" s="35"/>
    </row>
    <row r="51" spans="1:26" ht="30.75" thickBot="1" x14ac:dyDescent="0.3">
      <c r="A51" s="72"/>
      <c r="B51" s="43" t="s">
        <v>94</v>
      </c>
      <c r="C51" s="46" t="s">
        <v>104</v>
      </c>
      <c r="D51" s="28"/>
      <c r="E51" s="10"/>
      <c r="F51" s="10">
        <v>1</v>
      </c>
      <c r="G51" s="10"/>
      <c r="H51" s="10">
        <v>10</v>
      </c>
      <c r="I51" s="10">
        <v>11</v>
      </c>
      <c r="J51" s="23">
        <v>10</v>
      </c>
      <c r="K51" s="24">
        <f t="shared" si="0"/>
        <v>5.90625</v>
      </c>
      <c r="L51" s="69"/>
      <c r="M51" s="69"/>
      <c r="O51" s="35"/>
      <c r="P51" s="35"/>
      <c r="Q51" s="57"/>
      <c r="R51" s="35"/>
      <c r="S51" s="58"/>
      <c r="T51" s="35"/>
      <c r="U51" s="35"/>
      <c r="V51" s="35"/>
      <c r="W51" s="57"/>
      <c r="X51" s="35"/>
      <c r="Y51" s="58"/>
      <c r="Z51" s="35"/>
    </row>
    <row r="52" spans="1:26" ht="15.75" thickBot="1" x14ac:dyDescent="0.3">
      <c r="L52" s="16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5.75" thickBot="1" x14ac:dyDescent="0.3">
      <c r="K53" s="29" t="s">
        <v>115</v>
      </c>
      <c r="L53" s="53">
        <f>AVERAGE(L3:L51)</f>
        <v>5.6383775252525243</v>
      </c>
      <c r="O53" s="35"/>
      <c r="P53" s="35"/>
      <c r="Q53" s="35"/>
      <c r="R53" s="35"/>
      <c r="S53" s="35"/>
      <c r="T53" s="35"/>
      <c r="U53" s="37"/>
      <c r="V53" s="35"/>
      <c r="W53" s="38"/>
      <c r="X53" s="35"/>
      <c r="Y53" s="35"/>
      <c r="Z53" s="35"/>
    </row>
    <row r="54" spans="1:26" x14ac:dyDescent="0.25">
      <c r="L54" s="30">
        <f>L53/7</f>
        <v>0.80548250360750351</v>
      </c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x14ac:dyDescent="0.25">
      <c r="O55" s="35"/>
      <c r="P55" s="35"/>
      <c r="Q55" s="35"/>
      <c r="R55" s="35"/>
      <c r="S55" s="35"/>
      <c r="T55" s="35"/>
      <c r="U55" s="35"/>
      <c r="V55" s="37"/>
      <c r="W55" s="38"/>
      <c r="X55" s="35"/>
      <c r="Y55" s="35"/>
      <c r="Z55" s="35"/>
    </row>
    <row r="56" spans="1:26" x14ac:dyDescent="0.25">
      <c r="J56" s="21"/>
      <c r="K56" s="31"/>
      <c r="L56" s="32"/>
      <c r="M56" s="21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x14ac:dyDescent="0.25">
      <c r="J57" s="21"/>
      <c r="K57" s="31"/>
      <c r="L57" s="33"/>
      <c r="M57" s="21"/>
    </row>
  </sheetData>
  <mergeCells count="21">
    <mergeCell ref="K1:K2"/>
    <mergeCell ref="L1:L2"/>
    <mergeCell ref="A9:A17"/>
    <mergeCell ref="L9:L17"/>
    <mergeCell ref="B1:B2"/>
    <mergeCell ref="M1:M2"/>
    <mergeCell ref="M9:M17"/>
    <mergeCell ref="M18:M29"/>
    <mergeCell ref="M42:M51"/>
    <mergeCell ref="A30:A41"/>
    <mergeCell ref="L31:L41"/>
    <mergeCell ref="A42:A51"/>
    <mergeCell ref="L42:L51"/>
    <mergeCell ref="A18:A29"/>
    <mergeCell ref="L18:L29"/>
    <mergeCell ref="A3:A8"/>
    <mergeCell ref="L3:L8"/>
    <mergeCell ref="M31:M41"/>
    <mergeCell ref="M3:M8"/>
    <mergeCell ref="A1:A2"/>
    <mergeCell ref="C1:C2"/>
  </mergeCells>
  <pageMargins left="0.7" right="0.7" top="0.75" bottom="0.75" header="0.3" footer="0.3"/>
  <pageSetup paperSize="9" orientation="portrait" horizontalDpi="4294967292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workbookViewId="0">
      <selection activeCell="O13" sqref="O13"/>
    </sheetView>
  </sheetViews>
  <sheetFormatPr defaultRowHeight="15" x14ac:dyDescent="0.25"/>
  <cols>
    <col min="1" max="1" width="20.7109375" customWidth="1"/>
    <col min="2" max="2" width="14.140625" customWidth="1"/>
    <col min="3" max="3" width="61.140625" customWidth="1"/>
    <col min="4" max="4" width="11.42578125" bestFit="1" customWidth="1"/>
    <col min="5" max="5" width="11.85546875" bestFit="1" customWidth="1"/>
    <col min="6" max="6" width="11.5703125" bestFit="1" customWidth="1"/>
    <col min="7" max="7" width="11.140625" bestFit="1" customWidth="1"/>
    <col min="8" max="8" width="11.5703125" bestFit="1" customWidth="1"/>
    <col min="9" max="9" width="8.5703125" bestFit="1" customWidth="1"/>
    <col min="10" max="10" width="11.5703125" bestFit="1" customWidth="1"/>
    <col min="11" max="11" width="18.140625" customWidth="1"/>
    <col min="12" max="12" width="14.7109375" customWidth="1"/>
    <col min="15" max="15" width="13" customWidth="1"/>
    <col min="16" max="16" width="13.7109375" customWidth="1"/>
    <col min="17" max="17" width="15.7109375" customWidth="1"/>
    <col min="18" max="18" width="13.140625" customWidth="1"/>
    <col min="19" max="19" width="15.5703125" customWidth="1"/>
    <col min="21" max="21" width="14.5703125" customWidth="1"/>
    <col min="22" max="22" width="16" customWidth="1"/>
    <col min="23" max="23" width="17.140625" customWidth="1"/>
    <col min="24" max="24" width="17.28515625" bestFit="1" customWidth="1"/>
    <col min="25" max="25" width="16.5703125" bestFit="1" customWidth="1"/>
  </cols>
  <sheetData>
    <row r="1" spans="1:26" ht="33" customHeight="1" thickBot="1" x14ac:dyDescent="0.3">
      <c r="A1" s="79" t="s">
        <v>7</v>
      </c>
      <c r="B1" s="79" t="s">
        <v>8</v>
      </c>
      <c r="C1" s="81" t="s">
        <v>9</v>
      </c>
      <c r="D1" s="1" t="s">
        <v>105</v>
      </c>
      <c r="E1" s="1" t="s">
        <v>107</v>
      </c>
      <c r="F1" s="1" t="s">
        <v>108</v>
      </c>
      <c r="G1" s="1" t="s">
        <v>109</v>
      </c>
      <c r="H1" s="1" t="s">
        <v>110</v>
      </c>
      <c r="I1" s="1" t="s">
        <v>111</v>
      </c>
      <c r="J1" s="1" t="s">
        <v>106</v>
      </c>
      <c r="K1" s="65" t="s">
        <v>112</v>
      </c>
      <c r="L1" s="65" t="s">
        <v>113</v>
      </c>
      <c r="M1" s="65" t="s">
        <v>114</v>
      </c>
      <c r="N1" s="2"/>
      <c r="O1" s="54"/>
      <c r="P1" s="54"/>
      <c r="Q1" s="54"/>
      <c r="R1" s="54"/>
      <c r="S1" s="54"/>
      <c r="T1" s="34"/>
      <c r="U1" s="54"/>
      <c r="V1" s="54"/>
      <c r="W1" s="54"/>
      <c r="X1" s="54"/>
      <c r="Y1" s="54"/>
      <c r="Z1" s="35"/>
    </row>
    <row r="2" spans="1:26" ht="15.75" thickBot="1" x14ac:dyDescent="0.3">
      <c r="A2" s="80"/>
      <c r="B2" s="80"/>
      <c r="C2" s="82"/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83"/>
      <c r="L2" s="66"/>
      <c r="M2" s="66"/>
      <c r="O2" s="54"/>
      <c r="P2" s="54"/>
      <c r="Q2" s="54"/>
      <c r="R2" s="54"/>
      <c r="S2" s="54"/>
      <c r="T2" s="35"/>
      <c r="U2" s="54"/>
      <c r="V2" s="54"/>
      <c r="W2" s="54"/>
      <c r="X2" s="54"/>
      <c r="Y2" s="54"/>
      <c r="Z2" s="35"/>
    </row>
    <row r="3" spans="1:26" x14ac:dyDescent="0.25">
      <c r="A3" s="73" t="s">
        <v>10</v>
      </c>
      <c r="B3" s="41" t="s">
        <v>15</v>
      </c>
      <c r="C3" s="44" t="s">
        <v>1</v>
      </c>
      <c r="D3" s="39">
        <v>2</v>
      </c>
      <c r="E3" s="5">
        <v>5</v>
      </c>
      <c r="F3" s="5">
        <v>8</v>
      </c>
      <c r="G3" s="5">
        <v>9</v>
      </c>
      <c r="H3" s="5">
        <v>5</v>
      </c>
      <c r="I3" s="5">
        <v>3</v>
      </c>
      <c r="J3" s="5"/>
      <c r="K3" s="13">
        <f t="shared" ref="K3:K51" si="0">(D3*$D$2+E3*$E$2+F3*$F$2+G3*$G$2+H3*$H$2+I3*$I$2+J3*$J$2)/32</f>
        <v>3.59375</v>
      </c>
      <c r="L3" s="76">
        <f>AVERAGE(K3:K8)</f>
        <v>3.5364583333333335</v>
      </c>
      <c r="M3" s="76">
        <f>_xlfn.STDEV.S(K3:K8)</f>
        <v>0.33970153873167352</v>
      </c>
      <c r="O3" s="55"/>
      <c r="P3" s="35"/>
      <c r="Q3" s="35"/>
      <c r="R3" s="35"/>
      <c r="S3" s="35"/>
      <c r="T3" s="35"/>
      <c r="U3" s="55"/>
      <c r="V3" s="35"/>
      <c r="W3" s="35"/>
      <c r="X3" s="35"/>
      <c r="Y3" s="35"/>
      <c r="Z3" s="35"/>
    </row>
    <row r="4" spans="1:26" x14ac:dyDescent="0.25">
      <c r="A4" s="74"/>
      <c r="B4" s="42" t="s">
        <v>16</v>
      </c>
      <c r="C4" s="45" t="s">
        <v>2</v>
      </c>
      <c r="D4" s="26"/>
      <c r="E4" s="7">
        <v>9</v>
      </c>
      <c r="F4" s="7">
        <v>7</v>
      </c>
      <c r="G4" s="7">
        <v>5</v>
      </c>
      <c r="H4" s="7">
        <v>6</v>
      </c>
      <c r="I4" s="7">
        <v>5</v>
      </c>
      <c r="J4" s="7"/>
      <c r="K4" s="15">
        <f t="shared" si="0"/>
        <v>3.71875</v>
      </c>
      <c r="L4" s="77"/>
      <c r="M4" s="77"/>
      <c r="O4" s="55"/>
      <c r="P4" s="35"/>
      <c r="Q4" s="35"/>
      <c r="R4" s="35"/>
      <c r="S4" s="35"/>
      <c r="T4" s="35"/>
      <c r="U4" s="55"/>
      <c r="V4" s="35"/>
      <c r="W4" s="35"/>
      <c r="X4" s="35"/>
      <c r="Y4" s="35"/>
      <c r="Z4" s="35"/>
    </row>
    <row r="5" spans="1:26" x14ac:dyDescent="0.25">
      <c r="A5" s="74"/>
      <c r="B5" s="42" t="s">
        <v>17</v>
      </c>
      <c r="C5" s="45" t="s">
        <v>3</v>
      </c>
      <c r="D5" s="26"/>
      <c r="E5" s="7">
        <v>6</v>
      </c>
      <c r="F5" s="7">
        <v>9</v>
      </c>
      <c r="G5" s="7">
        <v>8</v>
      </c>
      <c r="H5" s="7">
        <v>6</v>
      </c>
      <c r="I5" s="7">
        <v>3</v>
      </c>
      <c r="J5" s="7"/>
      <c r="K5" s="15">
        <f t="shared" si="0"/>
        <v>3.71875</v>
      </c>
      <c r="L5" s="77"/>
      <c r="M5" s="77"/>
      <c r="N5" s="8"/>
      <c r="O5" s="55"/>
      <c r="P5" s="35"/>
      <c r="Q5" s="35"/>
      <c r="R5" s="35"/>
      <c r="S5" s="35"/>
      <c r="T5" s="36"/>
      <c r="U5" s="55"/>
      <c r="V5" s="35"/>
      <c r="W5" s="35"/>
      <c r="X5" s="35"/>
      <c r="Y5" s="35"/>
      <c r="Z5" s="35"/>
    </row>
    <row r="6" spans="1:26" x14ac:dyDescent="0.25">
      <c r="A6" s="74"/>
      <c r="B6" s="42" t="s">
        <v>18</v>
      </c>
      <c r="C6" s="45" t="s">
        <v>4</v>
      </c>
      <c r="D6" s="26"/>
      <c r="E6" s="7">
        <v>3</v>
      </c>
      <c r="F6" s="7">
        <v>12</v>
      </c>
      <c r="G6" s="7">
        <v>6</v>
      </c>
      <c r="H6" s="7">
        <v>7</v>
      </c>
      <c r="I6" s="7">
        <v>3</v>
      </c>
      <c r="J6" s="7">
        <v>1</v>
      </c>
      <c r="K6" s="15">
        <f t="shared" si="0"/>
        <v>3.9375</v>
      </c>
      <c r="L6" s="77"/>
      <c r="M6" s="77"/>
      <c r="O6" s="55"/>
      <c r="P6" s="35"/>
      <c r="Q6" s="35"/>
      <c r="R6" s="35"/>
      <c r="S6" s="35"/>
      <c r="T6" s="35"/>
      <c r="U6" s="55"/>
      <c r="V6" s="35"/>
      <c r="W6" s="35"/>
      <c r="X6" s="35"/>
      <c r="Y6" s="35"/>
      <c r="Z6" s="35"/>
    </row>
    <row r="7" spans="1:26" x14ac:dyDescent="0.25">
      <c r="A7" s="74"/>
      <c r="B7" s="42" t="s">
        <v>19</v>
      </c>
      <c r="C7" s="45" t="s">
        <v>5</v>
      </c>
      <c r="D7" s="26">
        <v>3</v>
      </c>
      <c r="E7" s="7">
        <v>8</v>
      </c>
      <c r="F7" s="7">
        <v>10</v>
      </c>
      <c r="G7" s="7">
        <v>7</v>
      </c>
      <c r="H7" s="7">
        <v>3</v>
      </c>
      <c r="I7" s="7">
        <v>1</v>
      </c>
      <c r="J7" s="7"/>
      <c r="K7" s="15">
        <f t="shared" si="0"/>
        <v>3.0625</v>
      </c>
      <c r="L7" s="77"/>
      <c r="M7" s="77"/>
      <c r="O7" s="55"/>
      <c r="P7" s="35"/>
      <c r="Q7" s="35"/>
      <c r="R7" s="35"/>
      <c r="S7" s="35"/>
      <c r="T7" s="35"/>
      <c r="U7" s="55"/>
      <c r="V7" s="35"/>
      <c r="W7" s="35"/>
      <c r="X7" s="35"/>
      <c r="Y7" s="35"/>
      <c r="Z7" s="35"/>
    </row>
    <row r="8" spans="1:26" ht="15.75" thickBot="1" x14ac:dyDescent="0.3">
      <c r="A8" s="75"/>
      <c r="B8" s="47" t="s">
        <v>20</v>
      </c>
      <c r="C8" s="49" t="s">
        <v>6</v>
      </c>
      <c r="D8" s="27">
        <v>3</v>
      </c>
      <c r="E8" s="17">
        <v>7</v>
      </c>
      <c r="F8" s="17">
        <v>11</v>
      </c>
      <c r="G8" s="17">
        <v>6</v>
      </c>
      <c r="H8" s="17">
        <v>3</v>
      </c>
      <c r="I8" s="17">
        <v>1</v>
      </c>
      <c r="J8" s="17">
        <v>1</v>
      </c>
      <c r="K8" s="24">
        <f t="shared" si="0"/>
        <v>3.1875</v>
      </c>
      <c r="L8" s="78"/>
      <c r="M8" s="78"/>
      <c r="O8" s="55"/>
      <c r="P8" s="35"/>
      <c r="Q8" s="35"/>
      <c r="R8" s="35"/>
      <c r="S8" s="35"/>
      <c r="T8" s="35"/>
      <c r="U8" s="55"/>
      <c r="V8" s="35"/>
      <c r="W8" s="35"/>
      <c r="X8" s="35"/>
      <c r="Y8" s="35"/>
      <c r="Z8" s="35"/>
    </row>
    <row r="9" spans="1:26" x14ac:dyDescent="0.25">
      <c r="A9" s="84" t="s">
        <v>11</v>
      </c>
      <c r="B9" s="41" t="s">
        <v>21</v>
      </c>
      <c r="C9" s="44" t="s">
        <v>30</v>
      </c>
      <c r="D9" s="4">
        <v>2</v>
      </c>
      <c r="E9" s="5">
        <v>6</v>
      </c>
      <c r="F9" s="5">
        <v>10</v>
      </c>
      <c r="G9" s="5">
        <v>9</v>
      </c>
      <c r="H9" s="5">
        <v>3</v>
      </c>
      <c r="I9" s="5">
        <v>2</v>
      </c>
      <c r="J9" s="5"/>
      <c r="K9" s="13">
        <f t="shared" si="0"/>
        <v>3.34375</v>
      </c>
      <c r="L9" s="67">
        <f>AVERAGE(K9:K17)</f>
        <v>3.4791666666666665</v>
      </c>
      <c r="M9" s="67">
        <f>_xlfn.STDEV.S(K9:K17)</f>
        <v>0.31483502624390447</v>
      </c>
      <c r="O9" s="35"/>
      <c r="P9" s="55"/>
      <c r="Q9" s="56"/>
      <c r="R9" s="35"/>
      <c r="S9" s="35"/>
      <c r="T9" s="35"/>
      <c r="U9" s="35"/>
      <c r="V9" s="55"/>
      <c r="W9" s="56"/>
      <c r="X9" s="35"/>
      <c r="Y9" s="35"/>
      <c r="Z9" s="35"/>
    </row>
    <row r="10" spans="1:26" ht="30" x14ac:dyDescent="0.25">
      <c r="A10" s="84"/>
      <c r="B10" s="42" t="s">
        <v>22</v>
      </c>
      <c r="C10" s="45" t="s">
        <v>31</v>
      </c>
      <c r="D10" s="6">
        <v>1</v>
      </c>
      <c r="E10" s="7">
        <v>9</v>
      </c>
      <c r="F10" s="7">
        <v>12</v>
      </c>
      <c r="G10" s="7">
        <v>7</v>
      </c>
      <c r="H10" s="7">
        <v>3</v>
      </c>
      <c r="I10" s="7"/>
      <c r="J10" s="7"/>
      <c r="K10" s="15">
        <f t="shared" si="0"/>
        <v>3.0625</v>
      </c>
      <c r="L10" s="68"/>
      <c r="M10" s="68"/>
      <c r="O10" s="35"/>
      <c r="P10" s="55"/>
      <c r="Q10" s="56"/>
      <c r="R10" s="35"/>
      <c r="S10" s="35"/>
      <c r="T10" s="35"/>
      <c r="U10" s="35"/>
      <c r="V10" s="55"/>
      <c r="W10" s="56"/>
      <c r="X10" s="35"/>
      <c r="Y10" s="35"/>
      <c r="Z10" s="35"/>
    </row>
    <row r="11" spans="1:26" ht="15" customHeight="1" x14ac:dyDescent="0.25">
      <c r="A11" s="84"/>
      <c r="B11" s="42" t="s">
        <v>23</v>
      </c>
      <c r="C11" s="45" t="s">
        <v>32</v>
      </c>
      <c r="D11" s="6">
        <v>3</v>
      </c>
      <c r="E11" s="7">
        <v>8</v>
      </c>
      <c r="F11" s="7">
        <v>13</v>
      </c>
      <c r="G11" s="7">
        <v>5</v>
      </c>
      <c r="H11" s="7">
        <v>2</v>
      </c>
      <c r="I11" s="7">
        <v>1</v>
      </c>
      <c r="J11" s="7"/>
      <c r="K11" s="15">
        <f t="shared" si="0"/>
        <v>2.9375</v>
      </c>
      <c r="L11" s="68"/>
      <c r="M11" s="68"/>
      <c r="O11" s="35"/>
      <c r="P11" s="55"/>
      <c r="Q11" s="56"/>
      <c r="R11" s="35"/>
      <c r="S11" s="35"/>
      <c r="T11" s="35"/>
      <c r="U11" s="35"/>
      <c r="V11" s="55"/>
      <c r="W11" s="56"/>
      <c r="X11" s="35"/>
      <c r="Y11" s="35"/>
      <c r="Z11" s="35"/>
    </row>
    <row r="12" spans="1:26" ht="30" x14ac:dyDescent="0.25">
      <c r="A12" s="84"/>
      <c r="B12" s="42" t="s">
        <v>24</v>
      </c>
      <c r="C12" s="45" t="s">
        <v>33</v>
      </c>
      <c r="D12" s="6"/>
      <c r="E12" s="7">
        <v>8</v>
      </c>
      <c r="F12" s="7">
        <v>9</v>
      </c>
      <c r="G12" s="7">
        <v>5</v>
      </c>
      <c r="H12" s="7">
        <v>5</v>
      </c>
      <c r="I12" s="7">
        <v>4</v>
      </c>
      <c r="J12" s="7">
        <v>1</v>
      </c>
      <c r="K12" s="15">
        <f t="shared" si="0"/>
        <v>3.71875</v>
      </c>
      <c r="L12" s="68"/>
      <c r="M12" s="68"/>
      <c r="O12" s="35"/>
      <c r="P12" s="55"/>
      <c r="Q12" s="56"/>
      <c r="R12" s="35"/>
      <c r="S12" s="35"/>
      <c r="T12" s="35"/>
      <c r="U12" s="35"/>
      <c r="V12" s="55"/>
      <c r="W12" s="56"/>
      <c r="X12" s="35"/>
      <c r="Y12" s="35"/>
      <c r="Z12" s="35"/>
    </row>
    <row r="13" spans="1:26" ht="30" x14ac:dyDescent="0.25">
      <c r="A13" s="84"/>
      <c r="B13" s="42" t="s">
        <v>25</v>
      </c>
      <c r="C13" s="45" t="s">
        <v>34</v>
      </c>
      <c r="D13" s="6">
        <v>1</v>
      </c>
      <c r="E13" s="7">
        <v>7</v>
      </c>
      <c r="F13" s="7">
        <v>11</v>
      </c>
      <c r="G13" s="7">
        <v>6</v>
      </c>
      <c r="H13" s="7">
        <v>4</v>
      </c>
      <c r="I13" s="7">
        <v>3</v>
      </c>
      <c r="J13" s="14"/>
      <c r="K13" s="15">
        <f t="shared" si="0"/>
        <v>3.4375</v>
      </c>
      <c r="L13" s="68"/>
      <c r="M13" s="68"/>
      <c r="O13" s="35"/>
      <c r="P13" s="55"/>
      <c r="Q13" s="56"/>
      <c r="R13" s="35"/>
      <c r="S13" s="35"/>
      <c r="T13" s="35"/>
      <c r="U13" s="35"/>
      <c r="V13" s="55"/>
      <c r="W13" s="56"/>
      <c r="X13" s="35"/>
      <c r="Y13" s="35"/>
      <c r="Z13" s="35"/>
    </row>
    <row r="14" spans="1:26" x14ac:dyDescent="0.25">
      <c r="A14" s="84"/>
      <c r="B14" s="42" t="s">
        <v>26</v>
      </c>
      <c r="C14" s="45" t="s">
        <v>35</v>
      </c>
      <c r="D14" s="6">
        <v>1</v>
      </c>
      <c r="E14" s="7">
        <v>7</v>
      </c>
      <c r="F14" s="7">
        <v>7</v>
      </c>
      <c r="G14" s="7">
        <v>8</v>
      </c>
      <c r="H14" s="7">
        <v>5</v>
      </c>
      <c r="I14" s="7">
        <v>3</v>
      </c>
      <c r="J14" s="14">
        <v>1</v>
      </c>
      <c r="K14" s="15">
        <f t="shared" si="0"/>
        <v>3.6875</v>
      </c>
      <c r="L14" s="68"/>
      <c r="M14" s="68"/>
      <c r="N14" s="16"/>
      <c r="O14" s="35"/>
      <c r="P14" s="55"/>
      <c r="Q14" s="56"/>
      <c r="R14" s="35"/>
      <c r="S14" s="35"/>
      <c r="T14" s="35"/>
      <c r="U14" s="35"/>
      <c r="V14" s="55"/>
      <c r="W14" s="56"/>
      <c r="X14" s="35"/>
      <c r="Y14" s="35"/>
      <c r="Z14" s="35"/>
    </row>
    <row r="15" spans="1:26" ht="30" x14ac:dyDescent="0.25">
      <c r="A15" s="84"/>
      <c r="B15" s="42" t="s">
        <v>27</v>
      </c>
      <c r="C15" s="45" t="s">
        <v>36</v>
      </c>
      <c r="D15" s="6">
        <v>1</v>
      </c>
      <c r="E15" s="7">
        <v>7</v>
      </c>
      <c r="F15" s="7">
        <v>10</v>
      </c>
      <c r="G15" s="7">
        <v>6</v>
      </c>
      <c r="H15" s="7">
        <v>4</v>
      </c>
      <c r="I15" s="7">
        <v>4</v>
      </c>
      <c r="J15" s="14"/>
      <c r="K15" s="15">
        <f t="shared" si="0"/>
        <v>3.53125</v>
      </c>
      <c r="L15" s="68"/>
      <c r="M15" s="68"/>
      <c r="O15" s="35"/>
      <c r="P15" s="55"/>
      <c r="Q15" s="56"/>
      <c r="R15" s="35"/>
      <c r="S15" s="35"/>
      <c r="T15" s="35"/>
      <c r="U15" s="35"/>
      <c r="V15" s="55"/>
      <c r="W15" s="56"/>
      <c r="X15" s="35"/>
      <c r="Y15" s="35"/>
      <c r="Z15" s="35"/>
    </row>
    <row r="16" spans="1:26" x14ac:dyDescent="0.25">
      <c r="A16" s="84"/>
      <c r="B16" s="42" t="s">
        <v>28</v>
      </c>
      <c r="C16" s="45" t="s">
        <v>37</v>
      </c>
      <c r="D16" s="6">
        <v>1</v>
      </c>
      <c r="E16" s="7">
        <v>4</v>
      </c>
      <c r="F16" s="7">
        <v>10</v>
      </c>
      <c r="G16" s="7">
        <v>7</v>
      </c>
      <c r="H16" s="7">
        <v>5</v>
      </c>
      <c r="I16" s="7">
        <v>5</v>
      </c>
      <c r="J16" s="14"/>
      <c r="K16" s="15">
        <f t="shared" si="0"/>
        <v>3.8125</v>
      </c>
      <c r="L16" s="68"/>
      <c r="M16" s="68"/>
      <c r="O16" s="35"/>
      <c r="P16" s="55"/>
      <c r="Q16" s="56"/>
      <c r="R16" s="35"/>
      <c r="S16" s="35"/>
      <c r="T16" s="35"/>
      <c r="U16" s="35"/>
      <c r="V16" s="55"/>
      <c r="W16" s="56"/>
      <c r="X16" s="35"/>
      <c r="Y16" s="35"/>
      <c r="Z16" s="35"/>
    </row>
    <row r="17" spans="1:26" ht="30.75" thickBot="1" x14ac:dyDescent="0.3">
      <c r="A17" s="85"/>
      <c r="B17" s="43" t="s">
        <v>29</v>
      </c>
      <c r="C17" s="46" t="s">
        <v>38</v>
      </c>
      <c r="D17" s="22">
        <v>1</v>
      </c>
      <c r="E17" s="17">
        <v>5</v>
      </c>
      <c r="F17" s="17">
        <v>9</v>
      </c>
      <c r="G17" s="17">
        <v>6</v>
      </c>
      <c r="H17" s="17">
        <v>8</v>
      </c>
      <c r="I17" s="17">
        <v>2</v>
      </c>
      <c r="J17" s="18">
        <v>1</v>
      </c>
      <c r="K17" s="19">
        <f t="shared" si="0"/>
        <v>3.78125</v>
      </c>
      <c r="L17" s="69"/>
      <c r="M17" s="69"/>
      <c r="O17" s="35"/>
      <c r="P17" s="55"/>
      <c r="Q17" s="56"/>
      <c r="R17" s="35"/>
      <c r="S17" s="35"/>
      <c r="T17" s="35"/>
      <c r="U17" s="35"/>
      <c r="V17" s="55"/>
      <c r="W17" s="56"/>
      <c r="X17" s="35"/>
      <c r="Y17" s="35"/>
      <c r="Z17" s="35"/>
    </row>
    <row r="18" spans="1:26" ht="30" x14ac:dyDescent="0.25">
      <c r="A18" s="70" t="s">
        <v>12</v>
      </c>
      <c r="B18" s="41" t="s">
        <v>39</v>
      </c>
      <c r="C18" s="52" t="s">
        <v>51</v>
      </c>
      <c r="D18" s="4">
        <v>1</v>
      </c>
      <c r="E18" s="5">
        <v>8</v>
      </c>
      <c r="F18" s="5">
        <v>10</v>
      </c>
      <c r="G18" s="5">
        <v>5</v>
      </c>
      <c r="H18" s="5">
        <v>4</v>
      </c>
      <c r="I18" s="5">
        <v>3</v>
      </c>
      <c r="J18" s="5">
        <v>1</v>
      </c>
      <c r="K18" s="13">
        <f t="shared" si="0"/>
        <v>3.5</v>
      </c>
      <c r="L18" s="68">
        <f>AVERAGE(K18:K29)</f>
        <v>3.5833333333333335</v>
      </c>
      <c r="M18" s="68">
        <f>_xlfn.STDEV.S(K18:K29)</f>
        <v>0.32485063584062845</v>
      </c>
      <c r="O18" s="35"/>
      <c r="P18" s="55"/>
      <c r="Q18" s="35"/>
      <c r="R18" s="55"/>
      <c r="S18" s="35"/>
      <c r="T18" s="35"/>
      <c r="U18" s="35"/>
      <c r="V18" s="55"/>
      <c r="W18" s="35"/>
      <c r="X18" s="55"/>
      <c r="Y18" s="35"/>
      <c r="Z18" s="35"/>
    </row>
    <row r="19" spans="1:26" ht="30" x14ac:dyDescent="0.25">
      <c r="A19" s="71"/>
      <c r="B19" s="42" t="s">
        <v>40</v>
      </c>
      <c r="C19" s="40" t="s">
        <v>52</v>
      </c>
      <c r="D19" s="6">
        <v>2</v>
      </c>
      <c r="E19" s="7">
        <v>6</v>
      </c>
      <c r="F19" s="7">
        <v>11</v>
      </c>
      <c r="G19" s="7">
        <v>8</v>
      </c>
      <c r="H19" s="7">
        <v>3</v>
      </c>
      <c r="I19" s="7">
        <v>2</v>
      </c>
      <c r="J19" s="14"/>
      <c r="K19" s="15">
        <f t="shared" si="0"/>
        <v>3.3125</v>
      </c>
      <c r="L19" s="68"/>
      <c r="M19" s="68"/>
      <c r="O19" s="35"/>
      <c r="P19" s="55"/>
      <c r="Q19" s="35"/>
      <c r="R19" s="55"/>
      <c r="S19" s="35"/>
      <c r="T19" s="35"/>
      <c r="U19" s="35"/>
      <c r="V19" s="55"/>
      <c r="W19" s="35"/>
      <c r="X19" s="55"/>
      <c r="Y19" s="35"/>
      <c r="Z19" s="35"/>
    </row>
    <row r="20" spans="1:26" x14ac:dyDescent="0.25">
      <c r="A20" s="71"/>
      <c r="B20" s="42" t="s">
        <v>41</v>
      </c>
      <c r="C20" s="40" t="s">
        <v>53</v>
      </c>
      <c r="D20" s="6"/>
      <c r="E20" s="7">
        <v>5</v>
      </c>
      <c r="F20" s="7">
        <v>9</v>
      </c>
      <c r="G20" s="7">
        <v>10</v>
      </c>
      <c r="H20" s="7">
        <v>4</v>
      </c>
      <c r="I20" s="7">
        <v>3</v>
      </c>
      <c r="J20" s="7">
        <v>1</v>
      </c>
      <c r="K20" s="15">
        <f t="shared" si="0"/>
        <v>3.8125</v>
      </c>
      <c r="L20" s="68"/>
      <c r="M20" s="68"/>
      <c r="O20" s="35"/>
      <c r="P20" s="55"/>
      <c r="Q20" s="35"/>
      <c r="R20" s="55"/>
      <c r="S20" s="35"/>
      <c r="T20" s="35"/>
      <c r="U20" s="35"/>
      <c r="V20" s="55"/>
      <c r="W20" s="35"/>
      <c r="X20" s="55"/>
      <c r="Y20" s="35"/>
      <c r="Z20" s="35"/>
    </row>
    <row r="21" spans="1:26" ht="30" x14ac:dyDescent="0.25">
      <c r="A21" s="71"/>
      <c r="B21" s="42" t="s">
        <v>42</v>
      </c>
      <c r="C21" s="40" t="s">
        <v>54</v>
      </c>
      <c r="D21" s="6"/>
      <c r="E21" s="7">
        <v>5</v>
      </c>
      <c r="F21" s="7">
        <v>10</v>
      </c>
      <c r="G21" s="7">
        <v>8</v>
      </c>
      <c r="H21" s="7">
        <v>3</v>
      </c>
      <c r="I21" s="7">
        <v>4</v>
      </c>
      <c r="J21" s="14">
        <v>1</v>
      </c>
      <c r="K21" s="15">
        <f t="shared" si="0"/>
        <v>3.6875</v>
      </c>
      <c r="L21" s="68"/>
      <c r="M21" s="68"/>
      <c r="O21" s="35"/>
      <c r="P21" s="55"/>
      <c r="Q21" s="35"/>
      <c r="R21" s="55"/>
      <c r="S21" s="35"/>
      <c r="T21" s="35"/>
      <c r="U21" s="35"/>
      <c r="V21" s="55"/>
      <c r="W21" s="35"/>
      <c r="X21" s="55"/>
      <c r="Y21" s="35"/>
      <c r="Z21" s="35"/>
    </row>
    <row r="22" spans="1:26" ht="30" x14ac:dyDescent="0.25">
      <c r="A22" s="71"/>
      <c r="B22" s="42" t="s">
        <v>43</v>
      </c>
      <c r="C22" s="40" t="s">
        <v>55</v>
      </c>
      <c r="D22" s="6">
        <v>1</v>
      </c>
      <c r="E22" s="7">
        <v>3</v>
      </c>
      <c r="F22" s="11">
        <v>9</v>
      </c>
      <c r="G22" s="11">
        <v>10</v>
      </c>
      <c r="H22" s="11">
        <v>4</v>
      </c>
      <c r="I22" s="11">
        <v>4</v>
      </c>
      <c r="J22" s="12">
        <v>1</v>
      </c>
      <c r="K22" s="15">
        <f t="shared" si="0"/>
        <v>3.90625</v>
      </c>
      <c r="L22" s="68"/>
      <c r="M22" s="68"/>
      <c r="O22" s="35"/>
      <c r="P22" s="55"/>
      <c r="Q22" s="35"/>
      <c r="R22" s="55"/>
      <c r="S22" s="35"/>
      <c r="T22" s="35"/>
      <c r="U22" s="35"/>
      <c r="V22" s="55"/>
      <c r="W22" s="35"/>
      <c r="X22" s="55"/>
      <c r="Y22" s="35"/>
      <c r="Z22" s="35"/>
    </row>
    <row r="23" spans="1:26" x14ac:dyDescent="0.25">
      <c r="A23" s="71"/>
      <c r="B23" s="42" t="s">
        <v>44</v>
      </c>
      <c r="C23" s="40" t="s">
        <v>56</v>
      </c>
      <c r="D23" s="6"/>
      <c r="E23" s="7">
        <v>2</v>
      </c>
      <c r="F23" s="7">
        <v>8</v>
      </c>
      <c r="G23" s="7">
        <v>7</v>
      </c>
      <c r="H23" s="7">
        <v>8</v>
      </c>
      <c r="I23" s="7">
        <v>5</v>
      </c>
      <c r="J23" s="14">
        <v>1</v>
      </c>
      <c r="K23" s="15">
        <f t="shared" si="0"/>
        <v>4.15625</v>
      </c>
      <c r="L23" s="68"/>
      <c r="M23" s="68"/>
      <c r="O23" s="35"/>
      <c r="P23" s="55"/>
      <c r="Q23" s="35"/>
      <c r="R23" s="55"/>
      <c r="S23" s="35"/>
      <c r="T23" s="35"/>
      <c r="U23" s="35"/>
      <c r="V23" s="55"/>
      <c r="W23" s="35"/>
      <c r="X23" s="55"/>
      <c r="Y23" s="35"/>
      <c r="Z23" s="35"/>
    </row>
    <row r="24" spans="1:26" x14ac:dyDescent="0.25">
      <c r="A24" s="71"/>
      <c r="B24" s="42" t="s">
        <v>45</v>
      </c>
      <c r="C24" s="40" t="s">
        <v>57</v>
      </c>
      <c r="D24" s="6">
        <v>1</v>
      </c>
      <c r="E24" s="7">
        <v>2</v>
      </c>
      <c r="F24" s="7">
        <v>10</v>
      </c>
      <c r="G24" s="7">
        <v>8</v>
      </c>
      <c r="H24" s="7">
        <v>6</v>
      </c>
      <c r="I24" s="7">
        <v>5</v>
      </c>
      <c r="J24" s="14"/>
      <c r="K24" s="15">
        <f t="shared" si="0"/>
        <v>3.96875</v>
      </c>
      <c r="L24" s="68"/>
      <c r="M24" s="68"/>
      <c r="O24" s="35"/>
      <c r="P24" s="55"/>
      <c r="Q24" s="35"/>
      <c r="R24" s="55"/>
      <c r="S24" s="35"/>
      <c r="T24" s="35"/>
      <c r="U24" s="35"/>
      <c r="V24" s="55"/>
      <c r="W24" s="35"/>
      <c r="X24" s="55"/>
      <c r="Y24" s="35"/>
      <c r="Z24" s="35"/>
    </row>
    <row r="25" spans="1:26" x14ac:dyDescent="0.25">
      <c r="A25" s="71"/>
      <c r="B25" s="42" t="s">
        <v>46</v>
      </c>
      <c r="C25" s="40" t="s">
        <v>58</v>
      </c>
      <c r="D25" s="6">
        <v>3</v>
      </c>
      <c r="E25" s="7">
        <v>6</v>
      </c>
      <c r="F25" s="7">
        <v>12</v>
      </c>
      <c r="G25" s="7">
        <v>6</v>
      </c>
      <c r="H25" s="7">
        <v>3</v>
      </c>
      <c r="I25" s="7">
        <v>2</v>
      </c>
      <c r="J25" s="14"/>
      <c r="K25" s="15">
        <f t="shared" si="0"/>
        <v>3.1875</v>
      </c>
      <c r="L25" s="68"/>
      <c r="M25" s="68"/>
      <c r="O25" s="35"/>
      <c r="P25" s="55"/>
      <c r="Q25" s="35"/>
      <c r="R25" s="55"/>
      <c r="S25" s="35"/>
      <c r="T25" s="35"/>
      <c r="U25" s="35"/>
      <c r="V25" s="55"/>
      <c r="W25" s="35"/>
      <c r="X25" s="55"/>
      <c r="Y25" s="35"/>
      <c r="Z25" s="35"/>
    </row>
    <row r="26" spans="1:26" ht="30" x14ac:dyDescent="0.25">
      <c r="A26" s="71"/>
      <c r="B26" s="42" t="s">
        <v>47</v>
      </c>
      <c r="C26" s="40" t="s">
        <v>59</v>
      </c>
      <c r="D26" s="6">
        <v>2</v>
      </c>
      <c r="E26" s="7">
        <v>5</v>
      </c>
      <c r="F26" s="7">
        <v>12</v>
      </c>
      <c r="G26" s="7">
        <v>9</v>
      </c>
      <c r="H26" s="7">
        <v>3</v>
      </c>
      <c r="I26" s="7">
        <v>1</v>
      </c>
      <c r="J26" s="14"/>
      <c r="K26" s="15">
        <f t="shared" si="0"/>
        <v>3.28125</v>
      </c>
      <c r="L26" s="68"/>
      <c r="M26" s="68"/>
      <c r="O26" s="35"/>
      <c r="P26" s="55"/>
      <c r="Q26" s="35"/>
      <c r="R26" s="55"/>
      <c r="S26" s="35"/>
      <c r="T26" s="35"/>
      <c r="U26" s="35"/>
      <c r="V26" s="55"/>
      <c r="W26" s="35"/>
      <c r="X26" s="55"/>
      <c r="Y26" s="35"/>
      <c r="Z26" s="35"/>
    </row>
    <row r="27" spans="1:26" ht="45" x14ac:dyDescent="0.25">
      <c r="A27" s="71"/>
      <c r="B27" s="42" t="s">
        <v>48</v>
      </c>
      <c r="C27" s="40" t="s">
        <v>60</v>
      </c>
      <c r="D27" s="6">
        <v>1</v>
      </c>
      <c r="E27" s="7">
        <v>6</v>
      </c>
      <c r="F27" s="7">
        <v>11</v>
      </c>
      <c r="G27" s="7">
        <v>9</v>
      </c>
      <c r="H27" s="7">
        <v>3</v>
      </c>
      <c r="I27" s="7">
        <v>2</v>
      </c>
      <c r="J27" s="7"/>
      <c r="K27" s="15">
        <f t="shared" si="0"/>
        <v>3.40625</v>
      </c>
      <c r="L27" s="68"/>
      <c r="M27" s="68"/>
      <c r="O27" s="35"/>
      <c r="P27" s="55"/>
      <c r="Q27" s="35"/>
      <c r="R27" s="55"/>
      <c r="S27" s="35"/>
      <c r="T27" s="35"/>
      <c r="U27" s="35"/>
      <c r="V27" s="55"/>
      <c r="W27" s="35"/>
      <c r="X27" s="55"/>
      <c r="Y27" s="35"/>
      <c r="Z27" s="35"/>
    </row>
    <row r="28" spans="1:26" x14ac:dyDescent="0.25">
      <c r="A28" s="71"/>
      <c r="B28" s="42" t="s">
        <v>49</v>
      </c>
      <c r="C28" s="40" t="s">
        <v>61</v>
      </c>
      <c r="D28" s="6"/>
      <c r="E28" s="7">
        <v>6</v>
      </c>
      <c r="F28" s="7">
        <v>10</v>
      </c>
      <c r="G28" s="7">
        <v>10</v>
      </c>
      <c r="H28" s="7">
        <v>3</v>
      </c>
      <c r="I28" s="7">
        <v>3</v>
      </c>
      <c r="J28" s="7"/>
      <c r="K28" s="15">
        <f t="shared" si="0"/>
        <v>3.59375</v>
      </c>
      <c r="L28" s="68"/>
      <c r="M28" s="68"/>
      <c r="O28" s="35"/>
      <c r="P28" s="55"/>
      <c r="Q28" s="35"/>
      <c r="R28" s="55"/>
      <c r="S28" s="35"/>
      <c r="T28" s="35"/>
      <c r="U28" s="35"/>
      <c r="V28" s="55"/>
      <c r="W28" s="35"/>
      <c r="X28" s="55"/>
      <c r="Y28" s="35"/>
      <c r="Z28" s="35"/>
    </row>
    <row r="29" spans="1:26" ht="15.75" thickBot="1" x14ac:dyDescent="0.3">
      <c r="A29" s="72"/>
      <c r="B29" s="43" t="s">
        <v>50</v>
      </c>
      <c r="C29" s="40" t="s">
        <v>62</v>
      </c>
      <c r="D29" s="9">
        <v>2</v>
      </c>
      <c r="E29" s="10">
        <v>6</v>
      </c>
      <c r="F29" s="10">
        <v>12</v>
      </c>
      <c r="G29" s="10">
        <v>9</v>
      </c>
      <c r="H29" s="10">
        <v>2</v>
      </c>
      <c r="I29" s="10">
        <v>1</v>
      </c>
      <c r="J29" s="23"/>
      <c r="K29" s="24">
        <f t="shared" si="0"/>
        <v>3.1875</v>
      </c>
      <c r="L29" s="69"/>
      <c r="M29" s="69"/>
      <c r="O29" s="35"/>
      <c r="P29" s="55"/>
      <c r="Q29" s="35"/>
      <c r="R29" s="55"/>
      <c r="S29" s="35"/>
      <c r="T29" s="35"/>
      <c r="U29" s="35"/>
      <c r="V29" s="55"/>
      <c r="W29" s="35"/>
      <c r="X29" s="55"/>
      <c r="Y29" s="35"/>
      <c r="Z29" s="35"/>
    </row>
    <row r="30" spans="1:26" ht="30.75" hidden="1" customHeight="1" x14ac:dyDescent="0.3">
      <c r="A30" s="70" t="s">
        <v>13</v>
      </c>
      <c r="B30" s="51"/>
      <c r="C30" s="50" t="s">
        <v>0</v>
      </c>
      <c r="D30" s="59"/>
      <c r="E30" s="59"/>
      <c r="F30" s="59"/>
      <c r="G30" s="59"/>
      <c r="H30" s="59"/>
      <c r="I30" s="59"/>
      <c r="J30" s="59"/>
      <c r="K30" s="25">
        <f t="shared" si="0"/>
        <v>0</v>
      </c>
      <c r="L30" s="16"/>
      <c r="O30" s="35"/>
      <c r="P30" s="35"/>
      <c r="Q30" s="35"/>
      <c r="R30" s="55"/>
      <c r="S30" s="35"/>
      <c r="T30" s="35"/>
      <c r="U30" s="35"/>
      <c r="V30" s="35"/>
      <c r="W30" s="35"/>
      <c r="X30" s="55"/>
      <c r="Y30" s="35"/>
      <c r="Z30" s="35"/>
    </row>
    <row r="31" spans="1:26" x14ac:dyDescent="0.25">
      <c r="A31" s="71"/>
      <c r="B31" s="41" t="s">
        <v>63</v>
      </c>
      <c r="C31" s="44" t="s">
        <v>74</v>
      </c>
      <c r="D31" s="4">
        <v>2</v>
      </c>
      <c r="E31" s="5">
        <v>4</v>
      </c>
      <c r="F31" s="5">
        <v>9</v>
      </c>
      <c r="G31" s="5">
        <v>10</v>
      </c>
      <c r="H31" s="5">
        <v>4</v>
      </c>
      <c r="I31" s="5">
        <v>3</v>
      </c>
      <c r="J31" s="5"/>
      <c r="K31" s="15">
        <f t="shared" si="0"/>
        <v>3.59375</v>
      </c>
      <c r="L31" s="67">
        <f>AVERAGE(K31:K41)</f>
        <v>3.4119318181818183</v>
      </c>
      <c r="M31" s="67">
        <f>_xlfn.STDEV.S(K31:K41)</f>
        <v>0.18318907892219896</v>
      </c>
      <c r="O31" s="35"/>
      <c r="P31" s="35"/>
      <c r="Q31" s="57"/>
      <c r="R31" s="55"/>
      <c r="S31" s="35"/>
      <c r="T31" s="35"/>
      <c r="U31" s="35"/>
      <c r="V31" s="35"/>
      <c r="W31" s="57"/>
      <c r="X31" s="55"/>
      <c r="Y31" s="35"/>
      <c r="Z31" s="35"/>
    </row>
    <row r="32" spans="1:26" ht="30" x14ac:dyDescent="0.25">
      <c r="A32" s="71"/>
      <c r="B32" s="42" t="s">
        <v>64</v>
      </c>
      <c r="C32" s="45" t="s">
        <v>75</v>
      </c>
      <c r="D32" s="6">
        <v>2</v>
      </c>
      <c r="E32" s="7">
        <v>5</v>
      </c>
      <c r="F32" s="7">
        <v>11</v>
      </c>
      <c r="G32" s="7">
        <v>9</v>
      </c>
      <c r="H32" s="7">
        <v>3</v>
      </c>
      <c r="I32" s="7">
        <v>2</v>
      </c>
      <c r="J32" s="7"/>
      <c r="K32" s="15">
        <f t="shared" si="0"/>
        <v>3.375</v>
      </c>
      <c r="L32" s="68"/>
      <c r="M32" s="68"/>
      <c r="O32" s="35"/>
      <c r="P32" s="35"/>
      <c r="Q32" s="57"/>
      <c r="R32" s="55"/>
      <c r="S32" s="35"/>
      <c r="T32" s="35"/>
      <c r="U32" s="35"/>
      <c r="V32" s="35"/>
      <c r="W32" s="57"/>
      <c r="X32" s="55"/>
      <c r="Y32" s="35"/>
      <c r="Z32" s="35"/>
    </row>
    <row r="33" spans="1:26" x14ac:dyDescent="0.25">
      <c r="A33" s="71"/>
      <c r="B33" s="42" t="s">
        <v>65</v>
      </c>
      <c r="C33" s="45" t="s">
        <v>76</v>
      </c>
      <c r="D33" s="6">
        <v>1</v>
      </c>
      <c r="E33" s="7">
        <v>4</v>
      </c>
      <c r="F33" s="7">
        <v>12</v>
      </c>
      <c r="G33" s="7">
        <v>11</v>
      </c>
      <c r="H33" s="7">
        <v>3</v>
      </c>
      <c r="I33" s="7">
        <v>1</v>
      </c>
      <c r="J33" s="7"/>
      <c r="K33" s="15">
        <f t="shared" si="0"/>
        <v>3.4375</v>
      </c>
      <c r="L33" s="68"/>
      <c r="M33" s="68"/>
      <c r="O33" s="35"/>
      <c r="P33" s="35"/>
      <c r="Q33" s="57"/>
      <c r="R33" s="55"/>
      <c r="S33" s="35"/>
      <c r="T33" s="35"/>
      <c r="U33" s="35"/>
      <c r="V33" s="35"/>
      <c r="W33" s="57"/>
      <c r="X33" s="55"/>
      <c r="Y33" s="35"/>
      <c r="Z33" s="35"/>
    </row>
    <row r="34" spans="1:26" ht="30" x14ac:dyDescent="0.25">
      <c r="A34" s="71"/>
      <c r="B34" s="42" t="s">
        <v>66</v>
      </c>
      <c r="C34" s="45" t="s">
        <v>77</v>
      </c>
      <c r="D34" s="6">
        <v>2</v>
      </c>
      <c r="E34" s="7">
        <v>5</v>
      </c>
      <c r="F34" s="7">
        <v>10</v>
      </c>
      <c r="G34" s="7">
        <v>10</v>
      </c>
      <c r="H34" s="7">
        <v>3</v>
      </c>
      <c r="I34" s="7">
        <v>2</v>
      </c>
      <c r="J34" s="7"/>
      <c r="K34" s="15">
        <f t="shared" si="0"/>
        <v>3.40625</v>
      </c>
      <c r="L34" s="68"/>
      <c r="M34" s="68"/>
      <c r="O34" s="35"/>
      <c r="P34" s="35"/>
      <c r="Q34" s="57"/>
      <c r="R34" s="55"/>
      <c r="S34" s="35"/>
      <c r="T34" s="35"/>
      <c r="U34" s="35"/>
      <c r="V34" s="35"/>
      <c r="W34" s="57"/>
      <c r="X34" s="55"/>
      <c r="Y34" s="35"/>
      <c r="Z34" s="35"/>
    </row>
    <row r="35" spans="1:26" ht="30" x14ac:dyDescent="0.25">
      <c r="A35" s="71"/>
      <c r="B35" s="42" t="s">
        <v>67</v>
      </c>
      <c r="C35" s="45" t="s">
        <v>78</v>
      </c>
      <c r="D35" s="6">
        <v>2</v>
      </c>
      <c r="E35" s="7">
        <v>6</v>
      </c>
      <c r="F35" s="7">
        <v>11</v>
      </c>
      <c r="G35" s="7">
        <v>8</v>
      </c>
      <c r="H35" s="7">
        <v>4</v>
      </c>
      <c r="I35" s="7">
        <v>1</v>
      </c>
      <c r="J35" s="7"/>
      <c r="K35" s="15">
        <f t="shared" si="0"/>
        <v>3.28125</v>
      </c>
      <c r="L35" s="68"/>
      <c r="M35" s="68"/>
      <c r="O35" s="35"/>
      <c r="P35" s="35"/>
      <c r="Q35" s="57"/>
      <c r="R35" s="55"/>
      <c r="S35" s="35"/>
      <c r="T35" s="35"/>
      <c r="U35" s="35"/>
      <c r="V35" s="35"/>
      <c r="W35" s="57"/>
      <c r="X35" s="55"/>
      <c r="Y35" s="35"/>
      <c r="Z35" s="35"/>
    </row>
    <row r="36" spans="1:26" ht="30" x14ac:dyDescent="0.25">
      <c r="A36" s="71"/>
      <c r="B36" s="42" t="s">
        <v>68</v>
      </c>
      <c r="C36" s="45" t="s">
        <v>79</v>
      </c>
      <c r="D36" s="6">
        <v>2</v>
      </c>
      <c r="E36" s="7">
        <v>6</v>
      </c>
      <c r="F36" s="7">
        <v>8</v>
      </c>
      <c r="G36" s="7">
        <v>7</v>
      </c>
      <c r="H36" s="7">
        <v>5</v>
      </c>
      <c r="I36" s="7">
        <v>3</v>
      </c>
      <c r="J36" s="7">
        <v>1</v>
      </c>
      <c r="K36" s="15">
        <f>(D36*$D$2+E36*$E$2+F36*$F$2+G36*$G$2+H36*$H$2+I36*$I$2+J36*$J$2)/32</f>
        <v>3.625</v>
      </c>
      <c r="L36" s="68"/>
      <c r="M36" s="68"/>
      <c r="O36" s="35"/>
      <c r="P36" s="35"/>
      <c r="Q36" s="57"/>
      <c r="R36" s="55"/>
      <c r="S36" s="35"/>
      <c r="T36" s="35"/>
      <c r="U36" s="35"/>
      <c r="V36" s="35"/>
      <c r="W36" s="57"/>
      <c r="X36" s="55"/>
      <c r="Y36" s="35"/>
      <c r="Z36" s="35"/>
    </row>
    <row r="37" spans="1:26" x14ac:dyDescent="0.25">
      <c r="A37" s="71"/>
      <c r="B37" s="42" t="s">
        <v>69</v>
      </c>
      <c r="C37" s="45" t="s">
        <v>80</v>
      </c>
      <c r="D37" s="6">
        <v>2</v>
      </c>
      <c r="E37" s="7">
        <v>6</v>
      </c>
      <c r="F37" s="7">
        <v>11</v>
      </c>
      <c r="G37" s="7">
        <v>9</v>
      </c>
      <c r="H37" s="7">
        <v>2</v>
      </c>
      <c r="I37" s="7">
        <v>2</v>
      </c>
      <c r="J37" s="7"/>
      <c r="K37" s="15">
        <f t="shared" si="0"/>
        <v>3.28125</v>
      </c>
      <c r="L37" s="68"/>
      <c r="M37" s="68"/>
      <c r="O37" s="35"/>
      <c r="P37" s="35"/>
      <c r="Q37" s="57"/>
      <c r="R37" s="55"/>
      <c r="S37" s="35"/>
      <c r="T37" s="35"/>
      <c r="U37" s="35"/>
      <c r="V37" s="35"/>
      <c r="W37" s="57"/>
      <c r="X37" s="55"/>
      <c r="Y37" s="35"/>
      <c r="Z37" s="35"/>
    </row>
    <row r="38" spans="1:26" ht="30" x14ac:dyDescent="0.25">
      <c r="A38" s="71"/>
      <c r="B38" s="42" t="s">
        <v>70</v>
      </c>
      <c r="C38" s="45" t="s">
        <v>81</v>
      </c>
      <c r="D38" s="6">
        <v>3</v>
      </c>
      <c r="E38" s="7">
        <v>7</v>
      </c>
      <c r="F38" s="7">
        <v>12</v>
      </c>
      <c r="G38" s="7">
        <v>7</v>
      </c>
      <c r="H38" s="7">
        <v>2</v>
      </c>
      <c r="I38" s="7">
        <v>1</v>
      </c>
      <c r="J38" s="7"/>
      <c r="K38" s="15">
        <f t="shared" si="0"/>
        <v>3.03125</v>
      </c>
      <c r="L38" s="68"/>
      <c r="M38" s="68"/>
      <c r="O38" s="35"/>
      <c r="P38" s="35"/>
      <c r="Q38" s="57"/>
      <c r="R38" s="55"/>
      <c r="S38" s="35"/>
      <c r="T38" s="35"/>
      <c r="U38" s="35"/>
      <c r="V38" s="35"/>
      <c r="W38" s="57"/>
      <c r="X38" s="55"/>
      <c r="Y38" s="35"/>
      <c r="Z38" s="35"/>
    </row>
    <row r="39" spans="1:26" x14ac:dyDescent="0.25">
      <c r="A39" s="71"/>
      <c r="B39" s="42" t="s">
        <v>71</v>
      </c>
      <c r="C39" s="45" t="s">
        <v>82</v>
      </c>
      <c r="D39" s="6">
        <v>2</v>
      </c>
      <c r="E39" s="7">
        <v>6</v>
      </c>
      <c r="F39" s="7">
        <v>11</v>
      </c>
      <c r="G39" s="7">
        <v>8</v>
      </c>
      <c r="H39" s="7">
        <v>3</v>
      </c>
      <c r="I39" s="7">
        <v>2</v>
      </c>
      <c r="J39" s="7"/>
      <c r="K39" s="15">
        <f t="shared" si="0"/>
        <v>3.3125</v>
      </c>
      <c r="L39" s="68"/>
      <c r="M39" s="68"/>
      <c r="O39" s="35"/>
      <c r="P39" s="35"/>
      <c r="Q39" s="57"/>
      <c r="R39" s="55"/>
      <c r="S39" s="35"/>
      <c r="T39" s="35"/>
      <c r="U39" s="35"/>
      <c r="V39" s="35"/>
      <c r="W39" s="57"/>
      <c r="X39" s="55"/>
      <c r="Y39" s="35"/>
      <c r="Z39" s="35"/>
    </row>
    <row r="40" spans="1:26" x14ac:dyDescent="0.25">
      <c r="A40" s="71"/>
      <c r="B40" s="42" t="s">
        <v>72</v>
      </c>
      <c r="C40" s="45" t="s">
        <v>83</v>
      </c>
      <c r="D40" s="6">
        <v>3</v>
      </c>
      <c r="E40" s="7">
        <v>4</v>
      </c>
      <c r="F40" s="7">
        <v>9</v>
      </c>
      <c r="G40" s="7">
        <v>8</v>
      </c>
      <c r="H40" s="7">
        <v>4</v>
      </c>
      <c r="I40" s="7">
        <v>3</v>
      </c>
      <c r="J40" s="7">
        <v>1</v>
      </c>
      <c r="K40" s="15">
        <f t="shared" si="0"/>
        <v>3.59375</v>
      </c>
      <c r="L40" s="68"/>
      <c r="M40" s="68"/>
      <c r="O40" s="35"/>
      <c r="P40" s="35"/>
      <c r="Q40" s="57"/>
      <c r="R40" s="55"/>
      <c r="S40" s="35"/>
      <c r="T40" s="35"/>
      <c r="U40" s="35"/>
      <c r="V40" s="35"/>
      <c r="W40" s="57"/>
      <c r="X40" s="55"/>
      <c r="Y40" s="35"/>
      <c r="Z40" s="35"/>
    </row>
    <row r="41" spans="1:26" ht="15.75" thickBot="1" x14ac:dyDescent="0.3">
      <c r="A41" s="72"/>
      <c r="B41" s="43" t="s">
        <v>73</v>
      </c>
      <c r="C41" s="46" t="s">
        <v>84</v>
      </c>
      <c r="D41" s="9">
        <v>1</v>
      </c>
      <c r="E41" s="10">
        <v>4</v>
      </c>
      <c r="F41" s="10">
        <v>11</v>
      </c>
      <c r="G41" s="10">
        <v>10</v>
      </c>
      <c r="H41" s="10">
        <v>3</v>
      </c>
      <c r="I41" s="10">
        <v>3</v>
      </c>
      <c r="J41" s="10"/>
      <c r="K41" s="19">
        <f t="shared" si="0"/>
        <v>3.59375</v>
      </c>
      <c r="L41" s="69"/>
      <c r="M41" s="69"/>
      <c r="O41" s="35"/>
      <c r="P41" s="35"/>
      <c r="Q41" s="57"/>
      <c r="R41" s="55"/>
      <c r="S41" s="35"/>
      <c r="T41" s="35"/>
      <c r="U41" s="35"/>
      <c r="V41" s="35"/>
      <c r="W41" s="57"/>
      <c r="X41" s="55"/>
      <c r="Y41" s="35"/>
      <c r="Z41" s="35"/>
    </row>
    <row r="42" spans="1:26" x14ac:dyDescent="0.25">
      <c r="A42" s="70" t="s">
        <v>14</v>
      </c>
      <c r="B42" s="41" t="s">
        <v>85</v>
      </c>
      <c r="C42" s="44" t="s">
        <v>95</v>
      </c>
      <c r="D42" s="48">
        <v>3</v>
      </c>
      <c r="E42" s="11">
        <v>6</v>
      </c>
      <c r="F42" s="11">
        <v>11</v>
      </c>
      <c r="G42" s="11">
        <v>8</v>
      </c>
      <c r="H42" s="11">
        <v>3</v>
      </c>
      <c r="I42" s="11">
        <v>1</v>
      </c>
      <c r="J42" s="11"/>
      <c r="K42" s="13">
        <f t="shared" si="0"/>
        <v>3.15625</v>
      </c>
      <c r="L42" s="67">
        <f>AVERAGE(K42:K51)</f>
        <v>3.1749999999999998</v>
      </c>
      <c r="M42" s="67">
        <f>_xlfn.STDEV.S(K42:K51)</f>
        <v>0.17873008824606013</v>
      </c>
      <c r="O42" s="35"/>
      <c r="P42" s="35"/>
      <c r="Q42" s="57"/>
      <c r="R42" s="35"/>
      <c r="S42" s="55"/>
      <c r="T42" s="35"/>
      <c r="U42" s="35"/>
      <c r="V42" s="35"/>
      <c r="W42" s="57"/>
      <c r="X42" s="35"/>
      <c r="Y42" s="55"/>
      <c r="Z42" s="35"/>
    </row>
    <row r="43" spans="1:26" x14ac:dyDescent="0.25">
      <c r="A43" s="71"/>
      <c r="B43" s="42" t="s">
        <v>86</v>
      </c>
      <c r="C43" s="45" t="s">
        <v>96</v>
      </c>
      <c r="D43" s="26">
        <v>3</v>
      </c>
      <c r="E43" s="7">
        <v>7</v>
      </c>
      <c r="F43" s="7">
        <v>12</v>
      </c>
      <c r="G43" s="7">
        <v>7</v>
      </c>
      <c r="H43" s="7">
        <v>2</v>
      </c>
      <c r="I43" s="7">
        <v>1</v>
      </c>
      <c r="J43" s="7"/>
      <c r="K43" s="15">
        <f t="shared" si="0"/>
        <v>3.03125</v>
      </c>
      <c r="L43" s="68"/>
      <c r="M43" s="68"/>
      <c r="O43" s="35"/>
      <c r="P43" s="35"/>
      <c r="Q43" s="57"/>
      <c r="R43" s="35"/>
      <c r="S43" s="58"/>
      <c r="T43" s="35"/>
      <c r="U43" s="35"/>
      <c r="V43" s="35"/>
      <c r="W43" s="57"/>
      <c r="X43" s="35"/>
      <c r="Y43" s="58"/>
      <c r="Z43" s="35"/>
    </row>
    <row r="44" spans="1:26" x14ac:dyDescent="0.25">
      <c r="A44" s="71"/>
      <c r="B44" s="42" t="s">
        <v>87</v>
      </c>
      <c r="C44" s="45" t="s">
        <v>97</v>
      </c>
      <c r="D44" s="26">
        <v>2</v>
      </c>
      <c r="E44" s="7">
        <v>7</v>
      </c>
      <c r="F44" s="7">
        <v>12</v>
      </c>
      <c r="G44" s="7">
        <v>8</v>
      </c>
      <c r="H44" s="7">
        <v>2</v>
      </c>
      <c r="I44" s="7">
        <v>1</v>
      </c>
      <c r="J44" s="7"/>
      <c r="K44" s="15">
        <f t="shared" si="0"/>
        <v>3.125</v>
      </c>
      <c r="L44" s="68"/>
      <c r="M44" s="68"/>
      <c r="O44" s="35"/>
      <c r="P44" s="35"/>
      <c r="Q44" s="57"/>
      <c r="R44" s="35"/>
      <c r="S44" s="58"/>
      <c r="T44" s="35"/>
      <c r="U44" s="35"/>
      <c r="V44" s="35"/>
      <c r="W44" s="57"/>
      <c r="X44" s="35"/>
      <c r="Y44" s="58"/>
      <c r="Z44" s="35"/>
    </row>
    <row r="45" spans="1:26" x14ac:dyDescent="0.25">
      <c r="A45" s="71"/>
      <c r="B45" s="42" t="s">
        <v>88</v>
      </c>
      <c r="C45" s="45" t="s">
        <v>98</v>
      </c>
      <c r="D45" s="26">
        <v>3</v>
      </c>
      <c r="E45" s="7">
        <v>7</v>
      </c>
      <c r="F45" s="7">
        <v>11</v>
      </c>
      <c r="G45" s="7">
        <v>8</v>
      </c>
      <c r="H45" s="7">
        <v>2</v>
      </c>
      <c r="I45" s="7">
        <v>1</v>
      </c>
      <c r="J45" s="7"/>
      <c r="K45" s="15">
        <f t="shared" si="0"/>
        <v>3.0625</v>
      </c>
      <c r="L45" s="68"/>
      <c r="M45" s="68"/>
      <c r="O45" s="35"/>
      <c r="P45" s="35"/>
      <c r="Q45" s="57"/>
      <c r="R45" s="35"/>
      <c r="S45" s="58"/>
      <c r="T45" s="35"/>
      <c r="U45" s="35"/>
      <c r="V45" s="35"/>
      <c r="W45" s="57"/>
      <c r="X45" s="35"/>
      <c r="Y45" s="58"/>
      <c r="Z45" s="35"/>
    </row>
    <row r="46" spans="1:26" ht="30" x14ac:dyDescent="0.25">
      <c r="A46" s="71"/>
      <c r="B46" s="42" t="s">
        <v>89</v>
      </c>
      <c r="C46" s="45" t="s">
        <v>99</v>
      </c>
      <c r="D46" s="26">
        <v>3</v>
      </c>
      <c r="E46" s="7">
        <v>8</v>
      </c>
      <c r="F46" s="7">
        <v>12</v>
      </c>
      <c r="G46" s="7">
        <v>7</v>
      </c>
      <c r="H46" s="7">
        <v>1</v>
      </c>
      <c r="I46" s="7">
        <v>1</v>
      </c>
      <c r="J46" s="7"/>
      <c r="K46" s="15">
        <f t="shared" si="0"/>
        <v>2.9375</v>
      </c>
      <c r="L46" s="68"/>
      <c r="M46" s="68"/>
      <c r="O46" s="35"/>
      <c r="P46" s="35"/>
      <c r="Q46" s="57"/>
      <c r="R46" s="35"/>
      <c r="S46" s="58"/>
      <c r="T46" s="35"/>
      <c r="U46" s="35"/>
      <c r="V46" s="35"/>
      <c r="W46" s="57"/>
      <c r="X46" s="35"/>
      <c r="Y46" s="58"/>
      <c r="Z46" s="35"/>
    </row>
    <row r="47" spans="1:26" x14ac:dyDescent="0.25">
      <c r="A47" s="71"/>
      <c r="B47" s="42" t="s">
        <v>90</v>
      </c>
      <c r="C47" s="45" t="s">
        <v>100</v>
      </c>
      <c r="D47" s="26">
        <v>3</v>
      </c>
      <c r="E47" s="7">
        <v>7</v>
      </c>
      <c r="F47" s="7">
        <v>10</v>
      </c>
      <c r="G47" s="7">
        <v>7</v>
      </c>
      <c r="H47" s="7">
        <v>3</v>
      </c>
      <c r="I47" s="7">
        <v>2</v>
      </c>
      <c r="J47" s="7"/>
      <c r="K47" s="15">
        <f t="shared" si="0"/>
        <v>3.1875</v>
      </c>
      <c r="L47" s="68"/>
      <c r="M47" s="68"/>
      <c r="O47" s="35"/>
      <c r="P47" s="35"/>
      <c r="Q47" s="57"/>
      <c r="R47" s="35"/>
      <c r="S47" s="58"/>
      <c r="T47" s="35"/>
      <c r="U47" s="35"/>
      <c r="V47" s="35"/>
      <c r="W47" s="57"/>
      <c r="X47" s="35"/>
      <c r="Y47" s="58"/>
      <c r="Z47" s="35"/>
    </row>
    <row r="48" spans="1:26" x14ac:dyDescent="0.25">
      <c r="A48" s="71"/>
      <c r="B48" s="42" t="s">
        <v>91</v>
      </c>
      <c r="C48" s="45" t="s">
        <v>101</v>
      </c>
      <c r="D48" s="26">
        <v>3</v>
      </c>
      <c r="E48" s="7">
        <v>6</v>
      </c>
      <c r="F48" s="7">
        <v>10</v>
      </c>
      <c r="G48" s="7">
        <v>9</v>
      </c>
      <c r="H48" s="7">
        <v>3</v>
      </c>
      <c r="I48" s="7">
        <v>1</v>
      </c>
      <c r="J48" s="7"/>
      <c r="K48" s="15">
        <f t="shared" si="0"/>
        <v>3.1875</v>
      </c>
      <c r="L48" s="68"/>
      <c r="M48" s="68"/>
      <c r="O48" s="35"/>
      <c r="P48" s="35"/>
      <c r="Q48" s="57"/>
      <c r="R48" s="35"/>
      <c r="S48" s="58"/>
      <c r="T48" s="35"/>
      <c r="U48" s="35"/>
      <c r="V48" s="35"/>
      <c r="W48" s="57"/>
      <c r="X48" s="35"/>
      <c r="Y48" s="58"/>
      <c r="Z48" s="35"/>
    </row>
    <row r="49" spans="1:26" ht="30" x14ac:dyDescent="0.25">
      <c r="A49" s="71"/>
      <c r="B49" s="42" t="s">
        <v>92</v>
      </c>
      <c r="C49" s="45" t="s">
        <v>102</v>
      </c>
      <c r="D49" s="26">
        <v>2</v>
      </c>
      <c r="E49" s="7">
        <v>6</v>
      </c>
      <c r="F49" s="7">
        <v>12</v>
      </c>
      <c r="G49" s="7">
        <v>6</v>
      </c>
      <c r="H49" s="7">
        <v>4</v>
      </c>
      <c r="I49" s="7">
        <v>2</v>
      </c>
      <c r="J49" s="7"/>
      <c r="K49" s="15">
        <f t="shared" si="0"/>
        <v>3.3125</v>
      </c>
      <c r="L49" s="68"/>
      <c r="M49" s="68"/>
      <c r="O49" s="35"/>
      <c r="P49" s="35"/>
      <c r="Q49" s="57"/>
      <c r="R49" s="35"/>
      <c r="S49" s="58"/>
      <c r="T49" s="35"/>
      <c r="U49" s="35"/>
      <c r="V49" s="35"/>
      <c r="W49" s="57"/>
      <c r="X49" s="35"/>
      <c r="Y49" s="58"/>
      <c r="Z49" s="35"/>
    </row>
    <row r="50" spans="1:26" x14ac:dyDescent="0.25">
      <c r="A50" s="71"/>
      <c r="B50" s="42" t="s">
        <v>93</v>
      </c>
      <c r="C50" s="45" t="s">
        <v>103</v>
      </c>
      <c r="D50" s="26">
        <v>2</v>
      </c>
      <c r="E50" s="7">
        <v>8</v>
      </c>
      <c r="F50" s="7">
        <v>12</v>
      </c>
      <c r="G50" s="7">
        <v>5</v>
      </c>
      <c r="H50" s="7">
        <v>3</v>
      </c>
      <c r="I50" s="7">
        <v>2</v>
      </c>
      <c r="J50" s="7"/>
      <c r="K50" s="15">
        <f t="shared" si="0"/>
        <v>3.15625</v>
      </c>
      <c r="L50" s="68"/>
      <c r="M50" s="68"/>
      <c r="O50" s="35"/>
      <c r="P50" s="35"/>
      <c r="Q50" s="57"/>
      <c r="R50" s="35"/>
      <c r="S50" s="58"/>
      <c r="T50" s="35"/>
      <c r="U50" s="35"/>
      <c r="V50" s="35"/>
      <c r="W50" s="57"/>
      <c r="X50" s="35"/>
      <c r="Y50" s="58"/>
      <c r="Z50" s="35"/>
    </row>
    <row r="51" spans="1:26" ht="30.75" thickBot="1" x14ac:dyDescent="0.3">
      <c r="A51" s="72"/>
      <c r="B51" s="43" t="s">
        <v>94</v>
      </c>
      <c r="C51" s="46" t="s">
        <v>104</v>
      </c>
      <c r="D51" s="28">
        <v>1</v>
      </c>
      <c r="E51" s="10">
        <v>4</v>
      </c>
      <c r="F51" s="10">
        <v>11</v>
      </c>
      <c r="G51" s="10">
        <v>10</v>
      </c>
      <c r="H51" s="10">
        <v>3</v>
      </c>
      <c r="I51" s="10">
        <v>3</v>
      </c>
      <c r="J51" s="10"/>
      <c r="K51" s="24">
        <f t="shared" si="0"/>
        <v>3.59375</v>
      </c>
      <c r="L51" s="69"/>
      <c r="M51" s="69"/>
      <c r="O51" s="35"/>
      <c r="P51" s="35"/>
      <c r="Q51" s="57"/>
      <c r="R51" s="35"/>
      <c r="S51" s="58"/>
      <c r="T51" s="35"/>
      <c r="U51" s="35"/>
      <c r="V51" s="35"/>
      <c r="W51" s="57"/>
      <c r="X51" s="35"/>
      <c r="Y51" s="58"/>
      <c r="Z51" s="35"/>
    </row>
    <row r="52" spans="1:26" ht="15.75" thickBot="1" x14ac:dyDescent="0.3">
      <c r="L52" s="16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5.75" thickBot="1" x14ac:dyDescent="0.3">
      <c r="K53" s="29" t="s">
        <v>115</v>
      </c>
      <c r="L53" s="53">
        <f>AVERAGE(L3:L51)</f>
        <v>3.4371780303030306</v>
      </c>
      <c r="O53" s="35"/>
      <c r="P53" s="35"/>
      <c r="Q53" s="35"/>
      <c r="R53" s="35"/>
      <c r="S53" s="35"/>
      <c r="T53" s="35"/>
      <c r="U53" s="37"/>
      <c r="V53" s="35"/>
      <c r="W53" s="38"/>
      <c r="X53" s="35"/>
      <c r="Y53" s="35"/>
      <c r="Z53" s="35"/>
    </row>
    <row r="54" spans="1:26" x14ac:dyDescent="0.25">
      <c r="L54" s="30">
        <f>L53/7</f>
        <v>0.49102543290043293</v>
      </c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x14ac:dyDescent="0.25">
      <c r="O55" s="35"/>
      <c r="P55" s="35"/>
      <c r="Q55" s="35"/>
      <c r="R55" s="35"/>
      <c r="S55" s="35"/>
      <c r="T55" s="35"/>
      <c r="U55" s="35"/>
      <c r="V55" s="37"/>
      <c r="W55" s="38"/>
      <c r="X55" s="35"/>
      <c r="Y55" s="35"/>
      <c r="Z55" s="35"/>
    </row>
    <row r="56" spans="1:26" x14ac:dyDescent="0.25">
      <c r="J56" s="21"/>
      <c r="K56" s="31"/>
      <c r="L56" s="32"/>
      <c r="M56" s="21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x14ac:dyDescent="0.25">
      <c r="J57" s="21"/>
      <c r="K57" s="31"/>
      <c r="L57" s="33"/>
      <c r="M57" s="21"/>
    </row>
  </sheetData>
  <mergeCells count="21">
    <mergeCell ref="K1:K2"/>
    <mergeCell ref="L1:L2"/>
    <mergeCell ref="A30:A41"/>
    <mergeCell ref="A42:A51"/>
    <mergeCell ref="A1:A2"/>
    <mergeCell ref="B1:B2"/>
    <mergeCell ref="C1:C2"/>
    <mergeCell ref="A3:A8"/>
    <mergeCell ref="A9:A17"/>
    <mergeCell ref="A18:A29"/>
    <mergeCell ref="M42:M51"/>
    <mergeCell ref="L18:L29"/>
    <mergeCell ref="L31:L41"/>
    <mergeCell ref="L42:L51"/>
    <mergeCell ref="L3:L8"/>
    <mergeCell ref="L9:L17"/>
    <mergeCell ref="M1:M2"/>
    <mergeCell ref="M3:M8"/>
    <mergeCell ref="M9:M17"/>
    <mergeCell ref="M18:M29"/>
    <mergeCell ref="M31:M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abSelected="1" workbookViewId="0">
      <selection activeCell="M10" sqref="M10"/>
    </sheetView>
  </sheetViews>
  <sheetFormatPr defaultRowHeight="15" x14ac:dyDescent="0.25"/>
  <cols>
    <col min="1" max="1" width="12.7109375" bestFit="1" customWidth="1"/>
    <col min="2" max="2" width="16.5703125" customWidth="1"/>
    <col min="3" max="3" width="13.85546875" customWidth="1"/>
    <col min="6" max="6" width="29" bestFit="1" customWidth="1"/>
  </cols>
  <sheetData>
    <row r="1" spans="1:12" x14ac:dyDescent="0.25">
      <c r="A1" t="s">
        <v>7</v>
      </c>
      <c r="B1" t="s">
        <v>131</v>
      </c>
      <c r="C1" t="s">
        <v>132</v>
      </c>
      <c r="F1" t="s">
        <v>116</v>
      </c>
    </row>
    <row r="2" spans="1:12" ht="15.75" thickBot="1" x14ac:dyDescent="0.3">
      <c r="A2" s="86" t="s">
        <v>10</v>
      </c>
      <c r="B2">
        <v>5.625</v>
      </c>
      <c r="C2">
        <v>3.59375</v>
      </c>
    </row>
    <row r="3" spans="1:12" x14ac:dyDescent="0.25">
      <c r="A3" s="86"/>
      <c r="B3">
        <v>5.5625</v>
      </c>
      <c r="C3">
        <v>3.71875</v>
      </c>
      <c r="F3" s="60"/>
      <c r="G3" s="60" t="s">
        <v>117</v>
      </c>
      <c r="H3" s="60" t="s">
        <v>118</v>
      </c>
      <c r="J3">
        <v>1</v>
      </c>
      <c r="K3">
        <v>5.625</v>
      </c>
      <c r="L3" t="s">
        <v>119</v>
      </c>
    </row>
    <row r="4" spans="1:12" x14ac:dyDescent="0.25">
      <c r="A4" s="86"/>
      <c r="B4">
        <v>5.9375</v>
      </c>
      <c r="C4">
        <v>3.71875</v>
      </c>
      <c r="F4" s="56" t="s">
        <v>120</v>
      </c>
      <c r="G4" s="56">
        <v>5.59375</v>
      </c>
      <c r="H4" s="56">
        <v>3.5364583333333335</v>
      </c>
      <c r="J4">
        <v>2</v>
      </c>
      <c r="K4">
        <v>5.5625</v>
      </c>
      <c r="L4" t="s">
        <v>121</v>
      </c>
    </row>
    <row r="5" spans="1:12" x14ac:dyDescent="0.25">
      <c r="A5" s="86"/>
      <c r="B5">
        <v>5.90625</v>
      </c>
      <c r="C5">
        <v>3.9375</v>
      </c>
      <c r="F5" s="56" t="s">
        <v>122</v>
      </c>
      <c r="G5" s="56">
        <v>0.18046899999999999</v>
      </c>
      <c r="H5" s="56">
        <v>0.115397</v>
      </c>
      <c r="J5">
        <v>3</v>
      </c>
      <c r="K5">
        <v>5.9375</v>
      </c>
      <c r="L5" t="s">
        <v>123</v>
      </c>
    </row>
    <row r="6" spans="1:12" x14ac:dyDescent="0.25">
      <c r="A6" s="86"/>
      <c r="B6">
        <v>4.78125</v>
      </c>
      <c r="C6">
        <v>3.0625</v>
      </c>
      <c r="F6" s="56" t="s">
        <v>124</v>
      </c>
      <c r="G6" s="56">
        <v>6</v>
      </c>
      <c r="H6" s="56">
        <v>6</v>
      </c>
      <c r="J6">
        <v>4</v>
      </c>
      <c r="K6">
        <v>5.90625</v>
      </c>
    </row>
    <row r="7" spans="1:12" x14ac:dyDescent="0.25">
      <c r="A7" s="86"/>
      <c r="B7">
        <v>5.75</v>
      </c>
      <c r="C7">
        <v>3.1875</v>
      </c>
      <c r="F7" s="56" t="s">
        <v>125</v>
      </c>
      <c r="G7" s="56">
        <v>0</v>
      </c>
      <c r="H7" s="56"/>
      <c r="J7">
        <v>5</v>
      </c>
      <c r="K7">
        <v>4.78125</v>
      </c>
    </row>
    <row r="8" spans="1:12" x14ac:dyDescent="0.25">
      <c r="A8" s="21"/>
      <c r="F8" s="56" t="s">
        <v>126</v>
      </c>
      <c r="G8" s="56">
        <v>9.2645421598506594</v>
      </c>
      <c r="H8" s="56"/>
      <c r="J8">
        <v>6</v>
      </c>
      <c r="K8">
        <v>5.75</v>
      </c>
    </row>
    <row r="9" spans="1:12" x14ac:dyDescent="0.25">
      <c r="A9" s="21" t="s">
        <v>133</v>
      </c>
      <c r="B9">
        <f>VAR(B2:B7)</f>
        <v>0.18046875000000001</v>
      </c>
      <c r="C9">
        <f>VAR(C2:C7)</f>
        <v>0.11539713541666667</v>
      </c>
      <c r="F9" s="56" t="s">
        <v>127</v>
      </c>
      <c r="G9" s="56">
        <v>0</v>
      </c>
      <c r="H9" s="56"/>
      <c r="J9">
        <v>1</v>
      </c>
      <c r="K9">
        <v>5.90625</v>
      </c>
      <c r="L9" t="s">
        <v>119</v>
      </c>
    </row>
    <row r="10" spans="1:12" x14ac:dyDescent="0.25">
      <c r="A10" s="21" t="s">
        <v>114</v>
      </c>
      <c r="B10">
        <f>_xlfn.STDEV.S(B2:B7)</f>
        <v>0.42481613669916074</v>
      </c>
      <c r="C10">
        <f>_xlfn.STDEV.S(C2:C7)</f>
        <v>0.33970153873167352</v>
      </c>
      <c r="F10" s="56" t="s">
        <v>128</v>
      </c>
      <c r="G10" s="56">
        <v>1.6448536269514715</v>
      </c>
      <c r="H10" s="56"/>
      <c r="J10">
        <v>2</v>
      </c>
      <c r="K10">
        <v>5.90625</v>
      </c>
      <c r="L10" t="s">
        <v>121</v>
      </c>
    </row>
    <row r="11" spans="1:12" x14ac:dyDescent="0.25">
      <c r="A11" s="21"/>
      <c r="F11" s="56" t="s">
        <v>129</v>
      </c>
      <c r="G11" s="56">
        <v>0</v>
      </c>
      <c r="H11" s="56"/>
      <c r="J11">
        <v>3</v>
      </c>
      <c r="K11">
        <v>6.1875</v>
      </c>
      <c r="L11" t="s">
        <v>123</v>
      </c>
    </row>
    <row r="12" spans="1:12" ht="15.75" thickBot="1" x14ac:dyDescent="0.3">
      <c r="A12" s="21"/>
      <c r="F12" s="61" t="s">
        <v>130</v>
      </c>
      <c r="G12" s="61">
        <v>1.9599639845400536</v>
      </c>
      <c r="H12" s="61"/>
      <c r="J12">
        <v>4</v>
      </c>
      <c r="K12">
        <v>5.8125</v>
      </c>
    </row>
    <row r="13" spans="1:12" x14ac:dyDescent="0.25">
      <c r="A13" s="21"/>
      <c r="J13">
        <v>5</v>
      </c>
      <c r="K13">
        <v>5.78125</v>
      </c>
    </row>
    <row r="14" spans="1:12" x14ac:dyDescent="0.25">
      <c r="A14" s="87" t="s">
        <v>11</v>
      </c>
      <c r="B14">
        <v>5.90625</v>
      </c>
      <c r="C14">
        <v>3.34375</v>
      </c>
      <c r="F14" t="s">
        <v>116</v>
      </c>
      <c r="J14">
        <v>6</v>
      </c>
      <c r="K14">
        <v>5.625</v>
      </c>
    </row>
    <row r="15" spans="1:12" ht="15.75" thickBot="1" x14ac:dyDescent="0.3">
      <c r="A15" s="87"/>
      <c r="B15">
        <v>5.90625</v>
      </c>
      <c r="C15">
        <v>3.0625</v>
      </c>
      <c r="J15">
        <v>7</v>
      </c>
      <c r="K15">
        <v>5.6875</v>
      </c>
    </row>
    <row r="16" spans="1:12" x14ac:dyDescent="0.25">
      <c r="A16" s="87"/>
      <c r="B16">
        <v>6.1875</v>
      </c>
      <c r="C16">
        <v>2.9375</v>
      </c>
      <c r="F16" s="60"/>
      <c r="G16" s="60" t="s">
        <v>117</v>
      </c>
      <c r="H16" s="60" t="s">
        <v>118</v>
      </c>
      <c r="J16">
        <v>8</v>
      </c>
      <c r="K16">
        <v>5.8125</v>
      </c>
    </row>
    <row r="17" spans="1:12" x14ac:dyDescent="0.25">
      <c r="A17" s="87"/>
      <c r="B17">
        <v>5.8125</v>
      </c>
      <c r="C17">
        <v>3.71875</v>
      </c>
      <c r="F17" s="56" t="s">
        <v>120</v>
      </c>
      <c r="G17" s="56">
        <v>5.8194444444444446</v>
      </c>
      <c r="H17" s="56">
        <v>3.4791666666666665</v>
      </c>
      <c r="J17">
        <v>9</v>
      </c>
      <c r="K17">
        <v>5.65625</v>
      </c>
    </row>
    <row r="18" spans="1:12" x14ac:dyDescent="0.25">
      <c r="A18" s="87"/>
      <c r="B18">
        <v>5.78125</v>
      </c>
      <c r="C18">
        <v>3.4375</v>
      </c>
      <c r="F18" s="56" t="s">
        <v>122</v>
      </c>
      <c r="G18" s="56">
        <v>2.9243000000000002E-2</v>
      </c>
      <c r="H18" s="56">
        <v>9.9121000000000001E-2</v>
      </c>
      <c r="J18">
        <v>1</v>
      </c>
      <c r="K18">
        <v>5.5625</v>
      </c>
      <c r="L18" t="s">
        <v>119</v>
      </c>
    </row>
    <row r="19" spans="1:12" x14ac:dyDescent="0.25">
      <c r="A19" s="87"/>
      <c r="B19">
        <v>5.625</v>
      </c>
      <c r="C19">
        <v>3.6875</v>
      </c>
      <c r="F19" s="56" t="s">
        <v>124</v>
      </c>
      <c r="G19" s="56">
        <v>9</v>
      </c>
      <c r="H19" s="56">
        <v>9</v>
      </c>
      <c r="J19">
        <v>2</v>
      </c>
      <c r="K19">
        <v>5.59375</v>
      </c>
      <c r="L19" t="s">
        <v>121</v>
      </c>
    </row>
    <row r="20" spans="1:12" x14ac:dyDescent="0.25">
      <c r="A20" s="87"/>
      <c r="B20">
        <v>5.6875</v>
      </c>
      <c r="C20">
        <v>3.53125</v>
      </c>
      <c r="F20" s="56" t="s">
        <v>125</v>
      </c>
      <c r="G20" s="56">
        <v>0</v>
      </c>
      <c r="H20" s="56"/>
      <c r="J20">
        <v>3</v>
      </c>
      <c r="K20">
        <v>5.15625</v>
      </c>
      <c r="L20" t="s">
        <v>123</v>
      </c>
    </row>
    <row r="21" spans="1:12" x14ac:dyDescent="0.25">
      <c r="A21" s="87"/>
      <c r="B21">
        <v>5.8125</v>
      </c>
      <c r="C21">
        <v>3.8125</v>
      </c>
      <c r="F21" s="56" t="s">
        <v>126</v>
      </c>
      <c r="G21" s="56">
        <v>19.595982483206413</v>
      </c>
      <c r="H21" s="56"/>
      <c r="J21">
        <v>4</v>
      </c>
      <c r="K21">
        <v>5.59375</v>
      </c>
    </row>
    <row r="22" spans="1:12" x14ac:dyDescent="0.25">
      <c r="A22" s="87"/>
      <c r="B22">
        <v>5.65625</v>
      </c>
      <c r="C22">
        <v>3.78125</v>
      </c>
      <c r="F22" s="56" t="s">
        <v>127</v>
      </c>
      <c r="G22" s="56">
        <v>0</v>
      </c>
      <c r="H22" s="56"/>
      <c r="J22">
        <v>5</v>
      </c>
      <c r="K22">
        <v>5.625</v>
      </c>
    </row>
    <row r="23" spans="1:12" x14ac:dyDescent="0.25">
      <c r="A23" s="21"/>
      <c r="F23" s="56" t="s">
        <v>128</v>
      </c>
      <c r="G23" s="56">
        <v>1.6448536269514715</v>
      </c>
      <c r="H23" s="56"/>
      <c r="J23">
        <v>6</v>
      </c>
      <c r="K23">
        <v>4.84375</v>
      </c>
    </row>
    <row r="24" spans="1:12" x14ac:dyDescent="0.25">
      <c r="A24" s="21" t="s">
        <v>133</v>
      </c>
      <c r="B24">
        <f>VAR(B14:B22)</f>
        <v>2.9242621527777783E-2</v>
      </c>
      <c r="C24">
        <f>VAR(C14:C22)</f>
        <v>9.912109375E-2</v>
      </c>
      <c r="F24" s="56" t="s">
        <v>129</v>
      </c>
      <c r="G24" s="56">
        <v>0</v>
      </c>
      <c r="H24" s="56"/>
      <c r="J24">
        <v>7</v>
      </c>
      <c r="K24">
        <v>5.71875</v>
      </c>
    </row>
    <row r="25" spans="1:12" ht="15.75" thickBot="1" x14ac:dyDescent="0.3">
      <c r="A25" s="21" t="s">
        <v>114</v>
      </c>
      <c r="B25">
        <f>_xlfn.STDEV.S(B14:B22)</f>
        <v>0.17100474124356255</v>
      </c>
      <c r="C25">
        <f>_xlfn.STDEV.S(C14:C22)</f>
        <v>0.31483502624390447</v>
      </c>
      <c r="F25" s="61" t="s">
        <v>130</v>
      </c>
      <c r="G25" s="61">
        <v>1.9599639845400536</v>
      </c>
      <c r="H25" s="61"/>
      <c r="J25">
        <v>8</v>
      </c>
      <c r="K25">
        <v>5.0625</v>
      </c>
    </row>
    <row r="26" spans="1:12" x14ac:dyDescent="0.25">
      <c r="A26" s="21"/>
      <c r="J26">
        <v>9</v>
      </c>
      <c r="K26">
        <v>5.5625</v>
      </c>
    </row>
    <row r="27" spans="1:12" x14ac:dyDescent="0.25">
      <c r="A27" s="21"/>
      <c r="J27">
        <v>10</v>
      </c>
      <c r="K27">
        <v>5.5625</v>
      </c>
    </row>
    <row r="28" spans="1:12" x14ac:dyDescent="0.25">
      <c r="A28" s="21"/>
      <c r="J28">
        <v>11</v>
      </c>
      <c r="K28">
        <v>5.78125</v>
      </c>
    </row>
    <row r="29" spans="1:12" x14ac:dyDescent="0.25">
      <c r="A29" s="86" t="s">
        <v>12</v>
      </c>
      <c r="B29">
        <v>5.5625</v>
      </c>
      <c r="C29">
        <v>3.5</v>
      </c>
      <c r="F29" t="s">
        <v>116</v>
      </c>
      <c r="J29">
        <v>12</v>
      </c>
      <c r="K29">
        <v>5.375</v>
      </c>
    </row>
    <row r="30" spans="1:12" ht="15.75" thickBot="1" x14ac:dyDescent="0.3">
      <c r="A30" s="86"/>
      <c r="B30">
        <v>5.59375</v>
      </c>
      <c r="C30">
        <v>3.3125</v>
      </c>
      <c r="K30">
        <v>0</v>
      </c>
    </row>
    <row r="31" spans="1:12" x14ac:dyDescent="0.25">
      <c r="A31" s="86"/>
      <c r="B31">
        <v>5.15625</v>
      </c>
      <c r="C31">
        <v>3.8125</v>
      </c>
      <c r="F31" s="60"/>
      <c r="G31" s="60" t="s">
        <v>117</v>
      </c>
      <c r="H31" s="60" t="s">
        <v>118</v>
      </c>
      <c r="J31">
        <v>1</v>
      </c>
      <c r="K31">
        <v>5.5</v>
      </c>
      <c r="L31" t="s">
        <v>119</v>
      </c>
    </row>
    <row r="32" spans="1:12" x14ac:dyDescent="0.25">
      <c r="A32" s="86"/>
      <c r="B32">
        <v>5.59375</v>
      </c>
      <c r="C32">
        <v>3.6875</v>
      </c>
      <c r="F32" s="56" t="s">
        <v>120</v>
      </c>
      <c r="G32" s="56">
        <v>5.453125</v>
      </c>
      <c r="H32" s="56">
        <v>3.5833333333333335</v>
      </c>
      <c r="J32">
        <v>2</v>
      </c>
      <c r="K32">
        <v>5.03125</v>
      </c>
      <c r="L32" t="s">
        <v>121</v>
      </c>
    </row>
    <row r="33" spans="1:12" x14ac:dyDescent="0.25">
      <c r="A33" s="86"/>
      <c r="B33">
        <v>5.625</v>
      </c>
      <c r="C33">
        <v>3.90625</v>
      </c>
      <c r="F33" s="56" t="s">
        <v>122</v>
      </c>
      <c r="G33" s="56">
        <v>8.1942000000000001E-2</v>
      </c>
      <c r="H33" s="56">
        <v>0.105528</v>
      </c>
      <c r="J33">
        <v>3</v>
      </c>
      <c r="K33">
        <v>5.5625</v>
      </c>
      <c r="L33" t="s">
        <v>123</v>
      </c>
    </row>
    <row r="34" spans="1:12" x14ac:dyDescent="0.25">
      <c r="A34" s="86"/>
      <c r="B34">
        <v>4.84375</v>
      </c>
      <c r="C34">
        <v>4.15625</v>
      </c>
      <c r="F34" s="56" t="s">
        <v>124</v>
      </c>
      <c r="G34" s="56">
        <v>12</v>
      </c>
      <c r="H34" s="56">
        <v>12</v>
      </c>
      <c r="J34">
        <v>4</v>
      </c>
      <c r="K34">
        <v>5.5</v>
      </c>
    </row>
    <row r="35" spans="1:12" x14ac:dyDescent="0.25">
      <c r="A35" s="86"/>
      <c r="B35">
        <v>5.71875</v>
      </c>
      <c r="C35">
        <v>3.96875</v>
      </c>
      <c r="F35" s="56" t="s">
        <v>125</v>
      </c>
      <c r="G35" s="56">
        <v>0</v>
      </c>
      <c r="H35" s="56"/>
      <c r="J35">
        <v>5</v>
      </c>
      <c r="K35">
        <v>5.46875</v>
      </c>
    </row>
    <row r="36" spans="1:12" x14ac:dyDescent="0.25">
      <c r="A36" s="86"/>
      <c r="B36">
        <v>5.0625</v>
      </c>
      <c r="C36">
        <v>3.1875</v>
      </c>
      <c r="F36" s="56" t="s">
        <v>126</v>
      </c>
      <c r="G36" s="56">
        <v>14.959530143619148</v>
      </c>
      <c r="H36" s="56"/>
      <c r="J36">
        <v>6</v>
      </c>
      <c r="K36">
        <v>5.28125</v>
      </c>
    </row>
    <row r="37" spans="1:12" x14ac:dyDescent="0.25">
      <c r="A37" s="86"/>
      <c r="B37">
        <v>5.5625</v>
      </c>
      <c r="C37">
        <v>3.28125</v>
      </c>
      <c r="F37" s="56" t="s">
        <v>127</v>
      </c>
      <c r="G37" s="56">
        <v>0</v>
      </c>
      <c r="H37" s="56"/>
      <c r="J37">
        <v>7</v>
      </c>
      <c r="K37">
        <v>5.4375</v>
      </c>
    </row>
    <row r="38" spans="1:12" x14ac:dyDescent="0.25">
      <c r="A38" s="86"/>
      <c r="B38">
        <v>5.5625</v>
      </c>
      <c r="C38">
        <v>3.40625</v>
      </c>
      <c r="F38" s="56" t="s">
        <v>128</v>
      </c>
      <c r="G38" s="56">
        <v>1.6448536269514715</v>
      </c>
      <c r="H38" s="56"/>
      <c r="J38">
        <v>8</v>
      </c>
      <c r="K38">
        <v>5.78125</v>
      </c>
    </row>
    <row r="39" spans="1:12" x14ac:dyDescent="0.25">
      <c r="A39" s="86"/>
      <c r="B39">
        <v>5.78125</v>
      </c>
      <c r="C39">
        <v>3.59375</v>
      </c>
      <c r="F39" s="56" t="s">
        <v>129</v>
      </c>
      <c r="G39" s="56">
        <v>0</v>
      </c>
      <c r="H39" s="56"/>
      <c r="J39">
        <v>9</v>
      </c>
      <c r="K39">
        <v>5.78125</v>
      </c>
    </row>
    <row r="40" spans="1:12" ht="15.75" thickBot="1" x14ac:dyDescent="0.3">
      <c r="A40" s="86"/>
      <c r="B40">
        <v>5.375</v>
      </c>
      <c r="C40">
        <v>3.1875</v>
      </c>
      <c r="F40" s="61" t="s">
        <v>130</v>
      </c>
      <c r="G40" s="61">
        <v>1.9599639845400536</v>
      </c>
      <c r="H40" s="61"/>
      <c r="J40">
        <v>10</v>
      </c>
      <c r="K40">
        <v>5.6875</v>
      </c>
    </row>
    <row r="41" spans="1:12" x14ac:dyDescent="0.25">
      <c r="A41" s="21"/>
      <c r="J41">
        <v>11</v>
      </c>
      <c r="K41">
        <v>5.75</v>
      </c>
    </row>
    <row r="42" spans="1:12" x14ac:dyDescent="0.25">
      <c r="A42" s="21" t="s">
        <v>133</v>
      </c>
      <c r="B42">
        <f>VAR(B29:B40)</f>
        <v>8.1942471590909088E-2</v>
      </c>
      <c r="C42">
        <f>VAR(C29:C40)</f>
        <v>0.10552793560606061</v>
      </c>
      <c r="J42">
        <v>1</v>
      </c>
      <c r="K42">
        <v>5.96875</v>
      </c>
      <c r="L42" t="s">
        <v>119</v>
      </c>
    </row>
    <row r="43" spans="1:12" x14ac:dyDescent="0.25">
      <c r="A43" s="21" t="s">
        <v>114</v>
      </c>
      <c r="B43">
        <f>_xlfn.STDEV.S(B29:B40)</f>
        <v>0.28625595468201021</v>
      </c>
      <c r="C43">
        <f>_xlfn.STDEV.S(C29:C40)</f>
        <v>0.32485063584062845</v>
      </c>
      <c r="J43">
        <v>2</v>
      </c>
      <c r="K43">
        <v>5.8125</v>
      </c>
      <c r="L43" t="s">
        <v>121</v>
      </c>
    </row>
    <row r="44" spans="1:12" x14ac:dyDescent="0.25">
      <c r="A44" s="21"/>
      <c r="J44">
        <v>3</v>
      </c>
      <c r="K44">
        <v>5.875</v>
      </c>
      <c r="L44" t="s">
        <v>123</v>
      </c>
    </row>
    <row r="45" spans="1:12" x14ac:dyDescent="0.25">
      <c r="A45" s="21"/>
      <c r="J45">
        <v>4</v>
      </c>
      <c r="K45">
        <v>5.71875</v>
      </c>
    </row>
    <row r="46" spans="1:12" x14ac:dyDescent="0.25">
      <c r="A46" s="21"/>
      <c r="J46">
        <v>5</v>
      </c>
      <c r="K46">
        <v>5.90625</v>
      </c>
    </row>
    <row r="47" spans="1:12" x14ac:dyDescent="0.25">
      <c r="A47" s="86" t="s">
        <v>13</v>
      </c>
      <c r="B47">
        <v>5.5</v>
      </c>
      <c r="C47">
        <v>3.59375</v>
      </c>
      <c r="F47" t="s">
        <v>116</v>
      </c>
      <c r="J47">
        <v>6</v>
      </c>
      <c r="K47">
        <v>5.65625</v>
      </c>
    </row>
    <row r="48" spans="1:12" ht="15.75" thickBot="1" x14ac:dyDescent="0.3">
      <c r="A48" s="86"/>
      <c r="B48">
        <v>5.03125</v>
      </c>
      <c r="C48">
        <v>3.375</v>
      </c>
      <c r="J48">
        <v>7</v>
      </c>
      <c r="K48">
        <v>5.875</v>
      </c>
    </row>
    <row r="49" spans="1:11" x14ac:dyDescent="0.25">
      <c r="A49" s="86"/>
      <c r="B49">
        <v>5.5625</v>
      </c>
      <c r="C49">
        <v>3.4375</v>
      </c>
      <c r="F49" s="60"/>
      <c r="G49" s="60" t="s">
        <v>117</v>
      </c>
      <c r="H49" s="60" t="s">
        <v>118</v>
      </c>
      <c r="J49">
        <v>8</v>
      </c>
      <c r="K49">
        <v>5.75</v>
      </c>
    </row>
    <row r="50" spans="1:11" x14ac:dyDescent="0.25">
      <c r="A50" s="86"/>
      <c r="B50">
        <v>5.5</v>
      </c>
      <c r="C50">
        <v>3.40625</v>
      </c>
      <c r="F50" s="56" t="s">
        <v>120</v>
      </c>
      <c r="G50" s="56">
        <v>5.5255681818181817</v>
      </c>
      <c r="H50" s="56">
        <v>3.4119318181818183</v>
      </c>
      <c r="J50">
        <v>9</v>
      </c>
      <c r="K50">
        <v>5.53125</v>
      </c>
    </row>
    <row r="51" spans="1:11" x14ac:dyDescent="0.25">
      <c r="A51" s="86"/>
      <c r="B51">
        <v>5.46875</v>
      </c>
      <c r="C51">
        <v>3.28125</v>
      </c>
      <c r="F51" s="56" t="s">
        <v>122</v>
      </c>
      <c r="G51" s="56">
        <v>5.2504000000000002E-2</v>
      </c>
      <c r="H51" s="56">
        <v>3.3557999999999998E-2</v>
      </c>
      <c r="J51">
        <v>10</v>
      </c>
      <c r="K51">
        <v>5.90625</v>
      </c>
    </row>
    <row r="52" spans="1:11" x14ac:dyDescent="0.25">
      <c r="A52" s="86"/>
      <c r="B52">
        <v>5.28125</v>
      </c>
      <c r="C52">
        <v>3.625</v>
      </c>
      <c r="F52" s="56" t="s">
        <v>124</v>
      </c>
      <c r="G52" s="56">
        <v>11</v>
      </c>
      <c r="H52" s="56">
        <v>11</v>
      </c>
    </row>
    <row r="53" spans="1:11" x14ac:dyDescent="0.25">
      <c r="A53" s="86"/>
      <c r="B53">
        <v>5.4375</v>
      </c>
      <c r="C53">
        <v>3.28125</v>
      </c>
      <c r="F53" s="56" t="s">
        <v>125</v>
      </c>
      <c r="G53" s="56">
        <v>0</v>
      </c>
      <c r="H53" s="56"/>
    </row>
    <row r="54" spans="1:11" x14ac:dyDescent="0.25">
      <c r="A54" s="86"/>
      <c r="B54">
        <v>5.78125</v>
      </c>
      <c r="C54">
        <v>3.03125</v>
      </c>
      <c r="F54" s="56" t="s">
        <v>126</v>
      </c>
      <c r="G54" s="56">
        <v>23.895762733996644</v>
      </c>
      <c r="H54" s="56"/>
    </row>
    <row r="55" spans="1:11" x14ac:dyDescent="0.25">
      <c r="A55" s="86"/>
      <c r="B55">
        <v>5.78125</v>
      </c>
      <c r="C55">
        <v>3.3125</v>
      </c>
      <c r="F55" s="56" t="s">
        <v>127</v>
      </c>
      <c r="G55" s="56">
        <v>0</v>
      </c>
      <c r="H55" s="56"/>
    </row>
    <row r="56" spans="1:11" x14ac:dyDescent="0.25">
      <c r="A56" s="86"/>
      <c r="B56">
        <v>5.6875</v>
      </c>
      <c r="C56">
        <v>3.59375</v>
      </c>
      <c r="F56" s="56" t="s">
        <v>128</v>
      </c>
      <c r="G56" s="56">
        <v>1.6448536269514715</v>
      </c>
      <c r="H56" s="56"/>
    </row>
    <row r="57" spans="1:11" x14ac:dyDescent="0.25">
      <c r="A57" s="86"/>
      <c r="B57">
        <v>5.75</v>
      </c>
      <c r="C57">
        <v>3.59375</v>
      </c>
      <c r="F57" s="56" t="s">
        <v>129</v>
      </c>
      <c r="G57" s="56">
        <v>0</v>
      </c>
      <c r="H57" s="56"/>
    </row>
    <row r="58" spans="1:11" ht="15.75" thickBot="1" x14ac:dyDescent="0.3">
      <c r="A58" s="86"/>
      <c r="F58" s="61" t="s">
        <v>130</v>
      </c>
      <c r="G58" s="61">
        <v>1.9599639845400536</v>
      </c>
      <c r="H58" s="61"/>
    </row>
    <row r="59" spans="1:11" x14ac:dyDescent="0.25">
      <c r="A59" s="21" t="s">
        <v>133</v>
      </c>
      <c r="B59">
        <f>VAR(B47:B57)</f>
        <v>5.2503551136363638E-2</v>
      </c>
      <c r="C59">
        <f>VAR(C47:C57)</f>
        <v>3.355823863636364E-2</v>
      </c>
    </row>
    <row r="60" spans="1:11" x14ac:dyDescent="0.25">
      <c r="A60" s="21" t="s">
        <v>114</v>
      </c>
      <c r="B60">
        <f>_xlfn.STDEV.S(B47:B57)</f>
        <v>0.22913653383160801</v>
      </c>
      <c r="C60">
        <f>_xlfn.STDEV.S(C47:C57)</f>
        <v>0.18318907892219896</v>
      </c>
    </row>
    <row r="61" spans="1:11" x14ac:dyDescent="0.25">
      <c r="A61" s="21"/>
    </row>
    <row r="62" spans="1:11" x14ac:dyDescent="0.25">
      <c r="A62" s="21"/>
    </row>
    <row r="63" spans="1:11" x14ac:dyDescent="0.25">
      <c r="A63" s="21"/>
    </row>
    <row r="64" spans="1:11" x14ac:dyDescent="0.25">
      <c r="A64" s="86" t="s">
        <v>14</v>
      </c>
      <c r="B64">
        <v>5.96875</v>
      </c>
      <c r="C64">
        <v>3.15625</v>
      </c>
      <c r="F64" t="s">
        <v>116</v>
      </c>
    </row>
    <row r="65" spans="1:8" ht="15.75" thickBot="1" x14ac:dyDescent="0.3">
      <c r="A65" s="86"/>
      <c r="B65">
        <v>5.8125</v>
      </c>
      <c r="C65">
        <v>3.03125</v>
      </c>
    </row>
    <row r="66" spans="1:8" x14ac:dyDescent="0.25">
      <c r="A66" s="86"/>
      <c r="B66">
        <v>5.875</v>
      </c>
      <c r="C66">
        <v>3.125</v>
      </c>
      <c r="F66" s="60"/>
      <c r="G66" s="60" t="s">
        <v>117</v>
      </c>
      <c r="H66" s="60" t="s">
        <v>118</v>
      </c>
    </row>
    <row r="67" spans="1:8" x14ac:dyDescent="0.25">
      <c r="A67" s="86"/>
      <c r="B67">
        <v>5.71875</v>
      </c>
      <c r="C67">
        <v>3.0625</v>
      </c>
      <c r="F67" s="56" t="s">
        <v>120</v>
      </c>
      <c r="G67" s="56">
        <v>5.8</v>
      </c>
      <c r="H67" s="56">
        <v>3.1749999999999998</v>
      </c>
    </row>
    <row r="68" spans="1:8" x14ac:dyDescent="0.25">
      <c r="A68" s="86"/>
      <c r="B68">
        <v>5.90625</v>
      </c>
      <c r="C68">
        <v>2.9375</v>
      </c>
      <c r="F68" s="56" t="s">
        <v>122</v>
      </c>
      <c r="G68" s="56">
        <v>1.8273000000000001E-2</v>
      </c>
      <c r="H68" s="56">
        <v>3.1944E-2</v>
      </c>
    </row>
    <row r="69" spans="1:8" x14ac:dyDescent="0.25">
      <c r="A69" s="86"/>
      <c r="B69">
        <v>5.65625</v>
      </c>
      <c r="C69">
        <v>3.1875</v>
      </c>
      <c r="F69" s="56" t="s">
        <v>124</v>
      </c>
      <c r="G69" s="56">
        <v>10</v>
      </c>
      <c r="H69" s="56">
        <v>10</v>
      </c>
    </row>
    <row r="70" spans="1:8" x14ac:dyDescent="0.25">
      <c r="A70" s="86"/>
      <c r="B70">
        <v>5.875</v>
      </c>
      <c r="C70">
        <v>3.1875</v>
      </c>
      <c r="F70" s="56" t="s">
        <v>125</v>
      </c>
      <c r="G70" s="56">
        <v>0</v>
      </c>
      <c r="H70" s="56"/>
    </row>
    <row r="71" spans="1:8" x14ac:dyDescent="0.25">
      <c r="A71" s="86"/>
      <c r="B71">
        <v>5.75</v>
      </c>
      <c r="C71">
        <v>3.3125</v>
      </c>
      <c r="F71" s="56" t="s">
        <v>126</v>
      </c>
      <c r="G71" s="56">
        <v>37.042810140986433</v>
      </c>
      <c r="H71" s="56"/>
    </row>
    <row r="72" spans="1:8" x14ac:dyDescent="0.25">
      <c r="A72" s="86"/>
      <c r="B72">
        <v>5.53125</v>
      </c>
      <c r="C72">
        <v>3.15625</v>
      </c>
      <c r="F72" s="56" t="s">
        <v>127</v>
      </c>
      <c r="G72" s="56">
        <v>0</v>
      </c>
      <c r="H72" s="56"/>
    </row>
    <row r="73" spans="1:8" x14ac:dyDescent="0.25">
      <c r="A73" s="86"/>
      <c r="B73">
        <v>5.90625</v>
      </c>
      <c r="C73">
        <v>3.59375</v>
      </c>
      <c r="F73" s="56" t="s">
        <v>128</v>
      </c>
      <c r="G73" s="56">
        <v>1.6448536269514715</v>
      </c>
      <c r="H73" s="56"/>
    </row>
    <row r="74" spans="1:8" x14ac:dyDescent="0.25">
      <c r="A74" s="21"/>
      <c r="F74" s="56" t="s">
        <v>129</v>
      </c>
      <c r="G74" s="56">
        <v>0</v>
      </c>
      <c r="H74" s="56"/>
    </row>
    <row r="75" spans="1:8" ht="15.75" thickBot="1" x14ac:dyDescent="0.3">
      <c r="A75" s="21" t="s">
        <v>133</v>
      </c>
      <c r="B75">
        <f>VAR(B64:B73)</f>
        <v>1.8272569444444445E-2</v>
      </c>
      <c r="C75">
        <f>VAR(C64:C73)</f>
        <v>3.1944444444444442E-2</v>
      </c>
      <c r="F75" s="61" t="s">
        <v>130</v>
      </c>
      <c r="G75" s="61">
        <v>1.9599639845400536</v>
      </c>
      <c r="H75" s="61"/>
    </row>
    <row r="76" spans="1:8" x14ac:dyDescent="0.25">
      <c r="A76" s="21" t="s">
        <v>114</v>
      </c>
      <c r="B76">
        <f>_xlfn.STDEV.S(B64:B73)</f>
        <v>0.13517606831256945</v>
      </c>
      <c r="C76">
        <f>_xlfn.STDEV.S(C64:C73)</f>
        <v>0.17873008824606013</v>
      </c>
    </row>
    <row r="77" spans="1:8" x14ac:dyDescent="0.25">
      <c r="A77" s="21"/>
    </row>
  </sheetData>
  <mergeCells count="5">
    <mergeCell ref="A2:A7"/>
    <mergeCell ref="A14:A22"/>
    <mergeCell ref="A29:A40"/>
    <mergeCell ref="A47:A58"/>
    <mergeCell ref="A64:A7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3" sqref="D3"/>
    </sheetView>
  </sheetViews>
  <sheetFormatPr defaultRowHeight="15" x14ac:dyDescent="0.25"/>
  <cols>
    <col min="1" max="1" width="28.85546875" customWidth="1"/>
    <col min="2" max="2" width="22.5703125" customWidth="1"/>
    <col min="3" max="3" width="23.85546875" customWidth="1"/>
    <col min="4" max="4" width="16.140625" customWidth="1"/>
  </cols>
  <sheetData>
    <row r="1" spans="1:4" x14ac:dyDescent="0.25">
      <c r="A1" s="88" t="s">
        <v>7</v>
      </c>
      <c r="B1" s="62" t="s">
        <v>134</v>
      </c>
      <c r="C1" s="62" t="s">
        <v>134</v>
      </c>
      <c r="D1" s="88" t="s">
        <v>137</v>
      </c>
    </row>
    <row r="2" spans="1:4" ht="15.75" thickBot="1" x14ac:dyDescent="0.3">
      <c r="A2" s="89"/>
      <c r="B2" s="63" t="s">
        <v>135</v>
      </c>
      <c r="C2" s="63" t="s">
        <v>136</v>
      </c>
      <c r="D2" s="89"/>
    </row>
    <row r="3" spans="1:4" ht="15.75" thickBot="1" x14ac:dyDescent="0.3">
      <c r="A3" s="64" t="s">
        <v>10</v>
      </c>
      <c r="B3" s="63">
        <v>0.75600000000000001</v>
      </c>
      <c r="C3" s="63">
        <v>0.90100000000000002</v>
      </c>
      <c r="D3" s="63">
        <v>6</v>
      </c>
    </row>
    <row r="4" spans="1:4" ht="15.75" thickBot="1" x14ac:dyDescent="0.3">
      <c r="A4" s="64" t="s">
        <v>11</v>
      </c>
      <c r="B4" s="63">
        <v>0.96099999999999997</v>
      </c>
      <c r="C4" s="63">
        <v>0.93600000000000005</v>
      </c>
      <c r="D4" s="63">
        <v>9</v>
      </c>
    </row>
    <row r="5" spans="1:4" ht="15.75" thickBot="1" x14ac:dyDescent="0.3">
      <c r="A5" s="64" t="s">
        <v>12</v>
      </c>
      <c r="B5" s="63">
        <v>0.98399999999999999</v>
      </c>
      <c r="C5" s="63">
        <v>0.97399999999999998</v>
      </c>
      <c r="D5" s="63">
        <v>12</v>
      </c>
    </row>
    <row r="6" spans="1:4" ht="15.75" thickBot="1" x14ac:dyDescent="0.3">
      <c r="A6" s="64" t="s">
        <v>13</v>
      </c>
      <c r="B6" s="63">
        <v>0.97499999999999998</v>
      </c>
      <c r="C6" s="63">
        <v>0.98899999999999999</v>
      </c>
      <c r="D6" s="63">
        <v>11</v>
      </c>
    </row>
    <row r="7" spans="1:4" ht="15.75" thickBot="1" x14ac:dyDescent="0.3">
      <c r="A7" s="64" t="s">
        <v>138</v>
      </c>
      <c r="B7" s="63">
        <v>0.99399999999999999</v>
      </c>
      <c r="C7" s="63">
        <v>0.99199999999999999</v>
      </c>
      <c r="D7" s="63">
        <v>10</v>
      </c>
    </row>
  </sheetData>
  <mergeCells count="2">
    <mergeCell ref="A1:A2"/>
    <mergeCell ref="D1:D2"/>
  </mergeCells>
  <pageMargins left="0.7" right="0.7" top="0.75" bottom="0.75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client matching</vt:lpstr>
      <vt:lpstr>client not matching</vt:lpstr>
      <vt:lpstr>z-Test</vt:lpstr>
      <vt:lpstr>Cronbach’s alpha</vt:lpstr>
    </vt:vector>
  </TitlesOfParts>
  <Company>Uniwersyet Gdański, Wydział Zarządzania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Monika</cp:lastModifiedBy>
  <dcterms:created xsi:type="dcterms:W3CDTF">2020-12-20T10:33:20Z</dcterms:created>
  <dcterms:modified xsi:type="dcterms:W3CDTF">2020-12-30T15:00:49Z</dcterms:modified>
</cp:coreProperties>
</file>