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0_Projekte_aktuell\000_NTNU\03_Work\XX_Publications\Sustainability\Proof_part2\"/>
    </mc:Choice>
  </mc:AlternateContent>
  <xr:revisionPtr revIDLastSave="0" documentId="13_ncr:1_{6661E4E0-65B7-4E75-8DB5-CC64501ED3FD}" xr6:coauthVersionLast="47" xr6:coauthVersionMax="47" xr10:uidLastSave="{00000000-0000-0000-0000-000000000000}"/>
  <bookViews>
    <workbookView xWindow="-120" yWindow="-120" windowWidth="29040" windowHeight="15840" xr2:uid="{C4E0DC11-9BA5-48CD-A205-BFBB02D0E46E}"/>
  </bookViews>
  <sheets>
    <sheet name="CG300" sheetId="1" r:id="rId1"/>
    <sheet name="CG40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20" i="1" l="1"/>
  <c r="AU21" i="1"/>
  <c r="AU22" i="1"/>
  <c r="AU23" i="1"/>
  <c r="AU24" i="1"/>
  <c r="AU25" i="1"/>
  <c r="AU26" i="1"/>
  <c r="AU27" i="1"/>
  <c r="AU28" i="1"/>
  <c r="AU29" i="1"/>
  <c r="AU30" i="1"/>
  <c r="AU31" i="1"/>
  <c r="AU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19" i="1"/>
  <c r="W20" i="1"/>
  <c r="W21" i="1"/>
  <c r="W22" i="1"/>
  <c r="W23" i="1"/>
  <c r="W24" i="1"/>
  <c r="W25" i="1"/>
  <c r="W26" i="1"/>
  <c r="W27" i="1"/>
  <c r="W28" i="1"/>
  <c r="W29" i="1"/>
  <c r="W30" i="1"/>
  <c r="W31" i="1"/>
  <c r="W19" i="1"/>
  <c r="V20" i="1"/>
  <c r="V21" i="1"/>
  <c r="V22" i="1"/>
  <c r="V23" i="1"/>
  <c r="V24" i="1"/>
  <c r="V25" i="1"/>
  <c r="V26" i="1"/>
  <c r="V27" i="1"/>
  <c r="V28" i="1"/>
  <c r="V29" i="1"/>
  <c r="V30" i="1"/>
  <c r="V31" i="1"/>
  <c r="V19" i="1"/>
  <c r="U20" i="1"/>
  <c r="U21" i="1"/>
  <c r="U22" i="1"/>
  <c r="U23" i="1"/>
  <c r="U24" i="1"/>
  <c r="U25" i="1"/>
  <c r="U26" i="1"/>
  <c r="U27" i="1"/>
  <c r="U28" i="1"/>
  <c r="U29" i="1"/>
  <c r="U30" i="1"/>
  <c r="U31" i="1"/>
  <c r="U19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35" i="1"/>
  <c r="W36" i="1"/>
  <c r="W37" i="1"/>
  <c r="W38" i="1"/>
  <c r="W39" i="1"/>
  <c r="W40" i="1"/>
  <c r="W41" i="1"/>
  <c r="W42" i="1"/>
  <c r="W43" i="1"/>
  <c r="W44" i="1"/>
  <c r="W45" i="1"/>
  <c r="W46" i="1"/>
  <c r="W47" i="1"/>
  <c r="W35" i="1"/>
  <c r="V36" i="1"/>
  <c r="V37" i="1"/>
  <c r="V38" i="1"/>
  <c r="V39" i="1"/>
  <c r="V40" i="1"/>
  <c r="V41" i="1"/>
  <c r="V42" i="1"/>
  <c r="V43" i="1"/>
  <c r="V44" i="1"/>
  <c r="V45" i="1"/>
  <c r="V46" i="1"/>
  <c r="V47" i="1"/>
  <c r="V35" i="1"/>
  <c r="U36" i="1"/>
  <c r="U37" i="1"/>
  <c r="U38" i="1"/>
  <c r="U39" i="1"/>
  <c r="U40" i="1"/>
  <c r="U41" i="1"/>
  <c r="U42" i="1"/>
  <c r="U43" i="1"/>
  <c r="U44" i="1"/>
  <c r="U45" i="1"/>
  <c r="U46" i="1"/>
  <c r="U47" i="1"/>
  <c r="U35" i="1"/>
  <c r="AU5" i="1"/>
  <c r="AU6" i="1"/>
  <c r="AU7" i="1"/>
  <c r="AU8" i="1"/>
  <c r="AU9" i="1"/>
  <c r="AU10" i="1"/>
  <c r="AU11" i="1"/>
  <c r="AU12" i="1"/>
  <c r="AU13" i="1"/>
  <c r="AU14" i="1"/>
  <c r="AU15" i="1"/>
  <c r="AU16" i="1"/>
  <c r="AU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4" i="1"/>
  <c r="AI5" i="1"/>
  <c r="AI6" i="1"/>
  <c r="AI7" i="1"/>
  <c r="AI8" i="1"/>
  <c r="AI9" i="1"/>
  <c r="AI10" i="1"/>
  <c r="AI11" i="1"/>
  <c r="AI12" i="1"/>
  <c r="AI13" i="1"/>
  <c r="AI14" i="1"/>
  <c r="AI15" i="1"/>
  <c r="AI16" i="1"/>
  <c r="AH5" i="1"/>
  <c r="AH6" i="1"/>
  <c r="AH7" i="1"/>
  <c r="AH8" i="1"/>
  <c r="AH9" i="1"/>
  <c r="AH10" i="1"/>
  <c r="AH11" i="1"/>
  <c r="AH12" i="1"/>
  <c r="AH13" i="1"/>
  <c r="AH14" i="1"/>
  <c r="AH15" i="1"/>
  <c r="AH16" i="1"/>
  <c r="AI4" i="1"/>
  <c r="AH4" i="1"/>
  <c r="AG4" i="1"/>
  <c r="AG16" i="1"/>
  <c r="AG15" i="1"/>
  <c r="AG14" i="1"/>
  <c r="AG13" i="1"/>
  <c r="AG12" i="1"/>
  <c r="AG11" i="1"/>
  <c r="AG10" i="1"/>
  <c r="AG9" i="1"/>
  <c r="AG8" i="1"/>
  <c r="AG7" i="1"/>
  <c r="AG6" i="1"/>
  <c r="AG5" i="1"/>
  <c r="V16" i="1"/>
  <c r="V5" i="1"/>
  <c r="V6" i="1"/>
  <c r="V7" i="1"/>
  <c r="V8" i="1"/>
  <c r="V9" i="1"/>
  <c r="V10" i="1"/>
  <c r="V11" i="1"/>
  <c r="V12" i="1"/>
  <c r="V13" i="1"/>
  <c r="V14" i="1"/>
  <c r="V15" i="1"/>
  <c r="W5" i="1"/>
  <c r="W6" i="1"/>
  <c r="W7" i="1"/>
  <c r="W8" i="1"/>
  <c r="W9" i="1"/>
  <c r="W10" i="1"/>
  <c r="W11" i="1"/>
  <c r="W12" i="1"/>
  <c r="W13" i="1"/>
  <c r="W14" i="1"/>
  <c r="W15" i="1"/>
  <c r="W16" i="1"/>
  <c r="W4" i="1"/>
  <c r="V4" i="1"/>
  <c r="U5" i="1"/>
  <c r="U6" i="1"/>
  <c r="U7" i="1"/>
  <c r="U8" i="1"/>
  <c r="U9" i="1"/>
  <c r="U10" i="1"/>
  <c r="U11" i="1"/>
  <c r="U12" i="1"/>
  <c r="U13" i="1"/>
  <c r="U14" i="1"/>
  <c r="U15" i="1"/>
  <c r="U16" i="1"/>
  <c r="U4" i="1"/>
  <c r="K35" i="1"/>
  <c r="K36" i="1"/>
  <c r="K37" i="1"/>
  <c r="K38" i="1"/>
  <c r="K39" i="1"/>
  <c r="K40" i="1"/>
  <c r="K41" i="1"/>
  <c r="K42" i="1"/>
  <c r="K43" i="1"/>
  <c r="K44" i="1"/>
  <c r="K45" i="1"/>
  <c r="K46" i="1"/>
  <c r="J35" i="1"/>
  <c r="J36" i="1"/>
  <c r="J37" i="1"/>
  <c r="J38" i="1"/>
  <c r="J39" i="1"/>
  <c r="J40" i="1"/>
  <c r="J41" i="1"/>
  <c r="J42" i="1"/>
  <c r="J43" i="1"/>
  <c r="J44" i="1"/>
  <c r="J45" i="1"/>
  <c r="J46" i="1"/>
  <c r="K47" i="1"/>
  <c r="J47" i="1"/>
  <c r="I36" i="1"/>
  <c r="I37" i="1"/>
  <c r="I38" i="1"/>
  <c r="I39" i="1"/>
  <c r="I40" i="1"/>
  <c r="I41" i="1"/>
  <c r="I42" i="1"/>
  <c r="I43" i="1"/>
  <c r="I44" i="1"/>
  <c r="I45" i="1"/>
  <c r="I46" i="1"/>
  <c r="I47" i="1"/>
  <c r="I35" i="1"/>
  <c r="K31" i="1"/>
  <c r="K20" i="1"/>
  <c r="K21" i="1"/>
  <c r="K22" i="1"/>
  <c r="K23" i="1"/>
  <c r="K24" i="1"/>
  <c r="K25" i="1"/>
  <c r="K26" i="1"/>
  <c r="K27" i="1"/>
  <c r="K28" i="1"/>
  <c r="K29" i="1"/>
  <c r="K30" i="1"/>
  <c r="K19" i="1"/>
  <c r="J20" i="1"/>
  <c r="J21" i="1"/>
  <c r="J22" i="1"/>
  <c r="J23" i="1"/>
  <c r="J24" i="1"/>
  <c r="J25" i="1"/>
  <c r="J26" i="1"/>
  <c r="J27" i="1"/>
  <c r="J28" i="1"/>
  <c r="J29" i="1"/>
  <c r="J30" i="1"/>
  <c r="J31" i="1"/>
  <c r="J19" i="1"/>
  <c r="I20" i="1"/>
  <c r="I21" i="1"/>
  <c r="I22" i="1"/>
  <c r="I23" i="1"/>
  <c r="I24" i="1"/>
  <c r="I25" i="1"/>
  <c r="I26" i="1"/>
  <c r="I27" i="1"/>
  <c r="I28" i="1"/>
  <c r="I29" i="1"/>
  <c r="I30" i="1"/>
  <c r="I31" i="1"/>
  <c r="I19" i="1"/>
  <c r="I5" i="1"/>
  <c r="I6" i="1"/>
  <c r="I7" i="1"/>
  <c r="I8" i="1"/>
  <c r="I9" i="1"/>
  <c r="I10" i="1"/>
  <c r="I11" i="1"/>
  <c r="I12" i="1"/>
  <c r="I13" i="1"/>
  <c r="I14" i="1"/>
  <c r="I15" i="1"/>
  <c r="I16" i="1"/>
  <c r="I4" i="1"/>
  <c r="K5" i="1"/>
  <c r="K6" i="1"/>
  <c r="K7" i="1"/>
  <c r="K8" i="1"/>
  <c r="K9" i="1"/>
  <c r="K10" i="1"/>
  <c r="K11" i="1"/>
  <c r="K12" i="1"/>
  <c r="K13" i="1"/>
  <c r="K14" i="1"/>
  <c r="K15" i="1"/>
  <c r="K16" i="1"/>
  <c r="K4" i="1"/>
  <c r="J5" i="1"/>
  <c r="J6" i="1"/>
  <c r="J7" i="1"/>
  <c r="J8" i="1"/>
  <c r="J9" i="1"/>
  <c r="J10" i="1"/>
  <c r="J11" i="1"/>
  <c r="J12" i="1"/>
  <c r="J13" i="1"/>
  <c r="J14" i="1"/>
  <c r="J15" i="1"/>
  <c r="J16" i="1"/>
  <c r="J4" i="1"/>
  <c r="AS27" i="2"/>
  <c r="AR27" i="2"/>
  <c r="AS26" i="2"/>
  <c r="AR26" i="2"/>
  <c r="AS25" i="2"/>
  <c r="AR25" i="2"/>
  <c r="AS24" i="2"/>
  <c r="AR24" i="2"/>
  <c r="AS23" i="2"/>
  <c r="AR23" i="2"/>
  <c r="AS22" i="2"/>
  <c r="AR22" i="2"/>
  <c r="AS18" i="2"/>
  <c r="AR18" i="2"/>
  <c r="AS17" i="2"/>
  <c r="AR17" i="2"/>
  <c r="AS16" i="2"/>
  <c r="AR16" i="2"/>
  <c r="AS15" i="2"/>
  <c r="AR15" i="2"/>
  <c r="AS14" i="2"/>
  <c r="AR14" i="2"/>
  <c r="AS13" i="2"/>
  <c r="AR13" i="2"/>
  <c r="AS9" i="2"/>
  <c r="AR9" i="2"/>
  <c r="AS8" i="2"/>
  <c r="AR8" i="2"/>
  <c r="AS7" i="2"/>
  <c r="AR7" i="2"/>
  <c r="AS6" i="2"/>
  <c r="AR6" i="2"/>
  <c r="AS5" i="2"/>
  <c r="AR5" i="2"/>
  <c r="AS4" i="2"/>
  <c r="AR4" i="2"/>
  <c r="AG27" i="2"/>
  <c r="AF27" i="2"/>
  <c r="AG26" i="2"/>
  <c r="AF26" i="2"/>
  <c r="AG25" i="2"/>
  <c r="AF25" i="2"/>
  <c r="AG24" i="2"/>
  <c r="AF24" i="2"/>
  <c r="AG23" i="2"/>
  <c r="AF23" i="2"/>
  <c r="AG22" i="2"/>
  <c r="AF22" i="2"/>
  <c r="AG18" i="2"/>
  <c r="AF18" i="2"/>
  <c r="AG17" i="2"/>
  <c r="AF17" i="2"/>
  <c r="AG16" i="2"/>
  <c r="AF16" i="2"/>
  <c r="AG15" i="2"/>
  <c r="AF15" i="2"/>
  <c r="AG14" i="2"/>
  <c r="AF14" i="2"/>
  <c r="AG13" i="2"/>
  <c r="AF13" i="2"/>
  <c r="AG9" i="2"/>
  <c r="AF9" i="2"/>
  <c r="AG8" i="2"/>
  <c r="AF8" i="2"/>
  <c r="AG7" i="2"/>
  <c r="AF7" i="2"/>
  <c r="AG6" i="2"/>
  <c r="AF6" i="2"/>
  <c r="AG5" i="2"/>
  <c r="AF5" i="2"/>
  <c r="AG4" i="2"/>
  <c r="AF4" i="2"/>
  <c r="U27" i="2"/>
  <c r="T27" i="2"/>
  <c r="U26" i="2"/>
  <c r="T26" i="2"/>
  <c r="U25" i="2"/>
  <c r="T25" i="2"/>
  <c r="U24" i="2"/>
  <c r="T24" i="2"/>
  <c r="U23" i="2"/>
  <c r="T23" i="2"/>
  <c r="U22" i="2"/>
  <c r="T22" i="2"/>
  <c r="U18" i="2"/>
  <c r="T18" i="2"/>
  <c r="U17" i="2"/>
  <c r="T17" i="2"/>
  <c r="U16" i="2"/>
  <c r="T16" i="2"/>
  <c r="U15" i="2"/>
  <c r="T15" i="2"/>
  <c r="U14" i="2"/>
  <c r="T14" i="2"/>
  <c r="U13" i="2"/>
  <c r="T13" i="2"/>
  <c r="U9" i="2"/>
  <c r="T9" i="2"/>
  <c r="U8" i="2"/>
  <c r="T8" i="2"/>
  <c r="U7" i="2"/>
  <c r="T7" i="2"/>
  <c r="U6" i="2"/>
  <c r="T6" i="2"/>
  <c r="U5" i="2"/>
  <c r="T5" i="2"/>
  <c r="U4" i="2"/>
  <c r="T4" i="2"/>
  <c r="I27" i="2"/>
  <c r="H27" i="2"/>
  <c r="I26" i="2"/>
  <c r="H26" i="2"/>
  <c r="I25" i="2"/>
  <c r="H25" i="2"/>
  <c r="I24" i="2"/>
  <c r="H24" i="2"/>
  <c r="I23" i="2"/>
  <c r="H23" i="2"/>
  <c r="I22" i="2"/>
  <c r="H22" i="2"/>
  <c r="I18" i="2"/>
  <c r="H18" i="2"/>
  <c r="I17" i="2"/>
  <c r="H17" i="2"/>
  <c r="I16" i="2"/>
  <c r="H16" i="2"/>
  <c r="I15" i="2"/>
  <c r="H15" i="2"/>
  <c r="I14" i="2"/>
  <c r="H14" i="2"/>
  <c r="I13" i="2"/>
  <c r="H13" i="2"/>
  <c r="H5" i="2"/>
  <c r="I5" i="2"/>
  <c r="H6" i="2"/>
  <c r="I6" i="2"/>
  <c r="H7" i="2"/>
  <c r="I7" i="2"/>
  <c r="H8" i="2"/>
  <c r="I8" i="2"/>
  <c r="H9" i="2"/>
  <c r="I9" i="2"/>
  <c r="I4" i="2"/>
  <c r="H4" i="2"/>
  <c r="AR47" i="1"/>
  <c r="AQ47" i="1"/>
  <c r="AR46" i="1"/>
  <c r="AQ46" i="1"/>
  <c r="AR45" i="1"/>
  <c r="AQ45" i="1"/>
  <c r="AR44" i="1"/>
  <c r="AQ44" i="1"/>
  <c r="AR43" i="1"/>
  <c r="AQ43" i="1"/>
  <c r="AR42" i="1"/>
  <c r="AQ42" i="1"/>
  <c r="AR41" i="1"/>
  <c r="AQ41" i="1"/>
  <c r="AR40" i="1"/>
  <c r="AQ40" i="1"/>
  <c r="AR39" i="1"/>
  <c r="AQ39" i="1"/>
  <c r="AR38" i="1"/>
  <c r="AQ38" i="1"/>
  <c r="AR37" i="1"/>
  <c r="AQ37" i="1"/>
  <c r="AR36" i="1"/>
  <c r="AQ36" i="1"/>
  <c r="AR35" i="1"/>
  <c r="AQ35" i="1"/>
  <c r="AR31" i="1"/>
  <c r="AQ31" i="1"/>
  <c r="AR30" i="1"/>
  <c r="AQ30" i="1"/>
  <c r="AR29" i="1"/>
  <c r="AQ29" i="1"/>
  <c r="AR28" i="1"/>
  <c r="AQ28" i="1"/>
  <c r="AR27" i="1"/>
  <c r="AQ27" i="1"/>
  <c r="AR26" i="1"/>
  <c r="AQ26" i="1"/>
  <c r="AR25" i="1"/>
  <c r="AQ25" i="1"/>
  <c r="AR24" i="1"/>
  <c r="AQ24" i="1"/>
  <c r="AR23" i="1"/>
  <c r="AQ23" i="1"/>
  <c r="AR22" i="1"/>
  <c r="AQ22" i="1"/>
  <c r="AR21" i="1"/>
  <c r="AQ21" i="1"/>
  <c r="AR20" i="1"/>
  <c r="AQ20" i="1"/>
  <c r="AR19" i="1"/>
  <c r="AQ19" i="1"/>
  <c r="AR16" i="1"/>
  <c r="AQ16" i="1"/>
  <c r="AR15" i="1"/>
  <c r="AQ15" i="1"/>
  <c r="AR14" i="1"/>
  <c r="AQ14" i="1"/>
  <c r="AR13" i="1"/>
  <c r="AQ13" i="1"/>
  <c r="AR12" i="1"/>
  <c r="AQ12" i="1"/>
  <c r="AR11" i="1"/>
  <c r="AQ11" i="1"/>
  <c r="AR10" i="1"/>
  <c r="AQ10" i="1"/>
  <c r="AR9" i="1"/>
  <c r="AQ9" i="1"/>
  <c r="AR8" i="1"/>
  <c r="AQ8" i="1"/>
  <c r="AR7" i="1"/>
  <c r="AQ7" i="1"/>
  <c r="AR6" i="1"/>
  <c r="AQ6" i="1"/>
  <c r="AR5" i="1"/>
  <c r="AQ5" i="1"/>
  <c r="AR4" i="1"/>
  <c r="AQ4" i="1"/>
  <c r="AF47" i="1"/>
  <c r="AE47" i="1"/>
  <c r="AF46" i="1"/>
  <c r="AE46" i="1"/>
  <c r="AF45" i="1"/>
  <c r="AE45" i="1"/>
  <c r="AF44" i="1"/>
  <c r="AE44" i="1"/>
  <c r="AF43" i="1"/>
  <c r="AE43" i="1"/>
  <c r="AF42" i="1"/>
  <c r="AE42" i="1"/>
  <c r="AF41" i="1"/>
  <c r="AE41" i="1"/>
  <c r="AF40" i="1"/>
  <c r="AE40" i="1"/>
  <c r="AF39" i="1"/>
  <c r="AE39" i="1"/>
  <c r="AF38" i="1"/>
  <c r="AE38" i="1"/>
  <c r="AF37" i="1"/>
  <c r="AE37" i="1"/>
  <c r="AF36" i="1"/>
  <c r="AE36" i="1"/>
  <c r="AF35" i="1"/>
  <c r="AE35" i="1"/>
  <c r="AF31" i="1"/>
  <c r="AE31" i="1"/>
  <c r="AF30" i="1"/>
  <c r="AE30" i="1"/>
  <c r="AF29" i="1"/>
  <c r="AE29" i="1"/>
  <c r="AF28" i="1"/>
  <c r="AE28" i="1"/>
  <c r="AF27" i="1"/>
  <c r="AE27" i="1"/>
  <c r="AF26" i="1"/>
  <c r="AE26" i="1"/>
  <c r="AF25" i="1"/>
  <c r="AE25" i="1"/>
  <c r="AF24" i="1"/>
  <c r="AE24" i="1"/>
  <c r="AF23" i="1"/>
  <c r="AE23" i="1"/>
  <c r="AF22" i="1"/>
  <c r="AE22" i="1"/>
  <c r="AF21" i="1"/>
  <c r="AE21" i="1"/>
  <c r="AF20" i="1"/>
  <c r="AE20" i="1"/>
  <c r="AF19" i="1"/>
  <c r="AE19" i="1"/>
  <c r="AF16" i="1"/>
  <c r="AE16" i="1"/>
  <c r="AF15" i="1"/>
  <c r="AE15" i="1"/>
  <c r="AF14" i="1"/>
  <c r="AE14" i="1"/>
  <c r="AF13" i="1"/>
  <c r="AE13" i="1"/>
  <c r="AF12" i="1"/>
  <c r="AE12" i="1"/>
  <c r="AF11" i="1"/>
  <c r="AE11" i="1"/>
  <c r="AF10" i="1"/>
  <c r="AE10" i="1"/>
  <c r="AF9" i="1"/>
  <c r="AE9" i="1"/>
  <c r="AF8" i="1"/>
  <c r="AE8" i="1"/>
  <c r="AF7" i="1"/>
  <c r="AE7" i="1"/>
  <c r="AF6" i="1"/>
  <c r="AE6" i="1"/>
  <c r="AF5" i="1"/>
  <c r="AE5" i="1"/>
  <c r="AF4" i="1"/>
  <c r="AE4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T6" i="1"/>
  <c r="S6" i="1"/>
  <c r="T5" i="1"/>
  <c r="S5" i="1"/>
  <c r="T4" i="1"/>
  <c r="S4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H4" i="1"/>
  <c r="G4" i="1"/>
</calcChain>
</file>

<file path=xl/sharedStrings.xml><?xml version="1.0" encoding="utf-8"?>
<sst xmlns="http://schemas.openxmlformats.org/spreadsheetml/2006/main" count="424" uniqueCount="50">
  <si>
    <t>Variation name</t>
  </si>
  <si>
    <t>eLCC noD</t>
  </si>
  <si>
    <t>eLCC inclD</t>
  </si>
  <si>
    <t>fLCC</t>
  </si>
  <si>
    <t>ratio eLCC  /fLCC noD</t>
  </si>
  <si>
    <t>ratio eLCC  /fLCC inclD</t>
  </si>
  <si>
    <t>RCC_01_EIFS-EPS</t>
  </si>
  <si>
    <t>RCC_01A EIFS-MW</t>
  </si>
  <si>
    <t>RCC_02 B-EIFS-EPS</t>
  </si>
  <si>
    <t>RCC_02A B-EIFS-MW</t>
  </si>
  <si>
    <t>RCC_02B B-V</t>
  </si>
  <si>
    <t>RCC_03 SLB</t>
  </si>
  <si>
    <t>RCC_04 W-VM</t>
  </si>
  <si>
    <t>RCC_05 hybrid</t>
  </si>
  <si>
    <t>RCC_06 CW</t>
  </si>
  <si>
    <t>Wood_04 VM</t>
  </si>
  <si>
    <t>Wood_04A EIFS-WF</t>
  </si>
  <si>
    <t>Wood_05 hybrid</t>
  </si>
  <si>
    <t>Wood_06 CW</t>
  </si>
  <si>
    <t>Minimum valuation</t>
  </si>
  <si>
    <t>Standard</t>
  </si>
  <si>
    <t>High TP</t>
  </si>
  <si>
    <t>Low TP</t>
  </si>
  <si>
    <t>MEP01</t>
  </si>
  <si>
    <t>MEP02</t>
  </si>
  <si>
    <t>MEP02A</t>
  </si>
  <si>
    <t>MEP03</t>
  </si>
  <si>
    <t>MEP04</t>
  </si>
  <si>
    <t>MEP05</t>
  </si>
  <si>
    <t>Maximum valuation</t>
  </si>
  <si>
    <t>Medium valuation</t>
  </si>
  <si>
    <t>Minimum valuation; GWP at current GWP tax rate 0,025€/kg</t>
  </si>
  <si>
    <t>LowTP</t>
  </si>
  <si>
    <t>TOTAL no D</t>
  </si>
  <si>
    <t>TOTAl incl. D</t>
  </si>
  <si>
    <t>Notes</t>
  </si>
  <si>
    <t>ranking based on fLCC</t>
  </si>
  <si>
    <t>ranking based on fLCC+eLCC no D</t>
  </si>
  <si>
    <t>ranking based on fLCC+eLCC incl D</t>
  </si>
  <si>
    <r>
      <t xml:space="preserve">recommendation for fLCC+eLCC without D </t>
    </r>
    <r>
      <rPr>
        <u/>
        <sz val="11"/>
        <color theme="1"/>
        <rFont val="Calibri"/>
        <family val="2"/>
        <scheme val="minor"/>
      </rPr>
      <t>for regular GWP valuation</t>
    </r>
  </si>
  <si>
    <t>recommendation based on fLCC does not change as nothing changes regarding fLCC; fLCC recommendation never = fLCC+eLCC recommendation!</t>
  </si>
  <si>
    <t>changes from recommendation recommendation for fLCC+eLCC without D to recommendation with D at increasing monetary valuation</t>
  </si>
  <si>
    <t>recommendation for fLCC+eLCC with D only at minimum GWP valuation</t>
  </si>
  <si>
    <t>recommendation based on fLCC does not change as nothing changes regarding fLCC; fLCC recommendation = fLCC+eLCC recommendation only at low valuation !
high TP recommendation = standard recommendation</t>
  </si>
  <si>
    <t>recommendation for fLCC+eLCC without D; same as Standard at minimum valuation</t>
  </si>
  <si>
    <t>recommendation for fLCC+eLCC with D; same as Standard at minimum valuation</t>
  </si>
  <si>
    <t>recommendation for fLCC+eLCC with and without D at low valuation (very close to other solutions)</t>
  </si>
  <si>
    <t xml:space="preserve"> fLCC+eLCC recommendation without D at low, medium, high valuation; </t>
  </si>
  <si>
    <t>recommendation based on fLCC does not change as nothing changes regarding fLCC; fLCC recommendation = fLCC+eLCC recommendation with D;  fLCC recommendation = fLCC+eLCC recommendation without D at lowest GWP valuation; 
low TP recommendation only for fLCC</t>
  </si>
  <si>
    <t xml:space="preserve">standard scenario: valuation changes recommendations, eLCC changes recommendations at higher valuation; high TP scenario: eLCC change recommendations only at higher valuation; low TP scenario: valuation does not matter much, eLCC does not change recommendations (!win-win situation);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</si>
</sst>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1" xfId="0" applyFont="1" applyBorder="1"/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164" fontId="3" fillId="0" borderId="5" xfId="0" applyNumberFormat="1" applyFont="1" applyBorder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2" fillId="0" borderId="0" xfId="0" applyNumberFormat="1" applyFont="1"/>
    <xf numFmtId="0" fontId="3" fillId="0" borderId="6" xfId="0" applyFont="1" applyBorder="1"/>
    <xf numFmtId="164" fontId="0" fillId="0" borderId="6" xfId="0" applyNumberFormat="1" applyBorder="1"/>
    <xf numFmtId="164" fontId="0" fillId="0" borderId="7" xfId="0" applyNumberFormat="1" applyBorder="1"/>
    <xf numFmtId="0" fontId="0" fillId="0" borderId="6" xfId="0" applyBorder="1"/>
    <xf numFmtId="4" fontId="0" fillId="0" borderId="0" xfId="0" applyNumberFormat="1"/>
    <xf numFmtId="0" fontId="3" fillId="0" borderId="0" xfId="0" applyFont="1" applyAlignment="1">
      <alignment wrapText="1"/>
    </xf>
    <xf numFmtId="4" fontId="0" fillId="0" borderId="0" xfId="0" applyNumberFormat="1" applyBorder="1"/>
    <xf numFmtId="164" fontId="0" fillId="0" borderId="0" xfId="0" applyNumberFormat="1" applyBorder="1"/>
    <xf numFmtId="0" fontId="0" fillId="0" borderId="8" xfId="0" applyBorder="1"/>
    <xf numFmtId="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11" xfId="0" applyBorder="1"/>
    <xf numFmtId="164" fontId="0" fillId="0" borderId="12" xfId="0" applyNumberFormat="1" applyBorder="1"/>
    <xf numFmtId="164" fontId="0" fillId="0" borderId="11" xfId="0" applyNumberFormat="1" applyBorder="1"/>
    <xf numFmtId="4" fontId="0" fillId="0" borderId="11" xfId="0" applyNumberFormat="1" applyBorder="1"/>
    <xf numFmtId="0" fontId="3" fillId="0" borderId="11" xfId="0" applyFont="1" applyBorder="1"/>
    <xf numFmtId="0" fontId="3" fillId="0" borderId="12" xfId="0" applyFont="1" applyBorder="1"/>
    <xf numFmtId="164" fontId="3" fillId="0" borderId="11" xfId="0" applyNumberFormat="1" applyFont="1" applyBorder="1"/>
    <xf numFmtId="164" fontId="3" fillId="0" borderId="12" xfId="0" applyNumberFormat="1" applyFont="1" applyBorder="1"/>
    <xf numFmtId="4" fontId="3" fillId="0" borderId="11" xfId="0" applyNumberFormat="1" applyFont="1" applyBorder="1"/>
    <xf numFmtId="4" fontId="0" fillId="0" borderId="4" xfId="0" applyNumberFormat="1" applyBorder="1"/>
    <xf numFmtId="164" fontId="3" fillId="0" borderId="0" xfId="0" applyNumberFormat="1" applyFont="1" applyBorder="1"/>
    <xf numFmtId="4" fontId="3" fillId="0" borderId="0" xfId="0" applyNumberFormat="1" applyFont="1" applyBorder="1"/>
    <xf numFmtId="164" fontId="2" fillId="0" borderId="11" xfId="0" applyNumberFormat="1" applyFont="1" applyBorder="1"/>
    <xf numFmtId="164" fontId="4" fillId="0" borderId="11" xfId="0" applyNumberFormat="1" applyFont="1" applyBorder="1"/>
    <xf numFmtId="0" fontId="0" fillId="0" borderId="13" xfId="0" applyBorder="1"/>
    <xf numFmtId="164" fontId="0" fillId="0" borderId="14" xfId="0" applyNumberFormat="1" applyBorder="1"/>
    <xf numFmtId="164" fontId="0" fillId="0" borderId="15" xfId="0" applyNumberFormat="1" applyBorder="1"/>
    <xf numFmtId="4" fontId="0" fillId="0" borderId="13" xfId="0" applyNumberFormat="1" applyBorder="1"/>
    <xf numFmtId="0" fontId="0" fillId="0" borderId="16" xfId="0" applyBorder="1"/>
    <xf numFmtId="164" fontId="0" fillId="0" borderId="17" xfId="0" applyNumberFormat="1" applyBorder="1"/>
    <xf numFmtId="164" fontId="0" fillId="0" borderId="16" xfId="0" applyNumberFormat="1" applyBorder="1"/>
    <xf numFmtId="4" fontId="0" fillId="0" borderId="16" xfId="0" applyNumberFormat="1" applyBorder="1"/>
    <xf numFmtId="0" fontId="3" fillId="0" borderId="16" xfId="0" applyFont="1" applyBorder="1"/>
    <xf numFmtId="0" fontId="3" fillId="0" borderId="17" xfId="0" applyFont="1" applyBorder="1"/>
    <xf numFmtId="0" fontId="0" fillId="0" borderId="18" xfId="0" applyBorder="1"/>
    <xf numFmtId="164" fontId="0" fillId="0" borderId="19" xfId="0" applyNumberFormat="1" applyBorder="1"/>
    <xf numFmtId="164" fontId="0" fillId="0" borderId="18" xfId="0" applyNumberFormat="1" applyBorder="1"/>
    <xf numFmtId="4" fontId="0" fillId="0" borderId="18" xfId="0" applyNumberFormat="1" applyBorder="1"/>
    <xf numFmtId="164" fontId="3" fillId="0" borderId="17" xfId="0" applyNumberFormat="1" applyFont="1" applyBorder="1"/>
    <xf numFmtId="164" fontId="3" fillId="0" borderId="16" xfId="0" applyNumberFormat="1" applyFont="1" applyBorder="1"/>
    <xf numFmtId="4" fontId="3" fillId="0" borderId="16" xfId="0" applyNumberFormat="1" applyFont="1" applyBorder="1"/>
    <xf numFmtId="4" fontId="3" fillId="0" borderId="0" xfId="0" applyNumberFormat="1" applyFont="1"/>
    <xf numFmtId="164" fontId="0" fillId="0" borderId="20" xfId="0" applyNumberFormat="1" applyBorder="1"/>
    <xf numFmtId="164" fontId="0" fillId="0" borderId="21" xfId="0" applyNumberFormat="1" applyBorder="1"/>
    <xf numFmtId="4" fontId="0" fillId="0" borderId="21" xfId="0" applyNumberFormat="1" applyBorder="1"/>
    <xf numFmtId="0" fontId="0" fillId="0" borderId="1" xfId="0" applyBorder="1"/>
    <xf numFmtId="10" fontId="0" fillId="0" borderId="0" xfId="1" applyNumberFormat="1" applyFont="1"/>
    <xf numFmtId="0" fontId="0" fillId="0" borderId="0" xfId="0" applyAlignment="1">
      <alignment wrapText="1"/>
    </xf>
    <xf numFmtId="4" fontId="0" fillId="0" borderId="11" xfId="0" applyNumberFormat="1" applyFont="1" applyBorder="1"/>
    <xf numFmtId="0" fontId="0" fillId="0" borderId="22" xfId="0" applyBorder="1" applyAlignment="1">
      <alignment wrapText="1"/>
    </xf>
    <xf numFmtId="0" fontId="0" fillId="0" borderId="0" xfId="0" applyFont="1"/>
    <xf numFmtId="164" fontId="0" fillId="0" borderId="5" xfId="0" applyNumberFormat="1" applyFont="1" applyBorder="1"/>
    <xf numFmtId="164" fontId="0" fillId="0" borderId="0" xfId="0" applyNumberFormat="1" applyFont="1"/>
    <xf numFmtId="9" fontId="1" fillId="0" borderId="0" xfId="1" applyFont="1"/>
    <xf numFmtId="0" fontId="0" fillId="0" borderId="1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1" xfId="0" applyFont="1" applyBorder="1"/>
    <xf numFmtId="0" fontId="0" fillId="0" borderId="0" xfId="0" applyFont="1" applyBorder="1" applyAlignment="1">
      <alignment wrapText="1"/>
    </xf>
    <xf numFmtId="165" fontId="0" fillId="0" borderId="8" xfId="1" applyNumberFormat="1" applyFont="1" applyBorder="1"/>
    <xf numFmtId="165" fontId="0" fillId="0" borderId="11" xfId="1" applyNumberFormat="1" applyFont="1" applyBorder="1"/>
    <xf numFmtId="165" fontId="3" fillId="0" borderId="11" xfId="1" applyNumberFormat="1" applyFont="1" applyBorder="1"/>
    <xf numFmtId="0" fontId="1" fillId="0" borderId="0" xfId="1" applyNumberFormat="1" applyFont="1"/>
    <xf numFmtId="1" fontId="0" fillId="0" borderId="8" xfId="1" applyNumberFormat="1" applyFont="1" applyBorder="1"/>
    <xf numFmtId="1" fontId="0" fillId="0" borderId="11" xfId="1" applyNumberFormat="1" applyFont="1" applyBorder="1"/>
    <xf numFmtId="1" fontId="3" fillId="0" borderId="11" xfId="1" applyNumberFormat="1" applyFont="1" applyBorder="1"/>
    <xf numFmtId="1" fontId="1" fillId="0" borderId="11" xfId="1" applyNumberFormat="1" applyFont="1" applyBorder="1"/>
    <xf numFmtId="1" fontId="3" fillId="0" borderId="8" xfId="1" applyNumberFormat="1" applyFont="1" applyBorder="1"/>
    <xf numFmtId="164" fontId="0" fillId="0" borderId="9" xfId="0" applyNumberFormat="1" applyFont="1" applyBorder="1"/>
    <xf numFmtId="164" fontId="0" fillId="0" borderId="10" xfId="0" applyNumberFormat="1" applyFont="1" applyBorder="1"/>
    <xf numFmtId="165" fontId="1" fillId="0" borderId="8" xfId="1" applyNumberFormat="1" applyFont="1" applyBorder="1"/>
    <xf numFmtId="1" fontId="1" fillId="0" borderId="8" xfId="1" applyNumberFormat="1" applyFont="1" applyBorder="1"/>
    <xf numFmtId="164" fontId="0" fillId="0" borderId="12" xfId="0" applyNumberFormat="1" applyFont="1" applyBorder="1"/>
    <xf numFmtId="164" fontId="0" fillId="0" borderId="11" xfId="0" applyNumberFormat="1" applyFont="1" applyBorder="1"/>
    <xf numFmtId="165" fontId="1" fillId="0" borderId="11" xfId="1" applyNumberFormat="1" applyFont="1" applyBorder="1"/>
    <xf numFmtId="0" fontId="0" fillId="0" borderId="6" xfId="0" applyFont="1" applyBorder="1"/>
    <xf numFmtId="164" fontId="0" fillId="0" borderId="20" xfId="0" applyNumberFormat="1" applyFont="1" applyBorder="1"/>
    <xf numFmtId="164" fontId="0" fillId="0" borderId="21" xfId="0" applyNumberFormat="1" applyFont="1" applyBorder="1"/>
    <xf numFmtId="164" fontId="0" fillId="0" borderId="3" xfId="0" applyNumberFormat="1" applyFont="1" applyBorder="1"/>
    <xf numFmtId="164" fontId="0" fillId="0" borderId="4" xfId="0" applyNumberFormat="1" applyFont="1" applyBorder="1"/>
    <xf numFmtId="164" fontId="0" fillId="0" borderId="6" xfId="0" applyNumberFormat="1" applyFont="1" applyBorder="1"/>
    <xf numFmtId="164" fontId="0" fillId="0" borderId="7" xfId="0" applyNumberFormat="1" applyFont="1" applyBorder="1"/>
    <xf numFmtId="0" fontId="0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21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5E71A-930F-4841-BF67-F3634B8EFDA2}">
  <dimension ref="A1:AV49"/>
  <sheetViews>
    <sheetView tabSelected="1" zoomScale="80" zoomScaleNormal="80" workbookViewId="0">
      <selection activeCell="N24" sqref="N24"/>
    </sheetView>
  </sheetViews>
  <sheetFormatPr defaultRowHeight="15" x14ac:dyDescent="0.25"/>
  <cols>
    <col min="1" max="1" width="18.140625" bestFit="1" customWidth="1"/>
    <col min="2" max="2" width="14.140625" bestFit="1" customWidth="1"/>
    <col min="3" max="3" width="13.7109375" bestFit="1" customWidth="1"/>
    <col min="4" max="4" width="16.28515625" bestFit="1" customWidth="1"/>
    <col min="7" max="7" width="15" bestFit="1" customWidth="1"/>
    <col min="8" max="8" width="15.42578125" bestFit="1" customWidth="1"/>
    <col min="9" max="9" width="8.42578125" bestFit="1" customWidth="1"/>
    <col min="10" max="11" width="9.7109375" bestFit="1" customWidth="1"/>
    <col min="12" max="12" width="5.85546875" customWidth="1"/>
    <col min="13" max="13" width="18.140625" bestFit="1" customWidth="1"/>
    <col min="14" max="14" width="16.28515625" bestFit="1" customWidth="1"/>
    <col min="15" max="15" width="14.140625" bestFit="1" customWidth="1"/>
    <col min="16" max="16" width="16.28515625" bestFit="1" customWidth="1"/>
    <col min="19" max="19" width="15.28515625" customWidth="1"/>
    <col min="20" max="20" width="15.42578125" customWidth="1"/>
    <col min="21" max="21" width="10.5703125" bestFit="1" customWidth="1"/>
    <col min="22" max="22" width="18.28515625" bestFit="1" customWidth="1"/>
    <col min="23" max="23" width="9.7109375" bestFit="1" customWidth="1"/>
    <col min="24" max="24" width="5.140625" customWidth="1"/>
    <col min="25" max="25" width="22.85546875" bestFit="1" customWidth="1"/>
    <col min="26" max="26" width="15.28515625" bestFit="1" customWidth="1"/>
    <col min="27" max="27" width="14.140625" bestFit="1" customWidth="1"/>
    <col min="28" max="28" width="16.28515625" customWidth="1"/>
    <col min="31" max="31" width="15.42578125" bestFit="1" customWidth="1"/>
    <col min="32" max="32" width="15" bestFit="1" customWidth="1"/>
    <col min="33" max="35" width="11.140625" customWidth="1"/>
    <col min="37" max="37" width="14.7109375" customWidth="1"/>
    <col min="38" max="39" width="15.28515625" bestFit="1" customWidth="1"/>
    <col min="40" max="40" width="14.28515625" bestFit="1" customWidth="1"/>
    <col min="43" max="44" width="13.5703125" bestFit="1" customWidth="1"/>
    <col min="45" max="45" width="8.42578125" bestFit="1" customWidth="1"/>
    <col min="46" max="47" width="9.7109375" bestFit="1" customWidth="1"/>
    <col min="48" max="48" width="94.7109375" bestFit="1" customWidth="1"/>
  </cols>
  <sheetData>
    <row r="1" spans="1:48" x14ac:dyDescent="0.25">
      <c r="A1" s="100" t="s">
        <v>31</v>
      </c>
      <c r="B1" s="100"/>
      <c r="C1" s="100"/>
      <c r="D1" s="100"/>
      <c r="E1" s="100"/>
      <c r="F1" s="100"/>
      <c r="G1" s="63"/>
      <c r="H1" s="63"/>
      <c r="I1" s="63"/>
      <c r="J1" s="63"/>
      <c r="K1" s="63"/>
      <c r="L1" s="63"/>
      <c r="M1" s="100" t="s">
        <v>19</v>
      </c>
      <c r="N1" s="100"/>
      <c r="O1" s="100"/>
      <c r="P1" s="100"/>
      <c r="Q1" s="100"/>
      <c r="R1" s="100"/>
      <c r="S1" s="63"/>
      <c r="T1" s="63"/>
      <c r="U1" s="63"/>
      <c r="V1" s="63"/>
      <c r="W1" s="63"/>
      <c r="X1" s="63"/>
      <c r="Y1" s="100" t="s">
        <v>30</v>
      </c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63"/>
      <c r="AK1" s="100" t="s">
        <v>29</v>
      </c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9" t="s">
        <v>35</v>
      </c>
    </row>
    <row r="2" spans="1:48" x14ac:dyDescent="0.25">
      <c r="A2" s="102" t="s">
        <v>20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M2" s="101" t="s">
        <v>20</v>
      </c>
      <c r="N2" s="101"/>
      <c r="O2" s="101"/>
      <c r="P2" s="101"/>
      <c r="Q2" s="101"/>
      <c r="R2" s="101"/>
      <c r="Y2" s="102" t="s">
        <v>20</v>
      </c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K2" s="102" t="s">
        <v>20</v>
      </c>
      <c r="AL2" s="102"/>
      <c r="AM2" s="102"/>
      <c r="AN2" s="102"/>
      <c r="AO2" s="102"/>
      <c r="AP2" s="102"/>
      <c r="AQ2" s="102"/>
      <c r="AR2" s="102"/>
      <c r="AS2" s="102"/>
      <c r="AT2" s="102"/>
      <c r="AU2" s="102"/>
    </row>
    <row r="3" spans="1:48" ht="60" x14ac:dyDescent="0.25">
      <c r="A3" s="1" t="s">
        <v>0</v>
      </c>
      <c r="B3" s="2" t="s">
        <v>1</v>
      </c>
      <c r="C3" s="3" t="s">
        <v>2</v>
      </c>
      <c r="D3" s="1" t="s">
        <v>3</v>
      </c>
      <c r="E3" s="3" t="s">
        <v>4</v>
      </c>
      <c r="F3" s="3" t="s">
        <v>5</v>
      </c>
      <c r="G3" s="21" t="s">
        <v>33</v>
      </c>
      <c r="H3" s="21" t="s">
        <v>34</v>
      </c>
      <c r="I3" s="3" t="s">
        <v>36</v>
      </c>
      <c r="J3" s="3" t="s">
        <v>37</v>
      </c>
      <c r="K3" s="3" t="s">
        <v>38</v>
      </c>
      <c r="M3" s="1" t="s">
        <v>0</v>
      </c>
      <c r="N3" s="2" t="s">
        <v>1</v>
      </c>
      <c r="O3" s="3" t="s">
        <v>2</v>
      </c>
      <c r="P3" s="1" t="s">
        <v>3</v>
      </c>
      <c r="Q3" s="4" t="s">
        <v>4</v>
      </c>
      <c r="R3" s="4" t="s">
        <v>5</v>
      </c>
      <c r="S3" s="21" t="s">
        <v>33</v>
      </c>
      <c r="T3" s="21" t="s">
        <v>34</v>
      </c>
      <c r="U3" s="3" t="s">
        <v>36</v>
      </c>
      <c r="V3" s="3" t="s">
        <v>37</v>
      </c>
      <c r="W3" s="3" t="s">
        <v>38</v>
      </c>
      <c r="Y3" s="1" t="s">
        <v>0</v>
      </c>
      <c r="Z3" s="2" t="s">
        <v>1</v>
      </c>
      <c r="AA3" s="3" t="s">
        <v>2</v>
      </c>
      <c r="AB3" s="1" t="s">
        <v>3</v>
      </c>
      <c r="AC3" s="4" t="s">
        <v>4</v>
      </c>
      <c r="AD3" s="4" t="s">
        <v>5</v>
      </c>
      <c r="AE3" s="21" t="s">
        <v>33</v>
      </c>
      <c r="AF3" s="21" t="s">
        <v>34</v>
      </c>
      <c r="AG3" s="3" t="s">
        <v>36</v>
      </c>
      <c r="AH3" s="3" t="s">
        <v>37</v>
      </c>
      <c r="AI3" s="3" t="s">
        <v>38</v>
      </c>
      <c r="AK3" s="1" t="s">
        <v>0</v>
      </c>
      <c r="AL3" s="2" t="s">
        <v>1</v>
      </c>
      <c r="AM3" s="3" t="s">
        <v>2</v>
      </c>
      <c r="AN3" s="1" t="s">
        <v>3</v>
      </c>
      <c r="AO3" s="4" t="s">
        <v>4</v>
      </c>
      <c r="AP3" s="4" t="s">
        <v>5</v>
      </c>
      <c r="AQ3" s="21" t="s">
        <v>33</v>
      </c>
      <c r="AR3" s="21" t="s">
        <v>34</v>
      </c>
      <c r="AS3" s="3" t="s">
        <v>36</v>
      </c>
      <c r="AT3" s="3" t="s">
        <v>37</v>
      </c>
      <c r="AU3" s="3" t="s">
        <v>38</v>
      </c>
    </row>
    <row r="4" spans="1:48" x14ac:dyDescent="0.25">
      <c r="A4" s="24" t="s">
        <v>6</v>
      </c>
      <c r="B4" s="26">
        <v>211024.54007046734</v>
      </c>
      <c r="C4" s="27">
        <v>170407.70147005911</v>
      </c>
      <c r="D4" s="27">
        <v>2098013.8527871035</v>
      </c>
      <c r="E4" s="76">
        <v>0.10058300606077128</v>
      </c>
      <c r="F4" s="76">
        <v>8.1223344280439924E-2</v>
      </c>
      <c r="G4" s="25">
        <f>B4+D4</f>
        <v>2309038.3928575707</v>
      </c>
      <c r="H4" s="25">
        <f>C4+D4</f>
        <v>2268421.5542571628</v>
      </c>
      <c r="I4" s="80">
        <f>_xlfn.RANK.AVG(D4,$D$4:$D$16,1)</f>
        <v>10</v>
      </c>
      <c r="J4" s="80">
        <f>_xlfn.RANK.AVG(G4,$G$4:$G$16,1)</f>
        <v>9</v>
      </c>
      <c r="K4" s="80">
        <f>_xlfn.RANK.AVG(H4,$H$4:$H$16,1)</f>
        <v>10</v>
      </c>
      <c r="M4" s="42" t="s">
        <v>6</v>
      </c>
      <c r="N4" s="43">
        <v>495960.42072657088</v>
      </c>
      <c r="O4" s="44">
        <v>370388.09526532004</v>
      </c>
      <c r="P4" s="44">
        <v>2098013.8527871035</v>
      </c>
      <c r="Q4" s="76">
        <v>0.23639520781414908</v>
      </c>
      <c r="R4" s="76">
        <v>0.1765422543675193</v>
      </c>
      <c r="S4" s="45">
        <f>N4+P4</f>
        <v>2593974.2735136743</v>
      </c>
      <c r="T4" s="45">
        <f>O4+P4</f>
        <v>2468401.9480524235</v>
      </c>
      <c r="U4" s="80">
        <f>_xlfn.RANK.AVG(P4,$P$4:$P$16,1)</f>
        <v>10</v>
      </c>
      <c r="V4" s="80">
        <f>_xlfn.RANK.AVG(S4,$S$4:$S$16,1)</f>
        <v>8</v>
      </c>
      <c r="W4" s="80">
        <f>_xlfn.RANK.AVG(T4,$T$4:$T$16,1)</f>
        <v>9</v>
      </c>
      <c r="Y4" s="68" t="s">
        <v>6</v>
      </c>
      <c r="Z4" s="85">
        <v>1454277.1207390099</v>
      </c>
      <c r="AA4" s="86">
        <v>1067346.1600169782</v>
      </c>
      <c r="AB4" s="86">
        <v>2098013.8527871035</v>
      </c>
      <c r="AC4" s="87">
        <v>0.69316850258499374</v>
      </c>
      <c r="AD4" s="87">
        <v>0.50874123571637231</v>
      </c>
      <c r="AE4" s="85">
        <f>Z4+AB4</f>
        <v>3552290.9735261137</v>
      </c>
      <c r="AF4" s="85">
        <f>AA4+AB4</f>
        <v>3165360.0128040817</v>
      </c>
      <c r="AG4" s="88">
        <f>_xlfn.RANK.AVG(AB4,$AB$4:$AB$16,1)</f>
        <v>10</v>
      </c>
      <c r="AH4" s="88">
        <f>_xlfn.RANK.AVG(AE4,$AE$4:$AE$16,1)</f>
        <v>8</v>
      </c>
      <c r="AI4" s="88">
        <f>_xlfn.RANK.AVG(AF4,$AF$4:$AF$16,1)</f>
        <v>9</v>
      </c>
      <c r="AK4" t="s">
        <v>6</v>
      </c>
      <c r="AL4" s="5">
        <v>1882559.3764034889</v>
      </c>
      <c r="AM4" s="6">
        <v>1380568.8295266619</v>
      </c>
      <c r="AN4" s="6">
        <v>2098013.8527871035</v>
      </c>
      <c r="AO4" s="76">
        <v>0.89730550344203186</v>
      </c>
      <c r="AP4" s="76">
        <v>0.65803608860477603</v>
      </c>
      <c r="AQ4" s="20">
        <f>AL4+AN4</f>
        <v>3980573.2291905927</v>
      </c>
      <c r="AR4" s="20">
        <f>AM4+AN4</f>
        <v>3478582.6823137654</v>
      </c>
      <c r="AS4" s="80">
        <f>_xlfn.RANK.AVG(AN4,$AN$4:$AN$16,1)</f>
        <v>10</v>
      </c>
      <c r="AT4" s="80">
        <f>_xlfn.RANK.AVG(AQ4,$AQ$4:$AQ$16,1)</f>
        <v>8</v>
      </c>
      <c r="AU4" s="80">
        <f>_xlfn.RANK.AVG(AR4,$AR$4:$AR$16,1)</f>
        <v>9</v>
      </c>
    </row>
    <row r="5" spans="1:48" x14ac:dyDescent="0.25">
      <c r="A5" s="28" t="s">
        <v>7</v>
      </c>
      <c r="B5" s="29">
        <v>207005.85122474862</v>
      </c>
      <c r="C5" s="30">
        <v>171695.41638247878</v>
      </c>
      <c r="D5" s="30">
        <v>2110476.8031895878</v>
      </c>
      <c r="E5" s="77">
        <v>9.8084873954500856E-2</v>
      </c>
      <c r="F5" s="77">
        <v>8.1353851472327737E-2</v>
      </c>
      <c r="G5" s="31">
        <f t="shared" ref="G5:G16" si="0">B5+D5</f>
        <v>2317482.6544143362</v>
      </c>
      <c r="H5" s="31">
        <f t="shared" ref="H5:H16" si="1">C5+D5</f>
        <v>2282172.2195720663</v>
      </c>
      <c r="I5" s="80">
        <f t="shared" ref="I5:I16" si="2">_xlfn.RANK.AVG(D5,$D$4:$D$16,1)</f>
        <v>11</v>
      </c>
      <c r="J5" s="81">
        <f t="shared" ref="J5:J16" si="3">_xlfn.RANK.AVG(G5,$G$4:$G$16,1)</f>
        <v>10</v>
      </c>
      <c r="K5" s="80">
        <f t="shared" ref="K5:K16" si="4">_xlfn.RANK.AVG(H5,$H$4:$H$16,1)</f>
        <v>11</v>
      </c>
      <c r="M5" s="46" t="s">
        <v>7</v>
      </c>
      <c r="N5" s="47">
        <v>463722.62722716597</v>
      </c>
      <c r="O5" s="48">
        <v>357684.0985851587</v>
      </c>
      <c r="P5" s="48">
        <v>2110476.8031895878</v>
      </c>
      <c r="Q5" s="77">
        <v>0.21972410524784572</v>
      </c>
      <c r="R5" s="77">
        <v>0.16948023216582461</v>
      </c>
      <c r="S5" s="49">
        <f t="shared" ref="S5:S16" si="5">N5+P5</f>
        <v>2574199.4304167535</v>
      </c>
      <c r="T5" s="49">
        <f t="shared" ref="T5:T16" si="6">O5+P5</f>
        <v>2468160.9017747464</v>
      </c>
      <c r="U5" s="80">
        <f t="shared" ref="U5:U16" si="7">_xlfn.RANK.AVG(P5,$P$4:$P$16,1)</f>
        <v>11</v>
      </c>
      <c r="V5" s="80">
        <f t="shared" ref="V5:V15" si="8">_xlfn.RANK.AVG(S5,$S$4:$S$16,1)</f>
        <v>7</v>
      </c>
      <c r="W5" s="80">
        <f t="shared" ref="W5:W16" si="9">_xlfn.RANK.AVG(T5,$T$4:$T$16,1)</f>
        <v>8</v>
      </c>
      <c r="Y5" s="68" t="s">
        <v>7</v>
      </c>
      <c r="Z5" s="89">
        <v>1351859.4969263726</v>
      </c>
      <c r="AA5" s="90">
        <v>1026404.0656878157</v>
      </c>
      <c r="AB5" s="90">
        <v>2110476.8031895878</v>
      </c>
      <c r="AC5" s="91">
        <v>0.64054695833817832</v>
      </c>
      <c r="AD5" s="91">
        <v>0.48633752531020452</v>
      </c>
      <c r="AE5" s="89">
        <f t="shared" ref="AE5:AE16" si="10">Z5+AB5</f>
        <v>3462336.3001159607</v>
      </c>
      <c r="AF5" s="89">
        <f t="shared" ref="AF5:AF16" si="11">AA5+AB5</f>
        <v>3136880.8688774034</v>
      </c>
      <c r="AG5" s="88">
        <f t="shared" ref="AG5:AG16" si="12">_xlfn.RANK.AVG(AB5,$P$4:$P$16,1)</f>
        <v>11</v>
      </c>
      <c r="AH5" s="88">
        <f t="shared" ref="AH5:AH16" si="13">_xlfn.RANK.AVG(AE5,$AE$4:$AE$16,1)</f>
        <v>4</v>
      </c>
      <c r="AI5" s="88">
        <f t="shared" ref="AI5:AI16" si="14">_xlfn.RANK.AVG(AF5,$AF$4:$AF$16,1)</f>
        <v>8</v>
      </c>
      <c r="AK5" t="s">
        <v>7</v>
      </c>
      <c r="AL5" s="7">
        <v>1750547.7684593445</v>
      </c>
      <c r="AM5" s="8">
        <v>1328353.9986665277</v>
      </c>
      <c r="AN5" s="8">
        <v>2110476.8031895878</v>
      </c>
      <c r="AO5" s="77">
        <v>0.8294560574244273</v>
      </c>
      <c r="AP5" s="77">
        <v>0.62940942855139226</v>
      </c>
      <c r="AQ5" s="20">
        <f t="shared" ref="AQ5:AQ16" si="15">AL5+AN5</f>
        <v>3861024.5716489321</v>
      </c>
      <c r="AR5" s="20">
        <f t="shared" ref="AR5:AR16" si="16">AM5+AN5</f>
        <v>3438830.8018561155</v>
      </c>
      <c r="AS5" s="80">
        <f t="shared" ref="AS5:AS16" si="17">_xlfn.RANK.AVG(AN5,$AN$4:$AN$16,1)</f>
        <v>11</v>
      </c>
      <c r="AT5" s="80">
        <f t="shared" ref="AT5:AT16" si="18">_xlfn.RANK.AVG(AQ5,$AQ$4:$AQ$16,1)</f>
        <v>4</v>
      </c>
      <c r="AU5" s="80">
        <f t="shared" ref="AU5:AU16" si="19">_xlfn.RANK.AVG(AR5,$AR$4:$AR$16,1)</f>
        <v>8</v>
      </c>
    </row>
    <row r="6" spans="1:48" x14ac:dyDescent="0.25">
      <c r="A6" s="28" t="s">
        <v>8</v>
      </c>
      <c r="B6" s="29">
        <v>198548.02002490562</v>
      </c>
      <c r="C6" s="30">
        <v>162465.61196334759</v>
      </c>
      <c r="D6" s="30">
        <v>2044960.2243517367</v>
      </c>
      <c r="E6" s="77">
        <v>9.7091384791039834E-2</v>
      </c>
      <c r="F6" s="77">
        <v>7.9446832280001947E-2</v>
      </c>
      <c r="G6" s="31">
        <f t="shared" si="0"/>
        <v>2243508.2443766422</v>
      </c>
      <c r="H6" s="31">
        <f t="shared" si="1"/>
        <v>2207425.8363150842</v>
      </c>
      <c r="I6" s="80">
        <f t="shared" si="2"/>
        <v>4</v>
      </c>
      <c r="J6" s="81">
        <f t="shared" si="3"/>
        <v>4</v>
      </c>
      <c r="K6" s="80">
        <f t="shared" si="4"/>
        <v>6</v>
      </c>
      <c r="M6" s="46" t="s">
        <v>8</v>
      </c>
      <c r="N6" s="47">
        <v>454527.76623972511</v>
      </c>
      <c r="O6" s="48">
        <v>344641.38805748353</v>
      </c>
      <c r="P6" s="48">
        <v>2044960.2243517367</v>
      </c>
      <c r="Q6" s="77">
        <v>0.22226728951846134</v>
      </c>
      <c r="R6" s="77">
        <v>0.16853207409779164</v>
      </c>
      <c r="S6" s="49">
        <f t="shared" si="5"/>
        <v>2499487.9905914618</v>
      </c>
      <c r="T6" s="49">
        <f t="shared" si="6"/>
        <v>2389601.6124092201</v>
      </c>
      <c r="U6" s="80">
        <f t="shared" si="7"/>
        <v>4</v>
      </c>
      <c r="V6" s="80">
        <f t="shared" si="8"/>
        <v>3</v>
      </c>
      <c r="W6" s="80">
        <f t="shared" si="9"/>
        <v>5</v>
      </c>
      <c r="Y6" s="68" t="s">
        <v>8</v>
      </c>
      <c r="Z6" s="89">
        <v>1328615.0173606733</v>
      </c>
      <c r="AA6" s="90">
        <v>990596.7532595084</v>
      </c>
      <c r="AB6" s="90">
        <v>2044960.2243517367</v>
      </c>
      <c r="AC6" s="91">
        <v>0.64970213187488834</v>
      </c>
      <c r="AD6" s="91">
        <v>0.4844088121926835</v>
      </c>
      <c r="AE6" s="89">
        <f t="shared" si="10"/>
        <v>3373575.24171241</v>
      </c>
      <c r="AF6" s="89">
        <f t="shared" si="11"/>
        <v>3035556.9776112451</v>
      </c>
      <c r="AG6" s="88">
        <f t="shared" si="12"/>
        <v>4</v>
      </c>
      <c r="AH6" s="88">
        <f t="shared" si="13"/>
        <v>2</v>
      </c>
      <c r="AI6" s="88">
        <f t="shared" si="14"/>
        <v>5</v>
      </c>
      <c r="AK6" t="s">
        <v>8</v>
      </c>
      <c r="AL6" s="7">
        <v>1720196.0885535565</v>
      </c>
      <c r="AM6" s="8">
        <v>1281661.3461162189</v>
      </c>
      <c r="AN6" s="8">
        <v>2044960.2243517367</v>
      </c>
      <c r="AO6" s="77">
        <v>0.84118804271553393</v>
      </c>
      <c r="AP6" s="77">
        <v>0.62674145484786259</v>
      </c>
      <c r="AQ6" s="20">
        <f t="shared" si="15"/>
        <v>3765156.312905293</v>
      </c>
      <c r="AR6" s="20">
        <f t="shared" si="16"/>
        <v>3326621.5704679554</v>
      </c>
      <c r="AS6" s="80">
        <f t="shared" si="17"/>
        <v>4</v>
      </c>
      <c r="AT6" s="80">
        <f t="shared" si="18"/>
        <v>2</v>
      </c>
      <c r="AU6" s="80">
        <f t="shared" si="19"/>
        <v>5</v>
      </c>
    </row>
    <row r="7" spans="1:48" x14ac:dyDescent="0.25">
      <c r="A7" s="28" t="s">
        <v>9</v>
      </c>
      <c r="B7" s="29">
        <v>195659.11770208328</v>
      </c>
      <c r="C7" s="30">
        <v>161440.86621041241</v>
      </c>
      <c r="D7" s="30">
        <v>2049106.2408192966</v>
      </c>
      <c r="E7" s="77">
        <v>9.5485101652832152E-2</v>
      </c>
      <c r="F7" s="77">
        <v>7.8785991177237988E-2</v>
      </c>
      <c r="G7" s="31">
        <f t="shared" si="0"/>
        <v>2244765.35852138</v>
      </c>
      <c r="H7" s="31">
        <f t="shared" si="1"/>
        <v>2210547.107029709</v>
      </c>
      <c r="I7" s="80">
        <f t="shared" si="2"/>
        <v>6</v>
      </c>
      <c r="J7" s="81">
        <f t="shared" si="3"/>
        <v>5</v>
      </c>
      <c r="K7" s="80">
        <f t="shared" si="4"/>
        <v>8</v>
      </c>
      <c r="M7" s="46" t="s">
        <v>9</v>
      </c>
      <c r="N7" s="56">
        <v>440118.34020938847</v>
      </c>
      <c r="O7" s="48">
        <v>337094.12818000431</v>
      </c>
      <c r="P7" s="48">
        <v>2049106.2408192966</v>
      </c>
      <c r="Q7" s="77">
        <v>0.21478551548084468</v>
      </c>
      <c r="R7" s="77">
        <v>0.16450788224881085</v>
      </c>
      <c r="S7" s="58">
        <f t="shared" si="5"/>
        <v>2489224.581028685</v>
      </c>
      <c r="T7" s="49">
        <f t="shared" si="6"/>
        <v>2386200.368999301</v>
      </c>
      <c r="U7" s="80">
        <f t="shared" si="7"/>
        <v>6</v>
      </c>
      <c r="V7" s="80">
        <f t="shared" si="8"/>
        <v>1</v>
      </c>
      <c r="W7" s="80">
        <f t="shared" si="9"/>
        <v>4</v>
      </c>
      <c r="Y7" s="92" t="s">
        <v>9</v>
      </c>
      <c r="Z7" s="89">
        <v>1283670.4061838293</v>
      </c>
      <c r="AA7" s="90">
        <v>967248.28001678234</v>
      </c>
      <c r="AB7" s="90">
        <v>2049106.2408192966</v>
      </c>
      <c r="AC7" s="91">
        <v>0.62645380732947153</v>
      </c>
      <c r="AD7" s="91">
        <v>0.47203422680028845</v>
      </c>
      <c r="AE7" s="89">
        <f t="shared" si="10"/>
        <v>3332776.6470031259</v>
      </c>
      <c r="AF7" s="89">
        <f t="shared" si="11"/>
        <v>3016354.520836079</v>
      </c>
      <c r="AG7" s="88">
        <f t="shared" si="12"/>
        <v>6</v>
      </c>
      <c r="AH7" s="88">
        <f t="shared" si="13"/>
        <v>1</v>
      </c>
      <c r="AI7" s="88">
        <f t="shared" si="14"/>
        <v>4</v>
      </c>
      <c r="AK7" s="19" t="s">
        <v>9</v>
      </c>
      <c r="AL7" s="17">
        <v>1662192.7688979714</v>
      </c>
      <c r="AM7" s="18">
        <v>1251690.3540054953</v>
      </c>
      <c r="AN7" s="18">
        <v>2049106.2408192966</v>
      </c>
      <c r="AO7" s="77">
        <v>0.81117939899171598</v>
      </c>
      <c r="AP7" s="77">
        <v>0.61084697760962869</v>
      </c>
      <c r="AQ7" s="20">
        <f t="shared" si="15"/>
        <v>3711299.0097172679</v>
      </c>
      <c r="AR7" s="20">
        <f t="shared" si="16"/>
        <v>3300796.5948247919</v>
      </c>
      <c r="AS7" s="80">
        <f t="shared" si="17"/>
        <v>6</v>
      </c>
      <c r="AT7" s="80">
        <f t="shared" si="18"/>
        <v>1</v>
      </c>
      <c r="AU7" s="80">
        <f t="shared" si="19"/>
        <v>4</v>
      </c>
      <c r="AV7" t="s">
        <v>39</v>
      </c>
    </row>
    <row r="8" spans="1:48" x14ac:dyDescent="0.25">
      <c r="A8" s="28" t="s">
        <v>10</v>
      </c>
      <c r="B8" s="29">
        <v>201614.90140628937</v>
      </c>
      <c r="C8" s="30">
        <v>156155.01971301073</v>
      </c>
      <c r="D8" s="30">
        <v>2068703.3276659604</v>
      </c>
      <c r="E8" s="77">
        <v>9.7459552904458194E-2</v>
      </c>
      <c r="F8" s="77">
        <v>7.5484491963956249E-2</v>
      </c>
      <c r="G8" s="31">
        <f t="shared" si="0"/>
        <v>2270318.22907225</v>
      </c>
      <c r="H8" s="31">
        <f t="shared" si="1"/>
        <v>2224858.3473789711</v>
      </c>
      <c r="I8" s="80">
        <f t="shared" si="2"/>
        <v>8</v>
      </c>
      <c r="J8" s="81">
        <f t="shared" si="3"/>
        <v>8</v>
      </c>
      <c r="K8" s="80">
        <f t="shared" si="4"/>
        <v>9</v>
      </c>
      <c r="M8" s="46" t="s">
        <v>10</v>
      </c>
      <c r="N8" s="47">
        <v>475179.2880064295</v>
      </c>
      <c r="O8" s="48">
        <v>325262.99550598179</v>
      </c>
      <c r="P8" s="48">
        <v>2068703.3276659604</v>
      </c>
      <c r="Q8" s="77">
        <v>0.22969909781242354</v>
      </c>
      <c r="R8" s="77">
        <v>0.15723037284082861</v>
      </c>
      <c r="S8" s="49">
        <f t="shared" si="5"/>
        <v>2543882.61567239</v>
      </c>
      <c r="T8" s="49">
        <f t="shared" si="6"/>
        <v>2393966.323171942</v>
      </c>
      <c r="U8" s="80">
        <f t="shared" si="7"/>
        <v>8</v>
      </c>
      <c r="V8" s="80">
        <f t="shared" si="8"/>
        <v>5</v>
      </c>
      <c r="W8" s="80">
        <f t="shared" si="9"/>
        <v>6</v>
      </c>
      <c r="Y8" s="68" t="s">
        <v>10</v>
      </c>
      <c r="Z8" s="89">
        <v>1398824.5337992171</v>
      </c>
      <c r="AA8" s="90">
        <v>932433.97692515794</v>
      </c>
      <c r="AB8" s="90">
        <v>2068703.3276659604</v>
      </c>
      <c r="AC8" s="91">
        <v>0.67618421408808671</v>
      </c>
      <c r="AD8" s="91">
        <v>0.45073354137114857</v>
      </c>
      <c r="AE8" s="89">
        <f t="shared" si="10"/>
        <v>3467527.8614651775</v>
      </c>
      <c r="AF8" s="89">
        <f t="shared" si="11"/>
        <v>3001137.3045911184</v>
      </c>
      <c r="AG8" s="88">
        <f t="shared" si="12"/>
        <v>8</v>
      </c>
      <c r="AH8" s="88">
        <f t="shared" si="13"/>
        <v>5</v>
      </c>
      <c r="AI8" s="88">
        <f t="shared" si="14"/>
        <v>3</v>
      </c>
      <c r="AK8" t="s">
        <v>10</v>
      </c>
      <c r="AL8" s="7">
        <v>1811867.5710827564</v>
      </c>
      <c r="AM8" s="8">
        <v>1206535.2130766045</v>
      </c>
      <c r="AN8" s="8">
        <v>2068703.3276659604</v>
      </c>
      <c r="AO8" s="77">
        <v>0.87584698436533093</v>
      </c>
      <c r="AP8" s="77">
        <v>0.58323259644866166</v>
      </c>
      <c r="AQ8" s="20">
        <f t="shared" si="15"/>
        <v>3880570.8987487168</v>
      </c>
      <c r="AR8" s="20">
        <f t="shared" si="16"/>
        <v>3275238.5407425649</v>
      </c>
      <c r="AS8" s="80">
        <f t="shared" si="17"/>
        <v>8</v>
      </c>
      <c r="AT8" s="80">
        <f t="shared" si="18"/>
        <v>5</v>
      </c>
      <c r="AU8" s="80">
        <f t="shared" si="19"/>
        <v>3</v>
      </c>
    </row>
    <row r="9" spans="1:48" x14ac:dyDescent="0.25">
      <c r="A9" s="32" t="s">
        <v>11</v>
      </c>
      <c r="B9" s="29">
        <v>207569.24725090558</v>
      </c>
      <c r="C9" s="30">
        <v>169322.57006955298</v>
      </c>
      <c r="D9" s="34">
        <v>2020971.5916713853</v>
      </c>
      <c r="E9" s="77">
        <v>0.10270765215420051</v>
      </c>
      <c r="F9" s="77">
        <v>8.3782756159140132E-2</v>
      </c>
      <c r="G9" s="31">
        <f t="shared" si="0"/>
        <v>2228540.8389222911</v>
      </c>
      <c r="H9" s="31">
        <f t="shared" si="1"/>
        <v>2190294.1617409382</v>
      </c>
      <c r="I9" s="80">
        <f t="shared" si="2"/>
        <v>1</v>
      </c>
      <c r="J9" s="81">
        <f t="shared" si="3"/>
        <v>2</v>
      </c>
      <c r="K9" s="80">
        <f t="shared" si="4"/>
        <v>5</v>
      </c>
      <c r="M9" s="50" t="s">
        <v>11</v>
      </c>
      <c r="N9" s="47">
        <v>493345.81326405745</v>
      </c>
      <c r="O9" s="48">
        <v>374017.78905486211</v>
      </c>
      <c r="P9" s="57">
        <v>2020971.5916713853</v>
      </c>
      <c r="Q9" s="77">
        <v>0.24411318560695366</v>
      </c>
      <c r="R9" s="77">
        <v>0.18506830605448624</v>
      </c>
      <c r="S9" s="49">
        <f t="shared" si="5"/>
        <v>2514317.4049354428</v>
      </c>
      <c r="T9" s="49">
        <f t="shared" si="6"/>
        <v>2394989.3807262476</v>
      </c>
      <c r="U9" s="80">
        <f t="shared" si="7"/>
        <v>1</v>
      </c>
      <c r="V9" s="80">
        <f t="shared" si="8"/>
        <v>4</v>
      </c>
      <c r="W9" s="80">
        <f t="shared" si="9"/>
        <v>7</v>
      </c>
      <c r="Y9" s="68" t="s">
        <v>11</v>
      </c>
      <c r="Z9" s="89">
        <v>1448969.4581180718</v>
      </c>
      <c r="AA9" s="90">
        <v>1080746.0179565428</v>
      </c>
      <c r="AB9" s="90">
        <v>2020971.5916713853</v>
      </c>
      <c r="AC9" s="91">
        <v>0.71696676197201958</v>
      </c>
      <c r="AD9" s="91">
        <v>0.53476556642874107</v>
      </c>
      <c r="AE9" s="89">
        <f t="shared" si="10"/>
        <v>3469941.0497894571</v>
      </c>
      <c r="AF9" s="89">
        <f t="shared" si="11"/>
        <v>3101717.6096279281</v>
      </c>
      <c r="AG9" s="88">
        <f t="shared" si="12"/>
        <v>1</v>
      </c>
      <c r="AH9" s="88">
        <f t="shared" si="13"/>
        <v>6</v>
      </c>
      <c r="AI9" s="88">
        <f t="shared" si="14"/>
        <v>7</v>
      </c>
      <c r="AK9" s="9" t="s">
        <v>11</v>
      </c>
      <c r="AL9" s="7">
        <v>1875652.9833923881</v>
      </c>
      <c r="AM9" s="8">
        <v>1397899.350258962</v>
      </c>
      <c r="AN9" s="12">
        <v>2020971.5916713853</v>
      </c>
      <c r="AO9" s="77">
        <v>0.92809468036172849</v>
      </c>
      <c r="AP9" s="77">
        <v>0.69169668491127589</v>
      </c>
      <c r="AQ9" s="20">
        <f t="shared" si="15"/>
        <v>3896624.5750637734</v>
      </c>
      <c r="AR9" s="20">
        <f t="shared" si="16"/>
        <v>3418870.9419303471</v>
      </c>
      <c r="AS9" s="80">
        <f t="shared" si="17"/>
        <v>1</v>
      </c>
      <c r="AT9" s="80">
        <f t="shared" si="18"/>
        <v>6</v>
      </c>
      <c r="AU9" s="80">
        <f t="shared" si="19"/>
        <v>7</v>
      </c>
      <c r="AV9" t="s">
        <v>40</v>
      </c>
    </row>
    <row r="10" spans="1:48" x14ac:dyDescent="0.25">
      <c r="A10" s="28" t="s">
        <v>12</v>
      </c>
      <c r="B10" s="29">
        <v>202426.48739725334</v>
      </c>
      <c r="C10" s="30">
        <v>122890.80742596356</v>
      </c>
      <c r="D10" s="30">
        <v>2059882.862679092</v>
      </c>
      <c r="E10" s="77">
        <v>9.8270873099054107E-2</v>
      </c>
      <c r="F10" s="77">
        <v>5.9659124143657025E-2</v>
      </c>
      <c r="G10" s="31">
        <f t="shared" si="0"/>
        <v>2262309.3500763453</v>
      </c>
      <c r="H10" s="31">
        <f t="shared" si="1"/>
        <v>2182773.6701050554</v>
      </c>
      <c r="I10" s="80">
        <f t="shared" si="2"/>
        <v>7</v>
      </c>
      <c r="J10" s="81">
        <f t="shared" si="3"/>
        <v>7</v>
      </c>
      <c r="K10" s="80">
        <f t="shared" si="4"/>
        <v>4</v>
      </c>
      <c r="M10" s="46" t="s">
        <v>12</v>
      </c>
      <c r="N10" s="47">
        <v>490752.41156745236</v>
      </c>
      <c r="O10" s="48">
        <v>259972.27940097667</v>
      </c>
      <c r="P10" s="48">
        <v>2059882.862679092</v>
      </c>
      <c r="Q10" s="77">
        <v>0.23824287315501902</v>
      </c>
      <c r="R10" s="77">
        <v>0.12620731212980513</v>
      </c>
      <c r="S10" s="49">
        <f t="shared" si="5"/>
        <v>2550635.2742465446</v>
      </c>
      <c r="T10" s="49">
        <f t="shared" si="6"/>
        <v>2319855.1420800686</v>
      </c>
      <c r="U10" s="80">
        <f t="shared" si="7"/>
        <v>7</v>
      </c>
      <c r="V10" s="80">
        <f t="shared" si="8"/>
        <v>6</v>
      </c>
      <c r="W10" s="80">
        <f t="shared" si="9"/>
        <v>2</v>
      </c>
      <c r="Y10" s="68" t="s">
        <v>12</v>
      </c>
      <c r="Z10" s="89">
        <v>1450917.5653008106</v>
      </c>
      <c r="AA10" s="90">
        <v>744124.1654581367</v>
      </c>
      <c r="AB10" s="90">
        <v>2059882.862679092</v>
      </c>
      <c r="AC10" s="91">
        <v>0.7043689675701954</v>
      </c>
      <c r="AD10" s="91">
        <v>0.36124586448101509</v>
      </c>
      <c r="AE10" s="89">
        <f t="shared" si="10"/>
        <v>3510800.4279799024</v>
      </c>
      <c r="AF10" s="89">
        <f t="shared" si="11"/>
        <v>2804007.0281372285</v>
      </c>
      <c r="AG10" s="88">
        <f t="shared" si="12"/>
        <v>7</v>
      </c>
      <c r="AH10" s="88">
        <f t="shared" si="13"/>
        <v>7</v>
      </c>
      <c r="AI10" s="88">
        <f t="shared" si="14"/>
        <v>2</v>
      </c>
      <c r="AK10" t="s">
        <v>12</v>
      </c>
      <c r="AL10" s="7">
        <v>1879342.0698690307</v>
      </c>
      <c r="AM10" s="8">
        <v>962151.22011317185</v>
      </c>
      <c r="AN10" s="8">
        <v>2059882.862679092</v>
      </c>
      <c r="AO10" s="77">
        <v>0.91235385463848695</v>
      </c>
      <c r="AP10" s="77">
        <v>0.46709025913337326</v>
      </c>
      <c r="AQ10" s="20">
        <f t="shared" si="15"/>
        <v>3939224.9325481225</v>
      </c>
      <c r="AR10" s="20">
        <f t="shared" si="16"/>
        <v>3022034.0827922639</v>
      </c>
      <c r="AS10" s="80">
        <f t="shared" si="17"/>
        <v>7</v>
      </c>
      <c r="AT10" s="80">
        <f t="shared" si="18"/>
        <v>7</v>
      </c>
      <c r="AU10" s="80">
        <f t="shared" si="19"/>
        <v>2</v>
      </c>
    </row>
    <row r="11" spans="1:48" x14ac:dyDescent="0.25">
      <c r="A11" s="33" t="s">
        <v>13</v>
      </c>
      <c r="B11" s="35">
        <v>150093.12787606579</v>
      </c>
      <c r="C11" s="30">
        <v>41095.331458883622</v>
      </c>
      <c r="D11" s="30">
        <v>2038061.8652019843</v>
      </c>
      <c r="E11" s="78">
        <v>7.3645030329435382E-2</v>
      </c>
      <c r="F11" s="78">
        <v>2.0163927386380308E-2</v>
      </c>
      <c r="G11" s="36">
        <f t="shared" si="0"/>
        <v>2188154.9930780502</v>
      </c>
      <c r="H11" s="31">
        <f t="shared" si="1"/>
        <v>2079157.1966608679</v>
      </c>
      <c r="I11" s="84">
        <f t="shared" si="2"/>
        <v>3</v>
      </c>
      <c r="J11" s="83">
        <f t="shared" si="3"/>
        <v>1</v>
      </c>
      <c r="K11" s="80">
        <f t="shared" si="4"/>
        <v>2</v>
      </c>
      <c r="M11" s="51" t="s">
        <v>13</v>
      </c>
      <c r="N11" s="47">
        <v>451450.10555158521</v>
      </c>
      <c r="O11" s="57">
        <v>95880.558943158569</v>
      </c>
      <c r="P11" s="48">
        <v>2038061.8652019843</v>
      </c>
      <c r="Q11" s="78">
        <v>0.22150952002963059</v>
      </c>
      <c r="R11" s="78">
        <v>4.7044969821687051E-2</v>
      </c>
      <c r="S11" s="49">
        <f t="shared" si="5"/>
        <v>2489511.9707535696</v>
      </c>
      <c r="T11" s="49">
        <f t="shared" si="6"/>
        <v>2133942.424145143</v>
      </c>
      <c r="U11" s="80">
        <f t="shared" si="7"/>
        <v>3</v>
      </c>
      <c r="V11" s="80">
        <f t="shared" si="8"/>
        <v>2</v>
      </c>
      <c r="W11" s="80">
        <f t="shared" si="9"/>
        <v>1</v>
      </c>
      <c r="Y11" s="92" t="s">
        <v>13</v>
      </c>
      <c r="Z11" s="89">
        <v>1386872.9247122789</v>
      </c>
      <c r="AA11" s="90">
        <v>279926.96297986747</v>
      </c>
      <c r="AB11" s="90">
        <v>2038061.8652019843</v>
      </c>
      <c r="AC11" s="91">
        <v>0.68048617580842241</v>
      </c>
      <c r="AD11" s="91">
        <v>0.13734959068679939</v>
      </c>
      <c r="AE11" s="89">
        <f t="shared" si="10"/>
        <v>3424934.7899142634</v>
      </c>
      <c r="AF11" s="89">
        <f t="shared" si="11"/>
        <v>2317988.8281818517</v>
      </c>
      <c r="AG11" s="88">
        <f t="shared" si="12"/>
        <v>3</v>
      </c>
      <c r="AH11" s="88">
        <f t="shared" si="13"/>
        <v>3</v>
      </c>
      <c r="AI11" s="88">
        <f t="shared" si="14"/>
        <v>1</v>
      </c>
      <c r="AK11" s="16" t="s">
        <v>13</v>
      </c>
      <c r="AL11" s="17">
        <v>1799331.4126187789</v>
      </c>
      <c r="AM11" s="18">
        <v>362164.2045384153</v>
      </c>
      <c r="AN11" s="18">
        <v>2038061.8652019843</v>
      </c>
      <c r="AO11" s="78">
        <v>0.88286398138383015</v>
      </c>
      <c r="AP11" s="78">
        <v>0.1777002998397807</v>
      </c>
      <c r="AQ11" s="20">
        <f t="shared" si="15"/>
        <v>3837393.2778207632</v>
      </c>
      <c r="AR11" s="20">
        <f t="shared" si="16"/>
        <v>2400226.0697403997</v>
      </c>
      <c r="AS11" s="80">
        <f t="shared" si="17"/>
        <v>3</v>
      </c>
      <c r="AT11" s="80">
        <f t="shared" si="18"/>
        <v>3</v>
      </c>
      <c r="AU11" s="80">
        <f t="shared" si="19"/>
        <v>1</v>
      </c>
      <c r="AV11" t="s">
        <v>41</v>
      </c>
    </row>
    <row r="12" spans="1:48" x14ac:dyDescent="0.25">
      <c r="A12" s="32" t="s">
        <v>14</v>
      </c>
      <c r="B12" s="29">
        <v>208229.47563758076</v>
      </c>
      <c r="C12" s="30">
        <v>136262.15461323343</v>
      </c>
      <c r="D12" s="30">
        <v>2717294.5194286956</v>
      </c>
      <c r="E12" s="77">
        <v>7.6631176395763126E-2</v>
      </c>
      <c r="F12" s="77">
        <v>5.0146258949465006E-2</v>
      </c>
      <c r="G12" s="31">
        <f t="shared" si="0"/>
        <v>2925523.9950662763</v>
      </c>
      <c r="H12" s="31">
        <f t="shared" si="1"/>
        <v>2853556.6740419292</v>
      </c>
      <c r="I12" s="80">
        <f t="shared" si="2"/>
        <v>13</v>
      </c>
      <c r="J12" s="81">
        <f t="shared" si="3"/>
        <v>13</v>
      </c>
      <c r="K12" s="80">
        <f t="shared" si="4"/>
        <v>13</v>
      </c>
      <c r="M12" s="50" t="s">
        <v>14</v>
      </c>
      <c r="N12" s="47">
        <v>498062.24828190869</v>
      </c>
      <c r="O12" s="48">
        <v>305068.55028668535</v>
      </c>
      <c r="P12" s="57">
        <v>2717294.5194286956</v>
      </c>
      <c r="Q12" s="77">
        <v>0.18329343570259179</v>
      </c>
      <c r="R12" s="77">
        <v>0.11226922518168007</v>
      </c>
      <c r="S12" s="49">
        <f t="shared" si="5"/>
        <v>3215356.7677106042</v>
      </c>
      <c r="T12" s="49">
        <f t="shared" si="6"/>
        <v>3022363.0697153807</v>
      </c>
      <c r="U12" s="80">
        <f t="shared" si="7"/>
        <v>13</v>
      </c>
      <c r="V12" s="80">
        <f t="shared" si="8"/>
        <v>12</v>
      </c>
      <c r="W12" s="80">
        <f t="shared" si="9"/>
        <v>12</v>
      </c>
      <c r="Y12" s="68" t="s">
        <v>14</v>
      </c>
      <c r="Z12" s="89">
        <v>1465022.0045129622</v>
      </c>
      <c r="AA12" s="90">
        <v>880698.11423704133</v>
      </c>
      <c r="AB12" s="90">
        <v>2717294.5194286956</v>
      </c>
      <c r="AC12" s="91">
        <v>0.53914730038942538</v>
      </c>
      <c r="AD12" s="91">
        <v>0.32410844976134789</v>
      </c>
      <c r="AE12" s="89">
        <f t="shared" si="10"/>
        <v>4182316.5239416575</v>
      </c>
      <c r="AF12" s="89">
        <f t="shared" si="11"/>
        <v>3597992.6336657368</v>
      </c>
      <c r="AG12" s="88">
        <f t="shared" si="12"/>
        <v>13</v>
      </c>
      <c r="AH12" s="88">
        <f t="shared" si="13"/>
        <v>9</v>
      </c>
      <c r="AI12" s="88">
        <f t="shared" si="14"/>
        <v>11</v>
      </c>
      <c r="AK12" s="9" t="s">
        <v>14</v>
      </c>
      <c r="AL12" s="7">
        <v>1896606.6911757686</v>
      </c>
      <c r="AM12" s="8">
        <v>1138517.9220146961</v>
      </c>
      <c r="AN12" s="8">
        <v>2717294.5194286956</v>
      </c>
      <c r="AO12" s="77">
        <v>0.69797612206369353</v>
      </c>
      <c r="AP12" s="77">
        <v>0.41898951838833676</v>
      </c>
      <c r="AQ12" s="20">
        <f t="shared" si="15"/>
        <v>4613901.2106044646</v>
      </c>
      <c r="AR12" s="20">
        <f t="shared" si="16"/>
        <v>3855812.4414433916</v>
      </c>
      <c r="AS12" s="80">
        <f t="shared" si="17"/>
        <v>13</v>
      </c>
      <c r="AT12" s="80">
        <f t="shared" si="18"/>
        <v>9</v>
      </c>
      <c r="AU12" s="80">
        <f t="shared" si="19"/>
        <v>10</v>
      </c>
    </row>
    <row r="13" spans="1:48" x14ac:dyDescent="0.25">
      <c r="A13" s="32" t="s">
        <v>15</v>
      </c>
      <c r="B13" s="29">
        <v>208822.9191754869</v>
      </c>
      <c r="C13" s="34">
        <v>17361.935880710313</v>
      </c>
      <c r="D13" s="30">
        <v>2027407.5501379913</v>
      </c>
      <c r="E13" s="77">
        <v>0.10299997115097741</v>
      </c>
      <c r="F13" s="77">
        <v>8.5636140989652568E-3</v>
      </c>
      <c r="G13" s="31">
        <f t="shared" si="0"/>
        <v>2236230.4693134781</v>
      </c>
      <c r="H13" s="36">
        <f t="shared" si="1"/>
        <v>2044769.4860187017</v>
      </c>
      <c r="I13" s="80">
        <f t="shared" si="2"/>
        <v>2</v>
      </c>
      <c r="J13" s="82">
        <f t="shared" si="3"/>
        <v>3</v>
      </c>
      <c r="K13" s="80">
        <f t="shared" si="4"/>
        <v>1</v>
      </c>
      <c r="M13" s="50" t="s">
        <v>15</v>
      </c>
      <c r="N13" s="47">
        <v>947111.02242108632</v>
      </c>
      <c r="O13" s="48">
        <v>310174.78267297376</v>
      </c>
      <c r="P13" s="48">
        <v>2027407.5501379913</v>
      </c>
      <c r="Q13" s="77">
        <v>0.46715374141554478</v>
      </c>
      <c r="R13" s="77">
        <v>0.15299083928727716</v>
      </c>
      <c r="S13" s="49">
        <f t="shared" si="5"/>
        <v>2974518.5725590778</v>
      </c>
      <c r="T13" s="49">
        <f t="shared" si="6"/>
        <v>2337582.3328109649</v>
      </c>
      <c r="U13" s="80">
        <f t="shared" si="7"/>
        <v>2</v>
      </c>
      <c r="V13" s="80">
        <f t="shared" si="8"/>
        <v>9</v>
      </c>
      <c r="W13" s="80">
        <f t="shared" si="9"/>
        <v>3</v>
      </c>
      <c r="Y13" s="68" t="s">
        <v>15</v>
      </c>
      <c r="Z13" s="89">
        <v>3043716.6719714818</v>
      </c>
      <c r="AA13" s="90">
        <v>1058492.7664112577</v>
      </c>
      <c r="AB13" s="90">
        <v>2027407.5501379913</v>
      </c>
      <c r="AC13" s="91">
        <v>1.5012850631656756</v>
      </c>
      <c r="AD13" s="91">
        <v>0.52209175522662599</v>
      </c>
      <c r="AE13" s="89">
        <f t="shared" si="10"/>
        <v>5071124.2221094733</v>
      </c>
      <c r="AF13" s="89">
        <f t="shared" si="11"/>
        <v>3085900.316549249</v>
      </c>
      <c r="AG13" s="88">
        <f t="shared" si="12"/>
        <v>2</v>
      </c>
      <c r="AH13" s="88">
        <f t="shared" si="13"/>
        <v>10</v>
      </c>
      <c r="AI13" s="88">
        <f t="shared" si="14"/>
        <v>6</v>
      </c>
      <c r="AK13" s="9" t="s">
        <v>15</v>
      </c>
      <c r="AL13" s="7">
        <v>3953048.9668008033</v>
      </c>
      <c r="AM13" s="8">
        <v>1375995.5510626785</v>
      </c>
      <c r="AN13" s="8">
        <v>2027407.5501379913</v>
      </c>
      <c r="AO13" s="77">
        <v>1.9498047970334071</v>
      </c>
      <c r="AP13" s="77">
        <v>0.67869706363134741</v>
      </c>
      <c r="AQ13" s="20">
        <f t="shared" si="15"/>
        <v>5980456.5169387944</v>
      </c>
      <c r="AR13" s="20">
        <f t="shared" si="16"/>
        <v>3403403.10120067</v>
      </c>
      <c r="AS13" s="80">
        <f t="shared" si="17"/>
        <v>2</v>
      </c>
      <c r="AT13" s="80">
        <f t="shared" si="18"/>
        <v>10</v>
      </c>
      <c r="AU13" s="80">
        <f t="shared" si="19"/>
        <v>6</v>
      </c>
      <c r="AV13" t="s">
        <v>42</v>
      </c>
    </row>
    <row r="14" spans="1:48" x14ac:dyDescent="0.25">
      <c r="A14" s="28" t="s">
        <v>16</v>
      </c>
      <c r="B14" s="29">
        <v>211802.56248881674</v>
      </c>
      <c r="C14" s="30">
        <v>53110.766409177348</v>
      </c>
      <c r="D14" s="30">
        <v>2048538.6886428555</v>
      </c>
      <c r="E14" s="77">
        <v>0.103392024599318</v>
      </c>
      <c r="F14" s="77">
        <v>2.5926172009161766E-2</v>
      </c>
      <c r="G14" s="31">
        <f t="shared" si="0"/>
        <v>2260341.2511316724</v>
      </c>
      <c r="H14" s="31">
        <f t="shared" si="1"/>
        <v>2101649.4550520331</v>
      </c>
      <c r="I14" s="80">
        <f t="shared" si="2"/>
        <v>5</v>
      </c>
      <c r="J14" s="81">
        <f t="shared" si="3"/>
        <v>6</v>
      </c>
      <c r="K14" s="80">
        <f t="shared" si="4"/>
        <v>3</v>
      </c>
      <c r="M14" s="46" t="s">
        <v>16</v>
      </c>
      <c r="N14" s="47">
        <v>984156.54903908412</v>
      </c>
      <c r="O14" s="48">
        <v>422510.79292816535</v>
      </c>
      <c r="P14" s="48">
        <v>2048538.6886428555</v>
      </c>
      <c r="Q14" s="77">
        <v>0.48041882464571944</v>
      </c>
      <c r="R14" s="77">
        <v>0.20624984788941242</v>
      </c>
      <c r="S14" s="49">
        <f t="shared" si="5"/>
        <v>3032695.2376819397</v>
      </c>
      <c r="T14" s="49">
        <f t="shared" si="6"/>
        <v>2471049.481571021</v>
      </c>
      <c r="U14" s="80">
        <f t="shared" si="7"/>
        <v>5</v>
      </c>
      <c r="V14" s="80">
        <f t="shared" si="8"/>
        <v>10</v>
      </c>
      <c r="W14" s="80">
        <f t="shared" si="9"/>
        <v>10</v>
      </c>
      <c r="Y14" s="68" t="s">
        <v>16</v>
      </c>
      <c r="Z14" s="89">
        <v>3170601.9679036695</v>
      </c>
      <c r="AA14" s="90">
        <v>1408452.8568767111</v>
      </c>
      <c r="AB14" s="90">
        <v>2048538.6886428555</v>
      </c>
      <c r="AC14" s="91">
        <v>1.5477383880917446</v>
      </c>
      <c r="AD14" s="91">
        <v>0.68754027672760365</v>
      </c>
      <c r="AE14" s="89">
        <f t="shared" si="10"/>
        <v>5219140.6565465247</v>
      </c>
      <c r="AF14" s="89">
        <f t="shared" si="11"/>
        <v>3456991.5455195666</v>
      </c>
      <c r="AG14" s="88">
        <f t="shared" si="12"/>
        <v>5</v>
      </c>
      <c r="AH14" s="88">
        <f t="shared" si="13"/>
        <v>11</v>
      </c>
      <c r="AI14" s="88">
        <f t="shared" si="14"/>
        <v>10</v>
      </c>
      <c r="AK14" t="s">
        <v>16</v>
      </c>
      <c r="AL14" s="7">
        <v>4118314.1770517658</v>
      </c>
      <c r="AM14" s="8">
        <v>1830723.6992397313</v>
      </c>
      <c r="AN14" s="8">
        <v>2048538.6886428555</v>
      </c>
      <c r="AO14" s="77">
        <v>2.0103668043390113</v>
      </c>
      <c r="AP14" s="77">
        <v>0.8936729920646872</v>
      </c>
      <c r="AQ14" s="20">
        <f t="shared" si="15"/>
        <v>6166852.8656946216</v>
      </c>
      <c r="AR14" s="20">
        <f t="shared" si="16"/>
        <v>3879262.3878825866</v>
      </c>
      <c r="AS14" s="80">
        <f t="shared" si="17"/>
        <v>5</v>
      </c>
      <c r="AT14" s="80">
        <f t="shared" si="18"/>
        <v>11</v>
      </c>
      <c r="AU14" s="80">
        <f t="shared" si="19"/>
        <v>11</v>
      </c>
    </row>
    <row r="15" spans="1:48" x14ac:dyDescent="0.25">
      <c r="A15" s="32" t="s">
        <v>17</v>
      </c>
      <c r="B15" s="29">
        <v>264547.06231856701</v>
      </c>
      <c r="C15" s="30">
        <v>129225.84742735715</v>
      </c>
      <c r="D15" s="30">
        <v>2079617.3769248705</v>
      </c>
      <c r="E15" s="77">
        <v>0.12720948827122835</v>
      </c>
      <c r="F15" s="77">
        <v>6.2139241988083099E-2</v>
      </c>
      <c r="G15" s="31">
        <f t="shared" si="0"/>
        <v>2344164.4392434377</v>
      </c>
      <c r="H15" s="31">
        <f t="shared" si="1"/>
        <v>2208843.2243522275</v>
      </c>
      <c r="I15" s="80">
        <f t="shared" si="2"/>
        <v>9</v>
      </c>
      <c r="J15" s="81">
        <f t="shared" si="3"/>
        <v>11</v>
      </c>
      <c r="K15" s="80">
        <f t="shared" si="4"/>
        <v>7</v>
      </c>
      <c r="M15" s="50" t="s">
        <v>17</v>
      </c>
      <c r="N15" s="47">
        <v>1032026.3181740432</v>
      </c>
      <c r="O15" s="48">
        <v>568851.30920619576</v>
      </c>
      <c r="P15" s="48">
        <v>2079617.3769248705</v>
      </c>
      <c r="Q15" s="77">
        <v>0.49625778743015708</v>
      </c>
      <c r="R15" s="77">
        <v>0.27353652432321757</v>
      </c>
      <c r="S15" s="49">
        <f t="shared" si="5"/>
        <v>3111643.6950989137</v>
      </c>
      <c r="T15" s="49">
        <f t="shared" si="6"/>
        <v>2648468.6861310662</v>
      </c>
      <c r="U15" s="80">
        <f t="shared" si="7"/>
        <v>9</v>
      </c>
      <c r="V15" s="80">
        <f t="shared" si="8"/>
        <v>11</v>
      </c>
      <c r="W15" s="80">
        <f t="shared" si="9"/>
        <v>11</v>
      </c>
      <c r="Y15" s="68" t="s">
        <v>17</v>
      </c>
      <c r="Z15" s="89">
        <v>3266101.3634508899</v>
      </c>
      <c r="AA15" s="90">
        <v>1819585.174860335</v>
      </c>
      <c r="AB15" s="90">
        <v>2079617.3769248705</v>
      </c>
      <c r="AC15" s="91">
        <v>1.5705299444460659</v>
      </c>
      <c r="AD15" s="91">
        <v>0.87496151698393432</v>
      </c>
      <c r="AE15" s="89">
        <f t="shared" si="10"/>
        <v>5345718.7403757609</v>
      </c>
      <c r="AF15" s="89">
        <f t="shared" si="11"/>
        <v>3899202.5517852055</v>
      </c>
      <c r="AG15" s="88">
        <f t="shared" si="12"/>
        <v>9</v>
      </c>
      <c r="AH15" s="88">
        <f t="shared" si="13"/>
        <v>12</v>
      </c>
      <c r="AI15" s="88">
        <f t="shared" si="14"/>
        <v>12</v>
      </c>
      <c r="AK15" s="9" t="s">
        <v>17</v>
      </c>
      <c r="AL15" s="7">
        <v>4239682.8527050596</v>
      </c>
      <c r="AM15" s="8">
        <v>2362241.9838200272</v>
      </c>
      <c r="AN15" s="8">
        <v>2079617.3769248705</v>
      </c>
      <c r="AO15" s="77">
        <v>2.0386840866728462</v>
      </c>
      <c r="AP15" s="77">
        <v>1.135902214528075</v>
      </c>
      <c r="AQ15" s="20">
        <f t="shared" si="15"/>
        <v>6319300.2296299301</v>
      </c>
      <c r="AR15" s="20">
        <f t="shared" si="16"/>
        <v>4441859.3607448973</v>
      </c>
      <c r="AS15" s="80">
        <f t="shared" si="17"/>
        <v>9</v>
      </c>
      <c r="AT15" s="80">
        <f t="shared" si="18"/>
        <v>12</v>
      </c>
      <c r="AU15" s="80">
        <f t="shared" si="19"/>
        <v>13</v>
      </c>
    </row>
    <row r="16" spans="1:48" x14ac:dyDescent="0.25">
      <c r="A16" s="28" t="s">
        <v>18</v>
      </c>
      <c r="B16" s="29">
        <v>242603.07673789846</v>
      </c>
      <c r="C16" s="30">
        <v>57935.861007974599</v>
      </c>
      <c r="D16" s="30">
        <v>2651549.2619265728</v>
      </c>
      <c r="E16" s="77">
        <v>9.1494840477384529E-2</v>
      </c>
      <c r="F16" s="77">
        <v>2.1849815064676318E-2</v>
      </c>
      <c r="G16" s="31">
        <f t="shared" si="0"/>
        <v>2894152.3386644712</v>
      </c>
      <c r="H16" s="31">
        <f t="shared" si="1"/>
        <v>2709485.1229345473</v>
      </c>
      <c r="I16" s="80">
        <f t="shared" si="2"/>
        <v>12</v>
      </c>
      <c r="J16" s="81">
        <f t="shared" si="3"/>
        <v>12</v>
      </c>
      <c r="K16" s="80">
        <f t="shared" si="4"/>
        <v>12</v>
      </c>
      <c r="M16" s="52" t="s">
        <v>18</v>
      </c>
      <c r="N16" s="53">
        <v>992526.9887199176</v>
      </c>
      <c r="O16" s="54">
        <v>389240.54113196395</v>
      </c>
      <c r="P16" s="54">
        <v>2651549.2619265728</v>
      </c>
      <c r="Q16" s="77">
        <v>0.37431964888284353</v>
      </c>
      <c r="R16" s="77">
        <v>0.14679740132346178</v>
      </c>
      <c r="S16" s="55">
        <f t="shared" si="5"/>
        <v>3644076.2506464906</v>
      </c>
      <c r="T16" s="55">
        <f t="shared" si="6"/>
        <v>3040789.8030585367</v>
      </c>
      <c r="U16" s="80">
        <f t="shared" si="7"/>
        <v>12</v>
      </c>
      <c r="V16" s="80">
        <f>_xlfn.RANK.AVG(S16,$S$4:$S$16,1)</f>
        <v>13</v>
      </c>
      <c r="W16" s="80">
        <f t="shared" si="9"/>
        <v>13</v>
      </c>
      <c r="Y16" s="68" t="s">
        <v>18</v>
      </c>
      <c r="Z16" s="93">
        <v>3159066.1955242055</v>
      </c>
      <c r="AA16" s="94">
        <v>1283054.2321206806</v>
      </c>
      <c r="AB16" s="94">
        <v>2651549.2619265728</v>
      </c>
      <c r="AC16" s="91">
        <v>1.1914039240699903</v>
      </c>
      <c r="AD16" s="91">
        <v>0.48388851398839716</v>
      </c>
      <c r="AE16" s="93">
        <f t="shared" si="10"/>
        <v>5810615.4574507782</v>
      </c>
      <c r="AF16" s="93">
        <f t="shared" si="11"/>
        <v>3934603.4940472534</v>
      </c>
      <c r="AG16" s="88">
        <f t="shared" si="12"/>
        <v>12</v>
      </c>
      <c r="AH16" s="88">
        <f t="shared" si="13"/>
        <v>13</v>
      </c>
      <c r="AI16" s="88">
        <f t="shared" si="14"/>
        <v>13</v>
      </c>
      <c r="AK16" t="s">
        <v>18</v>
      </c>
      <c r="AL16" s="7">
        <v>4101857.2618972948</v>
      </c>
      <c r="AM16" s="8">
        <v>1666728.6383717333</v>
      </c>
      <c r="AN16" s="8">
        <v>2651549.2619265728</v>
      </c>
      <c r="AO16" s="77">
        <v>1.5469662663996488</v>
      </c>
      <c r="AP16" s="77">
        <v>0.62858671430479673</v>
      </c>
      <c r="AQ16" s="20">
        <f t="shared" si="15"/>
        <v>6753406.5238238676</v>
      </c>
      <c r="AR16" s="20">
        <f t="shared" si="16"/>
        <v>4318277.9002983058</v>
      </c>
      <c r="AS16" s="80">
        <f t="shared" si="17"/>
        <v>12</v>
      </c>
      <c r="AT16" s="80">
        <f t="shared" si="18"/>
        <v>13</v>
      </c>
      <c r="AU16" s="80">
        <f t="shared" si="19"/>
        <v>12</v>
      </c>
    </row>
    <row r="18" spans="1:48" x14ac:dyDescent="0.25">
      <c r="A18" s="99" t="s">
        <v>21</v>
      </c>
      <c r="B18" s="99"/>
      <c r="C18" s="99"/>
      <c r="D18" s="99"/>
      <c r="E18" s="99"/>
      <c r="F18" s="99"/>
      <c r="J18" s="64"/>
      <c r="M18" s="99" t="s">
        <v>21</v>
      </c>
      <c r="N18" s="99"/>
      <c r="O18" s="99"/>
      <c r="P18" s="99"/>
      <c r="Q18" s="99"/>
      <c r="R18" s="99"/>
      <c r="Y18" s="99" t="s">
        <v>21</v>
      </c>
      <c r="Z18" s="99"/>
      <c r="AA18" s="99"/>
      <c r="AB18" s="99"/>
      <c r="AC18" s="99"/>
      <c r="AD18" s="99"/>
      <c r="AK18" s="99" t="s">
        <v>21</v>
      </c>
      <c r="AL18" s="99"/>
      <c r="AM18" s="99"/>
      <c r="AN18" s="99"/>
      <c r="AO18" s="99"/>
      <c r="AP18" s="99"/>
    </row>
    <row r="19" spans="1:48" x14ac:dyDescent="0.25">
      <c r="A19" t="s">
        <v>6</v>
      </c>
      <c r="B19" s="5">
        <v>74304.587982605197</v>
      </c>
      <c r="C19" s="6">
        <v>67121.16696474576</v>
      </c>
      <c r="D19" s="6">
        <v>1543833.1216787563</v>
      </c>
      <c r="E19" s="76">
        <v>4.8129935120064506E-2</v>
      </c>
      <c r="F19" s="76">
        <v>4.3476957465298158E-2</v>
      </c>
      <c r="G19" s="37">
        <f>B19+D19</f>
        <v>1618137.7096613615</v>
      </c>
      <c r="H19" s="37">
        <f>C19+D19</f>
        <v>1610954.2886435022</v>
      </c>
      <c r="I19" s="80">
        <f>_xlfn.RANK.AVG(D19,$D$19:$D$31,1)</f>
        <v>10</v>
      </c>
      <c r="J19" s="80">
        <f>_xlfn.RANK.AVG(G19,$G$19:$G$31,1)</f>
        <v>10</v>
      </c>
      <c r="K19" s="80">
        <f>_xlfn.RANK.AVG(H19,$H$19:$H$31,1)</f>
        <v>10</v>
      </c>
      <c r="M19" t="s">
        <v>6</v>
      </c>
      <c r="N19" s="5">
        <v>188061.34763462699</v>
      </c>
      <c r="O19" s="6">
        <v>162303.11193691782</v>
      </c>
      <c r="P19" s="6">
        <v>1543833.1216787563</v>
      </c>
      <c r="Q19" s="76">
        <v>0.12181455689338368</v>
      </c>
      <c r="R19" s="76">
        <v>0.10512995845071016</v>
      </c>
      <c r="S19" s="20">
        <f>N19+P19</f>
        <v>1731894.4693133833</v>
      </c>
      <c r="T19" s="20">
        <f>O19+P19</f>
        <v>1706136.2336156741</v>
      </c>
      <c r="U19" s="80">
        <f>_xlfn.RANK.AVG(P19,$P$19:$P$31,1)</f>
        <v>10</v>
      </c>
      <c r="V19" s="80">
        <f>_xlfn.RANK.AVG(S19,$S$19:$S$31,1)</f>
        <v>10</v>
      </c>
      <c r="W19" s="80">
        <f>_xlfn.RANK.AVG(T19,$T$19:$T$31,1)</f>
        <v>10</v>
      </c>
      <c r="Y19" s="68" t="s">
        <v>6</v>
      </c>
      <c r="Z19" s="85">
        <v>542878.24941377481</v>
      </c>
      <c r="AA19" s="86">
        <v>463416.87921008084</v>
      </c>
      <c r="AB19" s="86">
        <v>1543833.1216787563</v>
      </c>
      <c r="AC19" s="87">
        <v>0.35164309004036121</v>
      </c>
      <c r="AD19" s="87">
        <v>0.30017290904224392</v>
      </c>
      <c r="AE19" s="85">
        <f>Z19+AB19</f>
        <v>2086711.3710925311</v>
      </c>
      <c r="AF19" s="85">
        <f>AA19+AB19</f>
        <v>2007250.000888837</v>
      </c>
      <c r="AG19" s="88">
        <f>_xlfn.RANK.AVG(AB19,$AB$19:$AB$31,1)</f>
        <v>10</v>
      </c>
      <c r="AH19" s="88">
        <f>_xlfn.RANK.AVG(AE19,$AE$19:$AE$31,1)</f>
        <v>10</v>
      </c>
      <c r="AI19" s="88">
        <f>_xlfn.RANK.AVG(AF19,$AF$19:$AF$31,1)</f>
        <v>10</v>
      </c>
      <c r="AK19" t="s">
        <v>6</v>
      </c>
      <c r="AL19" s="5">
        <v>702751.3323706995</v>
      </c>
      <c r="AM19" s="6">
        <v>599657.10388587194</v>
      </c>
      <c r="AN19" s="6">
        <v>1543833.1216787563</v>
      </c>
      <c r="AO19" s="76">
        <v>0.45519902540148333</v>
      </c>
      <c r="AP19" s="76">
        <v>0.38842093453326604</v>
      </c>
      <c r="AQ19" s="20">
        <f>AL19+AN19</f>
        <v>2246584.4540494559</v>
      </c>
      <c r="AR19" s="20">
        <f>AM19+AN19</f>
        <v>2143490.2255646284</v>
      </c>
      <c r="AS19" s="80">
        <f>_xlfn.RANK.AVG(AN19,$AN$19:$AN$31,1)</f>
        <v>10</v>
      </c>
      <c r="AT19" s="80">
        <f>_xlfn.RANK.AVG(AQ19,$AQ$19:$AQ$31,1)</f>
        <v>10</v>
      </c>
      <c r="AU19" s="80">
        <f>_xlfn.RANK.AVG(AR19,$AR$19:$AR$31,1)</f>
        <v>11</v>
      </c>
    </row>
    <row r="20" spans="1:48" x14ac:dyDescent="0.25">
      <c r="A20" t="s">
        <v>7</v>
      </c>
      <c r="B20" s="7">
        <v>73191.06380796434</v>
      </c>
      <c r="C20" s="23">
        <v>66993.244049834888</v>
      </c>
      <c r="D20" s="23">
        <v>1552989.658112763</v>
      </c>
      <c r="E20" s="77">
        <v>4.7129137934445869E-2</v>
      </c>
      <c r="F20" s="77">
        <v>4.3138242228378379E-2</v>
      </c>
      <c r="G20" s="22">
        <f t="shared" ref="G20:G31" si="20">B20+D20</f>
        <v>1626180.7219207273</v>
      </c>
      <c r="H20" s="22">
        <f t="shared" ref="H20:H31" si="21">C20+D20</f>
        <v>1619982.9021625977</v>
      </c>
      <c r="I20" s="80">
        <f t="shared" ref="I20:I31" si="22">_xlfn.RANK.AVG(D20,$D$19:$D$31,1)</f>
        <v>11</v>
      </c>
      <c r="J20" s="80">
        <f t="shared" ref="J20:J31" si="23">_xlfn.RANK.AVG(G20,$G$19:$G$31,1)</f>
        <v>11</v>
      </c>
      <c r="K20" s="80">
        <f t="shared" ref="K20:K30" si="24">_xlfn.RANK.AVG(H20,$H$19:$H$31,1)</f>
        <v>11</v>
      </c>
      <c r="M20" t="s">
        <v>7</v>
      </c>
      <c r="N20" s="7">
        <v>181371.06223517904</v>
      </c>
      <c r="O20" s="8">
        <v>159708.65741046591</v>
      </c>
      <c r="P20" s="8">
        <v>1552989.658112763</v>
      </c>
      <c r="Q20" s="77">
        <v>0.11678832585117553</v>
      </c>
      <c r="R20" s="77">
        <v>0.10283948548926487</v>
      </c>
      <c r="S20" s="20">
        <f t="shared" ref="S20:S31" si="25">N20+P20</f>
        <v>1734360.7203479421</v>
      </c>
      <c r="T20" s="20">
        <f t="shared" ref="T20:T31" si="26">O20+P20</f>
        <v>1712698.3155232288</v>
      </c>
      <c r="U20" s="80">
        <f t="shared" ref="U20:U31" si="27">_xlfn.RANK.AVG(P20,$P$19:$P$31,1)</f>
        <v>11</v>
      </c>
      <c r="V20" s="80">
        <f t="shared" ref="V20:V31" si="28">_xlfn.RANK.AVG(S20,$S$19:$S$31,1)</f>
        <v>11</v>
      </c>
      <c r="W20" s="80">
        <f t="shared" ref="W20:W31" si="29">_xlfn.RANK.AVG(T20,$T$19:$T$31,1)</f>
        <v>11</v>
      </c>
      <c r="Y20" s="68" t="s">
        <v>7</v>
      </c>
      <c r="Z20" s="89">
        <v>522331.73515757063</v>
      </c>
      <c r="AA20" s="90">
        <v>455760.50474196638</v>
      </c>
      <c r="AB20" s="90">
        <v>1552989.658112763</v>
      </c>
      <c r="AC20" s="91">
        <v>0.33633948070995073</v>
      </c>
      <c r="AD20" s="91">
        <v>0.29347298120183202</v>
      </c>
      <c r="AE20" s="89">
        <f t="shared" ref="AE20:AE31" si="30">Z20+AB20</f>
        <v>2075321.3932703335</v>
      </c>
      <c r="AF20" s="89">
        <f t="shared" ref="AF20:AF31" si="31">AA20+AB20</f>
        <v>2008750.1628547292</v>
      </c>
      <c r="AG20" s="88">
        <f t="shared" ref="AG20:AG31" si="32">_xlfn.RANK.AVG(AB20,$AB$19:$AB$31,1)</f>
        <v>11</v>
      </c>
      <c r="AH20" s="88">
        <f t="shared" ref="AH20:AH31" si="33">_xlfn.RANK.AVG(AE20,$AE$19:$AE$31,1)</f>
        <v>9</v>
      </c>
      <c r="AI20" s="88">
        <f t="shared" ref="AI20:AI31" si="34">_xlfn.RANK.AVG(AF20,$AF$19:$AF$31,1)</f>
        <v>11</v>
      </c>
      <c r="AK20" t="s">
        <v>7</v>
      </c>
      <c r="AL20" s="7">
        <v>676433.42545203888</v>
      </c>
      <c r="AM20" s="8">
        <v>590070.92127921479</v>
      </c>
      <c r="AN20" s="8">
        <v>1552989.658112763</v>
      </c>
      <c r="AO20" s="77">
        <v>0.435568531907714</v>
      </c>
      <c r="AP20" s="77">
        <v>0.37995804942853623</v>
      </c>
      <c r="AQ20" s="20">
        <f t="shared" ref="AQ20:AQ31" si="35">AL20+AN20</f>
        <v>2229423.0835648021</v>
      </c>
      <c r="AR20" s="20">
        <f t="shared" ref="AR20:AR31" si="36">AM20+AN20</f>
        <v>2143060.5793919777</v>
      </c>
      <c r="AS20" s="80">
        <f t="shared" ref="AS20:AS31" si="37">_xlfn.RANK.AVG(AN20,$AN$19:$AN$31,1)</f>
        <v>11</v>
      </c>
      <c r="AT20" s="80">
        <f t="shared" ref="AT20:AT31" si="38">_xlfn.RANK.AVG(AQ20,$AQ$19:$AQ$31,1)</f>
        <v>9</v>
      </c>
      <c r="AU20" s="80">
        <f t="shared" ref="AU20:AU31" si="39">_xlfn.RANK.AVG(AR20,$AR$19:$AR$31,1)</f>
        <v>10</v>
      </c>
    </row>
    <row r="21" spans="1:48" x14ac:dyDescent="0.25">
      <c r="A21" t="s">
        <v>8</v>
      </c>
      <c r="B21" s="7">
        <v>69820.129068806767</v>
      </c>
      <c r="C21" s="23">
        <v>63449.523282102571</v>
      </c>
      <c r="D21" s="23">
        <v>1505893.0626711634</v>
      </c>
      <c r="E21" s="77">
        <v>4.6364599717963605E-2</v>
      </c>
      <c r="F21" s="77">
        <v>4.2134149399397178E-2</v>
      </c>
      <c r="G21" s="22">
        <f t="shared" si="20"/>
        <v>1575713.1917399701</v>
      </c>
      <c r="H21" s="22">
        <f t="shared" si="21"/>
        <v>1569342.5859532659</v>
      </c>
      <c r="I21" s="80">
        <f t="shared" si="22"/>
        <v>4</v>
      </c>
      <c r="J21" s="80">
        <f t="shared" si="23"/>
        <v>5</v>
      </c>
      <c r="K21" s="80">
        <f t="shared" si="24"/>
        <v>6</v>
      </c>
      <c r="M21" t="s">
        <v>8</v>
      </c>
      <c r="N21" s="7">
        <v>176585.93681677224</v>
      </c>
      <c r="O21" s="8">
        <v>154032.36446166519</v>
      </c>
      <c r="P21" s="8">
        <v>1505893.0626711634</v>
      </c>
      <c r="Q21" s="77">
        <v>0.11726326469924957</v>
      </c>
      <c r="R21" s="77">
        <v>0.10228638957167485</v>
      </c>
      <c r="S21" s="20">
        <f t="shared" si="25"/>
        <v>1682478.9994879356</v>
      </c>
      <c r="T21" s="20">
        <f t="shared" si="26"/>
        <v>1659925.4271328286</v>
      </c>
      <c r="U21" s="80">
        <f t="shared" si="27"/>
        <v>4</v>
      </c>
      <c r="V21" s="80">
        <f t="shared" si="28"/>
        <v>6</v>
      </c>
      <c r="W21" s="80">
        <f t="shared" si="29"/>
        <v>6</v>
      </c>
      <c r="Y21" s="68" t="s">
        <v>8</v>
      </c>
      <c r="Z21" s="89">
        <v>510346.15142646979</v>
      </c>
      <c r="AA21" s="90">
        <v>440888.02374141692</v>
      </c>
      <c r="AB21" s="90">
        <v>1505893.0626711634</v>
      </c>
      <c r="AC21" s="91">
        <v>0.33889933095329777</v>
      </c>
      <c r="AD21" s="91">
        <v>0.29277512106959758</v>
      </c>
      <c r="AE21" s="89">
        <f t="shared" si="30"/>
        <v>2016239.214097633</v>
      </c>
      <c r="AF21" s="89">
        <f t="shared" si="31"/>
        <v>1946781.0864125802</v>
      </c>
      <c r="AG21" s="88">
        <f t="shared" si="32"/>
        <v>4</v>
      </c>
      <c r="AH21" s="88">
        <f t="shared" si="33"/>
        <v>4</v>
      </c>
      <c r="AI21" s="88">
        <f t="shared" si="34"/>
        <v>9</v>
      </c>
      <c r="AK21" t="s">
        <v>8</v>
      </c>
      <c r="AL21" s="7">
        <v>660831.39316067682</v>
      </c>
      <c r="AM21" s="8">
        <v>570715.43174187583</v>
      </c>
      <c r="AN21" s="8">
        <v>1505893.0626711634</v>
      </c>
      <c r="AO21" s="77">
        <v>0.43883022609088163</v>
      </c>
      <c r="AP21" s="77">
        <v>0.37898802105478652</v>
      </c>
      <c r="AQ21" s="20">
        <f t="shared" si="35"/>
        <v>2166724.4558318402</v>
      </c>
      <c r="AR21" s="20">
        <f t="shared" si="36"/>
        <v>2076608.4944130392</v>
      </c>
      <c r="AS21" s="80">
        <f t="shared" si="37"/>
        <v>4</v>
      </c>
      <c r="AT21" s="80">
        <f t="shared" si="38"/>
        <v>4</v>
      </c>
      <c r="AU21" s="80">
        <f t="shared" si="39"/>
        <v>9</v>
      </c>
    </row>
    <row r="22" spans="1:48" x14ac:dyDescent="0.25">
      <c r="A22" t="s">
        <v>9</v>
      </c>
      <c r="B22" s="7">
        <v>68807.979727986705</v>
      </c>
      <c r="C22" s="23">
        <v>62783.549805021859</v>
      </c>
      <c r="D22" s="23">
        <v>1508939.1432231367</v>
      </c>
      <c r="E22" s="77">
        <v>4.5600235130100024E-2</v>
      </c>
      <c r="F22" s="77">
        <v>4.1607741496396219E-2</v>
      </c>
      <c r="G22" s="22">
        <f t="shared" si="20"/>
        <v>1577747.1229511234</v>
      </c>
      <c r="H22" s="22">
        <f t="shared" si="21"/>
        <v>1571722.6930281585</v>
      </c>
      <c r="I22" s="80">
        <f t="shared" si="22"/>
        <v>6</v>
      </c>
      <c r="J22" s="80">
        <f t="shared" si="23"/>
        <v>6</v>
      </c>
      <c r="K22" s="80">
        <f t="shared" si="24"/>
        <v>7</v>
      </c>
      <c r="M22" t="s">
        <v>9</v>
      </c>
      <c r="N22" s="7">
        <v>172677.3242010407</v>
      </c>
      <c r="O22" s="8">
        <v>151562.29195408139</v>
      </c>
      <c r="P22" s="8">
        <v>1508939.1432231367</v>
      </c>
      <c r="Q22" s="77">
        <v>0.11443624149890966</v>
      </c>
      <c r="R22" s="77">
        <v>0.1004429453863461</v>
      </c>
      <c r="S22" s="20">
        <f t="shared" si="25"/>
        <v>1681616.4674241773</v>
      </c>
      <c r="T22" s="20">
        <f t="shared" si="26"/>
        <v>1660501.4351772182</v>
      </c>
      <c r="U22" s="80">
        <f t="shared" si="27"/>
        <v>6</v>
      </c>
      <c r="V22" s="80">
        <f t="shared" si="28"/>
        <v>5</v>
      </c>
      <c r="W22" s="80">
        <f t="shared" si="29"/>
        <v>8</v>
      </c>
      <c r="Y22" s="68" t="s">
        <v>9</v>
      </c>
      <c r="Z22" s="89">
        <v>498598.67599426315</v>
      </c>
      <c r="AA22" s="90">
        <v>433667.8119097614</v>
      </c>
      <c r="AB22" s="90">
        <v>1508939.1432231367</v>
      </c>
      <c r="AC22" s="91">
        <v>0.33042994360212719</v>
      </c>
      <c r="AD22" s="91">
        <v>0.28739913989071469</v>
      </c>
      <c r="AE22" s="89">
        <f t="shared" si="30"/>
        <v>2007537.8192173997</v>
      </c>
      <c r="AF22" s="89">
        <f t="shared" si="31"/>
        <v>1942606.9551328979</v>
      </c>
      <c r="AG22" s="88">
        <f t="shared" si="32"/>
        <v>6</v>
      </c>
      <c r="AH22" s="88">
        <f t="shared" si="33"/>
        <v>2</v>
      </c>
      <c r="AI22" s="88">
        <f t="shared" si="34"/>
        <v>7</v>
      </c>
      <c r="AK22" t="s">
        <v>9</v>
      </c>
      <c r="AL22" s="7">
        <v>645711.34407166461</v>
      </c>
      <c r="AM22" s="8">
        <v>561471.88398864702</v>
      </c>
      <c r="AN22" s="8">
        <v>1508939.1432231367</v>
      </c>
      <c r="AO22" s="77">
        <v>0.42792404648765814</v>
      </c>
      <c r="AP22" s="77">
        <v>0.37209710312725219</v>
      </c>
      <c r="AQ22" s="20">
        <f t="shared" si="35"/>
        <v>2154650.4872948015</v>
      </c>
      <c r="AR22" s="20">
        <f t="shared" si="36"/>
        <v>2070411.0272117837</v>
      </c>
      <c r="AS22" s="80">
        <f t="shared" si="37"/>
        <v>6</v>
      </c>
      <c r="AT22" s="80">
        <f t="shared" si="38"/>
        <v>2</v>
      </c>
      <c r="AU22" s="80">
        <f t="shared" si="39"/>
        <v>7</v>
      </c>
    </row>
    <row r="23" spans="1:48" x14ac:dyDescent="0.25">
      <c r="A23" t="s">
        <v>10</v>
      </c>
      <c r="B23" s="7">
        <v>70043.948622726093</v>
      </c>
      <c r="C23" s="23">
        <v>61914.146395140167</v>
      </c>
      <c r="D23" s="23">
        <v>1523337.1335799044</v>
      </c>
      <c r="E23" s="77">
        <v>4.5980595548222446E-2</v>
      </c>
      <c r="F23" s="77">
        <v>4.0643758384356715E-2</v>
      </c>
      <c r="G23" s="22">
        <f t="shared" si="20"/>
        <v>1593381.0822026306</v>
      </c>
      <c r="H23" s="22">
        <f t="shared" si="21"/>
        <v>1585251.2799750445</v>
      </c>
      <c r="I23" s="80">
        <f t="shared" si="22"/>
        <v>7</v>
      </c>
      <c r="J23" s="80">
        <f t="shared" si="23"/>
        <v>8</v>
      </c>
      <c r="K23" s="80">
        <f t="shared" si="24"/>
        <v>9</v>
      </c>
      <c r="M23" t="s">
        <v>10</v>
      </c>
      <c r="N23" s="7">
        <v>178179.215413322</v>
      </c>
      <c r="O23" s="8">
        <v>147232.20268279465</v>
      </c>
      <c r="P23" s="8">
        <v>1523337.1335799044</v>
      </c>
      <c r="Q23" s="77">
        <v>0.11696637040193038</v>
      </c>
      <c r="R23" s="77">
        <v>9.6651095438599968E-2</v>
      </c>
      <c r="S23" s="20">
        <f t="shared" si="25"/>
        <v>1701516.3489932264</v>
      </c>
      <c r="T23" s="20">
        <f t="shared" si="26"/>
        <v>1670569.3362626992</v>
      </c>
      <c r="U23" s="80">
        <f t="shared" si="27"/>
        <v>7</v>
      </c>
      <c r="V23" s="80">
        <f t="shared" si="28"/>
        <v>7</v>
      </c>
      <c r="W23" s="80">
        <f t="shared" si="29"/>
        <v>9</v>
      </c>
      <c r="Y23" s="68" t="s">
        <v>10</v>
      </c>
      <c r="Z23" s="89">
        <v>516114.21052075294</v>
      </c>
      <c r="AA23" s="90">
        <v>419739.08329680236</v>
      </c>
      <c r="AB23" s="90">
        <v>1523337.1335799044</v>
      </c>
      <c r="AC23" s="91">
        <v>0.3388049822614535</v>
      </c>
      <c r="AD23" s="91">
        <v>0.27553919224065548</v>
      </c>
      <c r="AE23" s="89">
        <f t="shared" si="30"/>
        <v>2039451.3441006574</v>
      </c>
      <c r="AF23" s="89">
        <f t="shared" si="31"/>
        <v>1943076.2168767068</v>
      </c>
      <c r="AG23" s="88">
        <f t="shared" si="32"/>
        <v>7</v>
      </c>
      <c r="AH23" s="88">
        <f t="shared" si="33"/>
        <v>7</v>
      </c>
      <c r="AI23" s="88">
        <f t="shared" si="34"/>
        <v>8</v>
      </c>
      <c r="AK23" t="s">
        <v>10</v>
      </c>
      <c r="AL23" s="7">
        <v>668467.6258786266</v>
      </c>
      <c r="AM23" s="8">
        <v>543377.6740108286</v>
      </c>
      <c r="AN23" s="8">
        <v>1523337.1335799044</v>
      </c>
      <c r="AO23" s="77">
        <v>0.43881791570832412</v>
      </c>
      <c r="AP23" s="77">
        <v>0.35670217841658525</v>
      </c>
      <c r="AQ23" s="20">
        <f t="shared" si="35"/>
        <v>2191804.7594585312</v>
      </c>
      <c r="AR23" s="20">
        <f t="shared" si="36"/>
        <v>2066714.807590733</v>
      </c>
      <c r="AS23" s="80">
        <f t="shared" si="37"/>
        <v>7</v>
      </c>
      <c r="AT23" s="80">
        <f t="shared" si="38"/>
        <v>7</v>
      </c>
      <c r="AU23" s="80">
        <f t="shared" si="39"/>
        <v>6</v>
      </c>
    </row>
    <row r="24" spans="1:48" ht="45" x14ac:dyDescent="0.25">
      <c r="A24" s="9" t="s">
        <v>11</v>
      </c>
      <c r="B24" s="7">
        <v>71909.02826032805</v>
      </c>
      <c r="C24" s="23">
        <v>65092.691010219925</v>
      </c>
      <c r="D24" s="38">
        <v>1479056.7687393171</v>
      </c>
      <c r="E24" s="77">
        <v>4.8618166510011745E-2</v>
      </c>
      <c r="F24" s="77">
        <v>4.400959610610624E-2</v>
      </c>
      <c r="G24" s="22">
        <f t="shared" si="20"/>
        <v>1550965.7969996452</v>
      </c>
      <c r="H24" s="22">
        <f t="shared" si="21"/>
        <v>1544149.4597495371</v>
      </c>
      <c r="I24" s="80">
        <f t="shared" si="22"/>
        <v>1</v>
      </c>
      <c r="J24" s="80">
        <f t="shared" si="23"/>
        <v>2</v>
      </c>
      <c r="K24" s="80">
        <f t="shared" si="24"/>
        <v>4</v>
      </c>
      <c r="M24" s="9" t="s">
        <v>11</v>
      </c>
      <c r="N24" s="7">
        <v>185445.61247024906</v>
      </c>
      <c r="O24" s="8">
        <v>160806.45635715497</v>
      </c>
      <c r="P24" s="12">
        <v>1479056.7687393171</v>
      </c>
      <c r="Q24" s="77">
        <v>0.12538099712583362</v>
      </c>
      <c r="R24" s="77">
        <v>0.10872230177765206</v>
      </c>
      <c r="S24" s="59">
        <f t="shared" si="25"/>
        <v>1664502.3812095663</v>
      </c>
      <c r="T24" s="20">
        <f t="shared" si="26"/>
        <v>1639863.2250964721</v>
      </c>
      <c r="U24" s="80">
        <f t="shared" si="27"/>
        <v>1</v>
      </c>
      <c r="V24" s="80">
        <f t="shared" si="28"/>
        <v>1</v>
      </c>
      <c r="W24" s="80">
        <f t="shared" si="29"/>
        <v>5</v>
      </c>
      <c r="Y24" s="68" t="s">
        <v>11</v>
      </c>
      <c r="Z24" s="89">
        <v>537319.38868798618</v>
      </c>
      <c r="AA24" s="90">
        <v>461208.46599956718</v>
      </c>
      <c r="AB24" s="90">
        <v>1479056.7687393171</v>
      </c>
      <c r="AC24" s="91">
        <v>0.36328516933530114</v>
      </c>
      <c r="AD24" s="91">
        <v>0.3118260743924528</v>
      </c>
      <c r="AE24" s="89">
        <f t="shared" si="30"/>
        <v>2016376.1574273033</v>
      </c>
      <c r="AF24" s="89">
        <f t="shared" si="31"/>
        <v>1940265.2347388843</v>
      </c>
      <c r="AG24" s="88">
        <f t="shared" si="32"/>
        <v>1</v>
      </c>
      <c r="AH24" s="88">
        <f t="shared" si="33"/>
        <v>5</v>
      </c>
      <c r="AI24" s="88">
        <f t="shared" si="34"/>
        <v>6</v>
      </c>
      <c r="AK24" s="9" t="s">
        <v>11</v>
      </c>
      <c r="AL24" s="7">
        <v>695565.39525242988</v>
      </c>
      <c r="AM24" s="8">
        <v>596811.79353873688</v>
      </c>
      <c r="AN24" s="8">
        <v>1479056.7687393171</v>
      </c>
      <c r="AO24" s="77">
        <v>0.47027633418377796</v>
      </c>
      <c r="AP24" s="77">
        <v>0.40350837517036819</v>
      </c>
      <c r="AQ24" s="20">
        <f t="shared" si="35"/>
        <v>2174622.163991747</v>
      </c>
      <c r="AR24" s="20">
        <f t="shared" si="36"/>
        <v>2075868.562278054</v>
      </c>
      <c r="AS24" s="80">
        <f t="shared" si="37"/>
        <v>1</v>
      </c>
      <c r="AT24" s="80">
        <f t="shared" si="38"/>
        <v>5</v>
      </c>
      <c r="AU24" s="80">
        <f t="shared" si="39"/>
        <v>8</v>
      </c>
      <c r="AV24" s="65" t="s">
        <v>43</v>
      </c>
    </row>
    <row r="25" spans="1:48" x14ac:dyDescent="0.25">
      <c r="A25" t="s">
        <v>12</v>
      </c>
      <c r="B25" s="7">
        <v>71497.836871310443</v>
      </c>
      <c r="C25" s="23">
        <v>58305.579020620891</v>
      </c>
      <c r="D25" s="23">
        <v>1523890.6116674282</v>
      </c>
      <c r="E25" s="77">
        <v>4.691795875891519E-2</v>
      </c>
      <c r="F25" s="77">
        <v>3.8261000214984867E-2</v>
      </c>
      <c r="G25" s="22">
        <f t="shared" si="20"/>
        <v>1595388.4485387385</v>
      </c>
      <c r="H25" s="22">
        <f t="shared" si="21"/>
        <v>1582196.190688049</v>
      </c>
      <c r="I25" s="80">
        <f t="shared" si="22"/>
        <v>8</v>
      </c>
      <c r="J25" s="80">
        <f t="shared" si="23"/>
        <v>9</v>
      </c>
      <c r="K25" s="80">
        <f t="shared" si="24"/>
        <v>8</v>
      </c>
      <c r="M25" t="s">
        <v>12</v>
      </c>
      <c r="N25" s="7">
        <v>181595.59582291625</v>
      </c>
      <c r="O25" s="8">
        <v>136528.0676799611</v>
      </c>
      <c r="P25" s="8">
        <v>1523890.6116674282</v>
      </c>
      <c r="Q25" s="77">
        <v>0.11916576848269698</v>
      </c>
      <c r="R25" s="77">
        <v>8.9591776886513694E-2</v>
      </c>
      <c r="S25" s="20">
        <f t="shared" si="25"/>
        <v>1705486.2074903445</v>
      </c>
      <c r="T25" s="20">
        <f t="shared" si="26"/>
        <v>1660418.6793473894</v>
      </c>
      <c r="U25" s="80">
        <f t="shared" si="27"/>
        <v>8</v>
      </c>
      <c r="V25" s="80">
        <f t="shared" si="28"/>
        <v>9</v>
      </c>
      <c r="W25" s="80">
        <f t="shared" si="29"/>
        <v>7</v>
      </c>
      <c r="Y25" s="68" t="s">
        <v>12</v>
      </c>
      <c r="Z25" s="89">
        <v>525496.38751781266</v>
      </c>
      <c r="AA25" s="90">
        <v>387226.25535182399</v>
      </c>
      <c r="AB25" s="90">
        <v>1523890.6116674282</v>
      </c>
      <c r="AC25" s="91">
        <v>0.34483865409658176</v>
      </c>
      <c r="AD25" s="91">
        <v>0.25410370822360034</v>
      </c>
      <c r="AE25" s="89">
        <f t="shared" si="30"/>
        <v>2049386.9991852408</v>
      </c>
      <c r="AF25" s="89">
        <f t="shared" si="31"/>
        <v>1911116.8670192522</v>
      </c>
      <c r="AG25" s="88">
        <f t="shared" si="32"/>
        <v>8</v>
      </c>
      <c r="AH25" s="88">
        <f t="shared" si="33"/>
        <v>8</v>
      </c>
      <c r="AI25" s="88">
        <f t="shared" si="34"/>
        <v>5</v>
      </c>
      <c r="AK25" t="s">
        <v>12</v>
      </c>
      <c r="AL25" s="7">
        <v>680517.14073068206</v>
      </c>
      <c r="AM25" s="8">
        <v>501081.38501281326</v>
      </c>
      <c r="AN25" s="8">
        <v>1523890.6116674282</v>
      </c>
      <c r="AO25" s="77">
        <v>0.44656561010377638</v>
      </c>
      <c r="AP25" s="77">
        <v>0.3288171612689012</v>
      </c>
      <c r="AQ25" s="20">
        <f t="shared" si="35"/>
        <v>2204407.75239811</v>
      </c>
      <c r="AR25" s="20">
        <f t="shared" si="36"/>
        <v>2024971.9966802415</v>
      </c>
      <c r="AS25" s="80">
        <f t="shared" si="37"/>
        <v>8</v>
      </c>
      <c r="AT25" s="80">
        <f t="shared" si="38"/>
        <v>8</v>
      </c>
      <c r="AU25" s="80">
        <f t="shared" si="39"/>
        <v>5</v>
      </c>
    </row>
    <row r="26" spans="1:48" x14ac:dyDescent="0.25">
      <c r="A26" s="16" t="s">
        <v>13</v>
      </c>
      <c r="B26" s="7">
        <v>51349.688129459741</v>
      </c>
      <c r="C26" s="23">
        <v>32697.119894491949</v>
      </c>
      <c r="D26" s="23">
        <v>1528473.2128371496</v>
      </c>
      <c r="E26" s="78">
        <v>3.3595412532055127E-2</v>
      </c>
      <c r="F26" s="78">
        <v>2.1392013690445778E-2</v>
      </c>
      <c r="G26" s="22">
        <f t="shared" si="20"/>
        <v>1579822.9009666094</v>
      </c>
      <c r="H26" s="22">
        <f t="shared" si="21"/>
        <v>1561170.3327316416</v>
      </c>
      <c r="I26" s="80">
        <f t="shared" si="22"/>
        <v>9</v>
      </c>
      <c r="J26" s="80">
        <f t="shared" si="23"/>
        <v>7</v>
      </c>
      <c r="K26" s="80">
        <f t="shared" si="24"/>
        <v>5</v>
      </c>
      <c r="M26" s="9" t="s">
        <v>13</v>
      </c>
      <c r="N26" s="11">
        <v>142910.60103555419</v>
      </c>
      <c r="O26" s="8">
        <v>71897.939949457534</v>
      </c>
      <c r="P26" s="8">
        <v>1528473.2128371496</v>
      </c>
      <c r="Q26" s="78">
        <v>9.3498924178254825E-2</v>
      </c>
      <c r="R26" s="78">
        <v>4.7039057894904611E-2</v>
      </c>
      <c r="S26" s="20">
        <f t="shared" si="25"/>
        <v>1671383.8138727038</v>
      </c>
      <c r="T26" s="20">
        <f t="shared" si="26"/>
        <v>1600371.1527866072</v>
      </c>
      <c r="U26" s="80">
        <f t="shared" si="27"/>
        <v>9</v>
      </c>
      <c r="V26" s="80">
        <f t="shared" si="28"/>
        <v>3</v>
      </c>
      <c r="W26" s="80">
        <f t="shared" si="29"/>
        <v>3</v>
      </c>
      <c r="Y26" s="92" t="s">
        <v>13</v>
      </c>
      <c r="Z26" s="89">
        <v>422630.71952154045</v>
      </c>
      <c r="AA26" s="90">
        <v>201148.99450658748</v>
      </c>
      <c r="AB26" s="90">
        <v>1528473.2128371496</v>
      </c>
      <c r="AC26" s="91">
        <v>0.27650515296702777</v>
      </c>
      <c r="AD26" s="91">
        <v>0.13160125595738445</v>
      </c>
      <c r="AE26" s="89">
        <f t="shared" si="30"/>
        <v>1951103.9323586901</v>
      </c>
      <c r="AF26" s="89">
        <f t="shared" si="31"/>
        <v>1729622.2073437371</v>
      </c>
      <c r="AG26" s="88">
        <f t="shared" si="32"/>
        <v>9</v>
      </c>
      <c r="AH26" s="88">
        <f t="shared" si="33"/>
        <v>1</v>
      </c>
      <c r="AI26" s="88">
        <f t="shared" si="34"/>
        <v>3</v>
      </c>
      <c r="AK26" s="16" t="s">
        <v>13</v>
      </c>
      <c r="AL26" s="17">
        <v>547884.31956353656</v>
      </c>
      <c r="AM26" s="18">
        <v>260317.89458592483</v>
      </c>
      <c r="AN26" s="18">
        <v>1528473.2128371496</v>
      </c>
      <c r="AO26" s="78">
        <v>0.35845202582684099</v>
      </c>
      <c r="AP26" s="78">
        <v>0.17031236949368786</v>
      </c>
      <c r="AQ26" s="20">
        <f t="shared" si="35"/>
        <v>2076357.5324006863</v>
      </c>
      <c r="AR26" s="20">
        <f t="shared" si="36"/>
        <v>1788791.1074230745</v>
      </c>
      <c r="AS26" s="80">
        <f t="shared" si="37"/>
        <v>9</v>
      </c>
      <c r="AT26" s="80">
        <f t="shared" si="38"/>
        <v>1</v>
      </c>
      <c r="AU26" s="80">
        <f t="shared" si="39"/>
        <v>3</v>
      </c>
      <c r="AV26" t="s">
        <v>44</v>
      </c>
    </row>
    <row r="27" spans="1:48" x14ac:dyDescent="0.25">
      <c r="A27" s="9" t="s">
        <v>14</v>
      </c>
      <c r="B27" s="7">
        <v>75790.099440062651</v>
      </c>
      <c r="C27" s="23">
        <v>62367.241562699601</v>
      </c>
      <c r="D27" s="23">
        <v>1992431.5190822517</v>
      </c>
      <c r="E27" s="77">
        <v>3.8038998436931412E-2</v>
      </c>
      <c r="F27" s="77">
        <v>3.1302075361379057E-2</v>
      </c>
      <c r="G27" s="22">
        <f t="shared" si="20"/>
        <v>2068221.6185223144</v>
      </c>
      <c r="H27" s="22">
        <f t="shared" si="21"/>
        <v>2054798.7606449514</v>
      </c>
      <c r="I27" s="80">
        <f t="shared" si="22"/>
        <v>13</v>
      </c>
      <c r="J27" s="80">
        <f t="shared" si="23"/>
        <v>13</v>
      </c>
      <c r="K27" s="80">
        <f t="shared" si="24"/>
        <v>13</v>
      </c>
      <c r="M27" s="9" t="s">
        <v>14</v>
      </c>
      <c r="N27" s="7">
        <v>202673.35354730109</v>
      </c>
      <c r="O27" s="8">
        <v>160575.83669603849</v>
      </c>
      <c r="P27" s="8">
        <v>1992431.5190822517</v>
      </c>
      <c r="Q27" s="77">
        <v>0.10172161582780818</v>
      </c>
      <c r="R27" s="77">
        <v>8.0592901265686911E-2</v>
      </c>
      <c r="S27" s="20">
        <f t="shared" si="25"/>
        <v>2195104.8726295526</v>
      </c>
      <c r="T27" s="20">
        <f t="shared" si="26"/>
        <v>2153007.35577829</v>
      </c>
      <c r="U27" s="80">
        <f t="shared" si="27"/>
        <v>13</v>
      </c>
      <c r="V27" s="80">
        <f t="shared" si="28"/>
        <v>13</v>
      </c>
      <c r="W27" s="80">
        <f t="shared" si="29"/>
        <v>13</v>
      </c>
      <c r="Y27" s="68" t="s">
        <v>14</v>
      </c>
      <c r="Z27" s="89">
        <v>591670.84665937594</v>
      </c>
      <c r="AA27" s="90">
        <v>464252.31076284748</v>
      </c>
      <c r="AB27" s="90">
        <v>1992431.5190822517</v>
      </c>
      <c r="AC27" s="91">
        <v>0.29695918830470508</v>
      </c>
      <c r="AD27" s="91">
        <v>0.23300791335437721</v>
      </c>
      <c r="AE27" s="89">
        <f t="shared" si="30"/>
        <v>2584102.3657416278</v>
      </c>
      <c r="AF27" s="89">
        <f t="shared" si="31"/>
        <v>2456683.8298450992</v>
      </c>
      <c r="AG27" s="88">
        <f t="shared" si="32"/>
        <v>13</v>
      </c>
      <c r="AH27" s="88">
        <f t="shared" si="33"/>
        <v>13</v>
      </c>
      <c r="AI27" s="88">
        <f t="shared" si="34"/>
        <v>13</v>
      </c>
      <c r="AK27" s="9" t="s">
        <v>14</v>
      </c>
      <c r="AL27" s="7">
        <v>766043.03921010543</v>
      </c>
      <c r="AM27" s="8">
        <v>600729.86486001895</v>
      </c>
      <c r="AN27" s="8">
        <v>1992431.5190822517</v>
      </c>
      <c r="AO27" s="77">
        <v>0.38447647102218002</v>
      </c>
      <c r="AP27" s="77">
        <v>0.30150590326774468</v>
      </c>
      <c r="AQ27" s="20">
        <f t="shared" si="35"/>
        <v>2758474.5582923573</v>
      </c>
      <c r="AR27" s="20">
        <f t="shared" si="36"/>
        <v>2593161.3839422707</v>
      </c>
      <c r="AS27" s="80">
        <f t="shared" si="37"/>
        <v>13</v>
      </c>
      <c r="AT27" s="80">
        <f t="shared" si="38"/>
        <v>12</v>
      </c>
      <c r="AU27" s="80">
        <f t="shared" si="39"/>
        <v>13</v>
      </c>
    </row>
    <row r="28" spans="1:48" x14ac:dyDescent="0.25">
      <c r="A28" s="16" t="s">
        <v>15</v>
      </c>
      <c r="B28" s="7">
        <v>53049.143407688316</v>
      </c>
      <c r="C28" s="38">
        <v>21259.172409244817</v>
      </c>
      <c r="D28" s="23">
        <v>1507964.1121203583</v>
      </c>
      <c r="E28" s="77">
        <v>3.5179314269684819E-2</v>
      </c>
      <c r="F28" s="77">
        <v>1.4097929943009157E-2</v>
      </c>
      <c r="G28" s="22">
        <f t="shared" si="20"/>
        <v>1561013.2555280465</v>
      </c>
      <c r="H28" s="22">
        <f t="shared" si="21"/>
        <v>1529223.2845296031</v>
      </c>
      <c r="I28" s="80">
        <f t="shared" si="22"/>
        <v>5</v>
      </c>
      <c r="J28" s="80">
        <f t="shared" si="23"/>
        <v>3</v>
      </c>
      <c r="K28" s="80">
        <f t="shared" si="24"/>
        <v>2</v>
      </c>
      <c r="M28" s="9" t="s">
        <v>15</v>
      </c>
      <c r="N28" s="7">
        <v>173207.53748989641</v>
      </c>
      <c r="O28" s="12">
        <v>51088.990748115459</v>
      </c>
      <c r="P28" s="8">
        <v>1507964.1121203583</v>
      </c>
      <c r="Q28" s="77">
        <v>0.11486184326120875</v>
      </c>
      <c r="R28" s="77">
        <v>3.3879447353875609E-2</v>
      </c>
      <c r="S28" s="20">
        <f t="shared" si="25"/>
        <v>1681171.6496102547</v>
      </c>
      <c r="T28" s="20">
        <f t="shared" si="26"/>
        <v>1559053.1028684736</v>
      </c>
      <c r="U28" s="80">
        <f t="shared" si="27"/>
        <v>5</v>
      </c>
      <c r="V28" s="80">
        <f t="shared" si="28"/>
        <v>4</v>
      </c>
      <c r="W28" s="80">
        <f t="shared" si="29"/>
        <v>1</v>
      </c>
      <c r="Y28" s="68" t="s">
        <v>15</v>
      </c>
      <c r="Z28" s="89">
        <v>526261.6258695029</v>
      </c>
      <c r="AA28" s="90">
        <v>145253.26433760021</v>
      </c>
      <c r="AB28" s="90">
        <v>1507964.1121203583</v>
      </c>
      <c r="AC28" s="91">
        <v>0.34898816333866389</v>
      </c>
      <c r="AD28" s="91">
        <v>9.6324085679571403E-2</v>
      </c>
      <c r="AE28" s="89">
        <f t="shared" si="30"/>
        <v>2034225.7379898611</v>
      </c>
      <c r="AF28" s="89">
        <f t="shared" si="31"/>
        <v>1653217.3764579585</v>
      </c>
      <c r="AG28" s="88">
        <f t="shared" si="32"/>
        <v>5</v>
      </c>
      <c r="AH28" s="88">
        <f t="shared" si="33"/>
        <v>6</v>
      </c>
      <c r="AI28" s="88">
        <f t="shared" si="34"/>
        <v>1</v>
      </c>
      <c r="AK28" s="16" t="s">
        <v>15</v>
      </c>
      <c r="AL28" s="17">
        <v>682441.97584116994</v>
      </c>
      <c r="AM28" s="18">
        <v>187831.45065517342</v>
      </c>
      <c r="AN28" s="18">
        <v>1507964.1121203583</v>
      </c>
      <c r="AO28" s="77">
        <v>0.45255849947356092</v>
      </c>
      <c r="AP28" s="77">
        <v>0.12455962920169392</v>
      </c>
      <c r="AQ28" s="20">
        <f t="shared" si="35"/>
        <v>2190406.0879615285</v>
      </c>
      <c r="AR28" s="20">
        <f t="shared" si="36"/>
        <v>1695795.5627755318</v>
      </c>
      <c r="AS28" s="80">
        <f t="shared" si="37"/>
        <v>5</v>
      </c>
      <c r="AT28" s="80">
        <f t="shared" si="38"/>
        <v>6</v>
      </c>
      <c r="AU28" s="80">
        <f t="shared" si="39"/>
        <v>1</v>
      </c>
      <c r="AV28" t="s">
        <v>45</v>
      </c>
    </row>
    <row r="29" spans="1:48" x14ac:dyDescent="0.25">
      <c r="A29" s="19" t="s">
        <v>16</v>
      </c>
      <c r="B29" s="11">
        <v>50612.873561597837</v>
      </c>
      <c r="C29" s="23">
        <v>24238.54353786054</v>
      </c>
      <c r="D29" s="23">
        <v>1498082.4249657812</v>
      </c>
      <c r="E29" s="77">
        <v>3.3785106024959821E-2</v>
      </c>
      <c r="F29" s="77">
        <v>1.6179712900920115E-2</v>
      </c>
      <c r="G29" s="39">
        <f t="shared" si="20"/>
        <v>1548695.2985273791</v>
      </c>
      <c r="H29" s="39">
        <f t="shared" si="21"/>
        <v>1522320.9685036417</v>
      </c>
      <c r="I29" s="80">
        <f t="shared" si="22"/>
        <v>3</v>
      </c>
      <c r="J29" s="80">
        <f t="shared" si="23"/>
        <v>1</v>
      </c>
      <c r="K29" s="80">
        <f t="shared" si="24"/>
        <v>1</v>
      </c>
      <c r="M29" t="s">
        <v>16</v>
      </c>
      <c r="N29" s="7">
        <v>168484.2906269505</v>
      </c>
      <c r="O29" s="8">
        <v>61162.334171498755</v>
      </c>
      <c r="P29" s="8">
        <v>1498082.4249657812</v>
      </c>
      <c r="Q29" s="77">
        <v>0.11246663589341487</v>
      </c>
      <c r="R29" s="77">
        <v>4.0827082109915154E-2</v>
      </c>
      <c r="S29" s="20">
        <f t="shared" si="25"/>
        <v>1666566.7155927317</v>
      </c>
      <c r="T29" s="20">
        <f t="shared" si="26"/>
        <v>1559244.7591372798</v>
      </c>
      <c r="U29" s="80">
        <f t="shared" si="27"/>
        <v>3</v>
      </c>
      <c r="V29" s="80">
        <f t="shared" si="28"/>
        <v>2</v>
      </c>
      <c r="W29" s="80">
        <f t="shared" si="29"/>
        <v>2</v>
      </c>
      <c r="Y29" s="68" t="s">
        <v>16</v>
      </c>
      <c r="Z29" s="89">
        <v>513725.28075293044</v>
      </c>
      <c r="AA29" s="90">
        <v>176520.60165351426</v>
      </c>
      <c r="AB29" s="90">
        <v>1498082.4249657812</v>
      </c>
      <c r="AC29" s="91">
        <v>0.34292190615924545</v>
      </c>
      <c r="AD29" s="91">
        <v>0.11783103433547476</v>
      </c>
      <c r="AE29" s="89">
        <f t="shared" si="30"/>
        <v>2011807.7057187115</v>
      </c>
      <c r="AF29" s="89">
        <f t="shared" si="31"/>
        <v>1674603.0266192954</v>
      </c>
      <c r="AG29" s="88">
        <f t="shared" si="32"/>
        <v>3</v>
      </c>
      <c r="AH29" s="88">
        <f t="shared" si="33"/>
        <v>3</v>
      </c>
      <c r="AI29" s="88">
        <f t="shared" si="34"/>
        <v>2</v>
      </c>
      <c r="AK29" t="s">
        <v>16</v>
      </c>
      <c r="AL29" s="7">
        <v>666294.53400389035</v>
      </c>
      <c r="AM29" s="8">
        <v>228523.95102830639</v>
      </c>
      <c r="AN29" s="8">
        <v>1498082.4249657812</v>
      </c>
      <c r="AO29" s="77">
        <v>0.44476493609429379</v>
      </c>
      <c r="AP29" s="77">
        <v>0.15254431079353079</v>
      </c>
      <c r="AQ29" s="20">
        <f t="shared" si="35"/>
        <v>2164376.9589696713</v>
      </c>
      <c r="AR29" s="20">
        <f t="shared" si="36"/>
        <v>1726606.3759940877</v>
      </c>
      <c r="AS29" s="80">
        <f t="shared" si="37"/>
        <v>3</v>
      </c>
      <c r="AT29" s="80">
        <f t="shared" si="38"/>
        <v>3</v>
      </c>
      <c r="AU29" s="80">
        <f t="shared" si="39"/>
        <v>2</v>
      </c>
      <c r="AV29" t="s">
        <v>46</v>
      </c>
    </row>
    <row r="30" spans="1:48" x14ac:dyDescent="0.25">
      <c r="A30" s="9" t="s">
        <v>17</v>
      </c>
      <c r="B30" s="7">
        <v>70411.25611988976</v>
      </c>
      <c r="C30" s="23">
        <v>48353.473778161322</v>
      </c>
      <c r="D30" s="23">
        <v>1494949.8748159225</v>
      </c>
      <c r="E30" s="77">
        <v>4.7099409355487391E-2</v>
      </c>
      <c r="F30" s="77">
        <v>3.2344545186918205E-2</v>
      </c>
      <c r="G30" s="22">
        <f t="shared" si="20"/>
        <v>1565361.1309358121</v>
      </c>
      <c r="H30" s="22">
        <f t="shared" si="21"/>
        <v>1543303.3485940837</v>
      </c>
      <c r="I30" s="80">
        <f t="shared" si="22"/>
        <v>2</v>
      </c>
      <c r="J30" s="80">
        <f t="shared" si="23"/>
        <v>4</v>
      </c>
      <c r="K30" s="80">
        <f t="shared" si="24"/>
        <v>3</v>
      </c>
      <c r="M30" s="9" t="s">
        <v>17</v>
      </c>
      <c r="N30" s="7">
        <v>206672.5504186945</v>
      </c>
      <c r="O30" s="8">
        <v>119777.24982502818</v>
      </c>
      <c r="P30" s="8">
        <v>1494949.8748159225</v>
      </c>
      <c r="Q30" s="77">
        <v>0.13824714386771175</v>
      </c>
      <c r="R30" s="77">
        <v>8.0121248105242793E-2</v>
      </c>
      <c r="S30" s="20">
        <f t="shared" si="25"/>
        <v>1701622.425234617</v>
      </c>
      <c r="T30" s="20">
        <f t="shared" si="26"/>
        <v>1614727.1246409507</v>
      </c>
      <c r="U30" s="80">
        <f t="shared" si="27"/>
        <v>2</v>
      </c>
      <c r="V30" s="80">
        <f t="shared" si="28"/>
        <v>8</v>
      </c>
      <c r="W30" s="80">
        <f t="shared" si="29"/>
        <v>4</v>
      </c>
      <c r="Y30" s="68" t="s">
        <v>17</v>
      </c>
      <c r="Z30" s="89">
        <v>615922.0465951775</v>
      </c>
      <c r="AA30" s="90">
        <v>344206.95003352885</v>
      </c>
      <c r="AB30" s="90">
        <v>1494949.8748159225</v>
      </c>
      <c r="AC30" s="91">
        <v>0.41200180485718141</v>
      </c>
      <c r="AD30" s="91">
        <v>0.23024648239521212</v>
      </c>
      <c r="AE30" s="89">
        <f t="shared" si="30"/>
        <v>2110871.9214110998</v>
      </c>
      <c r="AF30" s="89">
        <f t="shared" si="31"/>
        <v>1839156.8248494514</v>
      </c>
      <c r="AG30" s="88">
        <f t="shared" si="32"/>
        <v>2</v>
      </c>
      <c r="AH30" s="88">
        <f t="shared" si="33"/>
        <v>11</v>
      </c>
      <c r="AI30" s="88">
        <f t="shared" si="34"/>
        <v>4</v>
      </c>
      <c r="AK30" s="9" t="s">
        <v>17</v>
      </c>
      <c r="AL30" s="7">
        <v>798219.0581203152</v>
      </c>
      <c r="AM30" s="8">
        <v>445550.75954792928</v>
      </c>
      <c r="AN30" s="8">
        <v>1494949.8748159225</v>
      </c>
      <c r="AO30" s="77">
        <v>0.53394369374331174</v>
      </c>
      <c r="AP30" s="77">
        <v>0.29803725666908482</v>
      </c>
      <c r="AQ30" s="20">
        <f t="shared" si="35"/>
        <v>2293168.9329362377</v>
      </c>
      <c r="AR30" s="20">
        <f t="shared" si="36"/>
        <v>1940500.6343638517</v>
      </c>
      <c r="AS30" s="80">
        <f t="shared" si="37"/>
        <v>2</v>
      </c>
      <c r="AT30" s="80">
        <f t="shared" si="38"/>
        <v>11</v>
      </c>
      <c r="AU30" s="80">
        <f t="shared" si="39"/>
        <v>4</v>
      </c>
    </row>
    <row r="31" spans="1:48" x14ac:dyDescent="0.25">
      <c r="A31" t="s">
        <v>18</v>
      </c>
      <c r="B31" s="7">
        <v>67184.547631157591</v>
      </c>
      <c r="C31" s="23">
        <v>34989.442728400885</v>
      </c>
      <c r="D31" s="23">
        <v>1950872.7006152377</v>
      </c>
      <c r="E31" s="77">
        <v>3.4438201739134443E-2</v>
      </c>
      <c r="F31" s="77">
        <v>1.7935277231244471E-2</v>
      </c>
      <c r="G31" s="22">
        <f t="shared" si="20"/>
        <v>2018057.2482463953</v>
      </c>
      <c r="H31" s="22">
        <f t="shared" si="21"/>
        <v>1985862.1433436386</v>
      </c>
      <c r="I31" s="80">
        <f t="shared" si="22"/>
        <v>12</v>
      </c>
      <c r="J31" s="80">
        <f t="shared" si="23"/>
        <v>12</v>
      </c>
      <c r="K31" s="80">
        <f>_xlfn.RANK.AVG(H31,$H$19:$H$31,1)</f>
        <v>12</v>
      </c>
      <c r="M31" t="s">
        <v>18</v>
      </c>
      <c r="N31" s="7">
        <v>209482.31213177263</v>
      </c>
      <c r="O31" s="8">
        <v>89378.500131505134</v>
      </c>
      <c r="P31" s="8">
        <v>1950872.7006152377</v>
      </c>
      <c r="Q31" s="77">
        <v>0.10737877057058062</v>
      </c>
      <c r="R31" s="77">
        <v>4.5814624451568906E-2</v>
      </c>
      <c r="S31" s="20">
        <f t="shared" si="25"/>
        <v>2160355.0127470102</v>
      </c>
      <c r="T31" s="20">
        <f t="shared" si="26"/>
        <v>2040251.2007467428</v>
      </c>
      <c r="U31" s="80">
        <f t="shared" si="27"/>
        <v>12</v>
      </c>
      <c r="V31" s="80">
        <f t="shared" si="28"/>
        <v>12</v>
      </c>
      <c r="W31" s="80">
        <f t="shared" si="29"/>
        <v>12</v>
      </c>
      <c r="Y31" s="68" t="s">
        <v>18</v>
      </c>
      <c r="Z31" s="93">
        <v>631454.32875211758</v>
      </c>
      <c r="AA31" s="94">
        <v>258235.99216337525</v>
      </c>
      <c r="AB31" s="94">
        <v>1950872.7006152377</v>
      </c>
      <c r="AC31" s="91">
        <v>0.32367787429337586</v>
      </c>
      <c r="AD31" s="91">
        <v>0.1323694734576667</v>
      </c>
      <c r="AE31" s="93">
        <f t="shared" si="30"/>
        <v>2582327.0293673552</v>
      </c>
      <c r="AF31" s="93">
        <f t="shared" si="31"/>
        <v>2209108.692778613</v>
      </c>
      <c r="AG31" s="88">
        <f t="shared" si="32"/>
        <v>12</v>
      </c>
      <c r="AH31" s="88">
        <f t="shared" si="33"/>
        <v>12</v>
      </c>
      <c r="AI31" s="88">
        <f t="shared" si="34"/>
        <v>12</v>
      </c>
      <c r="AK31" t="s">
        <v>18</v>
      </c>
      <c r="AL31" s="7">
        <v>818669.43299774011</v>
      </c>
      <c r="AM31" s="8">
        <v>334214.73648071743</v>
      </c>
      <c r="AN31" s="8">
        <v>1950872.7006152377</v>
      </c>
      <c r="AO31" s="77">
        <v>0.41964267209211553</v>
      </c>
      <c r="AP31" s="77">
        <v>0.17131550222385997</v>
      </c>
      <c r="AQ31" s="20">
        <f t="shared" si="35"/>
        <v>2769542.1336129778</v>
      </c>
      <c r="AR31" s="20">
        <f t="shared" si="36"/>
        <v>2285087.437095955</v>
      </c>
      <c r="AS31" s="80">
        <f t="shared" si="37"/>
        <v>12</v>
      </c>
      <c r="AT31" s="80">
        <f t="shared" si="38"/>
        <v>13</v>
      </c>
      <c r="AU31" s="80">
        <f t="shared" si="39"/>
        <v>12</v>
      </c>
    </row>
    <row r="34" spans="1:48" x14ac:dyDescent="0.25">
      <c r="A34" s="99" t="s">
        <v>22</v>
      </c>
      <c r="B34" s="99"/>
      <c r="C34" s="99"/>
      <c r="D34" s="99"/>
      <c r="E34" s="99"/>
      <c r="F34" s="99"/>
      <c r="M34" s="99" t="s">
        <v>22</v>
      </c>
      <c r="N34" s="99"/>
      <c r="O34" s="99"/>
      <c r="P34" s="99"/>
      <c r="Q34" s="99"/>
      <c r="R34" s="99"/>
      <c r="Y34" s="99" t="s">
        <v>22</v>
      </c>
      <c r="Z34" s="99"/>
      <c r="AA34" s="99"/>
      <c r="AB34" s="99"/>
      <c r="AC34" s="99"/>
      <c r="AD34" s="99"/>
      <c r="AK34" s="99" t="s">
        <v>22</v>
      </c>
      <c r="AL34" s="99"/>
      <c r="AM34" s="99"/>
      <c r="AN34" s="99"/>
      <c r="AO34" s="99"/>
      <c r="AP34" s="99"/>
    </row>
    <row r="35" spans="1:48" x14ac:dyDescent="0.25">
      <c r="A35" t="s">
        <v>6</v>
      </c>
      <c r="B35" s="26">
        <v>588896.13840878208</v>
      </c>
      <c r="C35" s="27">
        <v>410046.99260924628</v>
      </c>
      <c r="D35" s="27">
        <v>3473353.6072341111</v>
      </c>
      <c r="E35" s="76">
        <v>0.1695468429077481</v>
      </c>
      <c r="F35" s="76">
        <v>0.11805506694026857</v>
      </c>
      <c r="G35" s="25">
        <f>B35+D35</f>
        <v>4062249.745642893</v>
      </c>
      <c r="H35" s="25">
        <f>C35+D35</f>
        <v>3883400.5998433572</v>
      </c>
      <c r="I35" s="80">
        <f>_xlfn.RANK.AVG(D35,$D$35:$D$47,1)</f>
        <v>9</v>
      </c>
      <c r="J35" s="80">
        <f t="shared" ref="J35:J46" si="40">_xlfn.RANK.AVG(G35,$G$35:$G$47,1)</f>
        <v>8</v>
      </c>
      <c r="K35" s="80">
        <f t="shared" ref="K35:K46" si="41">_xlfn.RANK.AVG(H35,$H$35:$H$47,1)</f>
        <v>9</v>
      </c>
      <c r="M35" t="s">
        <v>6</v>
      </c>
      <c r="N35" s="26">
        <v>1770079.603403321</v>
      </c>
      <c r="O35" s="27">
        <v>1137331.0900681259</v>
      </c>
      <c r="P35" s="27">
        <v>3473353.6072341111</v>
      </c>
      <c r="Q35" s="76">
        <v>0.50961687278735335</v>
      </c>
      <c r="R35" s="76">
        <v>0.3274446597373083</v>
      </c>
      <c r="S35" s="25">
        <f>N35+P35</f>
        <v>5243433.2106374316</v>
      </c>
      <c r="T35" s="25">
        <f>O35+P35</f>
        <v>4610684.6973022372</v>
      </c>
      <c r="U35" s="80">
        <f>_xlfn.RANK.AVG(P35,$P$35:$P$47,1)</f>
        <v>9</v>
      </c>
      <c r="V35" s="80">
        <f>_xlfn.RANK.AVG(S35,$S$35:$S$47,1)</f>
        <v>7</v>
      </c>
      <c r="W35" s="80">
        <f>_xlfn.RANK.AVG(T35,$T$35:$T$47,1)</f>
        <v>8</v>
      </c>
      <c r="Y35" s="68" t="s">
        <v>6</v>
      </c>
      <c r="Z35" s="95">
        <v>5273049.3679318922</v>
      </c>
      <c r="AA35" s="96">
        <v>3325160.5034141755</v>
      </c>
      <c r="AB35" s="96">
        <v>3473353.6072341111</v>
      </c>
      <c r="AC35" s="87">
        <v>1.5181435477659035</v>
      </c>
      <c r="AD35" s="87">
        <v>0.95733428824773636</v>
      </c>
      <c r="AE35" s="85">
        <f>Z35+AB35</f>
        <v>8746402.9751660042</v>
      </c>
      <c r="AF35" s="85">
        <f>AA35+AB35</f>
        <v>6798514.1106482865</v>
      </c>
      <c r="AG35" s="88">
        <f>_xlfn.RANK.AVG(AB35,$AB$35:$AB$47,1)</f>
        <v>9</v>
      </c>
      <c r="AH35" s="88">
        <f>_xlfn.RANK.AVG(AE35,$AE$35:$AE$47,1)</f>
        <v>6</v>
      </c>
      <c r="AI35" s="88">
        <f>_xlfn.RANK.AVG(AF35,$AF$35:$AF$47,1)</f>
        <v>9</v>
      </c>
      <c r="AK35" t="s">
        <v>6</v>
      </c>
      <c r="AL35" s="5">
        <v>6827239.6903495891</v>
      </c>
      <c r="AM35" s="6">
        <v>4300195.8421618864</v>
      </c>
      <c r="AN35" s="6">
        <v>3473353.6072341111</v>
      </c>
      <c r="AO35" s="76">
        <v>1.9656045604254595</v>
      </c>
      <c r="AP35" s="76">
        <v>1.238052996736547</v>
      </c>
      <c r="AQ35" s="20">
        <f>AL35+AN35</f>
        <v>10300593.297583699</v>
      </c>
      <c r="AR35" s="20">
        <f>AM35+AN35</f>
        <v>7773549.4493959974</v>
      </c>
      <c r="AS35" s="80">
        <f>_xlfn.RANK.AVG(AN35,$AN$35:$AN$47,1)</f>
        <v>9</v>
      </c>
      <c r="AT35" s="80">
        <f>_xlfn.RANK.AVG(AQ35,$AQ$35:$AQ$47,1)</f>
        <v>6</v>
      </c>
      <c r="AU35" s="80">
        <f>_xlfn.RANK.AVG(AR35,$AR$35:$AR$47,1)</f>
        <v>8</v>
      </c>
    </row>
    <row r="36" spans="1:48" x14ac:dyDescent="0.25">
      <c r="A36" t="s">
        <v>7</v>
      </c>
      <c r="B36" s="29">
        <v>566119.2980530276</v>
      </c>
      <c r="C36" s="30">
        <v>410160.26814227249</v>
      </c>
      <c r="D36" s="30">
        <v>3494411.3017197312</v>
      </c>
      <c r="E36" s="77">
        <v>0.16200705903578638</v>
      </c>
      <c r="F36" s="77">
        <v>0.11737607073913056</v>
      </c>
      <c r="G36" s="31">
        <f t="shared" ref="G36:G47" si="42">B36+D36</f>
        <v>4060530.5997727588</v>
      </c>
      <c r="H36" s="31">
        <f t="shared" ref="H36:H47" si="43">C36+D36</f>
        <v>3904571.5698620034</v>
      </c>
      <c r="I36" s="80">
        <f t="shared" ref="I36:I47" si="44">_xlfn.RANK.AVG(D36,$D$35:$D$47,1)</f>
        <v>10</v>
      </c>
      <c r="J36" s="80">
        <f t="shared" si="40"/>
        <v>7</v>
      </c>
      <c r="K36" s="80">
        <f t="shared" si="41"/>
        <v>11</v>
      </c>
      <c r="M36" t="s">
        <v>7</v>
      </c>
      <c r="N36" s="29">
        <v>1612417.7488923189</v>
      </c>
      <c r="O36" s="30">
        <v>1074792.9404207021</v>
      </c>
      <c r="P36" s="30">
        <v>3494411.3017197312</v>
      </c>
      <c r="Q36" s="77">
        <v>0.4614275795464568</v>
      </c>
      <c r="R36" s="77">
        <v>0.30757482380272638</v>
      </c>
      <c r="S36" s="31">
        <f t="shared" ref="S36:S47" si="45">N36+P36</f>
        <v>5106829.0506120501</v>
      </c>
      <c r="T36" s="31">
        <f t="shared" ref="T36:T47" si="46">O36+P36</f>
        <v>4569204.2421404328</v>
      </c>
      <c r="U36" s="80">
        <f t="shared" ref="U36:U47" si="47">_xlfn.RANK.AVG(P36,$P$35:$P$47,1)</f>
        <v>10</v>
      </c>
      <c r="V36" s="80">
        <f t="shared" ref="V36:V47" si="48">_xlfn.RANK.AVG(S36,$S$35:$S$47,1)</f>
        <v>3</v>
      </c>
      <c r="W36" s="80">
        <f t="shared" ref="W36:W47" si="49">_xlfn.RANK.AVG(T36,$T$35:$T$47,1)</f>
        <v>7</v>
      </c>
      <c r="Y36" s="68" t="s">
        <v>7</v>
      </c>
      <c r="Z36" s="69">
        <v>4765285.3382896353</v>
      </c>
      <c r="AA36" s="70">
        <v>3116763.7794232871</v>
      </c>
      <c r="AB36" s="70">
        <v>3494411.3017197312</v>
      </c>
      <c r="AC36" s="91">
        <v>1.3636875933707229</v>
      </c>
      <c r="AD36" s="91">
        <v>0.89192814191317737</v>
      </c>
      <c r="AE36" s="89">
        <f t="shared" ref="AE36:AE47" si="50">Z36+AB36</f>
        <v>8259696.640009366</v>
      </c>
      <c r="AF36" s="89">
        <f t="shared" ref="AF36:AF47" si="51">AA36+AB36</f>
        <v>6611175.0811430179</v>
      </c>
      <c r="AG36" s="88">
        <f t="shared" ref="AG36:AG47" si="52">_xlfn.RANK.AVG(AB36,$AB$35:$AB$47,1)</f>
        <v>10</v>
      </c>
      <c r="AH36" s="88">
        <f t="shared" ref="AH36:AH47" si="53">_xlfn.RANK.AVG(AE36,$AE$35:$AE$47,1)</f>
        <v>3</v>
      </c>
      <c r="AI36" s="88">
        <f t="shared" ref="AI36:AI47" si="54">_xlfn.RANK.AVG(AF36,$AF$35:$AF$47,1)</f>
        <v>7</v>
      </c>
      <c r="AK36" t="s">
        <v>7</v>
      </c>
      <c r="AL36" s="7">
        <v>6171145.9336274602</v>
      </c>
      <c r="AM36" s="8">
        <v>4032688.3466076991</v>
      </c>
      <c r="AN36" s="8">
        <v>3494411.3017197312</v>
      </c>
      <c r="AO36" s="77">
        <v>1.7660044570570177</v>
      </c>
      <c r="AP36" s="77">
        <v>1.154039407044918</v>
      </c>
      <c r="AQ36" s="20">
        <f t="shared" ref="AQ36:AQ47" si="55">AL36+AN36</f>
        <v>9665557.2353471909</v>
      </c>
      <c r="AR36" s="20">
        <f t="shared" ref="AR36:AR47" si="56">AM36+AN36</f>
        <v>7527099.6483274307</v>
      </c>
      <c r="AS36" s="80">
        <f t="shared" ref="AS36:AS47" si="57">_xlfn.RANK.AVG(AN36,$AN$35:$AN$47,1)</f>
        <v>10</v>
      </c>
      <c r="AT36" s="80">
        <f t="shared" ref="AT36:AT47" si="58">_xlfn.RANK.AVG(AQ36,$AQ$35:$AQ$47,1)</f>
        <v>3</v>
      </c>
      <c r="AU36" s="80">
        <f t="shared" ref="AU36:AU47" si="59">_xlfn.RANK.AVG(AR36,$AR$35:$AR$47,1)</f>
        <v>7</v>
      </c>
    </row>
    <row r="37" spans="1:48" x14ac:dyDescent="0.25">
      <c r="A37" t="s">
        <v>8</v>
      </c>
      <c r="B37" s="29">
        <v>546508.304074393</v>
      </c>
      <c r="C37" s="30">
        <v>387729.31588853302</v>
      </c>
      <c r="D37" s="30">
        <v>3376264.562247599</v>
      </c>
      <c r="E37" s="77">
        <v>0.16186773696151915</v>
      </c>
      <c r="F37" s="77">
        <v>0.11483973152578403</v>
      </c>
      <c r="G37" s="31">
        <f t="shared" si="42"/>
        <v>3922772.8663219921</v>
      </c>
      <c r="H37" s="31">
        <f t="shared" si="43"/>
        <v>3763993.8781361319</v>
      </c>
      <c r="I37" s="80">
        <f t="shared" si="44"/>
        <v>4</v>
      </c>
      <c r="J37" s="80">
        <f t="shared" si="40"/>
        <v>3</v>
      </c>
      <c r="K37" s="80">
        <f t="shared" si="41"/>
        <v>5</v>
      </c>
      <c r="M37" t="s">
        <v>8</v>
      </c>
      <c r="N37" s="29">
        <v>1584543.0331395231</v>
      </c>
      <c r="O37" s="30">
        <v>1029983.9412066458</v>
      </c>
      <c r="P37" s="30">
        <v>3376264.562247599</v>
      </c>
      <c r="Q37" s="77">
        <v>0.46931838543028265</v>
      </c>
      <c r="R37" s="77">
        <v>0.30506612329010718</v>
      </c>
      <c r="S37" s="31">
        <f t="shared" si="45"/>
        <v>4960807.5953871217</v>
      </c>
      <c r="T37" s="31">
        <f t="shared" si="46"/>
        <v>4406248.5034542447</v>
      </c>
      <c r="U37" s="80">
        <f t="shared" si="47"/>
        <v>4</v>
      </c>
      <c r="V37" s="80">
        <f t="shared" si="48"/>
        <v>2</v>
      </c>
      <c r="W37" s="80">
        <f t="shared" si="49"/>
        <v>5</v>
      </c>
      <c r="Y37" s="68" t="s">
        <v>8</v>
      </c>
      <c r="Z37" s="69">
        <v>4693824.4319231678</v>
      </c>
      <c r="AA37" s="70">
        <v>2989530.0753867598</v>
      </c>
      <c r="AB37" s="70">
        <v>3376264.562247599</v>
      </c>
      <c r="AC37" s="91">
        <v>1.390241891707225</v>
      </c>
      <c r="AD37" s="91">
        <v>0.88545492222819533</v>
      </c>
      <c r="AE37" s="89">
        <f t="shared" si="50"/>
        <v>8070088.9941707663</v>
      </c>
      <c r="AF37" s="89">
        <f t="shared" si="51"/>
        <v>6365794.6376343593</v>
      </c>
      <c r="AG37" s="88">
        <f t="shared" si="52"/>
        <v>4</v>
      </c>
      <c r="AH37" s="88">
        <f t="shared" si="53"/>
        <v>2</v>
      </c>
      <c r="AI37" s="88">
        <f t="shared" si="54"/>
        <v>5</v>
      </c>
      <c r="AK37" t="s">
        <v>8</v>
      </c>
      <c r="AL37" s="7">
        <v>6077670.300770184</v>
      </c>
      <c r="AM37" s="8">
        <v>3866631.7240574141</v>
      </c>
      <c r="AN37" s="8">
        <v>3376264.562247599</v>
      </c>
      <c r="AO37" s="77">
        <v>1.8001167232950026</v>
      </c>
      <c r="AP37" s="77">
        <v>1.1452395547709611</v>
      </c>
      <c r="AQ37" s="20">
        <f t="shared" si="55"/>
        <v>9453934.8630177826</v>
      </c>
      <c r="AR37" s="20">
        <f t="shared" si="56"/>
        <v>7242896.2863050131</v>
      </c>
      <c r="AS37" s="80">
        <f t="shared" si="57"/>
        <v>4</v>
      </c>
      <c r="AT37" s="80">
        <f t="shared" si="58"/>
        <v>2</v>
      </c>
      <c r="AU37" s="80">
        <f t="shared" si="59"/>
        <v>6</v>
      </c>
    </row>
    <row r="38" spans="1:48" x14ac:dyDescent="0.25">
      <c r="A38" t="s">
        <v>9</v>
      </c>
      <c r="B38" s="29">
        <v>536081.49583499925</v>
      </c>
      <c r="C38" s="30">
        <v>385344.52607909514</v>
      </c>
      <c r="D38" s="30">
        <v>3383269.7693042532</v>
      </c>
      <c r="E38" s="77">
        <v>0.15845070963562</v>
      </c>
      <c r="F38" s="77">
        <v>0.11389707364610735</v>
      </c>
      <c r="G38" s="31">
        <f t="shared" si="42"/>
        <v>3919351.2651392524</v>
      </c>
      <c r="H38" s="31">
        <f t="shared" si="43"/>
        <v>3768614.2953833481</v>
      </c>
      <c r="I38" s="80">
        <f t="shared" si="44"/>
        <v>6</v>
      </c>
      <c r="J38" s="80">
        <f t="shared" si="40"/>
        <v>2</v>
      </c>
      <c r="K38" s="80">
        <f t="shared" si="41"/>
        <v>6</v>
      </c>
      <c r="M38" s="19" t="s">
        <v>9</v>
      </c>
      <c r="N38" s="35">
        <v>1523065.7607020454</v>
      </c>
      <c r="O38" s="30">
        <v>1001926.4199363821</v>
      </c>
      <c r="P38" s="30">
        <v>3383269.7693042532</v>
      </c>
      <c r="Q38" s="77">
        <v>0.45017567754144938</v>
      </c>
      <c r="R38" s="77">
        <v>0.29614145139316561</v>
      </c>
      <c r="S38" s="36">
        <f t="shared" si="45"/>
        <v>4906335.5300062988</v>
      </c>
      <c r="T38" s="31">
        <f t="shared" si="46"/>
        <v>4385196.1892406354</v>
      </c>
      <c r="U38" s="80">
        <f t="shared" si="47"/>
        <v>6</v>
      </c>
      <c r="V38" s="80">
        <f t="shared" si="48"/>
        <v>1</v>
      </c>
      <c r="W38" s="80">
        <f t="shared" si="49"/>
        <v>4</v>
      </c>
      <c r="Y38" s="92" t="s">
        <v>9</v>
      </c>
      <c r="Z38" s="97">
        <v>4497741.1518697264</v>
      </c>
      <c r="AA38" s="98">
        <v>2898623.248349594</v>
      </c>
      <c r="AB38" s="98">
        <v>3383269.7693042532</v>
      </c>
      <c r="AC38" s="91">
        <v>1.3294065973328095</v>
      </c>
      <c r="AD38" s="91">
        <v>0.85675203161398406</v>
      </c>
      <c r="AE38" s="89">
        <f t="shared" si="50"/>
        <v>7881010.9211739795</v>
      </c>
      <c r="AF38" s="89">
        <f t="shared" si="51"/>
        <v>6281893.0176538471</v>
      </c>
      <c r="AG38" s="88">
        <f t="shared" si="52"/>
        <v>6</v>
      </c>
      <c r="AH38" s="88">
        <f t="shared" si="53"/>
        <v>1</v>
      </c>
      <c r="AI38" s="88">
        <f t="shared" si="54"/>
        <v>4</v>
      </c>
      <c r="AK38" s="19" t="s">
        <v>9</v>
      </c>
      <c r="AL38" s="17">
        <v>5824220.9106527418</v>
      </c>
      <c r="AM38" s="18">
        <v>3749704.0035341168</v>
      </c>
      <c r="AN38" s="18">
        <v>3383269.7693042532</v>
      </c>
      <c r="AO38" s="77">
        <v>1.7214769462059343</v>
      </c>
      <c r="AP38" s="77">
        <v>1.1083077198142608</v>
      </c>
      <c r="AQ38" s="20">
        <f t="shared" si="55"/>
        <v>9207490.679956995</v>
      </c>
      <c r="AR38" s="20">
        <f t="shared" si="56"/>
        <v>7132973.7728383699</v>
      </c>
      <c r="AS38" s="80">
        <f t="shared" si="57"/>
        <v>6</v>
      </c>
      <c r="AT38" s="80">
        <f t="shared" si="58"/>
        <v>1</v>
      </c>
      <c r="AU38" s="80">
        <f t="shared" si="59"/>
        <v>5</v>
      </c>
      <c r="AV38" t="s">
        <v>47</v>
      </c>
    </row>
    <row r="39" spans="1:48" x14ac:dyDescent="0.25">
      <c r="A39" t="s">
        <v>10</v>
      </c>
      <c r="B39" s="29">
        <v>562823.62690128642</v>
      </c>
      <c r="C39" s="30">
        <v>363188.14628973132</v>
      </c>
      <c r="D39" s="30">
        <v>3416381.4687251961</v>
      </c>
      <c r="E39" s="77">
        <v>0.1647426178995465</v>
      </c>
      <c r="F39" s="77">
        <v>0.10630784343449005</v>
      </c>
      <c r="G39" s="31">
        <f t="shared" si="42"/>
        <v>3979205.0956264827</v>
      </c>
      <c r="H39" s="31">
        <f t="shared" si="43"/>
        <v>3779569.6150149275</v>
      </c>
      <c r="I39" s="80">
        <f t="shared" si="44"/>
        <v>7</v>
      </c>
      <c r="J39" s="80">
        <f t="shared" si="40"/>
        <v>6</v>
      </c>
      <c r="K39" s="80">
        <f t="shared" si="41"/>
        <v>8</v>
      </c>
      <c r="M39" t="s">
        <v>10</v>
      </c>
      <c r="N39" s="29">
        <v>1711705.7125125967</v>
      </c>
      <c r="O39" s="30">
        <v>962212.99909512745</v>
      </c>
      <c r="P39" s="30">
        <v>3416381.4687251961</v>
      </c>
      <c r="Q39" s="77">
        <v>0.50102885997426694</v>
      </c>
      <c r="R39" s="77">
        <v>0.28164682659228096</v>
      </c>
      <c r="S39" s="31">
        <f t="shared" si="45"/>
        <v>5128087.1812377926</v>
      </c>
      <c r="T39" s="31">
        <f t="shared" si="46"/>
        <v>4378594.467820324</v>
      </c>
      <c r="U39" s="80">
        <f t="shared" si="47"/>
        <v>7</v>
      </c>
      <c r="V39" s="80">
        <f t="shared" si="48"/>
        <v>5</v>
      </c>
      <c r="W39" s="80">
        <f t="shared" si="49"/>
        <v>3</v>
      </c>
      <c r="Y39" s="68" t="s">
        <v>10</v>
      </c>
      <c r="Z39" s="69">
        <v>5122728.4761647722</v>
      </c>
      <c r="AA39" s="70">
        <v>2793299.7331398269</v>
      </c>
      <c r="AB39" s="70">
        <v>3416381.4687251961</v>
      </c>
      <c r="AC39" s="91">
        <v>1.4994603275600515</v>
      </c>
      <c r="AD39" s="91">
        <v>0.81761939019711738</v>
      </c>
      <c r="AE39" s="89">
        <f t="shared" si="50"/>
        <v>8539109.9448899683</v>
      </c>
      <c r="AF39" s="89">
        <f t="shared" si="51"/>
        <v>6209681.201865023</v>
      </c>
      <c r="AG39" s="88">
        <f t="shared" si="52"/>
        <v>7</v>
      </c>
      <c r="AH39" s="88">
        <f t="shared" si="53"/>
        <v>4</v>
      </c>
      <c r="AI39" s="88">
        <f t="shared" si="54"/>
        <v>3</v>
      </c>
      <c r="AK39" t="s">
        <v>10</v>
      </c>
      <c r="AL39" s="7">
        <v>6636663.6782447845</v>
      </c>
      <c r="AM39" s="8">
        <v>3613370.9707996976</v>
      </c>
      <c r="AN39" s="8">
        <v>3416381.4687251961</v>
      </c>
      <c r="AO39" s="77">
        <v>1.9426003035665742</v>
      </c>
      <c r="AP39" s="77">
        <v>1.0576602770732177</v>
      </c>
      <c r="AQ39" s="20">
        <f t="shared" si="55"/>
        <v>10053045.146969981</v>
      </c>
      <c r="AR39" s="20">
        <f t="shared" si="56"/>
        <v>7029752.4395248936</v>
      </c>
      <c r="AS39" s="80">
        <f t="shared" si="57"/>
        <v>7</v>
      </c>
      <c r="AT39" s="80">
        <f t="shared" si="58"/>
        <v>4</v>
      </c>
      <c r="AU39" s="80">
        <f t="shared" si="59"/>
        <v>4</v>
      </c>
    </row>
    <row r="40" spans="1:48" x14ac:dyDescent="0.25">
      <c r="A40" s="9" t="s">
        <v>11</v>
      </c>
      <c r="B40" s="29">
        <v>586097.23506769177</v>
      </c>
      <c r="C40" s="30">
        <v>418487.33033613319</v>
      </c>
      <c r="D40" s="30">
        <v>3359262.4157861932</v>
      </c>
      <c r="E40" s="77">
        <v>0.1744720008515688</v>
      </c>
      <c r="F40" s="77">
        <v>0.12457714776003632</v>
      </c>
      <c r="G40" s="31">
        <f t="shared" si="42"/>
        <v>3945359.6508538849</v>
      </c>
      <c r="H40" s="31">
        <f t="shared" si="43"/>
        <v>3777749.7461223262</v>
      </c>
      <c r="I40" s="80">
        <f t="shared" si="44"/>
        <v>3</v>
      </c>
      <c r="J40" s="80">
        <f t="shared" si="40"/>
        <v>4</v>
      </c>
      <c r="K40" s="80">
        <f t="shared" si="41"/>
        <v>7</v>
      </c>
      <c r="M40" s="9" t="s">
        <v>11</v>
      </c>
      <c r="N40" s="29">
        <v>1768514.8737102086</v>
      </c>
      <c r="O40" s="30">
        <v>1170233.2216044059</v>
      </c>
      <c r="P40" s="30">
        <v>3359262.4157861932</v>
      </c>
      <c r="Q40" s="77">
        <v>0.52645928028707156</v>
      </c>
      <c r="R40" s="77">
        <v>0.34836016862068442</v>
      </c>
      <c r="S40" s="31">
        <f t="shared" si="45"/>
        <v>5127777.2894964013</v>
      </c>
      <c r="T40" s="31">
        <f t="shared" si="46"/>
        <v>4529495.6373905987</v>
      </c>
      <c r="U40" s="80">
        <f t="shared" si="47"/>
        <v>3</v>
      </c>
      <c r="V40" s="80">
        <f t="shared" si="48"/>
        <v>4</v>
      </c>
      <c r="W40" s="80">
        <f t="shared" si="49"/>
        <v>6</v>
      </c>
      <c r="Y40" s="68" t="s">
        <v>11</v>
      </c>
      <c r="Z40" s="69">
        <v>5270709.2767810468</v>
      </c>
      <c r="AA40" s="70">
        <v>3426128.7315921304</v>
      </c>
      <c r="AB40" s="70">
        <v>3359262.4157861932</v>
      </c>
      <c r="AC40" s="91">
        <v>1.5690079024527481</v>
      </c>
      <c r="AD40" s="91">
        <v>1.0199050587687679</v>
      </c>
      <c r="AE40" s="89">
        <f t="shared" si="50"/>
        <v>8629971.6925672404</v>
      </c>
      <c r="AF40" s="89">
        <f t="shared" si="51"/>
        <v>6785391.1473783236</v>
      </c>
      <c r="AG40" s="88">
        <f t="shared" si="52"/>
        <v>3</v>
      </c>
      <c r="AH40" s="88">
        <f t="shared" si="53"/>
        <v>5</v>
      </c>
      <c r="AI40" s="88">
        <f t="shared" si="54"/>
        <v>8</v>
      </c>
      <c r="AK40" s="9" t="s">
        <v>11</v>
      </c>
      <c r="AL40" s="7">
        <v>6823933.3550520092</v>
      </c>
      <c r="AM40" s="8">
        <v>4430735.1729244385</v>
      </c>
      <c r="AN40" s="8">
        <v>3359262.4157861932</v>
      </c>
      <c r="AO40" s="77">
        <v>2.0313784725433406</v>
      </c>
      <c r="AP40" s="77">
        <v>1.3189607195029092</v>
      </c>
      <c r="AQ40" s="20">
        <f t="shared" si="55"/>
        <v>10183195.770838203</v>
      </c>
      <c r="AR40" s="20">
        <f t="shared" si="56"/>
        <v>7789997.5887106322</v>
      </c>
      <c r="AS40" s="80">
        <f t="shared" si="57"/>
        <v>3</v>
      </c>
      <c r="AT40" s="80">
        <f t="shared" si="58"/>
        <v>5</v>
      </c>
      <c r="AU40" s="80">
        <f t="shared" si="59"/>
        <v>9</v>
      </c>
    </row>
    <row r="41" spans="1:48" x14ac:dyDescent="0.25">
      <c r="A41" t="s">
        <v>12</v>
      </c>
      <c r="B41" s="29">
        <v>568319.6272453022</v>
      </c>
      <c r="C41" s="30">
        <v>208700.42372154046</v>
      </c>
      <c r="D41" s="30">
        <v>3381828.1782587855</v>
      </c>
      <c r="E41" s="77">
        <v>0.16805100593192024</v>
      </c>
      <c r="F41" s="77">
        <v>6.1712308467721987E-2</v>
      </c>
      <c r="G41" s="31">
        <f t="shared" si="42"/>
        <v>3950147.8055040878</v>
      </c>
      <c r="H41" s="31">
        <f t="shared" si="43"/>
        <v>3590528.6019803258</v>
      </c>
      <c r="I41" s="80">
        <f t="shared" si="44"/>
        <v>5</v>
      </c>
      <c r="J41" s="80">
        <f t="shared" si="40"/>
        <v>5</v>
      </c>
      <c r="K41" s="80">
        <f t="shared" si="41"/>
        <v>3</v>
      </c>
      <c r="M41" t="s">
        <v>12</v>
      </c>
      <c r="N41" s="29">
        <v>1812208.7931517507</v>
      </c>
      <c r="O41" s="30">
        <v>608440.33695653686</v>
      </c>
      <c r="P41" s="30">
        <v>3381828.1782587855</v>
      </c>
      <c r="Q41" s="77">
        <v>0.53586660753557547</v>
      </c>
      <c r="R41" s="77">
        <v>0.17991462158488691</v>
      </c>
      <c r="S41" s="31">
        <f t="shared" si="45"/>
        <v>5194036.9714105362</v>
      </c>
      <c r="T41" s="31">
        <f t="shared" si="46"/>
        <v>3990268.5152153224</v>
      </c>
      <c r="U41" s="80">
        <f t="shared" si="47"/>
        <v>5</v>
      </c>
      <c r="V41" s="80">
        <f t="shared" si="48"/>
        <v>6</v>
      </c>
      <c r="W41" s="80">
        <f t="shared" si="49"/>
        <v>2</v>
      </c>
      <c r="Y41" s="68" t="s">
        <v>12</v>
      </c>
      <c r="Z41" s="69">
        <v>5466532.0662386529</v>
      </c>
      <c r="AA41" s="70">
        <v>1784771.6581817176</v>
      </c>
      <c r="AB41" s="70">
        <v>3381828.1782587855</v>
      </c>
      <c r="AC41" s="91">
        <v>1.6164428758924194</v>
      </c>
      <c r="AD41" s="91">
        <v>0.52775350020906431</v>
      </c>
      <c r="AE41" s="89">
        <f t="shared" si="50"/>
        <v>8848360.2444974389</v>
      </c>
      <c r="AF41" s="89">
        <f t="shared" si="51"/>
        <v>5166599.8364405036</v>
      </c>
      <c r="AG41" s="88">
        <f t="shared" si="52"/>
        <v>5</v>
      </c>
      <c r="AH41" s="88">
        <f t="shared" si="53"/>
        <v>7</v>
      </c>
      <c r="AI41" s="88">
        <f t="shared" si="54"/>
        <v>2</v>
      </c>
      <c r="AK41" t="s">
        <v>12</v>
      </c>
      <c r="AL41" s="7">
        <v>7083019.419689374</v>
      </c>
      <c r="AM41" s="8">
        <v>2305399.5746463765</v>
      </c>
      <c r="AN41" s="8">
        <v>3381828.1782587855</v>
      </c>
      <c r="AO41" s="77">
        <v>2.0944350352347691</v>
      </c>
      <c r="AP41" s="77">
        <v>0.68170216023020014</v>
      </c>
      <c r="AQ41" s="20">
        <f t="shared" si="55"/>
        <v>10464847.59794816</v>
      </c>
      <c r="AR41" s="20">
        <f t="shared" si="56"/>
        <v>5687227.7529051621</v>
      </c>
      <c r="AS41" s="80">
        <f t="shared" si="57"/>
        <v>5</v>
      </c>
      <c r="AT41" s="80">
        <f t="shared" si="58"/>
        <v>7</v>
      </c>
      <c r="AU41" s="80">
        <f t="shared" si="59"/>
        <v>2</v>
      </c>
    </row>
    <row r="42" spans="1:48" ht="60" x14ac:dyDescent="0.25">
      <c r="A42" s="16" t="s">
        <v>13</v>
      </c>
      <c r="B42" s="35">
        <v>467750.11903528869</v>
      </c>
      <c r="C42" s="40">
        <v>-20726.113511184201</v>
      </c>
      <c r="D42" s="34">
        <v>3331685.9912400399</v>
      </c>
      <c r="E42" s="78">
        <v>0.14039441900141195</v>
      </c>
      <c r="F42" s="78">
        <v>-6.2209084426560939E-3</v>
      </c>
      <c r="G42" s="36">
        <f t="shared" si="42"/>
        <v>3799436.1102753286</v>
      </c>
      <c r="H42" s="36">
        <f t="shared" si="43"/>
        <v>3310959.8777288557</v>
      </c>
      <c r="I42" s="80">
        <f t="shared" si="44"/>
        <v>1</v>
      </c>
      <c r="J42" s="80">
        <f t="shared" si="40"/>
        <v>1</v>
      </c>
      <c r="K42" s="80">
        <f t="shared" si="41"/>
        <v>1</v>
      </c>
      <c r="M42" s="16" t="s">
        <v>13</v>
      </c>
      <c r="N42" s="29">
        <v>1918793.9748199624</v>
      </c>
      <c r="O42" s="34">
        <v>104060.48551258777</v>
      </c>
      <c r="P42" s="34">
        <v>3331685.9912400399</v>
      </c>
      <c r="Q42" s="78">
        <v>0.57592281501468723</v>
      </c>
      <c r="R42" s="78">
        <v>3.1233581371771738E-2</v>
      </c>
      <c r="S42" s="31">
        <f t="shared" si="45"/>
        <v>5250479.9660600023</v>
      </c>
      <c r="T42" s="36">
        <f t="shared" si="46"/>
        <v>3435746.4767526276</v>
      </c>
      <c r="U42" s="80">
        <f t="shared" si="47"/>
        <v>1</v>
      </c>
      <c r="V42" s="80">
        <f t="shared" si="48"/>
        <v>8</v>
      </c>
      <c r="W42" s="80">
        <f t="shared" si="49"/>
        <v>1</v>
      </c>
      <c r="Y42" s="92" t="s">
        <v>13</v>
      </c>
      <c r="Z42" s="97">
        <v>6030093.8329796074</v>
      </c>
      <c r="AA42" s="98">
        <v>389459.44026154641</v>
      </c>
      <c r="AB42" s="98">
        <v>3331685.9912400399</v>
      </c>
      <c r="AC42" s="91">
        <v>1.8099226184083546</v>
      </c>
      <c r="AD42" s="91">
        <v>0.11689560219226758</v>
      </c>
      <c r="AE42" s="89">
        <f t="shared" si="50"/>
        <v>9361779.8242196478</v>
      </c>
      <c r="AF42" s="89">
        <f t="shared" si="51"/>
        <v>3721145.4315015865</v>
      </c>
      <c r="AG42" s="88">
        <f t="shared" si="52"/>
        <v>1</v>
      </c>
      <c r="AH42" s="88">
        <f t="shared" si="53"/>
        <v>9</v>
      </c>
      <c r="AI42" s="88">
        <f t="shared" si="54"/>
        <v>1</v>
      </c>
      <c r="AK42" s="16" t="s">
        <v>13</v>
      </c>
      <c r="AL42" s="17">
        <v>7827254.8172508497</v>
      </c>
      <c r="AM42" s="18">
        <v>504206.16920265229</v>
      </c>
      <c r="AN42" s="18">
        <v>3331685.9912400399</v>
      </c>
      <c r="AO42" s="78">
        <v>2.3493374939387901</v>
      </c>
      <c r="AP42" s="78">
        <v>0.15133664172684796</v>
      </c>
      <c r="AQ42" s="20">
        <f t="shared" si="55"/>
        <v>11158940.808490889</v>
      </c>
      <c r="AR42" s="20">
        <f t="shared" si="56"/>
        <v>3835892.1604426922</v>
      </c>
      <c r="AS42" s="80">
        <f t="shared" si="57"/>
        <v>1</v>
      </c>
      <c r="AT42" s="80">
        <f t="shared" si="58"/>
        <v>9</v>
      </c>
      <c r="AU42" s="80">
        <f t="shared" si="59"/>
        <v>1</v>
      </c>
      <c r="AV42" s="65" t="s">
        <v>48</v>
      </c>
    </row>
    <row r="43" spans="1:48" x14ac:dyDescent="0.25">
      <c r="A43" s="9" t="s">
        <v>14</v>
      </c>
      <c r="B43" s="29">
        <v>551265.38941192126</v>
      </c>
      <c r="C43" s="30">
        <v>251662.49452379308</v>
      </c>
      <c r="D43" s="30">
        <v>4408017.440635155</v>
      </c>
      <c r="E43" s="77">
        <v>0.12505971149980047</v>
      </c>
      <c r="F43" s="77">
        <v>5.7091991561524044E-2</v>
      </c>
      <c r="G43" s="31">
        <f t="shared" si="42"/>
        <v>4959282.8300470766</v>
      </c>
      <c r="H43" s="31">
        <f t="shared" si="43"/>
        <v>4659679.9351589484</v>
      </c>
      <c r="I43" s="80">
        <f t="shared" si="44"/>
        <v>13</v>
      </c>
      <c r="J43" s="80">
        <f t="shared" si="40"/>
        <v>12</v>
      </c>
      <c r="K43" s="80">
        <f t="shared" si="41"/>
        <v>13</v>
      </c>
      <c r="M43" s="9" t="s">
        <v>14</v>
      </c>
      <c r="N43" s="29">
        <v>1624054.4284709394</v>
      </c>
      <c r="O43" s="30">
        <v>681350.98980995535</v>
      </c>
      <c r="P43" s="30">
        <v>4408017.440635155</v>
      </c>
      <c r="Q43" s="77">
        <v>0.36843194255531986</v>
      </c>
      <c r="R43" s="77">
        <v>0.15457084709532795</v>
      </c>
      <c r="S43" s="31">
        <f t="shared" si="45"/>
        <v>6032071.8691060944</v>
      </c>
      <c r="T43" s="31">
        <f t="shared" si="46"/>
        <v>5089368.4304451104</v>
      </c>
      <c r="U43" s="80">
        <f t="shared" si="47"/>
        <v>13</v>
      </c>
      <c r="V43" s="80">
        <f t="shared" si="48"/>
        <v>9</v>
      </c>
      <c r="W43" s="80">
        <f t="shared" si="49"/>
        <v>10</v>
      </c>
      <c r="Y43" s="68" t="s">
        <v>14</v>
      </c>
      <c r="Z43" s="69">
        <v>4820728.0977267455</v>
      </c>
      <c r="AA43" s="70">
        <v>1966445.6287906836</v>
      </c>
      <c r="AB43" s="70">
        <v>4408017.440635155</v>
      </c>
      <c r="AC43" s="91">
        <v>1.0936272740863118</v>
      </c>
      <c r="AD43" s="91">
        <v>0.44610658992931224</v>
      </c>
      <c r="AE43" s="89">
        <f t="shared" si="50"/>
        <v>9228745.5383618996</v>
      </c>
      <c r="AF43" s="89">
        <f t="shared" si="51"/>
        <v>6374463.0694258381</v>
      </c>
      <c r="AG43" s="88">
        <f t="shared" si="52"/>
        <v>13</v>
      </c>
      <c r="AH43" s="88">
        <f t="shared" si="53"/>
        <v>8</v>
      </c>
      <c r="AI43" s="88">
        <f t="shared" si="54"/>
        <v>6</v>
      </c>
      <c r="AK43" s="9" t="s">
        <v>14</v>
      </c>
      <c r="AL43" s="7">
        <v>6241148.7822632566</v>
      </c>
      <c r="AM43" s="8">
        <v>2538127.6281772112</v>
      </c>
      <c r="AN43" s="8">
        <v>4408017.440635155</v>
      </c>
      <c r="AO43" s="77">
        <v>1.4158629965320564</v>
      </c>
      <c r="AP43" s="77">
        <v>0.5757980004297556</v>
      </c>
      <c r="AQ43" s="20">
        <f t="shared" si="55"/>
        <v>10649166.222898412</v>
      </c>
      <c r="AR43" s="20">
        <f t="shared" si="56"/>
        <v>6946145.0688123666</v>
      </c>
      <c r="AS43" s="80">
        <f t="shared" si="57"/>
        <v>13</v>
      </c>
      <c r="AT43" s="80">
        <f t="shared" si="58"/>
        <v>8</v>
      </c>
      <c r="AU43" s="80">
        <f t="shared" si="59"/>
        <v>3</v>
      </c>
    </row>
    <row r="44" spans="1:48" x14ac:dyDescent="0.25">
      <c r="A44" s="9" t="s">
        <v>15</v>
      </c>
      <c r="B44" s="29">
        <v>854888.24281912844</v>
      </c>
      <c r="C44" s="41">
        <v>-29122.486147125077</v>
      </c>
      <c r="D44" s="30">
        <v>3354515.1293203509</v>
      </c>
      <c r="E44" s="77">
        <v>0.25484703745913201</v>
      </c>
      <c r="F44" s="77">
        <v>-8.6815784172735288E-3</v>
      </c>
      <c r="G44" s="31">
        <f t="shared" si="42"/>
        <v>4209403.372139479</v>
      </c>
      <c r="H44" s="66">
        <f t="shared" si="43"/>
        <v>3325392.6431732257</v>
      </c>
      <c r="I44" s="80">
        <f t="shared" si="44"/>
        <v>2</v>
      </c>
      <c r="J44" s="80">
        <f t="shared" si="40"/>
        <v>9</v>
      </c>
      <c r="K44" s="80">
        <f t="shared" si="41"/>
        <v>2</v>
      </c>
      <c r="M44" s="9" t="s">
        <v>15</v>
      </c>
      <c r="N44" s="29">
        <v>5008634.9672855046</v>
      </c>
      <c r="O44" s="30">
        <v>1655352.6128140721</v>
      </c>
      <c r="P44" s="30">
        <v>3354515.1293203509</v>
      </c>
      <c r="Q44" s="77">
        <v>1.4931025123443966</v>
      </c>
      <c r="R44" s="77">
        <v>0.49347000952398701</v>
      </c>
      <c r="S44" s="31">
        <f t="shared" si="45"/>
        <v>8363150.096605856</v>
      </c>
      <c r="T44" s="31">
        <f t="shared" si="46"/>
        <v>5009867.742134423</v>
      </c>
      <c r="U44" s="80">
        <f t="shared" si="47"/>
        <v>2</v>
      </c>
      <c r="V44" s="80">
        <f t="shared" si="48"/>
        <v>10</v>
      </c>
      <c r="W44" s="80">
        <f t="shared" si="49"/>
        <v>9</v>
      </c>
      <c r="Y44" s="68" t="s">
        <v>15</v>
      </c>
      <c r="Z44" s="69">
        <v>16343445.443009079</v>
      </c>
      <c r="AA44" s="70">
        <v>5900299.0675550336</v>
      </c>
      <c r="AB44" s="70">
        <v>3354515.1293203509</v>
      </c>
      <c r="AC44" s="91">
        <v>4.8720738506015859</v>
      </c>
      <c r="AD44" s="91">
        <v>1.7589126416462093</v>
      </c>
      <c r="AE44" s="89">
        <f t="shared" si="50"/>
        <v>19697960.572329428</v>
      </c>
      <c r="AF44" s="89">
        <f t="shared" si="51"/>
        <v>9254814.1968753841</v>
      </c>
      <c r="AG44" s="88">
        <f t="shared" si="52"/>
        <v>2</v>
      </c>
      <c r="AH44" s="88">
        <f t="shared" si="53"/>
        <v>10</v>
      </c>
      <c r="AI44" s="88">
        <f t="shared" si="54"/>
        <v>10</v>
      </c>
      <c r="AK44" s="9" t="s">
        <v>15</v>
      </c>
      <c r="AL44" s="7">
        <v>21234448.387107231</v>
      </c>
      <c r="AM44" s="8">
        <v>7678388.8117523231</v>
      </c>
      <c r="AN44" s="8">
        <v>3354515.1293203509</v>
      </c>
      <c r="AO44" s="77">
        <v>6.3301095891642269</v>
      </c>
      <c r="AP44" s="77">
        <v>2.2889712866813094</v>
      </c>
      <c r="AQ44" s="20">
        <f t="shared" si="55"/>
        <v>24588963.51642758</v>
      </c>
      <c r="AR44" s="20">
        <f t="shared" si="56"/>
        <v>11032903.941072674</v>
      </c>
      <c r="AS44" s="80">
        <f t="shared" si="57"/>
        <v>2</v>
      </c>
      <c r="AT44" s="80">
        <f t="shared" si="58"/>
        <v>10</v>
      </c>
      <c r="AU44" s="80">
        <f t="shared" si="59"/>
        <v>10</v>
      </c>
    </row>
    <row r="45" spans="1:48" x14ac:dyDescent="0.25">
      <c r="A45" t="s">
        <v>16</v>
      </c>
      <c r="B45" s="29">
        <v>888436.90652535029</v>
      </c>
      <c r="C45" s="30">
        <v>149345.53423880832</v>
      </c>
      <c r="D45" s="30">
        <v>3462527.624977746</v>
      </c>
      <c r="E45" s="77">
        <v>0.25658622912244933</v>
      </c>
      <c r="F45" s="77">
        <v>4.3131940135717528E-2</v>
      </c>
      <c r="G45" s="31">
        <f t="shared" si="42"/>
        <v>4350964.5315030962</v>
      </c>
      <c r="H45" s="31">
        <f t="shared" si="43"/>
        <v>3611873.1592165544</v>
      </c>
      <c r="I45" s="80">
        <f t="shared" si="44"/>
        <v>8</v>
      </c>
      <c r="J45" s="80">
        <f t="shared" si="40"/>
        <v>10</v>
      </c>
      <c r="K45" s="80">
        <f t="shared" si="41"/>
        <v>4</v>
      </c>
      <c r="M45" t="s">
        <v>16</v>
      </c>
      <c r="N45" s="29">
        <v>5272244.5823652707</v>
      </c>
      <c r="O45" s="30">
        <v>2317257.9816143215</v>
      </c>
      <c r="P45" s="30">
        <v>3462527.624977746</v>
      </c>
      <c r="Q45" s="77">
        <v>1.5226577672139601</v>
      </c>
      <c r="R45" s="77">
        <v>0.66923884300539394</v>
      </c>
      <c r="S45" s="31">
        <f t="shared" si="45"/>
        <v>8734772.2073430158</v>
      </c>
      <c r="T45" s="31">
        <f t="shared" si="46"/>
        <v>5779785.6065920675</v>
      </c>
      <c r="U45" s="80">
        <f t="shared" si="47"/>
        <v>8</v>
      </c>
      <c r="V45" s="80">
        <f t="shared" si="48"/>
        <v>11</v>
      </c>
      <c r="W45" s="80">
        <f t="shared" si="49"/>
        <v>11</v>
      </c>
      <c r="Y45" s="68" t="s">
        <v>16</v>
      </c>
      <c r="Z45" s="69">
        <v>17225915.006469667</v>
      </c>
      <c r="AA45" s="70">
        <v>7963047.67634039</v>
      </c>
      <c r="AB45" s="70">
        <v>3462527.624977746</v>
      </c>
      <c r="AC45" s="91">
        <v>4.9749538118357624</v>
      </c>
      <c r="AD45" s="91">
        <v>2.299778814440959</v>
      </c>
      <c r="AE45" s="89">
        <f t="shared" si="50"/>
        <v>20688442.631447412</v>
      </c>
      <c r="AF45" s="89">
        <f t="shared" si="51"/>
        <v>11425575.301318135</v>
      </c>
      <c r="AG45" s="88">
        <f t="shared" si="52"/>
        <v>8</v>
      </c>
      <c r="AH45" s="88">
        <f t="shared" si="53"/>
        <v>13</v>
      </c>
      <c r="AI45" s="88">
        <f t="shared" si="54"/>
        <v>12</v>
      </c>
      <c r="AK45" t="s">
        <v>16</v>
      </c>
      <c r="AL45" s="7">
        <v>22382595.687275339</v>
      </c>
      <c r="AM45" s="8">
        <v>10358050.867044343</v>
      </c>
      <c r="AN45" s="8">
        <v>3462527.624977746</v>
      </c>
      <c r="AO45" s="77">
        <v>6.4642359892851955</v>
      </c>
      <c r="AP45" s="77">
        <v>2.9914709682961491</v>
      </c>
      <c r="AQ45" s="20">
        <f t="shared" si="55"/>
        <v>25845123.312253084</v>
      </c>
      <c r="AR45" s="20">
        <f t="shared" si="56"/>
        <v>13820578.49202209</v>
      </c>
      <c r="AS45" s="80">
        <f t="shared" si="57"/>
        <v>8</v>
      </c>
      <c r="AT45" s="80">
        <f t="shared" si="58"/>
        <v>13</v>
      </c>
      <c r="AU45" s="80">
        <f t="shared" si="59"/>
        <v>12</v>
      </c>
    </row>
    <row r="46" spans="1:48" x14ac:dyDescent="0.25">
      <c r="A46" s="9" t="s">
        <v>17</v>
      </c>
      <c r="B46" s="29">
        <v>994103.75072213227</v>
      </c>
      <c r="C46" s="30">
        <v>357306.06802894286</v>
      </c>
      <c r="D46" s="30">
        <v>3546133.7711564871</v>
      </c>
      <c r="E46" s="77">
        <v>0.28033453188031565</v>
      </c>
      <c r="F46" s="77">
        <v>0.10075933145421527</v>
      </c>
      <c r="G46" s="31">
        <f t="shared" si="42"/>
        <v>4540237.5218786197</v>
      </c>
      <c r="H46" s="31">
        <f t="shared" si="43"/>
        <v>3903439.8391854297</v>
      </c>
      <c r="I46" s="80">
        <f t="shared" si="44"/>
        <v>11</v>
      </c>
      <c r="J46" s="80">
        <f t="shared" si="40"/>
        <v>11</v>
      </c>
      <c r="K46" s="80">
        <f t="shared" si="41"/>
        <v>10</v>
      </c>
      <c r="M46" s="9" t="s">
        <v>17</v>
      </c>
      <c r="N46" s="29">
        <v>5229664.0951549625</v>
      </c>
      <c r="O46" s="30">
        <v>2757478.5477375486</v>
      </c>
      <c r="P46" s="30">
        <v>3546133.7711564871</v>
      </c>
      <c r="Q46" s="77">
        <v>1.4747509351429324</v>
      </c>
      <c r="R46" s="77">
        <v>0.77760138948121593</v>
      </c>
      <c r="S46" s="31">
        <f t="shared" si="45"/>
        <v>8775797.8663114496</v>
      </c>
      <c r="T46" s="31">
        <f t="shared" si="46"/>
        <v>6303612.3188940361</v>
      </c>
      <c r="U46" s="80">
        <f t="shared" si="47"/>
        <v>11</v>
      </c>
      <c r="V46" s="80">
        <f t="shared" si="48"/>
        <v>12</v>
      </c>
      <c r="W46" s="80">
        <f t="shared" si="49"/>
        <v>13</v>
      </c>
      <c r="Y46" s="68" t="s">
        <v>17</v>
      </c>
      <c r="Z46" s="69">
        <v>16886119.377847463</v>
      </c>
      <c r="AA46" s="70">
        <v>9170540.8544985559</v>
      </c>
      <c r="AB46" s="70">
        <v>3546133.7711564871</v>
      </c>
      <c r="AC46" s="91">
        <v>4.7618393629692255</v>
      </c>
      <c r="AD46" s="91">
        <v>2.5860673754300594</v>
      </c>
      <c r="AE46" s="89">
        <f t="shared" si="50"/>
        <v>20432253.149003949</v>
      </c>
      <c r="AF46" s="89">
        <f t="shared" si="51"/>
        <v>12716674.625655044</v>
      </c>
      <c r="AG46" s="88">
        <f t="shared" si="52"/>
        <v>11</v>
      </c>
      <c r="AH46" s="88">
        <f t="shared" si="53"/>
        <v>12</v>
      </c>
      <c r="AI46" s="88">
        <f t="shared" si="54"/>
        <v>13</v>
      </c>
      <c r="AK46" s="9" t="s">
        <v>17</v>
      </c>
      <c r="AL46" s="7">
        <v>21930913.63445529</v>
      </c>
      <c r="AM46" s="8">
        <v>11916974.439099465</v>
      </c>
      <c r="AN46" s="8">
        <v>3546133.7711564871</v>
      </c>
      <c r="AO46" s="77">
        <v>6.1844575105532593</v>
      </c>
      <c r="AP46" s="77">
        <v>3.3605541155919303</v>
      </c>
      <c r="AQ46" s="20">
        <f t="shared" si="55"/>
        <v>25477047.405611776</v>
      </c>
      <c r="AR46" s="20">
        <f t="shared" si="56"/>
        <v>15463108.210255951</v>
      </c>
      <c r="AS46" s="80">
        <f t="shared" si="57"/>
        <v>11</v>
      </c>
      <c r="AT46" s="80">
        <f t="shared" si="58"/>
        <v>12</v>
      </c>
      <c r="AU46" s="80">
        <f t="shared" si="59"/>
        <v>13</v>
      </c>
    </row>
    <row r="47" spans="1:48" x14ac:dyDescent="0.25">
      <c r="A47" t="s">
        <v>18</v>
      </c>
      <c r="B47" s="29">
        <v>899598.44783943961</v>
      </c>
      <c r="C47" s="30">
        <v>72036.698378181056</v>
      </c>
      <c r="D47" s="30">
        <v>4331642.1137539521</v>
      </c>
      <c r="E47" s="77">
        <v>0.20768069573038117</v>
      </c>
      <c r="F47" s="77">
        <v>1.6630343986509897E-2</v>
      </c>
      <c r="G47" s="31">
        <f t="shared" si="42"/>
        <v>5231240.5615933919</v>
      </c>
      <c r="H47" s="31">
        <f t="shared" si="43"/>
        <v>4403678.8121321332</v>
      </c>
      <c r="I47" s="80">
        <f t="shared" si="44"/>
        <v>12</v>
      </c>
      <c r="J47" s="80">
        <f>_xlfn.RANK.AVG(G47,$G$35:$G$47,1)</f>
        <v>13</v>
      </c>
      <c r="K47" s="80">
        <f>_xlfn.RANK.AVG(H47,$H$35:$H$47,1)</f>
        <v>12</v>
      </c>
      <c r="M47" t="s">
        <v>18</v>
      </c>
      <c r="N47" s="60">
        <v>4941011.8503880389</v>
      </c>
      <c r="O47" s="61">
        <v>1829268.915104019</v>
      </c>
      <c r="P47" s="61">
        <v>4331642.1137539521</v>
      </c>
      <c r="Q47" s="77">
        <v>1.1406786896588708</v>
      </c>
      <c r="R47" s="77">
        <v>0.42230379774350996</v>
      </c>
      <c r="S47" s="62">
        <f t="shared" si="45"/>
        <v>9272653.964141991</v>
      </c>
      <c r="T47" s="62">
        <f t="shared" si="46"/>
        <v>6160911.0288579706</v>
      </c>
      <c r="U47" s="80">
        <f t="shared" si="47"/>
        <v>12</v>
      </c>
      <c r="V47" s="80">
        <f t="shared" si="48"/>
        <v>13</v>
      </c>
      <c r="W47" s="80">
        <f t="shared" si="49"/>
        <v>12</v>
      </c>
      <c r="Y47" s="68" t="s">
        <v>18</v>
      </c>
      <c r="Z47" s="69">
        <v>16030522.795686329</v>
      </c>
      <c r="AA47" s="70">
        <v>6352276.4956389489</v>
      </c>
      <c r="AB47" s="70">
        <v>4331642.1137539521</v>
      </c>
      <c r="AC47" s="91">
        <v>3.7007957662951334</v>
      </c>
      <c r="AD47" s="91">
        <v>1.4664823013584205</v>
      </c>
      <c r="AE47" s="93">
        <f t="shared" si="50"/>
        <v>20362164.909440279</v>
      </c>
      <c r="AF47" s="93">
        <f t="shared" si="51"/>
        <v>10683918.6093929</v>
      </c>
      <c r="AG47" s="88">
        <f t="shared" si="52"/>
        <v>12</v>
      </c>
      <c r="AH47" s="88">
        <f t="shared" si="53"/>
        <v>11</v>
      </c>
      <c r="AI47" s="88">
        <f t="shared" si="54"/>
        <v>11</v>
      </c>
      <c r="AK47" t="s">
        <v>18</v>
      </c>
      <c r="AL47" s="7">
        <v>20825014.585041899</v>
      </c>
      <c r="AM47" s="8">
        <v>8262474.1169927586</v>
      </c>
      <c r="AN47" s="8">
        <v>4331642.1137539521</v>
      </c>
      <c r="AO47" s="77">
        <v>4.8076489327033105</v>
      </c>
      <c r="AP47" s="77">
        <v>1.9074692460758746</v>
      </c>
      <c r="AQ47" s="20">
        <f t="shared" si="55"/>
        <v>25156656.698795851</v>
      </c>
      <c r="AR47" s="20">
        <f t="shared" si="56"/>
        <v>12594116.230746711</v>
      </c>
      <c r="AS47" s="80">
        <f t="shared" si="57"/>
        <v>12</v>
      </c>
      <c r="AT47" s="80">
        <f t="shared" si="58"/>
        <v>11</v>
      </c>
      <c r="AU47" s="80">
        <f t="shared" si="59"/>
        <v>11</v>
      </c>
    </row>
    <row r="49" spans="48:48" ht="45" x14ac:dyDescent="0.25">
      <c r="AV49" s="67" t="s">
        <v>49</v>
      </c>
    </row>
  </sheetData>
  <mergeCells count="16">
    <mergeCell ref="A34:F34"/>
    <mergeCell ref="Y34:AD34"/>
    <mergeCell ref="AK34:AP34"/>
    <mergeCell ref="A1:F1"/>
    <mergeCell ref="A18:F18"/>
    <mergeCell ref="Y18:AD18"/>
    <mergeCell ref="AK18:AP18"/>
    <mergeCell ref="M1:R1"/>
    <mergeCell ref="M2:R2"/>
    <mergeCell ref="M18:R18"/>
    <mergeCell ref="M34:R34"/>
    <mergeCell ref="A2:K2"/>
    <mergeCell ref="AK1:AU1"/>
    <mergeCell ref="AK2:AU2"/>
    <mergeCell ref="Y1:AI1"/>
    <mergeCell ref="Y2:AI2"/>
  </mergeCells>
  <conditionalFormatting sqref="O4:O16">
    <cfRule type="colorScale" priority="2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16">
    <cfRule type="colorScale" priority="2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4:N16">
    <cfRule type="colorScale" priority="2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5:O47">
    <cfRule type="colorScale" priority="1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5:P47">
    <cfRule type="colorScale" priority="1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5:N47">
    <cfRule type="colorScale" priority="1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4:AA16">
    <cfRule type="colorScale" priority="1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16">
    <cfRule type="colorScale" priority="1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4:Z16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4:AM16">
    <cfRule type="colorScale" priority="1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16">
    <cfRule type="colorScale" priority="1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4:AL16">
    <cfRule type="colorScale" priority="1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:C16">
    <cfRule type="colorScale" priority="1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:D16">
    <cfRule type="colorScale" priority="1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:B16">
    <cfRule type="colorScale" priority="1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9:AA31">
    <cfRule type="colorScale" priority="1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19:AB31">
    <cfRule type="colorScale" priority="1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19:Z31">
    <cfRule type="colorScale" priority="1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C31">
    <cfRule type="colorScale" priority="1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9:D31">
    <cfRule type="colorScale" priority="1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B31">
    <cfRule type="colorScale" priority="1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9:O31">
    <cfRule type="colorScale" priority="1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9:P31">
    <cfRule type="colorScale" priority="1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9:N31">
    <cfRule type="colorScale" priority="1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9:AM31">
    <cfRule type="colorScale" priority="1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9:AN31">
    <cfRule type="colorScale" priority="1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19:AL31">
    <cfRule type="colorScale" priority="1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5:C47">
    <cfRule type="colorScale" priority="1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5:D47"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5:B47"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35:AA47">
    <cfRule type="colorScale" priority="1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5:AB47">
    <cfRule type="colorScale" priority="1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35:Z47"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35:AM47">
    <cfRule type="colorScale" priority="1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5:AN47">
    <cfRule type="colorScale" priority="1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35:AL47">
    <cfRule type="colorScale" priority="1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16">
    <cfRule type="colorScale" priority="1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4:H16">
    <cfRule type="colorScale" priority="1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:G31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9:H31">
    <cfRule type="colorScale" priority="1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5:G47">
    <cfRule type="colorScale" priority="1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35:H47">
    <cfRule type="colorScale" priority="1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16">
    <cfRule type="colorScale" priority="1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4:T16">
    <cfRule type="colorScale" priority="1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9:S31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9:T31">
    <cfRule type="colorScale" priority="1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5:S47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5:T47">
    <cfRule type="colorScale" priority="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4:AQ16">
    <cfRule type="colorScale" priority="1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4:AR16"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19:AQ31">
    <cfRule type="colorScale" priority="1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9:AR31"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35:AQ47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35:AR47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:E16">
    <cfRule type="top10" dxfId="215" priority="106" rank="1"/>
    <cfRule type="top10" dxfId="214" priority="105" bottom="1" rank="1"/>
  </conditionalFormatting>
  <conditionalFormatting sqref="F4:F16">
    <cfRule type="top10" dxfId="213" priority="103" bottom="1" rank="1"/>
    <cfRule type="top10" dxfId="212" priority="104" rank="1"/>
  </conditionalFormatting>
  <conditionalFormatting sqref="E19:E31">
    <cfRule type="top10" dxfId="211" priority="101" bottom="1" rank="1"/>
    <cfRule type="top10" dxfId="210" priority="102" rank="1"/>
  </conditionalFormatting>
  <conditionalFormatting sqref="F19:F31">
    <cfRule type="top10" dxfId="209" priority="99" bottom="1" rank="1"/>
    <cfRule type="top10" dxfId="208" priority="100" rank="1"/>
  </conditionalFormatting>
  <conditionalFormatting sqref="E35:E47">
    <cfRule type="top10" dxfId="207" priority="97" bottom="1" rank="1"/>
    <cfRule type="top10" dxfId="206" priority="98" rank="1"/>
  </conditionalFormatting>
  <conditionalFormatting sqref="F35:F47">
    <cfRule type="top10" dxfId="205" priority="95" bottom="1" rank="1"/>
    <cfRule type="top10" dxfId="204" priority="96" rank="1"/>
  </conditionalFormatting>
  <conditionalFormatting sqref="Q4:Q16">
    <cfRule type="top10" dxfId="203" priority="93" bottom="1" rank="1"/>
    <cfRule type="top10" dxfId="202" priority="94" rank="1"/>
  </conditionalFormatting>
  <conditionalFormatting sqref="R4:R16">
    <cfRule type="top10" dxfId="201" priority="91" bottom="1" rank="1"/>
    <cfRule type="top10" dxfId="200" priority="92" rank="1"/>
  </conditionalFormatting>
  <conditionalFormatting sqref="R19:R31">
    <cfRule type="top10" dxfId="199" priority="89" bottom="1" rank="1"/>
    <cfRule type="top10" dxfId="198" priority="90" rank="1"/>
  </conditionalFormatting>
  <conditionalFormatting sqref="Q19:Q31">
    <cfRule type="top10" dxfId="197" priority="87" bottom="1" rank="1"/>
    <cfRule type="top10" dxfId="196" priority="88" rank="1"/>
  </conditionalFormatting>
  <conditionalFormatting sqref="AC4:AC16">
    <cfRule type="top10" dxfId="195" priority="85" bottom="1" rank="1"/>
    <cfRule type="top10" dxfId="194" priority="86" rank="1"/>
  </conditionalFormatting>
  <conditionalFormatting sqref="AD4:AD16">
    <cfRule type="top10" dxfId="193" priority="83" bottom="1" rank="1"/>
    <cfRule type="top10" dxfId="192" priority="84" rank="1"/>
  </conditionalFormatting>
  <conditionalFormatting sqref="AC19:AC31">
    <cfRule type="top10" dxfId="191" priority="81" bottom="1" rank="1"/>
    <cfRule type="top10" dxfId="190" priority="82" rank="1"/>
  </conditionalFormatting>
  <conditionalFormatting sqref="AD19:AD31">
    <cfRule type="top10" dxfId="189" priority="79" bottom="1" rank="1"/>
    <cfRule type="top10" dxfId="188" priority="80" rank="1"/>
  </conditionalFormatting>
  <conditionalFormatting sqref="R35:R47">
    <cfRule type="top10" dxfId="187" priority="77" bottom="1" rank="1"/>
    <cfRule type="top10" dxfId="186" priority="78" rank="1"/>
  </conditionalFormatting>
  <conditionalFormatting sqref="Q35:Q47">
    <cfRule type="top10" dxfId="185" priority="75" bottom="1" rank="1"/>
    <cfRule type="top10" dxfId="184" priority="76" rank="1"/>
  </conditionalFormatting>
  <conditionalFormatting sqref="AD35:AD47">
    <cfRule type="top10" dxfId="183" priority="73" bottom="1" rank="1"/>
    <cfRule type="top10" dxfId="182" priority="74" rank="1"/>
  </conditionalFormatting>
  <conditionalFormatting sqref="AC35:AC47">
    <cfRule type="top10" dxfId="181" priority="71" bottom="1" rank="1"/>
    <cfRule type="top10" dxfId="180" priority="72" rank="1"/>
  </conditionalFormatting>
  <conditionalFormatting sqref="AP35:AP47">
    <cfRule type="top10" dxfId="179" priority="69" bottom="1" rank="1"/>
    <cfRule type="top10" dxfId="178" priority="70" rank="1"/>
  </conditionalFormatting>
  <conditionalFormatting sqref="AO35:AO47">
    <cfRule type="top10" dxfId="177" priority="67" bottom="1" rank="1"/>
    <cfRule type="top10" dxfId="176" priority="68" rank="1"/>
  </conditionalFormatting>
  <conditionalFormatting sqref="AP19:AP31">
    <cfRule type="top10" dxfId="175" priority="65" bottom="1" rank="1"/>
    <cfRule type="top10" dxfId="174" priority="66" rank="1"/>
  </conditionalFormatting>
  <conditionalFormatting sqref="AO19:AO31">
    <cfRule type="top10" dxfId="173" priority="63" bottom="1" rank="1"/>
    <cfRule type="top10" dxfId="172" priority="64" rank="1"/>
  </conditionalFormatting>
  <conditionalFormatting sqref="AP4:AP16">
    <cfRule type="top10" dxfId="171" priority="61" bottom="1" rank="1"/>
    <cfRule type="top10" dxfId="170" priority="62" rank="1"/>
  </conditionalFormatting>
  <conditionalFormatting sqref="AO4:AO16">
    <cfRule type="top10" dxfId="169" priority="59" bottom="1" rank="1"/>
    <cfRule type="top10" dxfId="168" priority="60" rank="1"/>
  </conditionalFormatting>
  <conditionalFormatting sqref="J4:J16">
    <cfRule type="top10" dxfId="167" priority="53" bottom="1" rank="1"/>
    <cfRule type="top10" dxfId="166" priority="54" rank="1"/>
  </conditionalFormatting>
  <conditionalFormatting sqref="K4:K16">
    <cfRule type="top10" dxfId="165" priority="51" bottom="1" rank="1"/>
    <cfRule type="top10" dxfId="164" priority="52" rank="1"/>
  </conditionalFormatting>
  <conditionalFormatting sqref="I4:I16">
    <cfRule type="top10" dxfId="163" priority="49" bottom="1" rank="1"/>
    <cfRule type="top10" dxfId="162" priority="50" rank="1"/>
  </conditionalFormatting>
  <conditionalFormatting sqref="I19:I31">
    <cfRule type="top10" dxfId="161" priority="47" bottom="1" rank="1"/>
    <cfRule type="top10" dxfId="160" priority="48" rank="1"/>
  </conditionalFormatting>
  <conditionalFormatting sqref="J19:J31">
    <cfRule type="top10" dxfId="159" priority="45" bottom="1" rank="1"/>
    <cfRule type="top10" dxfId="158" priority="46" rank="1"/>
  </conditionalFormatting>
  <conditionalFormatting sqref="K19:K31">
    <cfRule type="top10" dxfId="157" priority="43" bottom="1" rank="1"/>
    <cfRule type="top10" dxfId="156" priority="44" rank="1"/>
  </conditionalFormatting>
  <conditionalFormatting sqref="I35:I47">
    <cfRule type="top10" dxfId="155" priority="41" bottom="1" rank="1"/>
    <cfRule type="top10" dxfId="154" priority="42" rank="1"/>
  </conditionalFormatting>
  <conditionalFormatting sqref="J35:J47">
    <cfRule type="top10" dxfId="153" priority="39" bottom="1" rank="1"/>
    <cfRule type="top10" dxfId="152" priority="40" rank="1"/>
  </conditionalFormatting>
  <conditionalFormatting sqref="K35:K47">
    <cfRule type="top10" dxfId="151" priority="37" bottom="1" rank="1"/>
    <cfRule type="top10" dxfId="150" priority="38" rank="1"/>
  </conditionalFormatting>
  <conditionalFormatting sqref="V4:V16">
    <cfRule type="top10" dxfId="149" priority="35" bottom="1" rank="1"/>
    <cfRule type="top10" dxfId="148" priority="36" rank="1"/>
  </conditionalFormatting>
  <conditionalFormatting sqref="W4:W16">
    <cfRule type="top10" dxfId="147" priority="33" bottom="1" rank="1"/>
    <cfRule type="top10" dxfId="146" priority="34" rank="1"/>
  </conditionalFormatting>
  <conditionalFormatting sqref="U4:U16">
    <cfRule type="top10" dxfId="145" priority="31" bottom="1" rank="1"/>
    <cfRule type="top10" dxfId="144" priority="32" rank="1"/>
  </conditionalFormatting>
  <conditionalFormatting sqref="AG4:AG16">
    <cfRule type="top10" dxfId="143" priority="29" bottom="1" rank="1"/>
    <cfRule type="top10" dxfId="142" priority="30" rank="1"/>
  </conditionalFormatting>
  <conditionalFormatting sqref="AH4:AH16">
    <cfRule type="top10" dxfId="141" priority="27" bottom="1" rank="1"/>
    <cfRule type="top10" dxfId="140" priority="28" rank="1"/>
  </conditionalFormatting>
  <conditionalFormatting sqref="AI4:AI16">
    <cfRule type="top10" dxfId="139" priority="25" bottom="1" rank="1"/>
    <cfRule type="top10" dxfId="138" priority="26" rank="1"/>
  </conditionalFormatting>
  <conditionalFormatting sqref="AS4:AT16">
    <cfRule type="top10" dxfId="137" priority="23" bottom="1" rank="1"/>
    <cfRule type="top10" dxfId="136" priority="24" rank="1"/>
  </conditionalFormatting>
  <conditionalFormatting sqref="AU4:AU16">
    <cfRule type="top10" dxfId="135" priority="21" bottom="1" rank="1"/>
    <cfRule type="top10" dxfId="134" priority="22" rank="1"/>
  </conditionalFormatting>
  <conditionalFormatting sqref="U35:U47">
    <cfRule type="top10" dxfId="133" priority="19" bottom="1" rank="1"/>
    <cfRule type="top10" dxfId="132" priority="20" rank="1"/>
  </conditionalFormatting>
  <conditionalFormatting sqref="V35:W47">
    <cfRule type="top10" dxfId="131" priority="17" bottom="1" rank="1"/>
    <cfRule type="top10" dxfId="130" priority="18" rank="1"/>
  </conditionalFormatting>
  <conditionalFormatting sqref="AG35:AI47">
    <cfRule type="top10" dxfId="129" priority="15" bottom="1" rank="1"/>
    <cfRule type="top10" dxfId="128" priority="16" rank="1"/>
  </conditionalFormatting>
  <conditionalFormatting sqref="AS35:AU47">
    <cfRule type="top10" dxfId="127" priority="13" bottom="1" rank="1"/>
    <cfRule type="top10" dxfId="126" priority="14" rank="1"/>
  </conditionalFormatting>
  <conditionalFormatting sqref="U19:W31">
    <cfRule type="top10" dxfId="125" priority="11" bottom="1" rank="1"/>
    <cfRule type="top10" dxfId="124" priority="12" rank="1"/>
  </conditionalFormatting>
  <conditionalFormatting sqref="AG19:AI31">
    <cfRule type="top10" dxfId="123" priority="9" bottom="1" rank="1"/>
    <cfRule type="top10" dxfId="122" priority="10" rank="1"/>
  </conditionalFormatting>
  <conditionalFormatting sqref="AS19:AU31">
    <cfRule type="top10" dxfId="121" priority="7" bottom="1" rank="1"/>
    <cfRule type="top10" dxfId="120" priority="8" rank="1"/>
  </conditionalFormatting>
  <conditionalFormatting sqref="AE4:AE1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4:AF1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19:AE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9:AF3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5:AE4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35:AF4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DA069-E75B-4259-BF39-A501A9E619FF}">
  <dimension ref="B1:AV27"/>
  <sheetViews>
    <sheetView zoomScale="80" zoomScaleNormal="80" workbookViewId="0">
      <selection activeCell="AH37" sqref="AH37"/>
    </sheetView>
  </sheetViews>
  <sheetFormatPr defaultRowHeight="15" x14ac:dyDescent="0.25"/>
  <cols>
    <col min="2" max="2" width="8.7109375" customWidth="1"/>
    <col min="3" max="3" width="14.28515625" bestFit="1" customWidth="1"/>
    <col min="4" max="4" width="15" bestFit="1" customWidth="1"/>
    <col min="5" max="5" width="14.28515625" bestFit="1" customWidth="1"/>
    <col min="6" max="7" width="8.7109375" customWidth="1"/>
    <col min="8" max="9" width="14.28515625" bestFit="1" customWidth="1"/>
    <col min="10" max="10" width="11.5703125" bestFit="1" customWidth="1"/>
    <col min="11" max="12" width="12.7109375" customWidth="1"/>
    <col min="13" max="13" width="8.7109375" customWidth="1"/>
    <col min="15" max="15" width="13.7109375" bestFit="1" customWidth="1"/>
    <col min="16" max="16" width="14.28515625" bestFit="1" customWidth="1"/>
    <col min="17" max="17" width="13.7109375" bestFit="1" customWidth="1"/>
    <col min="20" max="20" width="14.28515625" bestFit="1" customWidth="1"/>
    <col min="21" max="21" width="13.7109375" bestFit="1" customWidth="1"/>
    <col min="22" max="24" width="12.7109375" customWidth="1"/>
    <col min="27" max="28" width="15.28515625" bestFit="1" customWidth="1"/>
    <col min="29" max="29" width="14.28515625" bestFit="1" customWidth="1"/>
    <col min="32" max="32" width="15" bestFit="1" customWidth="1"/>
    <col min="33" max="33" width="15.28515625" bestFit="1" customWidth="1"/>
    <col min="34" max="34" width="11.5703125" bestFit="1" customWidth="1"/>
    <col min="35" max="35" width="12.42578125" customWidth="1"/>
    <col min="36" max="36" width="12.28515625" customWidth="1"/>
    <col min="39" max="40" width="15.28515625" bestFit="1" customWidth="1"/>
    <col min="41" max="41" width="14.28515625" bestFit="1" customWidth="1"/>
    <col min="44" max="45" width="15.28515625" bestFit="1" customWidth="1"/>
  </cols>
  <sheetData>
    <row r="1" spans="2:48" x14ac:dyDescent="0.25">
      <c r="B1" s="103" t="s">
        <v>31</v>
      </c>
      <c r="C1" s="103"/>
      <c r="D1" s="103"/>
      <c r="E1" s="103"/>
      <c r="F1" s="103"/>
      <c r="G1" s="103"/>
      <c r="H1" s="13"/>
      <c r="N1" s="103" t="s">
        <v>19</v>
      </c>
      <c r="O1" s="103"/>
      <c r="P1" s="103"/>
      <c r="Q1" s="103"/>
      <c r="R1" s="103"/>
      <c r="S1" s="103"/>
      <c r="T1" s="13"/>
      <c r="Z1" s="103" t="s">
        <v>30</v>
      </c>
      <c r="AA1" s="103"/>
      <c r="AB1" s="103"/>
      <c r="AC1" s="103"/>
      <c r="AD1" s="103"/>
      <c r="AE1" s="103"/>
      <c r="AF1" s="13"/>
      <c r="AL1" s="103" t="s">
        <v>29</v>
      </c>
      <c r="AM1" s="103"/>
      <c r="AN1" s="103"/>
      <c r="AO1" s="103"/>
      <c r="AP1" s="103"/>
      <c r="AQ1" s="103"/>
      <c r="AR1" s="13"/>
    </row>
    <row r="2" spans="2:48" x14ac:dyDescent="0.25">
      <c r="B2" s="101" t="s">
        <v>20</v>
      </c>
      <c r="C2" s="101"/>
      <c r="D2" s="101"/>
      <c r="E2" s="101"/>
      <c r="F2" s="101"/>
      <c r="G2" s="101"/>
      <c r="H2" s="10"/>
      <c r="N2" s="101" t="s">
        <v>20</v>
      </c>
      <c r="O2" s="101"/>
      <c r="P2" s="101"/>
      <c r="Q2" s="101"/>
      <c r="R2" s="101"/>
      <c r="S2" s="101"/>
      <c r="T2" s="10"/>
      <c r="Z2" s="101" t="s">
        <v>20</v>
      </c>
      <c r="AA2" s="101"/>
      <c r="AB2" s="101"/>
      <c r="AC2" s="101"/>
      <c r="AD2" s="101"/>
      <c r="AE2" s="101"/>
      <c r="AF2" s="10"/>
      <c r="AL2" s="101" t="s">
        <v>20</v>
      </c>
      <c r="AM2" s="101"/>
      <c r="AN2" s="101"/>
      <c r="AO2" s="101"/>
      <c r="AP2" s="101"/>
      <c r="AQ2" s="101"/>
      <c r="AR2" s="10"/>
    </row>
    <row r="3" spans="2:48" s="9" customFormat="1" ht="60" x14ac:dyDescent="0.25">
      <c r="B3" s="3" t="s">
        <v>0</v>
      </c>
      <c r="C3" s="2" t="s">
        <v>1</v>
      </c>
      <c r="D3" s="3" t="s">
        <v>2</v>
      </c>
      <c r="E3" s="1" t="s">
        <v>3</v>
      </c>
      <c r="F3" s="3" t="s">
        <v>4</v>
      </c>
      <c r="G3" s="3" t="s">
        <v>5</v>
      </c>
      <c r="H3" s="3" t="s">
        <v>33</v>
      </c>
      <c r="I3" s="3" t="s">
        <v>34</v>
      </c>
      <c r="J3" s="3" t="s">
        <v>36</v>
      </c>
      <c r="K3" s="3" t="s">
        <v>37</v>
      </c>
      <c r="L3" s="3" t="s">
        <v>38</v>
      </c>
      <c r="N3" s="3" t="s">
        <v>0</v>
      </c>
      <c r="O3" s="2" t="s">
        <v>1</v>
      </c>
      <c r="P3" s="3" t="s">
        <v>2</v>
      </c>
      <c r="Q3" s="1" t="s">
        <v>3</v>
      </c>
      <c r="R3" s="3" t="s">
        <v>4</v>
      </c>
      <c r="S3" s="3" t="s">
        <v>5</v>
      </c>
      <c r="T3" s="3" t="s">
        <v>33</v>
      </c>
      <c r="U3" s="3" t="s">
        <v>34</v>
      </c>
      <c r="V3" s="3" t="s">
        <v>36</v>
      </c>
      <c r="W3" s="3" t="s">
        <v>37</v>
      </c>
      <c r="X3" s="3" t="s">
        <v>38</v>
      </c>
      <c r="Z3" s="3" t="s">
        <v>0</v>
      </c>
      <c r="AA3" s="2" t="s">
        <v>1</v>
      </c>
      <c r="AB3" s="3" t="s">
        <v>2</v>
      </c>
      <c r="AC3" s="1" t="s">
        <v>3</v>
      </c>
      <c r="AD3" s="3" t="s">
        <v>4</v>
      </c>
      <c r="AE3" s="3" t="s">
        <v>5</v>
      </c>
      <c r="AF3" s="3" t="s">
        <v>33</v>
      </c>
      <c r="AG3" s="3" t="s">
        <v>34</v>
      </c>
      <c r="AH3" s="3" t="s">
        <v>36</v>
      </c>
      <c r="AI3" s="3" t="s">
        <v>37</v>
      </c>
      <c r="AJ3" s="3" t="s">
        <v>38</v>
      </c>
      <c r="AL3" s="3" t="s">
        <v>0</v>
      </c>
      <c r="AM3" s="2" t="s">
        <v>1</v>
      </c>
      <c r="AN3" s="3" t="s">
        <v>2</v>
      </c>
      <c r="AO3" s="1" t="s">
        <v>3</v>
      </c>
      <c r="AP3" s="3" t="s">
        <v>4</v>
      </c>
      <c r="AQ3" s="3" t="s">
        <v>5</v>
      </c>
      <c r="AR3" s="3" t="s">
        <v>33</v>
      </c>
      <c r="AS3" s="3" t="s">
        <v>34</v>
      </c>
      <c r="AT3" s="3" t="s">
        <v>36</v>
      </c>
      <c r="AU3" s="3" t="s">
        <v>37</v>
      </c>
      <c r="AV3" s="3" t="s">
        <v>38</v>
      </c>
    </row>
    <row r="4" spans="2:48" s="68" customFormat="1" x14ac:dyDescent="0.25">
      <c r="B4" s="68" t="s">
        <v>23</v>
      </c>
      <c r="C4" s="69">
        <v>1589887.5896308424</v>
      </c>
      <c r="D4" s="15">
        <v>-139471.14814486157</v>
      </c>
      <c r="E4" s="70">
        <v>1115159.1152119599</v>
      </c>
      <c r="F4" s="71">
        <v>1.4257046980498833</v>
      </c>
      <c r="G4" s="71">
        <v>-0.12506838373316087</v>
      </c>
      <c r="H4" s="69">
        <f>C4+E4</f>
        <v>2705046.7048428021</v>
      </c>
      <c r="I4" s="69">
        <f>D4+E4</f>
        <v>975687.96706709836</v>
      </c>
      <c r="J4" s="79">
        <v>1</v>
      </c>
      <c r="K4" s="79">
        <v>2</v>
      </c>
      <c r="L4" s="79">
        <v>1</v>
      </c>
      <c r="N4" s="68" t="s">
        <v>23</v>
      </c>
      <c r="O4" s="69">
        <v>2062771.0458147849</v>
      </c>
      <c r="P4" s="70">
        <v>279060.5437118893</v>
      </c>
      <c r="Q4" s="70">
        <v>1115159.1152119599</v>
      </c>
      <c r="R4" s="71">
        <v>1.8497549073279207</v>
      </c>
      <c r="S4" s="71">
        <v>0.25024280383418457</v>
      </c>
      <c r="T4" s="69">
        <f>O4+Q4</f>
        <v>3177930.1610267451</v>
      </c>
      <c r="U4" s="69">
        <f>P4+Q4</f>
        <v>1394219.6589238492</v>
      </c>
      <c r="V4" s="79">
        <v>1</v>
      </c>
      <c r="W4" s="79">
        <v>1</v>
      </c>
      <c r="X4" s="79">
        <v>1</v>
      </c>
      <c r="Z4" s="68" t="s">
        <v>23</v>
      </c>
      <c r="AA4" s="69">
        <v>2981472.4633717039</v>
      </c>
      <c r="AB4" s="70">
        <v>1448856.2052962319</v>
      </c>
      <c r="AC4" s="70">
        <v>1115159.1152119599</v>
      </c>
      <c r="AD4" s="71">
        <v>2.6735848030126275</v>
      </c>
      <c r="AE4" s="71">
        <v>1.2992371990080049</v>
      </c>
      <c r="AF4" s="69">
        <f>AA4+AC4</f>
        <v>4096631.5785836638</v>
      </c>
      <c r="AG4" s="69">
        <f>AB4+AC4</f>
        <v>2564015.3205081918</v>
      </c>
      <c r="AH4" s="79">
        <v>1</v>
      </c>
      <c r="AI4" s="79">
        <v>3</v>
      </c>
      <c r="AJ4" s="79">
        <v>3</v>
      </c>
      <c r="AL4" s="68" t="s">
        <v>23</v>
      </c>
      <c r="AM4" s="69">
        <v>3871440.7097365181</v>
      </c>
      <c r="AN4" s="70">
        <v>1879847.301108392</v>
      </c>
      <c r="AO4" s="70">
        <v>1115159.1152119599</v>
      </c>
      <c r="AP4" s="71">
        <v>3.4716487153500672</v>
      </c>
      <c r="AQ4" s="71">
        <v>1.6857211454986731</v>
      </c>
      <c r="AR4" s="69">
        <f>AM4+AO4</f>
        <v>4986599.8249484785</v>
      </c>
      <c r="AS4" s="69">
        <f>AN4+AO4</f>
        <v>2995006.4163203519</v>
      </c>
      <c r="AT4" s="79">
        <v>1</v>
      </c>
      <c r="AU4" s="79">
        <v>3</v>
      </c>
      <c r="AV4" s="79">
        <v>3</v>
      </c>
    </row>
    <row r="5" spans="2:48" s="68" customFormat="1" x14ac:dyDescent="0.25">
      <c r="B5" s="68" t="s">
        <v>24</v>
      </c>
      <c r="C5" s="69">
        <v>1644655.4375057654</v>
      </c>
      <c r="D5" s="15">
        <v>-352.19339177478105</v>
      </c>
      <c r="E5" s="70">
        <v>1259251.5502969066</v>
      </c>
      <c r="F5" s="71">
        <v>1.3060579017099387</v>
      </c>
      <c r="G5" s="71">
        <v>-2.796846997660958E-4</v>
      </c>
      <c r="H5" s="69">
        <f t="shared" ref="H5:H9" si="0">C5+E5</f>
        <v>2903906.9878026722</v>
      </c>
      <c r="I5" s="69">
        <f t="shared" ref="I5:I9" si="1">D5+E5</f>
        <v>1258899.3569051318</v>
      </c>
      <c r="J5" s="79">
        <v>2</v>
      </c>
      <c r="K5" s="79">
        <v>5</v>
      </c>
      <c r="L5" s="79">
        <v>4</v>
      </c>
      <c r="N5" s="68" t="s">
        <v>24</v>
      </c>
      <c r="O5" s="69">
        <v>2586905.7091413978</v>
      </c>
      <c r="P5" s="70">
        <v>888759.60526061815</v>
      </c>
      <c r="Q5" s="70">
        <v>1259251.5502969066</v>
      </c>
      <c r="R5" s="71">
        <v>2.0543200510902344</v>
      </c>
      <c r="S5" s="71">
        <v>0.70578400721529089</v>
      </c>
      <c r="T5" s="69">
        <f t="shared" ref="T5:T9" si="2">O5+Q5</f>
        <v>3846157.2594383042</v>
      </c>
      <c r="U5" s="69">
        <f t="shared" ref="U5:U9" si="3">P5+Q5</f>
        <v>2148011.1555575249</v>
      </c>
      <c r="V5" s="79">
        <v>2</v>
      </c>
      <c r="W5" s="79">
        <v>6</v>
      </c>
      <c r="X5" s="79">
        <v>5</v>
      </c>
      <c r="Z5" s="68" t="s">
        <v>24</v>
      </c>
      <c r="AA5" s="69">
        <v>4766964.0908957683</v>
      </c>
      <c r="AB5" s="70">
        <v>3303755.4626164543</v>
      </c>
      <c r="AC5" s="70">
        <v>1259251.5502969066</v>
      </c>
      <c r="AD5" s="71">
        <v>3.7855534819645942</v>
      </c>
      <c r="AE5" s="71">
        <v>2.623586575563472</v>
      </c>
      <c r="AF5" s="69">
        <f t="shared" ref="AF5:AF9" si="4">AA5+AC5</f>
        <v>6026215.6411926746</v>
      </c>
      <c r="AG5" s="69">
        <f t="shared" ref="AG5:AG9" si="5">AB5+AC5</f>
        <v>4563007.0129133612</v>
      </c>
      <c r="AH5" s="79">
        <v>2</v>
      </c>
      <c r="AI5" s="79">
        <v>5</v>
      </c>
      <c r="AJ5" s="79">
        <v>5</v>
      </c>
      <c r="AL5" s="68" t="s">
        <v>24</v>
      </c>
      <c r="AM5" s="69">
        <v>6190794.7009070059</v>
      </c>
      <c r="AN5" s="70">
        <v>4289406.2488005208</v>
      </c>
      <c r="AO5" s="70">
        <v>1259251.5502969066</v>
      </c>
      <c r="AP5" s="71">
        <v>4.9162494177174842</v>
      </c>
      <c r="AQ5" s="71">
        <v>3.4063140504287359</v>
      </c>
      <c r="AR5" s="69">
        <f t="shared" ref="AR5:AR9" si="6">AM5+AO5</f>
        <v>7450046.2512039123</v>
      </c>
      <c r="AS5" s="69">
        <f t="shared" ref="AS5:AS9" si="7">AN5+AO5</f>
        <v>5548657.7990974272</v>
      </c>
      <c r="AT5" s="79">
        <v>2</v>
      </c>
      <c r="AU5" s="79">
        <v>5</v>
      </c>
      <c r="AV5" s="79">
        <v>5</v>
      </c>
    </row>
    <row r="6" spans="2:48" s="68" customFormat="1" x14ac:dyDescent="0.25">
      <c r="B6" s="68" t="s">
        <v>25</v>
      </c>
      <c r="C6" s="69">
        <v>1199175.9293666454</v>
      </c>
      <c r="D6" s="70">
        <v>56718.842115306994</v>
      </c>
      <c r="E6" s="70">
        <v>1486969.2792219156</v>
      </c>
      <c r="F6" s="71">
        <v>0.80645642524244787</v>
      </c>
      <c r="G6" s="71">
        <v>3.8143923286018518E-2</v>
      </c>
      <c r="H6" s="69">
        <f t="shared" si="0"/>
        <v>2686145.208588561</v>
      </c>
      <c r="I6" s="69">
        <f t="shared" si="1"/>
        <v>1543688.1213372226</v>
      </c>
      <c r="J6" s="79">
        <v>6</v>
      </c>
      <c r="K6" s="79">
        <v>1</v>
      </c>
      <c r="L6" s="79">
        <v>6</v>
      </c>
      <c r="N6" s="68" t="s">
        <v>25</v>
      </c>
      <c r="O6" s="69">
        <v>2303633.8286532932</v>
      </c>
      <c r="P6" s="70">
        <v>1126260.5541133184</v>
      </c>
      <c r="Q6" s="70">
        <v>1486969.2792219156</v>
      </c>
      <c r="R6" s="71">
        <v>1.5492141369986558</v>
      </c>
      <c r="S6" s="71">
        <v>0.75742019008130101</v>
      </c>
      <c r="T6" s="69">
        <f t="shared" si="2"/>
        <v>3790603.1078752088</v>
      </c>
      <c r="U6" s="69">
        <f t="shared" si="3"/>
        <v>2613229.8333352339</v>
      </c>
      <c r="V6" s="79">
        <v>6</v>
      </c>
      <c r="W6" s="79">
        <v>5</v>
      </c>
      <c r="X6" s="79">
        <v>6</v>
      </c>
      <c r="Z6" s="68" t="s">
        <v>25</v>
      </c>
      <c r="AA6" s="69">
        <v>5026849.7018903019</v>
      </c>
      <c r="AB6" s="70">
        <v>4018056.3276358452</v>
      </c>
      <c r="AC6" s="70">
        <v>1486969.2792219156</v>
      </c>
      <c r="AD6" s="71">
        <v>3.380600912293692</v>
      </c>
      <c r="AE6" s="71">
        <v>2.7021784402555835</v>
      </c>
      <c r="AF6" s="69">
        <f t="shared" si="4"/>
        <v>6513818.9811122175</v>
      </c>
      <c r="AG6" s="69">
        <f t="shared" si="5"/>
        <v>5505025.6068577608</v>
      </c>
      <c r="AH6" s="79">
        <v>6</v>
      </c>
      <c r="AI6" s="79">
        <v>6</v>
      </c>
      <c r="AJ6" s="79">
        <v>6</v>
      </c>
      <c r="AL6" s="68" t="s">
        <v>25</v>
      </c>
      <c r="AM6" s="69">
        <v>6527929.4164893357</v>
      </c>
      <c r="AN6" s="70">
        <v>5217009.8148302287</v>
      </c>
      <c r="AO6" s="70">
        <v>1486969.2792219156</v>
      </c>
      <c r="AP6" s="71">
        <v>4.3900903049625857</v>
      </c>
      <c r="AQ6" s="71">
        <v>3.5084852711685652</v>
      </c>
      <c r="AR6" s="69">
        <f t="shared" si="6"/>
        <v>8014898.6957112513</v>
      </c>
      <c r="AS6" s="69">
        <f t="shared" si="7"/>
        <v>6703979.0940521443</v>
      </c>
      <c r="AT6" s="79">
        <v>6</v>
      </c>
      <c r="AU6" s="79">
        <v>6</v>
      </c>
      <c r="AV6" s="79">
        <v>6</v>
      </c>
    </row>
    <row r="7" spans="2:48" s="68" customFormat="1" x14ac:dyDescent="0.25">
      <c r="B7" s="68" t="s">
        <v>26</v>
      </c>
      <c r="C7" s="69">
        <v>1594543.9725572891</v>
      </c>
      <c r="D7" s="15">
        <v>-40883.044238844886</v>
      </c>
      <c r="E7" s="70">
        <v>1291475.7390630071</v>
      </c>
      <c r="F7" s="71">
        <v>1.2346681585471861</v>
      </c>
      <c r="G7" s="71">
        <v>-3.1656068327312444E-2</v>
      </c>
      <c r="H7" s="69">
        <f t="shared" si="0"/>
        <v>2886019.7116202964</v>
      </c>
      <c r="I7" s="69">
        <f t="shared" si="1"/>
        <v>1250592.6948241622</v>
      </c>
      <c r="J7" s="79">
        <v>4</v>
      </c>
      <c r="K7" s="79">
        <v>4</v>
      </c>
      <c r="L7" s="79">
        <v>3</v>
      </c>
      <c r="N7" s="68" t="s">
        <v>26</v>
      </c>
      <c r="O7" s="69">
        <v>1877917.1563773896</v>
      </c>
      <c r="P7" s="70">
        <v>191260.73965224018</v>
      </c>
      <c r="Q7" s="70">
        <v>1291475.7390630071</v>
      </c>
      <c r="R7" s="71">
        <v>1.4540862825188323</v>
      </c>
      <c r="S7" s="71">
        <v>0.14809472130773738</v>
      </c>
      <c r="T7" s="69">
        <f t="shared" si="2"/>
        <v>3169392.8954403969</v>
      </c>
      <c r="U7" s="69">
        <f t="shared" si="3"/>
        <v>1482736.4787152472</v>
      </c>
      <c r="V7" s="79">
        <v>4</v>
      </c>
      <c r="W7" s="79">
        <v>1</v>
      </c>
      <c r="X7" s="79">
        <v>2</v>
      </c>
      <c r="Z7" s="68" t="s">
        <v>26</v>
      </c>
      <c r="AA7" s="69">
        <v>2288667.2752430113</v>
      </c>
      <c r="AB7" s="70">
        <v>839931.82348285243</v>
      </c>
      <c r="AC7" s="70">
        <v>1291475.7390630071</v>
      </c>
      <c r="AD7" s="71">
        <v>1.7721333866507534</v>
      </c>
      <c r="AE7" s="71">
        <v>0.65036593261305919</v>
      </c>
      <c r="AF7" s="69">
        <f t="shared" si="4"/>
        <v>3580143.0143060181</v>
      </c>
      <c r="AG7" s="69">
        <f t="shared" si="5"/>
        <v>2131407.5625458593</v>
      </c>
      <c r="AH7" s="79">
        <v>4</v>
      </c>
      <c r="AI7" s="79">
        <v>1</v>
      </c>
      <c r="AJ7" s="79">
        <v>1</v>
      </c>
      <c r="AL7" s="68" t="s">
        <v>26</v>
      </c>
      <c r="AM7" s="69">
        <v>2961753.9335831674</v>
      </c>
      <c r="AN7" s="70">
        <v>1079156.9307773686</v>
      </c>
      <c r="AO7" s="70">
        <v>1291475.7390630071</v>
      </c>
      <c r="AP7" s="71">
        <v>2.2933097726883993</v>
      </c>
      <c r="AQ7" s="71">
        <v>0.83559984762882167</v>
      </c>
      <c r="AR7" s="69">
        <f t="shared" si="6"/>
        <v>4253229.6726461742</v>
      </c>
      <c r="AS7" s="69">
        <f t="shared" si="7"/>
        <v>2370632.6698403759</v>
      </c>
      <c r="AT7" s="79">
        <v>4</v>
      </c>
      <c r="AU7" s="79">
        <v>1</v>
      </c>
      <c r="AV7" s="79">
        <v>1</v>
      </c>
    </row>
    <row r="8" spans="2:48" s="68" customFormat="1" x14ac:dyDescent="0.25">
      <c r="B8" s="68" t="s">
        <v>27</v>
      </c>
      <c r="C8" s="69">
        <v>1632566.8754199003</v>
      </c>
      <c r="D8" s="15">
        <v>-4787.8782149824547</v>
      </c>
      <c r="E8" s="70">
        <v>1384924.740562646</v>
      </c>
      <c r="F8" s="71">
        <v>1.178812701949888</v>
      </c>
      <c r="G8" s="71">
        <v>-3.4571396370876506E-3</v>
      </c>
      <c r="H8" s="69">
        <f t="shared" si="0"/>
        <v>3017491.6159825465</v>
      </c>
      <c r="I8" s="69">
        <f t="shared" si="1"/>
        <v>1380136.8623476634</v>
      </c>
      <c r="J8" s="79">
        <v>5</v>
      </c>
      <c r="K8" s="79">
        <v>6</v>
      </c>
      <c r="L8" s="79">
        <v>5</v>
      </c>
      <c r="N8" s="68" t="s">
        <v>27</v>
      </c>
      <c r="O8" s="69">
        <v>1975953.714195875</v>
      </c>
      <c r="P8" s="70">
        <v>283202.75857883831</v>
      </c>
      <c r="Q8" s="70">
        <v>1384924.740562646</v>
      </c>
      <c r="R8" s="71">
        <v>1.426758910663344</v>
      </c>
      <c r="S8" s="71">
        <v>0.20448963780066709</v>
      </c>
      <c r="T8" s="69">
        <f t="shared" si="2"/>
        <v>3360878.4547585212</v>
      </c>
      <c r="U8" s="69">
        <f t="shared" si="3"/>
        <v>1668127.4991414843</v>
      </c>
      <c r="V8" s="79">
        <v>5</v>
      </c>
      <c r="W8" s="79">
        <v>3</v>
      </c>
      <c r="X8" s="79">
        <v>3</v>
      </c>
      <c r="Z8" s="68" t="s">
        <v>27</v>
      </c>
      <c r="AA8" s="69">
        <v>2540219.6664282535</v>
      </c>
      <c r="AB8" s="70">
        <v>1074498.0820366221</v>
      </c>
      <c r="AC8" s="70">
        <v>1384924.740562646</v>
      </c>
      <c r="AD8" s="71">
        <v>1.8341932900962201</v>
      </c>
      <c r="AE8" s="71">
        <v>0.77585304859243942</v>
      </c>
      <c r="AF8" s="69">
        <f t="shared" si="4"/>
        <v>3925144.4069908997</v>
      </c>
      <c r="AG8" s="69">
        <f t="shared" si="5"/>
        <v>2459422.8225992681</v>
      </c>
      <c r="AH8" s="79">
        <v>5</v>
      </c>
      <c r="AI8" s="79">
        <v>2</v>
      </c>
      <c r="AJ8" s="79">
        <v>2</v>
      </c>
      <c r="AL8" s="68" t="s">
        <v>27</v>
      </c>
      <c r="AM8" s="69">
        <v>3289328.8178546163</v>
      </c>
      <c r="AN8" s="70">
        <v>1384700.2236537742</v>
      </c>
      <c r="AO8" s="70">
        <v>1384924.740562646</v>
      </c>
      <c r="AP8" s="71">
        <v>2.3750957156836394</v>
      </c>
      <c r="AQ8" s="71">
        <v>0.99983788511946103</v>
      </c>
      <c r="AR8" s="69">
        <f t="shared" si="6"/>
        <v>4674253.5584172625</v>
      </c>
      <c r="AS8" s="69">
        <f t="shared" si="7"/>
        <v>2769624.9642164204</v>
      </c>
      <c r="AT8" s="79">
        <v>5</v>
      </c>
      <c r="AU8" s="79">
        <v>2</v>
      </c>
      <c r="AV8" s="79">
        <v>2</v>
      </c>
    </row>
    <row r="9" spans="2:48" s="68" customFormat="1" x14ac:dyDescent="0.25">
      <c r="B9" s="68" t="s">
        <v>28</v>
      </c>
      <c r="C9" s="69">
        <v>1586278.6367680072</v>
      </c>
      <c r="D9" s="15">
        <v>-51076.116866875207</v>
      </c>
      <c r="E9" s="70">
        <v>1259788.6378163958</v>
      </c>
      <c r="F9" s="71">
        <v>1.259162520720555</v>
      </c>
      <c r="G9" s="71">
        <v>-4.0543401753016239E-2</v>
      </c>
      <c r="H9" s="69">
        <f t="shared" si="0"/>
        <v>2846067.2745844033</v>
      </c>
      <c r="I9" s="69">
        <f t="shared" si="1"/>
        <v>1208712.5209495206</v>
      </c>
      <c r="J9" s="79">
        <v>3</v>
      </c>
      <c r="K9" s="79">
        <v>3</v>
      </c>
      <c r="L9" s="79">
        <v>2</v>
      </c>
      <c r="N9" s="68" t="s">
        <v>28</v>
      </c>
      <c r="O9" s="69">
        <v>2183659.4511420652</v>
      </c>
      <c r="P9" s="70">
        <v>490908.49552502937</v>
      </c>
      <c r="Q9" s="70">
        <v>1259788.6378163958</v>
      </c>
      <c r="R9" s="71">
        <v>1.7333538226912601</v>
      </c>
      <c r="S9" s="71">
        <v>0.38967528424127235</v>
      </c>
      <c r="T9" s="69">
        <f t="shared" si="2"/>
        <v>3443448.0889584608</v>
      </c>
      <c r="U9" s="69">
        <f t="shared" si="3"/>
        <v>1750697.1333414251</v>
      </c>
      <c r="V9" s="79">
        <v>3</v>
      </c>
      <c r="W9" s="79">
        <v>4</v>
      </c>
      <c r="X9" s="79">
        <v>4</v>
      </c>
      <c r="Z9" s="68" t="s">
        <v>28</v>
      </c>
      <c r="AA9" s="69">
        <v>3441577.4898119755</v>
      </c>
      <c r="AB9" s="70">
        <v>1975855.9054203439</v>
      </c>
      <c r="AC9" s="70">
        <v>1259788.6378163958</v>
      </c>
      <c r="AD9" s="71">
        <v>2.7318689711135162</v>
      </c>
      <c r="AE9" s="71">
        <v>1.5684027035242312</v>
      </c>
      <c r="AF9" s="69">
        <f t="shared" si="4"/>
        <v>4701366.1276283711</v>
      </c>
      <c r="AG9" s="69">
        <f t="shared" si="5"/>
        <v>3235644.5432367399</v>
      </c>
      <c r="AH9" s="79">
        <v>3</v>
      </c>
      <c r="AI9" s="79">
        <v>4</v>
      </c>
      <c r="AJ9" s="79">
        <v>4</v>
      </c>
      <c r="AL9" s="68" t="s">
        <v>28</v>
      </c>
      <c r="AM9" s="69">
        <v>4468502.667029365</v>
      </c>
      <c r="AN9" s="70">
        <v>2563874.0728285243</v>
      </c>
      <c r="AO9" s="70">
        <v>1259788.6378163958</v>
      </c>
      <c r="AP9" s="71">
        <v>3.5470256937502351</v>
      </c>
      <c r="AQ9" s="71">
        <v>2.035162086612015</v>
      </c>
      <c r="AR9" s="69">
        <f t="shared" si="6"/>
        <v>5728291.3048457606</v>
      </c>
      <c r="AS9" s="69">
        <f t="shared" si="7"/>
        <v>3823662.7106449204</v>
      </c>
      <c r="AT9" s="79">
        <v>3</v>
      </c>
      <c r="AU9" s="79">
        <v>4</v>
      </c>
      <c r="AV9" s="79">
        <v>4</v>
      </c>
    </row>
    <row r="10" spans="2:48" s="68" customFormat="1" x14ac:dyDescent="0.25"/>
    <row r="11" spans="2:48" s="68" customFormat="1" x14ac:dyDescent="0.25">
      <c r="B11" s="99" t="s">
        <v>21</v>
      </c>
      <c r="C11" s="99"/>
      <c r="D11" s="99"/>
      <c r="E11" s="99"/>
      <c r="F11" s="99"/>
      <c r="G11" s="99"/>
      <c r="H11" s="14"/>
      <c r="N11" s="99" t="s">
        <v>21</v>
      </c>
      <c r="O11" s="99"/>
      <c r="P11" s="99"/>
      <c r="Q11" s="99"/>
      <c r="R11" s="99"/>
      <c r="S11" s="99"/>
      <c r="T11" s="14"/>
      <c r="Z11" s="99" t="s">
        <v>21</v>
      </c>
      <c r="AA11" s="99"/>
      <c r="AB11" s="99"/>
      <c r="AC11" s="99"/>
      <c r="AD11" s="99"/>
      <c r="AE11" s="99"/>
      <c r="AF11" s="14"/>
      <c r="AL11" s="99" t="s">
        <v>21</v>
      </c>
      <c r="AM11" s="99"/>
      <c r="AN11" s="99"/>
      <c r="AO11" s="99"/>
      <c r="AP11" s="99"/>
      <c r="AQ11" s="99"/>
      <c r="AR11" s="14"/>
    </row>
    <row r="12" spans="2:48" s="68" customFormat="1" ht="60" x14ac:dyDescent="0.25">
      <c r="B12" s="72" t="s">
        <v>0</v>
      </c>
      <c r="C12" s="73" t="s">
        <v>1</v>
      </c>
      <c r="D12" s="72" t="s">
        <v>2</v>
      </c>
      <c r="E12" s="74" t="s">
        <v>3</v>
      </c>
      <c r="F12" s="72" t="s">
        <v>4</v>
      </c>
      <c r="G12" s="72" t="s">
        <v>5</v>
      </c>
      <c r="H12" s="72" t="s">
        <v>33</v>
      </c>
      <c r="I12" s="72" t="s">
        <v>34</v>
      </c>
      <c r="J12" s="75"/>
      <c r="K12" s="75"/>
      <c r="L12" s="75"/>
      <c r="N12" s="72" t="s">
        <v>0</v>
      </c>
      <c r="O12" s="73" t="s">
        <v>1</v>
      </c>
      <c r="P12" s="72" t="s">
        <v>2</v>
      </c>
      <c r="Q12" s="74" t="s">
        <v>3</v>
      </c>
      <c r="R12" s="72" t="s">
        <v>4</v>
      </c>
      <c r="S12" s="72" t="s">
        <v>5</v>
      </c>
      <c r="T12" s="72" t="s">
        <v>33</v>
      </c>
      <c r="U12" s="72" t="s">
        <v>34</v>
      </c>
      <c r="V12" s="75"/>
      <c r="W12" s="75"/>
      <c r="X12" s="75"/>
      <c r="Z12" s="72" t="s">
        <v>0</v>
      </c>
      <c r="AA12" s="73" t="s">
        <v>1</v>
      </c>
      <c r="AB12" s="72" t="s">
        <v>2</v>
      </c>
      <c r="AC12" s="74" t="s">
        <v>3</v>
      </c>
      <c r="AD12" s="72" t="s">
        <v>4</v>
      </c>
      <c r="AE12" s="72" t="s">
        <v>5</v>
      </c>
      <c r="AF12" s="72" t="s">
        <v>33</v>
      </c>
      <c r="AG12" s="72" t="s">
        <v>34</v>
      </c>
      <c r="AH12" s="75"/>
      <c r="AI12" s="75"/>
      <c r="AJ12" s="75"/>
      <c r="AL12" s="72" t="s">
        <v>0</v>
      </c>
      <c r="AM12" s="73" t="s">
        <v>1</v>
      </c>
      <c r="AN12" s="72" t="s">
        <v>2</v>
      </c>
      <c r="AO12" s="74" t="s">
        <v>3</v>
      </c>
      <c r="AP12" s="72" t="s">
        <v>4</v>
      </c>
      <c r="AQ12" s="72" t="s">
        <v>5</v>
      </c>
      <c r="AR12" s="72" t="s">
        <v>33</v>
      </c>
      <c r="AS12" s="72" t="s">
        <v>34</v>
      </c>
    </row>
    <row r="13" spans="2:48" s="68" customFormat="1" x14ac:dyDescent="0.25">
      <c r="B13" s="68" t="s">
        <v>23</v>
      </c>
      <c r="C13" s="69">
        <v>340241.30358458351</v>
      </c>
      <c r="D13" s="70">
        <v>107406.26723075424</v>
      </c>
      <c r="E13" s="70">
        <v>694507.3444932343</v>
      </c>
      <c r="F13" s="71">
        <v>0.48990310366386347</v>
      </c>
      <c r="G13" s="71">
        <v>0.15465101713089308</v>
      </c>
      <c r="H13" s="69">
        <f>C13+E13</f>
        <v>1034748.6480778179</v>
      </c>
      <c r="I13" s="69">
        <f>D13+E13</f>
        <v>801913.61172398855</v>
      </c>
      <c r="J13" s="79">
        <v>1</v>
      </c>
      <c r="K13" s="79">
        <v>1</v>
      </c>
      <c r="L13" s="79">
        <v>1</v>
      </c>
      <c r="N13" s="68" t="s">
        <v>23</v>
      </c>
      <c r="O13" s="69">
        <v>507551.25720418658</v>
      </c>
      <c r="P13" s="70">
        <v>262035.06701836098</v>
      </c>
      <c r="Q13" s="70">
        <v>694507.3444932343</v>
      </c>
      <c r="R13" s="71">
        <v>0.73080761669199457</v>
      </c>
      <c r="S13" s="71">
        <v>0.37729632248822625</v>
      </c>
      <c r="T13" s="69">
        <f>O13+Q13</f>
        <v>1202058.6016974209</v>
      </c>
      <c r="U13" s="69">
        <f>P13+Q13</f>
        <v>956542.41151159524</v>
      </c>
      <c r="V13" s="79">
        <v>1</v>
      </c>
      <c r="W13" s="79">
        <v>2</v>
      </c>
      <c r="X13" s="79">
        <v>1</v>
      </c>
      <c r="Z13" s="68" t="s">
        <v>23</v>
      </c>
      <c r="AA13" s="69">
        <v>1088355.1082490392</v>
      </c>
      <c r="AB13" s="70">
        <v>710177.78651915782</v>
      </c>
      <c r="AC13" s="70">
        <v>694507.3444932343</v>
      </c>
      <c r="AD13" s="71">
        <v>1.5670894150776566</v>
      </c>
      <c r="AE13" s="71">
        <v>1.0225633928138771</v>
      </c>
      <c r="AF13" s="69">
        <f>AA13+AC13</f>
        <v>1782862.4527422735</v>
      </c>
      <c r="AG13" s="69">
        <f>AB13+AC13</f>
        <v>1404685.1310123922</v>
      </c>
      <c r="AH13" s="79">
        <v>1</v>
      </c>
      <c r="AI13" s="79">
        <v>3</v>
      </c>
      <c r="AJ13" s="79">
        <v>3</v>
      </c>
      <c r="AL13" s="68" t="s">
        <v>23</v>
      </c>
      <c r="AM13" s="69">
        <v>1413190.2349693775</v>
      </c>
      <c r="AN13" s="70">
        <v>921752.7718882832</v>
      </c>
      <c r="AO13" s="70">
        <v>694507.3444932343</v>
      </c>
      <c r="AP13" s="71">
        <v>2.0348096332955978</v>
      </c>
      <c r="AQ13" s="71">
        <v>1.3272037786164299</v>
      </c>
      <c r="AR13" s="69">
        <f>AM13+AO13</f>
        <v>2107697.579462612</v>
      </c>
      <c r="AS13" s="69">
        <f>AN13+AO13</f>
        <v>1616260.1163815176</v>
      </c>
      <c r="AT13" s="79">
        <v>1</v>
      </c>
      <c r="AU13" s="79">
        <v>3</v>
      </c>
      <c r="AV13" s="79">
        <v>3</v>
      </c>
    </row>
    <row r="14" spans="2:48" s="68" customFormat="1" x14ac:dyDescent="0.25">
      <c r="B14" s="68" t="s">
        <v>24</v>
      </c>
      <c r="C14" s="69">
        <v>360350.70750861795</v>
      </c>
      <c r="D14" s="70">
        <v>138753.28948977339</v>
      </c>
      <c r="E14" s="70">
        <v>735427.27873054694</v>
      </c>
      <c r="F14" s="71">
        <v>0.48998822579798101</v>
      </c>
      <c r="G14" s="71">
        <v>0.18867030568852639</v>
      </c>
      <c r="H14" s="69">
        <f t="shared" ref="H14:H18" si="8">C14+E14</f>
        <v>1095777.9862391648</v>
      </c>
      <c r="I14" s="69">
        <f t="shared" ref="I14:I18" si="9">D14+E14</f>
        <v>874180.56822032039</v>
      </c>
      <c r="J14" s="79">
        <v>2</v>
      </c>
      <c r="K14" s="79">
        <v>5</v>
      </c>
      <c r="L14" s="79">
        <v>4</v>
      </c>
      <c r="N14" s="68" t="s">
        <v>24</v>
      </c>
      <c r="O14" s="69">
        <v>684315.33639999211</v>
      </c>
      <c r="P14" s="70">
        <v>450336.1556121828</v>
      </c>
      <c r="Q14" s="70">
        <v>735427.27873054694</v>
      </c>
      <c r="R14" s="71">
        <v>0.9305003447536222</v>
      </c>
      <c r="S14" s="71">
        <v>0.61234627628924465</v>
      </c>
      <c r="T14" s="69">
        <f t="shared" ref="T14:T18" si="10">O14+Q14</f>
        <v>1419742.6151305391</v>
      </c>
      <c r="U14" s="69">
        <f t="shared" ref="U14:U18" si="11">P14+Q14</f>
        <v>1185763.4343427299</v>
      </c>
      <c r="V14" s="79">
        <v>2</v>
      </c>
      <c r="W14" s="79">
        <v>5</v>
      </c>
      <c r="X14" s="79">
        <v>5</v>
      </c>
      <c r="Z14" s="68" t="s">
        <v>24</v>
      </c>
      <c r="AA14" s="69">
        <v>1682422.8616843435</v>
      </c>
      <c r="AB14" s="70">
        <v>1321372.5261237805</v>
      </c>
      <c r="AC14" s="70">
        <v>735427.27873054694</v>
      </c>
      <c r="AD14" s="71">
        <v>2.2876807950181655</v>
      </c>
      <c r="AE14" s="71">
        <v>1.796741247353048</v>
      </c>
      <c r="AF14" s="69">
        <f t="shared" ref="AF14:AF18" si="12">AA14+AC14</f>
        <v>2417850.1404148904</v>
      </c>
      <c r="AG14" s="69">
        <f t="shared" ref="AG14:AG18" si="13">AB14+AC14</f>
        <v>2056799.8048543273</v>
      </c>
      <c r="AH14" s="79">
        <v>2</v>
      </c>
      <c r="AI14" s="79">
        <v>5</v>
      </c>
      <c r="AJ14" s="79">
        <v>5</v>
      </c>
      <c r="AL14" s="68" t="s">
        <v>24</v>
      </c>
      <c r="AM14" s="69">
        <v>2184894.5267608296</v>
      </c>
      <c r="AN14" s="70">
        <v>1715715.9860386669</v>
      </c>
      <c r="AO14" s="70">
        <v>735427.27873054694</v>
      </c>
      <c r="AP14" s="71">
        <v>2.9709185258021313</v>
      </c>
      <c r="AQ14" s="71">
        <v>2.332951245703367</v>
      </c>
      <c r="AR14" s="69">
        <f t="shared" ref="AR14:AR18" si="14">AM14+AO14</f>
        <v>2920321.8054913767</v>
      </c>
      <c r="AS14" s="69">
        <f t="shared" ref="AS14:AS18" si="15">AN14+AO14</f>
        <v>2451143.2647692137</v>
      </c>
      <c r="AT14" s="79">
        <v>2</v>
      </c>
      <c r="AU14" s="79">
        <v>5</v>
      </c>
      <c r="AV14" s="79">
        <v>5</v>
      </c>
    </row>
    <row r="15" spans="2:48" s="68" customFormat="1" x14ac:dyDescent="0.25">
      <c r="B15" s="68" t="s">
        <v>25</v>
      </c>
      <c r="C15" s="69">
        <v>273175.54740989796</v>
      </c>
      <c r="D15" s="70">
        <v>118761.0856367427</v>
      </c>
      <c r="E15" s="70">
        <v>798742.89381042274</v>
      </c>
      <c r="F15" s="71">
        <v>0.34200685793485719</v>
      </c>
      <c r="G15" s="71">
        <v>0.14868499808516605</v>
      </c>
      <c r="H15" s="69">
        <f t="shared" si="8"/>
        <v>1071918.4412203208</v>
      </c>
      <c r="I15" s="69">
        <f t="shared" si="9"/>
        <v>917503.9794471655</v>
      </c>
      <c r="J15" s="79">
        <v>6</v>
      </c>
      <c r="K15" s="79">
        <v>2</v>
      </c>
      <c r="L15" s="79">
        <v>5</v>
      </c>
      <c r="N15" s="68" t="s">
        <v>25</v>
      </c>
      <c r="O15" s="69">
        <v>657233.58990006126</v>
      </c>
      <c r="P15" s="70">
        <v>494933.88592753035</v>
      </c>
      <c r="Q15" s="70">
        <v>798742.89381042274</v>
      </c>
      <c r="R15" s="71">
        <v>0.82283497605182077</v>
      </c>
      <c r="S15" s="71">
        <v>0.61964105065953823</v>
      </c>
      <c r="T15" s="69">
        <f t="shared" si="10"/>
        <v>1455976.4837104841</v>
      </c>
      <c r="U15" s="69">
        <f t="shared" si="11"/>
        <v>1293676.7797379531</v>
      </c>
      <c r="V15" s="79">
        <v>6</v>
      </c>
      <c r="W15" s="79">
        <v>6</v>
      </c>
      <c r="X15" s="79">
        <v>6</v>
      </c>
      <c r="Z15" s="68" t="s">
        <v>25</v>
      </c>
      <c r="AA15" s="69">
        <v>1774693.8910837409</v>
      </c>
      <c r="AB15" s="70">
        <v>1525774.7980633473</v>
      </c>
      <c r="AC15" s="70">
        <v>798742.89381042274</v>
      </c>
      <c r="AD15" s="71">
        <v>2.2218587543452433</v>
      </c>
      <c r="AE15" s="71">
        <v>1.9102201846010809</v>
      </c>
      <c r="AF15" s="69">
        <f t="shared" si="12"/>
        <v>2573436.7848941637</v>
      </c>
      <c r="AG15" s="69">
        <f t="shared" si="13"/>
        <v>2324517.6918737702</v>
      </c>
      <c r="AH15" s="79">
        <v>6</v>
      </c>
      <c r="AI15" s="79">
        <v>6</v>
      </c>
      <c r="AJ15" s="79">
        <v>6</v>
      </c>
      <c r="AL15" s="68" t="s">
        <v>25</v>
      </c>
      <c r="AM15" s="69">
        <v>2304580.978145991</v>
      </c>
      <c r="AN15" s="70">
        <v>1981106.1859126671</v>
      </c>
      <c r="AO15" s="70">
        <v>798742.89381042274</v>
      </c>
      <c r="AP15" s="71">
        <v>2.8852600705490228</v>
      </c>
      <c r="AQ15" s="71">
        <v>2.4802802018829251</v>
      </c>
      <c r="AR15" s="69">
        <f t="shared" si="14"/>
        <v>3103323.8719564136</v>
      </c>
      <c r="AS15" s="69">
        <f t="shared" si="15"/>
        <v>2779849.0797230899</v>
      </c>
      <c r="AT15" s="79">
        <v>6</v>
      </c>
      <c r="AU15" s="79">
        <v>6</v>
      </c>
      <c r="AV15" s="79">
        <v>6</v>
      </c>
    </row>
    <row r="16" spans="2:48" s="68" customFormat="1" x14ac:dyDescent="0.25">
      <c r="B16" s="68" t="s">
        <v>26</v>
      </c>
      <c r="C16" s="69">
        <v>339191.28246992215</v>
      </c>
      <c r="D16" s="70">
        <v>118914.92201868795</v>
      </c>
      <c r="E16" s="70">
        <v>744455.18607835378</v>
      </c>
      <c r="F16" s="71">
        <v>0.45562350671061391</v>
      </c>
      <c r="G16" s="71">
        <v>0.15973415759934295</v>
      </c>
      <c r="H16" s="69">
        <f t="shared" si="8"/>
        <v>1083646.468548276</v>
      </c>
      <c r="I16" s="69">
        <f t="shared" si="9"/>
        <v>863370.10809704172</v>
      </c>
      <c r="J16" s="79">
        <v>3</v>
      </c>
      <c r="K16" s="79">
        <v>3</v>
      </c>
      <c r="L16" s="79">
        <v>2</v>
      </c>
      <c r="N16" s="68" t="s">
        <v>26</v>
      </c>
      <c r="O16" s="69">
        <v>440104.25725416915</v>
      </c>
      <c r="P16" s="70">
        <v>207918.84832353666</v>
      </c>
      <c r="Q16" s="70">
        <v>744455.18607835378</v>
      </c>
      <c r="R16" s="71">
        <v>0.59117629305875807</v>
      </c>
      <c r="S16" s="71">
        <v>0.27928994546846131</v>
      </c>
      <c r="T16" s="69">
        <f t="shared" si="10"/>
        <v>1184559.4433325229</v>
      </c>
      <c r="U16" s="69">
        <f t="shared" si="11"/>
        <v>952374.03440189047</v>
      </c>
      <c r="V16" s="79">
        <v>3</v>
      </c>
      <c r="W16" s="79">
        <v>1</v>
      </c>
      <c r="X16" s="79">
        <v>1</v>
      </c>
      <c r="Z16" s="68" t="s">
        <v>26</v>
      </c>
      <c r="AA16" s="69">
        <v>842553.09726920363</v>
      </c>
      <c r="AB16" s="70">
        <v>485090.07108731003</v>
      </c>
      <c r="AC16" s="70">
        <v>744455.18607835378</v>
      </c>
      <c r="AD16" s="71">
        <v>1.131771412202272</v>
      </c>
      <c r="AE16" s="71">
        <v>0.65160412629089315</v>
      </c>
      <c r="AF16" s="69">
        <f t="shared" si="12"/>
        <v>1587008.2833475573</v>
      </c>
      <c r="AG16" s="69">
        <f t="shared" si="13"/>
        <v>1229545.2571656639</v>
      </c>
      <c r="AH16" s="79">
        <v>3</v>
      </c>
      <c r="AI16" s="79">
        <v>1</v>
      </c>
      <c r="AJ16" s="79">
        <v>1</v>
      </c>
      <c r="AL16" s="68" t="s">
        <v>26</v>
      </c>
      <c r="AM16" s="69">
        <v>1090614.4375300743</v>
      </c>
      <c r="AN16" s="70">
        <v>626093.53465175256</v>
      </c>
      <c r="AO16" s="70">
        <v>744455.18607835378</v>
      </c>
      <c r="AP16" s="71">
        <v>1.4649833299909167</v>
      </c>
      <c r="AQ16" s="71">
        <v>0.84100903097994717</v>
      </c>
      <c r="AR16" s="69">
        <f t="shared" si="14"/>
        <v>1835069.6236084281</v>
      </c>
      <c r="AS16" s="69">
        <f t="shared" si="15"/>
        <v>1370548.7207301063</v>
      </c>
      <c r="AT16" s="79">
        <v>3</v>
      </c>
      <c r="AU16" s="79">
        <v>1</v>
      </c>
      <c r="AV16" s="79">
        <v>1</v>
      </c>
    </row>
    <row r="17" spans="2:48" s="68" customFormat="1" x14ac:dyDescent="0.25">
      <c r="B17" s="68" t="s">
        <v>27</v>
      </c>
      <c r="C17" s="69">
        <v>347589.47485326097</v>
      </c>
      <c r="D17" s="70">
        <v>126960.85281009674</v>
      </c>
      <c r="E17" s="70">
        <v>795999.80577032198</v>
      </c>
      <c r="F17" s="71">
        <v>0.43667030108994087</v>
      </c>
      <c r="G17" s="71">
        <v>0.15949859772544978</v>
      </c>
      <c r="H17" s="69">
        <f t="shared" si="8"/>
        <v>1143589.2806235829</v>
      </c>
      <c r="I17" s="69">
        <f t="shared" si="9"/>
        <v>922960.65858041868</v>
      </c>
      <c r="J17" s="79">
        <v>5</v>
      </c>
      <c r="K17" s="79">
        <v>6</v>
      </c>
      <c r="L17" s="79">
        <v>6</v>
      </c>
      <c r="N17" s="68" t="s">
        <v>27</v>
      </c>
      <c r="O17" s="69">
        <v>469084.11694775178</v>
      </c>
      <c r="P17" s="70">
        <v>235516.6162471823</v>
      </c>
      <c r="Q17" s="70">
        <v>795999.80577032198</v>
      </c>
      <c r="R17" s="71">
        <v>0.58930179825081697</v>
      </c>
      <c r="S17" s="71">
        <v>0.29587521823483753</v>
      </c>
      <c r="T17" s="69">
        <f t="shared" si="10"/>
        <v>1265083.9227180737</v>
      </c>
      <c r="U17" s="69">
        <f t="shared" si="11"/>
        <v>1031516.4220175042</v>
      </c>
      <c r="V17" s="79">
        <v>5</v>
      </c>
      <c r="W17" s="79">
        <v>3</v>
      </c>
      <c r="X17" s="79">
        <v>3</v>
      </c>
      <c r="Z17" s="68" t="s">
        <v>27</v>
      </c>
      <c r="AA17" s="69">
        <v>929199.31401392107</v>
      </c>
      <c r="AB17" s="70">
        <v>567528.88287155877</v>
      </c>
      <c r="AC17" s="70">
        <v>795999.80577032198</v>
      </c>
      <c r="AD17" s="71">
        <v>1.1673361064638659</v>
      </c>
      <c r="AE17" s="71">
        <v>0.7129761574782516</v>
      </c>
      <c r="AF17" s="69">
        <f t="shared" si="12"/>
        <v>1725199.1197842429</v>
      </c>
      <c r="AG17" s="69">
        <f t="shared" si="13"/>
        <v>1363528.6886418806</v>
      </c>
      <c r="AH17" s="79">
        <v>5</v>
      </c>
      <c r="AI17" s="79">
        <v>2</v>
      </c>
      <c r="AJ17" s="79">
        <v>2</v>
      </c>
      <c r="AL17" s="68" t="s">
        <v>27</v>
      </c>
      <c r="AM17" s="69">
        <v>1203438.9676566741</v>
      </c>
      <c r="AN17" s="70">
        <v>733460.89136472461</v>
      </c>
      <c r="AO17" s="70">
        <v>795999.80577032198</v>
      </c>
      <c r="AP17" s="71">
        <v>1.5118583684729123</v>
      </c>
      <c r="AQ17" s="71">
        <v>0.92143350544529856</v>
      </c>
      <c r="AR17" s="69">
        <f t="shared" si="14"/>
        <v>1999438.7734269961</v>
      </c>
      <c r="AS17" s="69">
        <f t="shared" si="15"/>
        <v>1529460.6971350466</v>
      </c>
      <c r="AT17" s="79">
        <v>5</v>
      </c>
      <c r="AU17" s="79">
        <v>2</v>
      </c>
      <c r="AV17" s="79">
        <v>2</v>
      </c>
    </row>
    <row r="18" spans="2:48" s="68" customFormat="1" x14ac:dyDescent="0.25">
      <c r="B18" s="68" t="s">
        <v>28</v>
      </c>
      <c r="C18" s="69">
        <v>343516.45941703871</v>
      </c>
      <c r="D18" s="70">
        <v>122887.83737387446</v>
      </c>
      <c r="E18" s="70">
        <v>748329.86547542352</v>
      </c>
      <c r="F18" s="71">
        <v>0.45904416657057823</v>
      </c>
      <c r="G18" s="71">
        <v>0.1642161338780756</v>
      </c>
      <c r="H18" s="69">
        <f t="shared" si="8"/>
        <v>1091846.3248924622</v>
      </c>
      <c r="I18" s="69">
        <f t="shared" si="9"/>
        <v>871217.70284929802</v>
      </c>
      <c r="J18" s="79">
        <v>4</v>
      </c>
      <c r="K18" s="79">
        <v>4</v>
      </c>
      <c r="L18" s="79">
        <v>3</v>
      </c>
      <c r="N18" s="68" t="s">
        <v>28</v>
      </c>
      <c r="O18" s="69">
        <v>556994.00817329821</v>
      </c>
      <c r="P18" s="70">
        <v>323426.50747272884</v>
      </c>
      <c r="Q18" s="70">
        <v>748329.86547542352</v>
      </c>
      <c r="R18" s="71">
        <v>0.74431615504137716</v>
      </c>
      <c r="S18" s="71">
        <v>0.43219778121143387</v>
      </c>
      <c r="T18" s="69">
        <f t="shared" si="10"/>
        <v>1305323.8736487217</v>
      </c>
      <c r="U18" s="69">
        <f t="shared" si="11"/>
        <v>1071756.3729481525</v>
      </c>
      <c r="V18" s="79">
        <v>4</v>
      </c>
      <c r="W18" s="79">
        <v>4</v>
      </c>
      <c r="X18" s="79">
        <v>4</v>
      </c>
      <c r="Z18" s="68" t="s">
        <v>28</v>
      </c>
      <c r="AA18" s="69">
        <v>1259322.333996081</v>
      </c>
      <c r="AB18" s="70">
        <v>897651.90285371873</v>
      </c>
      <c r="AC18" s="70">
        <v>748329.86547542352</v>
      </c>
      <c r="AD18" s="71">
        <v>1.682843879545042</v>
      </c>
      <c r="AE18" s="71">
        <v>1.1995403955759925</v>
      </c>
      <c r="AF18" s="69">
        <f t="shared" si="12"/>
        <v>2007652.1994715044</v>
      </c>
      <c r="AG18" s="69">
        <f t="shared" si="13"/>
        <v>1645981.7683291421</v>
      </c>
      <c r="AH18" s="79">
        <v>4</v>
      </c>
      <c r="AI18" s="79">
        <v>4</v>
      </c>
      <c r="AJ18" s="79">
        <v>4</v>
      </c>
      <c r="AL18" s="68" t="s">
        <v>28</v>
      </c>
      <c r="AM18" s="69">
        <v>1635049.7933139214</v>
      </c>
      <c r="AN18" s="70">
        <v>1165071.7170219715</v>
      </c>
      <c r="AO18" s="70">
        <v>748329.86547542352</v>
      </c>
      <c r="AP18" s="71">
        <v>2.1849318980141912</v>
      </c>
      <c r="AQ18" s="71">
        <v>1.5568959235400641</v>
      </c>
      <c r="AR18" s="69">
        <f t="shared" si="14"/>
        <v>2383379.6587893451</v>
      </c>
      <c r="AS18" s="69">
        <f t="shared" si="15"/>
        <v>1913401.5824973951</v>
      </c>
      <c r="AT18" s="79">
        <v>4</v>
      </c>
      <c r="AU18" s="79">
        <v>4</v>
      </c>
      <c r="AV18" s="79">
        <v>4</v>
      </c>
    </row>
    <row r="19" spans="2:48" s="68" customFormat="1" x14ac:dyDescent="0.25"/>
    <row r="20" spans="2:48" s="68" customFormat="1" x14ac:dyDescent="0.25">
      <c r="B20" s="99" t="s">
        <v>32</v>
      </c>
      <c r="C20" s="99"/>
      <c r="D20" s="99"/>
      <c r="E20" s="99"/>
      <c r="F20" s="99"/>
      <c r="G20" s="99"/>
      <c r="H20" s="14"/>
      <c r="N20" s="99" t="s">
        <v>32</v>
      </c>
      <c r="O20" s="99"/>
      <c r="P20" s="99"/>
      <c r="Q20" s="99"/>
      <c r="R20" s="99"/>
      <c r="S20" s="99"/>
      <c r="T20" s="14"/>
      <c r="Z20" s="99" t="s">
        <v>32</v>
      </c>
      <c r="AA20" s="99"/>
      <c r="AB20" s="99"/>
      <c r="AC20" s="99"/>
      <c r="AD20" s="99"/>
      <c r="AE20" s="99"/>
      <c r="AF20" s="14"/>
      <c r="AL20" s="99" t="s">
        <v>32</v>
      </c>
      <c r="AM20" s="99"/>
      <c r="AN20" s="99"/>
      <c r="AO20" s="99"/>
      <c r="AP20" s="99"/>
      <c r="AQ20" s="99"/>
      <c r="AR20" s="14"/>
    </row>
    <row r="21" spans="2:48" s="68" customFormat="1" ht="60" x14ac:dyDescent="0.25">
      <c r="B21" s="72" t="s">
        <v>0</v>
      </c>
      <c r="C21" s="73" t="s">
        <v>1</v>
      </c>
      <c r="D21" s="72" t="s">
        <v>2</v>
      </c>
      <c r="E21" s="74" t="s">
        <v>3</v>
      </c>
      <c r="F21" s="72" t="s">
        <v>4</v>
      </c>
      <c r="G21" s="72" t="s">
        <v>5</v>
      </c>
      <c r="H21" s="72" t="s">
        <v>33</v>
      </c>
      <c r="I21" s="72" t="s">
        <v>34</v>
      </c>
      <c r="J21" s="75"/>
      <c r="K21" s="75"/>
      <c r="L21" s="75"/>
      <c r="N21" s="72" t="s">
        <v>0</v>
      </c>
      <c r="O21" s="73" t="s">
        <v>1</v>
      </c>
      <c r="P21" s="72" t="s">
        <v>2</v>
      </c>
      <c r="Q21" s="74" t="s">
        <v>3</v>
      </c>
      <c r="R21" s="72" t="s">
        <v>4</v>
      </c>
      <c r="S21" s="72" t="s">
        <v>5</v>
      </c>
      <c r="T21" s="72" t="s">
        <v>33</v>
      </c>
      <c r="U21" s="72" t="s">
        <v>34</v>
      </c>
      <c r="V21" s="75"/>
      <c r="W21" s="75"/>
      <c r="X21" s="75"/>
      <c r="Z21" s="72" t="s">
        <v>0</v>
      </c>
      <c r="AA21" s="73" t="s">
        <v>1</v>
      </c>
      <c r="AB21" s="72" t="s">
        <v>2</v>
      </c>
      <c r="AC21" s="74" t="s">
        <v>3</v>
      </c>
      <c r="AD21" s="72" t="s">
        <v>4</v>
      </c>
      <c r="AE21" s="72" t="s">
        <v>5</v>
      </c>
      <c r="AF21" s="72" t="s">
        <v>33</v>
      </c>
      <c r="AG21" s="72" t="s">
        <v>34</v>
      </c>
      <c r="AH21" s="75"/>
      <c r="AI21" s="75"/>
      <c r="AJ21" s="75"/>
      <c r="AL21" s="72" t="s">
        <v>0</v>
      </c>
      <c r="AM21" s="73" t="s">
        <v>1</v>
      </c>
      <c r="AN21" s="72" t="s">
        <v>2</v>
      </c>
      <c r="AO21" s="74" t="s">
        <v>3</v>
      </c>
      <c r="AP21" s="72" t="s">
        <v>4</v>
      </c>
      <c r="AQ21" s="72" t="s">
        <v>5</v>
      </c>
      <c r="AR21" s="72" t="s">
        <v>33</v>
      </c>
      <c r="AS21" s="72" t="s">
        <v>34</v>
      </c>
    </row>
    <row r="22" spans="2:48" s="68" customFormat="1" x14ac:dyDescent="0.25">
      <c r="B22" s="68" t="s">
        <v>23</v>
      </c>
      <c r="C22" s="69">
        <v>3993038.9585580588</v>
      </c>
      <c r="D22" s="15">
        <v>-1988016.8566629488</v>
      </c>
      <c r="E22" s="70">
        <v>2275465.9827438556</v>
      </c>
      <c r="F22" s="71">
        <v>1.754822523755367</v>
      </c>
      <c r="G22" s="71">
        <v>-0.87367461071235697</v>
      </c>
      <c r="H22" s="69">
        <f>C22+E22</f>
        <v>6268504.9413019139</v>
      </c>
      <c r="I22" s="69">
        <f>D22+E22</f>
        <v>287449.12608090672</v>
      </c>
      <c r="J22" s="79">
        <v>1</v>
      </c>
      <c r="K22" s="79">
        <v>1</v>
      </c>
      <c r="L22" s="79">
        <v>1</v>
      </c>
      <c r="N22" s="68" t="s">
        <v>23</v>
      </c>
      <c r="O22" s="69">
        <v>4524719.1202345788</v>
      </c>
      <c r="P22" s="70">
        <v>67104.098226433154</v>
      </c>
      <c r="Q22" s="70">
        <v>2275465.9827438556</v>
      </c>
      <c r="R22" s="71">
        <v>1.9884802297850555</v>
      </c>
      <c r="S22" s="71">
        <v>2.9490266492806946E-2</v>
      </c>
      <c r="T22" s="69">
        <f>O22+Q22</f>
        <v>6800185.1029784344</v>
      </c>
      <c r="U22" s="69">
        <f>P22+Q22</f>
        <v>2342570.0809702887</v>
      </c>
      <c r="V22" s="79">
        <v>1</v>
      </c>
      <c r="W22" s="79">
        <v>1</v>
      </c>
      <c r="X22" s="79">
        <v>1</v>
      </c>
      <c r="Z22" s="68" t="s">
        <v>23</v>
      </c>
      <c r="AA22" s="69">
        <v>10031652.144761901</v>
      </c>
      <c r="AB22" s="70">
        <v>3109839.3981138384</v>
      </c>
      <c r="AC22" s="70">
        <v>2275465.9827438556</v>
      </c>
      <c r="AD22" s="71">
        <v>4.4086144204473232</v>
      </c>
      <c r="AE22" s="71">
        <v>1.3666824385411638</v>
      </c>
      <c r="AF22" s="69">
        <f>AA22+AC22</f>
        <v>12307118.127505757</v>
      </c>
      <c r="AG22" s="69">
        <f>AB22+AC22</f>
        <v>5385305.380857694</v>
      </c>
      <c r="AH22" s="79">
        <v>1</v>
      </c>
      <c r="AI22" s="79">
        <v>3</v>
      </c>
      <c r="AJ22" s="79">
        <v>3</v>
      </c>
      <c r="AL22" s="68" t="s">
        <v>23</v>
      </c>
      <c r="AM22" s="69">
        <v>13026300.737182431</v>
      </c>
      <c r="AN22" s="70">
        <v>4031679.6330127902</v>
      </c>
      <c r="AO22" s="70">
        <v>2275465.9827438556</v>
      </c>
      <c r="AP22" s="71">
        <v>5.7246739067813941</v>
      </c>
      <c r="AQ22" s="71">
        <v>1.7718039573376598</v>
      </c>
      <c r="AR22" s="69">
        <f>AM22+AO22</f>
        <v>15301766.719926286</v>
      </c>
      <c r="AS22" s="69">
        <f>AN22+AO22</f>
        <v>6307145.6157566458</v>
      </c>
      <c r="AT22" s="79">
        <v>1</v>
      </c>
      <c r="AU22" s="79">
        <v>3</v>
      </c>
      <c r="AV22" s="79">
        <v>3</v>
      </c>
    </row>
    <row r="23" spans="2:48" s="68" customFormat="1" x14ac:dyDescent="0.25">
      <c r="B23" s="68" t="s">
        <v>24</v>
      </c>
      <c r="C23" s="69">
        <v>4219106.5162525792</v>
      </c>
      <c r="D23" s="15">
        <v>-1469269.8144742548</v>
      </c>
      <c r="E23" s="70">
        <v>2795096.8167698928</v>
      </c>
      <c r="F23" s="71">
        <v>1.509467039187687</v>
      </c>
      <c r="G23" s="71">
        <v>-0.52565972157350604</v>
      </c>
      <c r="H23" s="69">
        <f t="shared" ref="H23:H27" si="16">C23+E23</f>
        <v>7014203.3330224715</v>
      </c>
      <c r="I23" s="69">
        <f t="shared" ref="I23:I27" si="17">D23+E23</f>
        <v>1325827.002295638</v>
      </c>
      <c r="J23" s="79">
        <v>2</v>
      </c>
      <c r="K23" s="79">
        <v>5</v>
      </c>
      <c r="L23" s="79">
        <v>4</v>
      </c>
      <c r="N23" s="68" t="s">
        <v>24</v>
      </c>
      <c r="O23" s="69">
        <v>6435852.8177005257</v>
      </c>
      <c r="P23" s="70">
        <v>2188935.467467051</v>
      </c>
      <c r="Q23" s="70">
        <v>2795096.8167698928</v>
      </c>
      <c r="R23" s="71">
        <v>2.3025509453150219</v>
      </c>
      <c r="S23" s="71">
        <v>0.78313404184569813</v>
      </c>
      <c r="T23" s="69">
        <f t="shared" ref="T23:T27" si="18">O23+Q23</f>
        <v>9230949.6344704181</v>
      </c>
      <c r="U23" s="69">
        <f t="shared" ref="U23:U27" si="19">P23+Q23</f>
        <v>4984032.2842369433</v>
      </c>
      <c r="V23" s="79">
        <v>2</v>
      </c>
      <c r="W23" s="79">
        <v>5</v>
      </c>
      <c r="X23" s="79">
        <v>5</v>
      </c>
      <c r="Z23" s="68" t="s">
        <v>24</v>
      </c>
      <c r="AA23" s="69">
        <v>16407962.781260729</v>
      </c>
      <c r="AB23" s="70">
        <v>9798936.1289893445</v>
      </c>
      <c r="AC23" s="70">
        <v>2795096.8167698928</v>
      </c>
      <c r="AD23" s="71">
        <v>5.8702663474184478</v>
      </c>
      <c r="AE23" s="71">
        <v>3.505759110095271</v>
      </c>
      <c r="AF23" s="69">
        <f t="shared" ref="AF23:AF27" si="20">AA23+AC23</f>
        <v>19203059.598030623</v>
      </c>
      <c r="AG23" s="69">
        <f t="shared" ref="AG23:AG27" si="21">AB23+AC23</f>
        <v>12594032.945759237</v>
      </c>
      <c r="AH23" s="79">
        <v>2</v>
      </c>
      <c r="AI23" s="79">
        <v>5</v>
      </c>
      <c r="AJ23" s="79">
        <v>5</v>
      </c>
      <c r="AL23" s="68" t="s">
        <v>24</v>
      </c>
      <c r="AM23" s="69">
        <v>21309061.753468174</v>
      </c>
      <c r="AN23" s="70">
        <v>12720950.079554047</v>
      </c>
      <c r="AO23" s="70">
        <v>2795096.8167698928</v>
      </c>
      <c r="AP23" s="71">
        <v>7.6237293912751252</v>
      </c>
      <c r="AQ23" s="71">
        <v>4.551166171859049</v>
      </c>
      <c r="AR23" s="69">
        <f t="shared" ref="AR23:AR27" si="22">AM23+AO23</f>
        <v>24104158.570238069</v>
      </c>
      <c r="AS23" s="69">
        <f t="shared" ref="AS23:AS27" si="23">AN23+AO23</f>
        <v>15516046.89632394</v>
      </c>
      <c r="AT23" s="79">
        <v>2</v>
      </c>
      <c r="AU23" s="79">
        <v>5</v>
      </c>
      <c r="AV23" s="79">
        <v>5</v>
      </c>
    </row>
    <row r="24" spans="2:48" s="68" customFormat="1" x14ac:dyDescent="0.25">
      <c r="B24" s="68" t="s">
        <v>25</v>
      </c>
      <c r="C24" s="69">
        <v>3150406.8405524204</v>
      </c>
      <c r="D24" s="15">
        <v>-792122.05309000751</v>
      </c>
      <c r="E24" s="70">
        <v>3623491.4353154371</v>
      </c>
      <c r="F24" s="71">
        <v>0.86943957141661266</v>
      </c>
      <c r="G24" s="71">
        <v>-0.21860740317192184</v>
      </c>
      <c r="H24" s="69">
        <f t="shared" si="16"/>
        <v>6773898.275867857</v>
      </c>
      <c r="I24" s="69">
        <f t="shared" si="17"/>
        <v>2831369.3822254296</v>
      </c>
      <c r="J24" s="79">
        <v>6</v>
      </c>
      <c r="K24" s="79">
        <v>3</v>
      </c>
      <c r="L24" s="79">
        <v>6</v>
      </c>
      <c r="N24" s="68" t="s">
        <v>25</v>
      </c>
      <c r="O24" s="69">
        <v>6255074.7418388464</v>
      </c>
      <c r="P24" s="70">
        <v>3317222.709832699</v>
      </c>
      <c r="Q24" s="70">
        <v>3623491.4353154371</v>
      </c>
      <c r="R24" s="71">
        <v>1.7262562513258213</v>
      </c>
      <c r="S24" s="71">
        <v>0.91547690095310619</v>
      </c>
      <c r="T24" s="69">
        <f t="shared" si="18"/>
        <v>9878566.177154284</v>
      </c>
      <c r="U24" s="69">
        <f t="shared" si="19"/>
        <v>6940714.1451481357</v>
      </c>
      <c r="V24" s="79">
        <v>6</v>
      </c>
      <c r="W24" s="79">
        <v>6</v>
      </c>
      <c r="X24" s="79">
        <v>6</v>
      </c>
      <c r="Z24" s="68" t="s">
        <v>25</v>
      </c>
      <c r="AA24" s="69">
        <v>17328599.547520347</v>
      </c>
      <c r="AB24" s="70">
        <v>12767399.235797592</v>
      </c>
      <c r="AC24" s="70">
        <v>3623491.4353154371</v>
      </c>
      <c r="AD24" s="71">
        <v>4.7822935025129523</v>
      </c>
      <c r="AE24" s="71">
        <v>3.5235074964889894</v>
      </c>
      <c r="AF24" s="69">
        <f t="shared" si="20"/>
        <v>20952090.982835785</v>
      </c>
      <c r="AG24" s="69">
        <f t="shared" si="21"/>
        <v>16390890.671113029</v>
      </c>
      <c r="AH24" s="79">
        <v>6</v>
      </c>
      <c r="AI24" s="79">
        <v>6</v>
      </c>
      <c r="AJ24" s="79">
        <v>6</v>
      </c>
      <c r="AL24" s="68" t="s">
        <v>25</v>
      </c>
      <c r="AM24" s="69">
        <v>22503476.482444976</v>
      </c>
      <c r="AN24" s="70">
        <v>16576317.878458964</v>
      </c>
      <c r="AO24" s="70">
        <v>3623491.4353154371</v>
      </c>
      <c r="AP24" s="71">
        <v>6.2104400918739779</v>
      </c>
      <c r="AQ24" s="71">
        <v>4.5746811257512849</v>
      </c>
      <c r="AR24" s="69">
        <f t="shared" si="22"/>
        <v>26126967.917760413</v>
      </c>
      <c r="AS24" s="69">
        <f t="shared" si="23"/>
        <v>20199809.313774399</v>
      </c>
      <c r="AT24" s="79">
        <v>6</v>
      </c>
      <c r="AU24" s="79">
        <v>6</v>
      </c>
      <c r="AV24" s="79">
        <v>6</v>
      </c>
    </row>
    <row r="25" spans="2:48" s="68" customFormat="1" x14ac:dyDescent="0.25">
      <c r="B25" s="68" t="s">
        <v>26</v>
      </c>
      <c r="C25" s="69">
        <v>4030494.68035636</v>
      </c>
      <c r="D25" s="15">
        <v>-1624429.7322743514</v>
      </c>
      <c r="E25" s="70">
        <v>2912464.8925039959</v>
      </c>
      <c r="F25" s="71">
        <v>1.3838775158217054</v>
      </c>
      <c r="G25" s="71">
        <v>-0.5577508372565293</v>
      </c>
      <c r="H25" s="69">
        <f t="shared" si="16"/>
        <v>6942959.5728603564</v>
      </c>
      <c r="I25" s="69">
        <f t="shared" si="17"/>
        <v>1288035.1602296445</v>
      </c>
      <c r="J25" s="79">
        <v>3</v>
      </c>
      <c r="K25" s="79">
        <v>4</v>
      </c>
      <c r="L25" s="79">
        <v>3</v>
      </c>
      <c r="N25" s="68" t="s">
        <v>26</v>
      </c>
      <c r="O25" s="69">
        <v>3899740.3569509513</v>
      </c>
      <c r="P25" s="70">
        <v>-314693.58218903979</v>
      </c>
      <c r="Q25" s="70">
        <v>2912464.8925039959</v>
      </c>
      <c r="R25" s="71">
        <v>1.3389827863635273</v>
      </c>
      <c r="S25" s="71">
        <v>-0.10805060105582304</v>
      </c>
      <c r="T25" s="69">
        <f t="shared" si="18"/>
        <v>6812205.2494549472</v>
      </c>
      <c r="U25" s="69">
        <f t="shared" si="19"/>
        <v>2597771.3103149561</v>
      </c>
      <c r="V25" s="79">
        <v>3</v>
      </c>
      <c r="W25" s="79">
        <v>1</v>
      </c>
      <c r="X25" s="79">
        <v>2</v>
      </c>
      <c r="Z25" s="68" t="s">
        <v>26</v>
      </c>
      <c r="AA25" s="69">
        <v>7662783.7151174564</v>
      </c>
      <c r="AB25" s="70">
        <v>1118764.5995932897</v>
      </c>
      <c r="AC25" s="70">
        <v>2912464.8925039959</v>
      </c>
      <c r="AD25" s="71">
        <v>2.6310304151097825</v>
      </c>
      <c r="AE25" s="71">
        <v>0.3841298147396483</v>
      </c>
      <c r="AF25" s="69">
        <f t="shared" si="20"/>
        <v>10575248.607621452</v>
      </c>
      <c r="AG25" s="69">
        <f t="shared" si="21"/>
        <v>4031229.4920972856</v>
      </c>
      <c r="AH25" s="79">
        <v>3</v>
      </c>
      <c r="AI25" s="79">
        <v>1</v>
      </c>
      <c r="AJ25" s="79">
        <v>1</v>
      </c>
      <c r="AL25" s="68" t="s">
        <v>26</v>
      </c>
      <c r="AM25" s="69">
        <v>9914661.692499049</v>
      </c>
      <c r="AN25" s="70">
        <v>1410953.3869491229</v>
      </c>
      <c r="AO25" s="70">
        <v>2912464.8925039959</v>
      </c>
      <c r="AP25" s="71">
        <v>3.4042167230983869</v>
      </c>
      <c r="AQ25" s="71">
        <v>0.48445335446981258</v>
      </c>
      <c r="AR25" s="69">
        <f t="shared" si="22"/>
        <v>12827126.585003044</v>
      </c>
      <c r="AS25" s="69">
        <f t="shared" si="23"/>
        <v>4323418.2794531193</v>
      </c>
      <c r="AT25" s="79">
        <v>3</v>
      </c>
      <c r="AU25" s="79">
        <v>1</v>
      </c>
      <c r="AV25" s="79">
        <v>1</v>
      </c>
    </row>
    <row r="26" spans="2:48" s="68" customFormat="1" x14ac:dyDescent="0.25">
      <c r="B26" s="68" t="s">
        <v>27</v>
      </c>
      <c r="C26" s="69">
        <v>4135422.8101671389</v>
      </c>
      <c r="D26" s="15">
        <v>-1526863.1954069659</v>
      </c>
      <c r="E26" s="70">
        <v>3130727.7998677096</v>
      </c>
      <c r="F26" s="71">
        <v>1.3209142009541306</v>
      </c>
      <c r="G26" s="71">
        <v>-0.48770231492865151</v>
      </c>
      <c r="H26" s="69">
        <f t="shared" si="16"/>
        <v>7266150.6100348486</v>
      </c>
      <c r="I26" s="69">
        <f t="shared" si="17"/>
        <v>1603864.6044607437</v>
      </c>
      <c r="J26" s="79">
        <v>5</v>
      </c>
      <c r="K26" s="79">
        <v>6</v>
      </c>
      <c r="L26" s="79">
        <v>5</v>
      </c>
      <c r="N26" s="68" t="s">
        <v>27</v>
      </c>
      <c r="O26" s="69">
        <v>4190474.6057057637</v>
      </c>
      <c r="P26" s="70">
        <v>-48924.328540951014</v>
      </c>
      <c r="Q26" s="70">
        <v>3130727.7998677096</v>
      </c>
      <c r="R26" s="71">
        <v>1.338498545252907</v>
      </c>
      <c r="S26" s="71">
        <v>-1.5627142207322635E-2</v>
      </c>
      <c r="T26" s="69">
        <f t="shared" si="18"/>
        <v>7321202.4055734733</v>
      </c>
      <c r="U26" s="69">
        <f t="shared" si="19"/>
        <v>3081803.4713267586</v>
      </c>
      <c r="V26" s="79">
        <v>5</v>
      </c>
      <c r="W26" s="79">
        <v>3</v>
      </c>
      <c r="X26" s="79">
        <v>3</v>
      </c>
      <c r="Z26" s="68" t="s">
        <v>27</v>
      </c>
      <c r="AA26" s="69">
        <v>8539928.5448909476</v>
      </c>
      <c r="AB26" s="70">
        <v>1919577.233788535</v>
      </c>
      <c r="AC26" s="70">
        <v>3130727.7998677096</v>
      </c>
      <c r="AD26" s="71">
        <v>2.7277774021912116</v>
      </c>
      <c r="AE26" s="71">
        <v>0.6131408913510934</v>
      </c>
      <c r="AF26" s="69">
        <f t="shared" si="20"/>
        <v>11670656.344758658</v>
      </c>
      <c r="AG26" s="69">
        <f t="shared" si="21"/>
        <v>5050305.0336562451</v>
      </c>
      <c r="AH26" s="79">
        <v>5</v>
      </c>
      <c r="AI26" s="79">
        <v>2</v>
      </c>
      <c r="AJ26" s="79">
        <v>2</v>
      </c>
      <c r="AL26" s="68" t="s">
        <v>27</v>
      </c>
      <c r="AM26" s="69">
        <v>11056946.650339957</v>
      </c>
      <c r="AN26" s="70">
        <v>2454233.2475684164</v>
      </c>
      <c r="AO26" s="70">
        <v>3130727.7998677096</v>
      </c>
      <c r="AP26" s="71">
        <v>3.5317495985461189</v>
      </c>
      <c r="AQ26" s="71">
        <v>0.78391779945612683</v>
      </c>
      <c r="AR26" s="69">
        <f t="shared" si="22"/>
        <v>14187674.450207667</v>
      </c>
      <c r="AS26" s="69">
        <f t="shared" si="23"/>
        <v>5584961.0474361256</v>
      </c>
      <c r="AT26" s="79">
        <v>5</v>
      </c>
      <c r="AU26" s="79">
        <v>2</v>
      </c>
      <c r="AV26" s="79">
        <v>2</v>
      </c>
    </row>
    <row r="27" spans="2:48" s="68" customFormat="1" x14ac:dyDescent="0.25">
      <c r="B27" s="68" t="s">
        <v>28</v>
      </c>
      <c r="C27" s="69">
        <v>4003081.7438588548</v>
      </c>
      <c r="D27" s="15">
        <v>-1659204.2617152501</v>
      </c>
      <c r="E27" s="70">
        <v>2741388.7668230827</v>
      </c>
      <c r="F27" s="71">
        <v>1.4602386178513134</v>
      </c>
      <c r="G27" s="71">
        <v>-0.60524223408052213</v>
      </c>
      <c r="H27" s="69">
        <f t="shared" si="16"/>
        <v>6744470.5106819374</v>
      </c>
      <c r="I27" s="69">
        <f t="shared" si="17"/>
        <v>1082184.5051078326</v>
      </c>
      <c r="J27" s="79">
        <v>4</v>
      </c>
      <c r="K27" s="79">
        <v>2</v>
      </c>
      <c r="L27" s="79">
        <v>2</v>
      </c>
      <c r="N27" s="68" t="s">
        <v>28</v>
      </c>
      <c r="O27" s="69">
        <v>4966130.4530263729</v>
      </c>
      <c r="P27" s="70">
        <v>726731.51877965825</v>
      </c>
      <c r="Q27" s="70">
        <v>2741388.7668230827</v>
      </c>
      <c r="R27" s="71">
        <v>1.8115381930237791</v>
      </c>
      <c r="S27" s="71">
        <v>0.2650961175498821</v>
      </c>
      <c r="T27" s="69">
        <f t="shared" si="18"/>
        <v>7707519.2198494561</v>
      </c>
      <c r="U27" s="69">
        <f t="shared" si="19"/>
        <v>3468120.2856027409</v>
      </c>
      <c r="V27" s="79">
        <v>4</v>
      </c>
      <c r="W27" s="79">
        <v>4</v>
      </c>
      <c r="X27" s="79">
        <v>4</v>
      </c>
      <c r="Z27" s="68" t="s">
        <v>28</v>
      </c>
      <c r="AA27" s="69">
        <v>11558841.129237287</v>
      </c>
      <c r="AB27" s="70">
        <v>4938489.8181348722</v>
      </c>
      <c r="AC27" s="70">
        <v>2741388.7668230827</v>
      </c>
      <c r="AD27" s="71">
        <v>4.2164180685078456</v>
      </c>
      <c r="AE27" s="71">
        <v>1.8014554804855158</v>
      </c>
      <c r="AF27" s="69">
        <f t="shared" si="20"/>
        <v>14300229.89606037</v>
      </c>
      <c r="AG27" s="69">
        <f t="shared" si="21"/>
        <v>7679878.5849579554</v>
      </c>
      <c r="AH27" s="79">
        <v>4</v>
      </c>
      <c r="AI27" s="79">
        <v>4</v>
      </c>
      <c r="AJ27" s="79">
        <v>4</v>
      </c>
      <c r="AL27" s="68" t="s">
        <v>28</v>
      </c>
      <c r="AM27" s="69">
        <v>15008078.94316934</v>
      </c>
      <c r="AN27" s="70">
        <v>6405365.5403978033</v>
      </c>
      <c r="AO27" s="70">
        <v>2741388.7668230827</v>
      </c>
      <c r="AP27" s="71">
        <v>5.4746262641769619</v>
      </c>
      <c r="AQ27" s="71">
        <v>2.3365403761469405</v>
      </c>
      <c r="AR27" s="69">
        <f t="shared" si="22"/>
        <v>17749467.709992424</v>
      </c>
      <c r="AS27" s="69">
        <f t="shared" si="23"/>
        <v>9146754.3072208855</v>
      </c>
      <c r="AT27" s="79">
        <v>4</v>
      </c>
      <c r="AU27" s="79">
        <v>4</v>
      </c>
      <c r="AV27" s="79">
        <v>4</v>
      </c>
    </row>
  </sheetData>
  <mergeCells count="16">
    <mergeCell ref="B11:G11"/>
    <mergeCell ref="N11:S11"/>
    <mergeCell ref="Z11:AE11"/>
    <mergeCell ref="AL11:AQ11"/>
    <mergeCell ref="B20:G20"/>
    <mergeCell ref="N20:S20"/>
    <mergeCell ref="Z20:AE20"/>
    <mergeCell ref="AL20:AQ20"/>
    <mergeCell ref="AL1:AQ1"/>
    <mergeCell ref="Z2:AE2"/>
    <mergeCell ref="AL2:AQ2"/>
    <mergeCell ref="B1:G1"/>
    <mergeCell ref="B2:G2"/>
    <mergeCell ref="N1:S1"/>
    <mergeCell ref="N2:S2"/>
    <mergeCell ref="Z1:AE1"/>
  </mergeCells>
  <conditionalFormatting sqref="O4:O9">
    <cfRule type="colorScale" priority="1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9">
    <cfRule type="colorScale" priority="1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Q9">
    <cfRule type="colorScale" priority="1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4:R9">
    <cfRule type="top10" dxfId="119" priority="185" bottom="1" rank="1"/>
    <cfRule type="top10" dxfId="118" priority="186" rank="1"/>
  </conditionalFormatting>
  <conditionalFormatting sqref="S4:S9">
    <cfRule type="top10" dxfId="117" priority="183" bottom="1" rank="1"/>
    <cfRule type="top10" dxfId="116" priority="184" rank="1"/>
  </conditionalFormatting>
  <conditionalFormatting sqref="AM4:AM9">
    <cfRule type="colorScale" priority="1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9">
    <cfRule type="colorScale" priority="1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4:AO9">
    <cfRule type="colorScale" priority="1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4:AP9">
    <cfRule type="top10" dxfId="115" priority="178" bottom="1" rank="1"/>
    <cfRule type="top10" dxfId="114" priority="179" rank="1"/>
  </conditionalFormatting>
  <conditionalFormatting sqref="AQ4:AQ9">
    <cfRule type="top10" dxfId="113" priority="176" bottom="1" rank="1"/>
    <cfRule type="top10" dxfId="112" priority="177" rank="1"/>
  </conditionalFormatting>
  <conditionalFormatting sqref="C4:C9">
    <cfRule type="colorScale" priority="1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:D9">
    <cfRule type="colorScale" priority="1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:E9">
    <cfRule type="colorScale" priority="1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:F9">
    <cfRule type="top10" dxfId="111" priority="171" bottom="1" rank="1"/>
    <cfRule type="top10" dxfId="110" priority="172" rank="1"/>
  </conditionalFormatting>
  <conditionalFormatting sqref="G4:G9">
    <cfRule type="top10" dxfId="109" priority="169" bottom="1" rank="1"/>
    <cfRule type="top10" dxfId="108" priority="170" rank="1"/>
  </conditionalFormatting>
  <conditionalFormatting sqref="AA4:AA9">
    <cfRule type="colorScale" priority="1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9">
    <cfRule type="colorScale" priority="1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4:AC9">
    <cfRule type="colorScale" priority="1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4:AD9">
    <cfRule type="top10" dxfId="107" priority="164" bottom="1" rank="1"/>
    <cfRule type="top10" dxfId="106" priority="165" rank="1"/>
  </conditionalFormatting>
  <conditionalFormatting sqref="AE4:AE9">
    <cfRule type="top10" dxfId="105" priority="162" bottom="1" rank="1"/>
    <cfRule type="top10" dxfId="104" priority="163" rank="1"/>
  </conditionalFormatting>
  <conditionalFormatting sqref="AA13:AA18">
    <cfRule type="colorScale" priority="1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13:AB18">
    <cfRule type="colorScale" priority="1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13:AC18">
    <cfRule type="colorScale" priority="1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13:AD18">
    <cfRule type="top10" dxfId="103" priority="157" bottom="1" rank="1"/>
    <cfRule type="top10" dxfId="102" priority="158" rank="1"/>
  </conditionalFormatting>
  <conditionalFormatting sqref="AE13:AE18">
    <cfRule type="top10" dxfId="101" priority="155" bottom="1" rank="1"/>
    <cfRule type="top10" dxfId="100" priority="156" rank="1"/>
  </conditionalFormatting>
  <conditionalFormatting sqref="C13:C18">
    <cfRule type="colorScale" priority="1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:D18">
    <cfRule type="colorScale" priority="1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3:E18">
    <cfRule type="colorScale" priority="1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3:F18">
    <cfRule type="top10" dxfId="99" priority="150" bottom="1" rank="1"/>
    <cfRule type="top10" dxfId="98" priority="151" rank="1"/>
  </conditionalFormatting>
  <conditionalFormatting sqref="G13:G18">
    <cfRule type="top10" dxfId="97" priority="148" bottom="1" rank="1"/>
    <cfRule type="top10" dxfId="96" priority="149" rank="1"/>
  </conditionalFormatting>
  <conditionalFormatting sqref="O13:O18">
    <cfRule type="colorScale" priority="1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13:P18">
    <cfRule type="colorScale" priority="1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13:Q18">
    <cfRule type="colorScale" priority="1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13:R18">
    <cfRule type="top10" dxfId="95" priority="143" bottom="1" rank="1"/>
    <cfRule type="top10" dxfId="94" priority="144" rank="1"/>
  </conditionalFormatting>
  <conditionalFormatting sqref="S13:S18">
    <cfRule type="top10" dxfId="93" priority="141" bottom="1" rank="1"/>
    <cfRule type="top10" dxfId="92" priority="142" rank="1"/>
  </conditionalFormatting>
  <conditionalFormatting sqref="AM13:AM18">
    <cfRule type="colorScale" priority="1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3:AN18">
    <cfRule type="colorScale" priority="1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13:AO18">
    <cfRule type="colorScale" priority="1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13:AP18">
    <cfRule type="top10" dxfId="91" priority="136" bottom="1" rank="1"/>
    <cfRule type="top10" dxfId="90" priority="137" rank="1"/>
  </conditionalFormatting>
  <conditionalFormatting sqref="AQ13:AQ18">
    <cfRule type="top10" dxfId="89" priority="134" bottom="1" rank="1"/>
    <cfRule type="top10" dxfId="88" priority="135" rank="1"/>
  </conditionalFormatting>
  <conditionalFormatting sqref="C22:C27">
    <cfRule type="colorScale" priority="1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2:D27">
    <cfRule type="colorScale" priority="1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2:E27">
    <cfRule type="colorScale" priority="1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2:F27">
    <cfRule type="top10" dxfId="87" priority="129" bottom="1" rank="1"/>
    <cfRule type="top10" dxfId="86" priority="130" rank="1"/>
  </conditionalFormatting>
  <conditionalFormatting sqref="G22:G27">
    <cfRule type="top10" dxfId="85" priority="127" bottom="1" rank="1"/>
    <cfRule type="top10" dxfId="84" priority="128" rank="1"/>
  </conditionalFormatting>
  <conditionalFormatting sqref="O22:O27">
    <cfRule type="colorScale" priority="1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2:P27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2:Q27">
    <cfRule type="colorScale" priority="1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22:R27">
    <cfRule type="top10" dxfId="83" priority="122" bottom="1" rank="1"/>
    <cfRule type="top10" dxfId="82" priority="123" rank="1"/>
  </conditionalFormatting>
  <conditionalFormatting sqref="S22:S27">
    <cfRule type="top10" dxfId="81" priority="120" bottom="1" rank="1"/>
    <cfRule type="top10" dxfId="80" priority="121" rank="1"/>
  </conditionalFormatting>
  <conditionalFormatting sqref="AA22:AA27">
    <cfRule type="colorScale" priority="1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22:AB27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22:AC27">
    <cfRule type="colorScale" priority="1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22:AD27">
    <cfRule type="top10" dxfId="79" priority="115" bottom="1" rank="1"/>
    <cfRule type="top10" dxfId="78" priority="116" rank="1"/>
  </conditionalFormatting>
  <conditionalFormatting sqref="AE22:AE27">
    <cfRule type="top10" dxfId="77" priority="113" bottom="1" rank="1"/>
    <cfRule type="top10" dxfId="76" priority="114" rank="1"/>
  </conditionalFormatting>
  <conditionalFormatting sqref="AM22:AM27">
    <cfRule type="colorScale" priority="1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22:AN27">
    <cfRule type="colorScale" priority="1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2:AO27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22:AP27">
    <cfRule type="top10" dxfId="75" priority="108" bottom="1" rank="1"/>
    <cfRule type="top10" dxfId="74" priority="109" rank="1"/>
  </conditionalFormatting>
  <conditionalFormatting sqref="AQ22:AQ27">
    <cfRule type="top10" dxfId="73" priority="106" bottom="1" rank="1"/>
    <cfRule type="top10" dxfId="72" priority="107" rank="1"/>
  </conditionalFormatting>
  <conditionalFormatting sqref="H4:H9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4:I9">
    <cfRule type="colorScale" priority="10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3:H18">
    <cfRule type="colorScale" priority="10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3:I18">
    <cfRule type="colorScale" priority="10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2:H27"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2:I27">
    <cfRule type="colorScale" priority="1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4:T9">
    <cfRule type="colorScale" priority="9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:U9">
    <cfRule type="colorScale" priority="9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13:T18">
    <cfRule type="colorScale" priority="9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2:T27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2:U27">
    <cfRule type="colorScale" priority="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4:AF9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4:AG9"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3:AF18">
    <cfRule type="colorScale" priority="9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13:AG18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22:AF27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22:AG27"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4:AR9">
    <cfRule type="colorScale" priority="8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4:AS9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13:AR18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13:AS18">
    <cfRule type="colorScale" priority="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22:AR27">
    <cfRule type="colorScale" priority="8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22:AS27">
    <cfRule type="colorScale" priority="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:AH9">
    <cfRule type="top10" dxfId="71" priority="74" bottom="1" rank="1"/>
    <cfRule type="top10" dxfId="70" priority="75" rank="1"/>
  </conditionalFormatting>
  <conditionalFormatting sqref="AI4:AI9">
    <cfRule type="top10" dxfId="69" priority="72" bottom="1" rank="1"/>
    <cfRule type="top10" dxfId="68" priority="73" rank="1"/>
  </conditionalFormatting>
  <conditionalFormatting sqref="AJ4:AJ9">
    <cfRule type="top10" dxfId="67" priority="70" bottom="1" rank="1"/>
    <cfRule type="top10" dxfId="66" priority="71" rank="1"/>
  </conditionalFormatting>
  <conditionalFormatting sqref="AH13:AH18">
    <cfRule type="top10" dxfId="65" priority="68" bottom="1" rank="1"/>
    <cfRule type="top10" dxfId="64" priority="69" rank="1"/>
  </conditionalFormatting>
  <conditionalFormatting sqref="AI13:AI18">
    <cfRule type="top10" dxfId="63" priority="66" bottom="1" rank="1"/>
    <cfRule type="top10" dxfId="62" priority="67" rank="1"/>
  </conditionalFormatting>
  <conditionalFormatting sqref="AJ13:AJ18">
    <cfRule type="top10" dxfId="61" priority="64" bottom="1" rank="1"/>
    <cfRule type="top10" dxfId="60" priority="65" rank="1"/>
  </conditionalFormatting>
  <conditionalFormatting sqref="AH22:AH27">
    <cfRule type="top10" dxfId="59" priority="62" bottom="1" rank="1"/>
    <cfRule type="top10" dxfId="58" priority="63" rank="1"/>
  </conditionalFormatting>
  <conditionalFormatting sqref="AI22:AI27">
    <cfRule type="top10" dxfId="57" priority="60" bottom="1" rank="1"/>
    <cfRule type="top10" dxfId="56" priority="61" rank="1"/>
  </conditionalFormatting>
  <conditionalFormatting sqref="AJ22:AJ27">
    <cfRule type="top10" dxfId="55" priority="58" bottom="1" rank="1"/>
    <cfRule type="top10" dxfId="54" priority="59" rank="1"/>
  </conditionalFormatting>
  <conditionalFormatting sqref="V4:V9">
    <cfRule type="top10" dxfId="53" priority="56" bottom="1" rank="1"/>
    <cfRule type="top10" dxfId="52" priority="57" rank="1"/>
  </conditionalFormatting>
  <conditionalFormatting sqref="J4:J9">
    <cfRule type="top10" dxfId="51" priority="54" bottom="1" rank="1"/>
    <cfRule type="top10" dxfId="50" priority="55" rank="1"/>
  </conditionalFormatting>
  <conditionalFormatting sqref="AT4:AT9">
    <cfRule type="top10" dxfId="49" priority="52" bottom="1" rank="1"/>
    <cfRule type="top10" dxfId="48" priority="53" rank="1"/>
  </conditionalFormatting>
  <conditionalFormatting sqref="AT13:AT18">
    <cfRule type="top10" dxfId="47" priority="50" bottom="1" rank="1"/>
    <cfRule type="top10" dxfId="46" priority="51" rank="1"/>
  </conditionalFormatting>
  <conditionalFormatting sqref="V13:V18">
    <cfRule type="top10" dxfId="45" priority="48" bottom="1" rank="1"/>
    <cfRule type="top10" dxfId="44" priority="49" rank="1"/>
  </conditionalFormatting>
  <conditionalFormatting sqref="J13:J18">
    <cfRule type="top10" dxfId="43" priority="46" bottom="1" rank="1"/>
    <cfRule type="top10" dxfId="42" priority="47" rank="1"/>
  </conditionalFormatting>
  <conditionalFormatting sqref="V22:V27">
    <cfRule type="top10" dxfId="41" priority="44" bottom="1" rank="1"/>
    <cfRule type="top10" dxfId="40" priority="45" rank="1"/>
  </conditionalFormatting>
  <conditionalFormatting sqref="J22:J27">
    <cfRule type="top10" dxfId="39" priority="42" bottom="1" rank="1"/>
    <cfRule type="top10" dxfId="38" priority="43" rank="1"/>
  </conditionalFormatting>
  <conditionalFormatting sqref="AT22:AT27">
    <cfRule type="top10" dxfId="37" priority="40" bottom="1" rank="1"/>
    <cfRule type="top10" dxfId="36" priority="41" rank="1"/>
  </conditionalFormatting>
  <conditionalFormatting sqref="K4:K9">
    <cfRule type="top10" dxfId="35" priority="36" bottom="1" rank="1"/>
    <cfRule type="top10" dxfId="34" priority="37" rank="1"/>
  </conditionalFormatting>
  <conditionalFormatting sqref="L4:L9">
    <cfRule type="top10" dxfId="33" priority="34" bottom="1" rank="1"/>
    <cfRule type="top10" dxfId="32" priority="35" rank="1"/>
  </conditionalFormatting>
  <conditionalFormatting sqref="K13:K18">
    <cfRule type="top10" dxfId="31" priority="32" bottom="1" rank="1"/>
    <cfRule type="top10" dxfId="30" priority="33" rank="1"/>
  </conditionalFormatting>
  <conditionalFormatting sqref="L13:L18">
    <cfRule type="top10" dxfId="29" priority="30" bottom="1" rank="1"/>
    <cfRule type="top10" dxfId="28" priority="31" rank="1"/>
  </conditionalFormatting>
  <conditionalFormatting sqref="K22:K27">
    <cfRule type="top10" dxfId="27" priority="28" bottom="1" rank="1"/>
    <cfRule type="top10" dxfId="26" priority="29" rank="1"/>
  </conditionalFormatting>
  <conditionalFormatting sqref="L22:L27">
    <cfRule type="top10" dxfId="25" priority="26" bottom="1" rank="1"/>
    <cfRule type="top10" dxfId="24" priority="27" rank="1"/>
  </conditionalFormatting>
  <conditionalFormatting sqref="W4:W9">
    <cfRule type="top10" dxfId="23" priority="24" bottom="1" rank="1"/>
    <cfRule type="top10" dxfId="22" priority="25" rank="1"/>
  </conditionalFormatting>
  <conditionalFormatting sqref="X4:X9">
    <cfRule type="top10" dxfId="21" priority="22" bottom="1" rank="1"/>
    <cfRule type="top10" dxfId="20" priority="23" rank="1"/>
  </conditionalFormatting>
  <conditionalFormatting sqref="W13:W18">
    <cfRule type="top10" dxfId="19" priority="20" bottom="1" rank="1"/>
    <cfRule type="top10" dxfId="18" priority="21" rank="1"/>
  </conditionalFormatting>
  <conditionalFormatting sqref="U13:U18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3:X18">
    <cfRule type="top10" dxfId="17" priority="17" bottom="1" rank="1"/>
    <cfRule type="top10" dxfId="16" priority="18" rank="1"/>
  </conditionalFormatting>
  <conditionalFormatting sqref="W22:W27">
    <cfRule type="top10" dxfId="15" priority="15" bottom="1" rank="1"/>
    <cfRule type="top10" dxfId="14" priority="16" rank="1"/>
  </conditionalFormatting>
  <conditionalFormatting sqref="X22:X27">
    <cfRule type="top10" dxfId="13" priority="13" bottom="1" rank="1"/>
    <cfRule type="top10" dxfId="12" priority="14" rank="1"/>
  </conditionalFormatting>
  <conditionalFormatting sqref="AU4:AU9">
    <cfRule type="top10" dxfId="11" priority="11" bottom="1" rank="1"/>
    <cfRule type="top10" dxfId="10" priority="12" rank="1"/>
  </conditionalFormatting>
  <conditionalFormatting sqref="AV4:AV9">
    <cfRule type="top10" dxfId="9" priority="9" bottom="1" rank="1"/>
    <cfRule type="top10" dxfId="8" priority="10" rank="1"/>
  </conditionalFormatting>
  <conditionalFormatting sqref="AU13:AU18">
    <cfRule type="top10" dxfId="7" priority="7" bottom="1" rank="1"/>
    <cfRule type="top10" dxfId="6" priority="8" rank="1"/>
  </conditionalFormatting>
  <conditionalFormatting sqref="AV13:AV18">
    <cfRule type="top10" dxfId="5" priority="5" bottom="1" rank="1"/>
    <cfRule type="top10" dxfId="4" priority="6" rank="1"/>
  </conditionalFormatting>
  <conditionalFormatting sqref="AU22:AU27">
    <cfRule type="top10" dxfId="3" priority="3" bottom="1" rank="1"/>
    <cfRule type="top10" dxfId="2" priority="4" rank="1"/>
  </conditionalFormatting>
  <conditionalFormatting sqref="AV22:AV27">
    <cfRule type="top10" dxfId="1" priority="1" bottom="1" rank="1"/>
    <cfRule type="top10" dxfId="0" priority="2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CG300</vt:lpstr>
      <vt:lpstr>CG400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Schneider-Marin</dc:creator>
  <cp:lastModifiedBy>Patricia</cp:lastModifiedBy>
  <dcterms:created xsi:type="dcterms:W3CDTF">2022-03-21T15:43:29Z</dcterms:created>
  <dcterms:modified xsi:type="dcterms:W3CDTF">2022-05-14T22:06:02Z</dcterms:modified>
</cp:coreProperties>
</file>