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3372DC49-0C08-4523-B2D1-894D46EE886F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Work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E9" i="1" l="1"/>
  <c r="AE10" i="1" s="1"/>
  <c r="AE11" i="1" s="1"/>
  <c r="AE12" i="1" s="1"/>
  <c r="AE13" i="1" s="1"/>
  <c r="AE14" i="1" s="1"/>
  <c r="AE15" i="1" s="1"/>
  <c r="AE16" i="1" s="1"/>
  <c r="AE17" i="1" s="1"/>
  <c r="AE18" i="1" s="1"/>
  <c r="AE19" i="1" s="1"/>
  <c r="AE20" i="1" s="1"/>
  <c r="AE21" i="1" s="1"/>
  <c r="AE22" i="1" s="1"/>
  <c r="AE23" i="1" s="1"/>
  <c r="AE24" i="1" s="1"/>
  <c r="AE25" i="1" s="1"/>
  <c r="AE26" i="1" s="1"/>
  <c r="AE27" i="1" s="1"/>
  <c r="AE28" i="1" s="1"/>
  <c r="AE29" i="1" s="1"/>
  <c r="AE30" i="1" s="1"/>
  <c r="AE31" i="1" s="1"/>
  <c r="AE32" i="1" s="1"/>
  <c r="AE33" i="1" s="1"/>
  <c r="AE34" i="1" s="1"/>
  <c r="AE35" i="1" s="1"/>
  <c r="Y27" i="1" l="1"/>
  <c r="Y28" i="1"/>
  <c r="Y29" i="1"/>
  <c r="Y30" i="1"/>
  <c r="Y31" i="1"/>
  <c r="Y32" i="1"/>
  <c r="Y33" i="1"/>
  <c r="Y35" i="1"/>
  <c r="Y36" i="1"/>
  <c r="Y37" i="1"/>
  <c r="Y38" i="1"/>
  <c r="Y39" i="1"/>
  <c r="Y8" i="1"/>
  <c r="Y9" i="1"/>
  <c r="Y10" i="1"/>
  <c r="Y11" i="1"/>
  <c r="Y12" i="1"/>
  <c r="Y14" i="1"/>
  <c r="Y15" i="1"/>
  <c r="Y16" i="1"/>
  <c r="Y17" i="1"/>
  <c r="Y19" i="1"/>
  <c r="Y20" i="1"/>
  <c r="Y21" i="1"/>
  <c r="Y22" i="1"/>
  <c r="Y23" i="1"/>
  <c r="Y24" i="1"/>
  <c r="Y25" i="1"/>
  <c r="Y3" i="1"/>
  <c r="Y4" i="1"/>
  <c r="Y5" i="1"/>
  <c r="Y6" i="1"/>
  <c r="Y2" i="1"/>
  <c r="T18" i="1"/>
  <c r="J13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B40" i="1"/>
  <c r="B34" i="1"/>
  <c r="X26" i="1"/>
  <c r="X18" i="1"/>
  <c r="X13" i="1"/>
  <c r="X7" i="1"/>
  <c r="D26" i="1"/>
  <c r="W26" i="1"/>
  <c r="W18" i="1"/>
  <c r="W13" i="1"/>
  <c r="W7" i="1"/>
  <c r="R26" i="1"/>
  <c r="S26" i="1"/>
  <c r="T26" i="1"/>
  <c r="U26" i="1"/>
  <c r="V26" i="1"/>
  <c r="R18" i="1"/>
  <c r="S18" i="1"/>
  <c r="U18" i="1"/>
  <c r="V18" i="1"/>
  <c r="R13" i="1"/>
  <c r="S13" i="1"/>
  <c r="T13" i="1"/>
  <c r="U13" i="1"/>
  <c r="V13" i="1"/>
  <c r="R7" i="1"/>
  <c r="S7" i="1"/>
  <c r="T7" i="1"/>
  <c r="U7" i="1"/>
  <c r="V7" i="1"/>
  <c r="L26" i="1"/>
  <c r="M26" i="1"/>
  <c r="N26" i="1"/>
  <c r="O26" i="1"/>
  <c r="P26" i="1"/>
  <c r="Q26" i="1"/>
  <c r="L18" i="1"/>
  <c r="M18" i="1"/>
  <c r="N18" i="1"/>
  <c r="O18" i="1"/>
  <c r="P18" i="1"/>
  <c r="Q18" i="1"/>
  <c r="L13" i="1"/>
  <c r="M13" i="1"/>
  <c r="N13" i="1"/>
  <c r="O13" i="1"/>
  <c r="P13" i="1"/>
  <c r="Q13" i="1"/>
  <c r="L7" i="1"/>
  <c r="M7" i="1"/>
  <c r="N7" i="1"/>
  <c r="O7" i="1"/>
  <c r="P7" i="1"/>
  <c r="Q7" i="1"/>
  <c r="K26" i="1"/>
  <c r="K18" i="1"/>
  <c r="K13" i="1"/>
  <c r="K7" i="1"/>
  <c r="C26" i="1"/>
  <c r="C7" i="1"/>
  <c r="D7" i="1"/>
  <c r="E7" i="1"/>
  <c r="F7" i="1"/>
  <c r="G7" i="1"/>
  <c r="H7" i="1"/>
  <c r="I7" i="1"/>
  <c r="J7" i="1"/>
  <c r="B7" i="1"/>
  <c r="Y26" i="1" l="1"/>
  <c r="Z25" i="1" s="1"/>
  <c r="Y18" i="1"/>
  <c r="Y7" i="1"/>
  <c r="Z2" i="1" s="1"/>
  <c r="Y34" i="1"/>
  <c r="Z29" i="1" s="1"/>
  <c r="Y40" i="1"/>
  <c r="Z36" i="1" s="1"/>
  <c r="Y13" i="1"/>
  <c r="Z8" i="1" s="1"/>
  <c r="Z17" i="1"/>
  <c r="Z22" i="1"/>
  <c r="C18" i="1"/>
  <c r="E18" i="1"/>
  <c r="G18" i="1"/>
  <c r="I18" i="1"/>
  <c r="C13" i="1"/>
  <c r="D13" i="1"/>
  <c r="D18" i="1" s="1"/>
  <c r="E13" i="1"/>
  <c r="E26" i="1" s="1"/>
  <c r="F13" i="1"/>
  <c r="F18" i="1" s="1"/>
  <c r="F26" i="1" s="1"/>
  <c r="G13" i="1"/>
  <c r="G26" i="1" s="1"/>
  <c r="H13" i="1"/>
  <c r="H18" i="1" s="1"/>
  <c r="I13" i="1"/>
  <c r="I26" i="1" s="1"/>
  <c r="J18" i="1"/>
  <c r="J26" i="1" s="1"/>
  <c r="B13" i="1"/>
  <c r="B18" i="1" s="1"/>
  <c r="Z6" i="1" l="1"/>
  <c r="AA39" i="1" s="1"/>
  <c r="Z31" i="1"/>
  <c r="Z4" i="1"/>
  <c r="AA25" i="1" s="1"/>
  <c r="Z37" i="1"/>
  <c r="Z30" i="1"/>
  <c r="AA22" i="1"/>
  <c r="Z5" i="1"/>
  <c r="AA8" i="1"/>
  <c r="Z3" i="1"/>
  <c r="AA17" i="1" s="1"/>
  <c r="Z32" i="1"/>
  <c r="Z33" i="1"/>
  <c r="Z35" i="1"/>
  <c r="Z39" i="1"/>
  <c r="AA36" i="1"/>
  <c r="AA37" i="1"/>
  <c r="Z27" i="1"/>
  <c r="Z38" i="1"/>
  <c r="AA38" i="1" s="1"/>
  <c r="Z28" i="1"/>
  <c r="Z11" i="1"/>
  <c r="AA11" i="1" s="1"/>
  <c r="Z9" i="1"/>
  <c r="AA9" i="1" s="1"/>
  <c r="Z10" i="1"/>
  <c r="AA10" i="1" s="1"/>
  <c r="Z12" i="1"/>
  <c r="AA12" i="1" s="1"/>
  <c r="Z20" i="1"/>
  <c r="Z23" i="1"/>
  <c r="AA23" i="1" s="1"/>
  <c r="Z21" i="1"/>
  <c r="AA21" i="1" s="1"/>
  <c r="Z24" i="1"/>
  <c r="AA24" i="1" s="1"/>
  <c r="Z14" i="1"/>
  <c r="Z15" i="1"/>
  <c r="Z16" i="1"/>
  <c r="Z19" i="1"/>
  <c r="AA19" i="1" s="1"/>
  <c r="B26" i="1"/>
  <c r="H26" i="1"/>
  <c r="AA32" i="1" l="1"/>
  <c r="AA20" i="1"/>
  <c r="AA31" i="1"/>
  <c r="AA29" i="1"/>
  <c r="AA14" i="1"/>
  <c r="AA16" i="1"/>
  <c r="AA15" i="1"/>
  <c r="AA28" i="1"/>
  <c r="AA30" i="1"/>
  <c r="AA33" i="1"/>
  <c r="Z40" i="1"/>
  <c r="Z34" i="1"/>
  <c r="AA27" i="1"/>
  <c r="AA35" i="1"/>
  <c r="Z13" i="1"/>
  <c r="Z18" i="1" l="1"/>
  <c r="Z26" i="1"/>
  <c r="Z7" i="1" l="1"/>
</calcChain>
</file>

<file path=xl/sharedStrings.xml><?xml version="1.0" encoding="utf-8"?>
<sst xmlns="http://schemas.openxmlformats.org/spreadsheetml/2006/main" count="68" uniqueCount="67">
  <si>
    <t>Comfort</t>
    <phoneticPr fontId="1" type="noConversion"/>
  </si>
  <si>
    <t>Protection</t>
    <phoneticPr fontId="1" type="noConversion"/>
  </si>
  <si>
    <t>Materials</t>
    <phoneticPr fontId="1" type="noConversion"/>
  </si>
  <si>
    <t>Cutting</t>
    <phoneticPr fontId="1" type="noConversion"/>
  </si>
  <si>
    <t>Technology</t>
    <phoneticPr fontId="1" type="noConversion"/>
  </si>
  <si>
    <t>insufficient water resistance</t>
    <phoneticPr fontId="1" type="noConversion"/>
  </si>
  <si>
    <t>insufficient flame resistance</t>
    <phoneticPr fontId="1" type="noConversion"/>
  </si>
  <si>
    <t>insufficient resistance to tears or punc-tures</t>
    <phoneticPr fontId="1" type="noConversion"/>
  </si>
  <si>
    <t>insufficient internal circulation</t>
    <phoneticPr fontId="1" type="noConversion"/>
  </si>
  <si>
    <t>poor air permeability</t>
    <phoneticPr fontId="1" type="noConversion"/>
  </si>
  <si>
    <t>poor agility</t>
    <phoneticPr fontId="1" type="noConversion"/>
  </si>
  <si>
    <t>heavy overall weight</t>
    <phoneticPr fontId="1" type="noConversion"/>
  </si>
  <si>
    <t>high levels of toxicity</t>
    <phoneticPr fontId="1" type="noConversion"/>
  </si>
  <si>
    <t>short lifespan</t>
    <phoneticPr fontId="1" type="noConversion"/>
  </si>
  <si>
    <t>lack of flame-resistant fibers</t>
    <phoneticPr fontId="1" type="noConversion"/>
  </si>
  <si>
    <t>shrinkage after washing</t>
    <phoneticPr fontId="1" type="noConversion"/>
  </si>
  <si>
    <t>difficulty to clean</t>
    <phoneticPr fontId="1" type="noConversion"/>
  </si>
  <si>
    <t>no resistance to fouling</t>
    <phoneticPr fontId="1" type="noConversion"/>
  </si>
  <si>
    <t>lack of reflectivity</t>
    <phoneticPr fontId="1" type="noConversion"/>
  </si>
  <si>
    <t>insufficient protection at the collar</t>
    <phoneticPr fontId="1" type="noConversion"/>
  </si>
  <si>
    <t>unideal pocket design</t>
    <phoneticPr fontId="1" type="noConversion"/>
  </si>
  <si>
    <t>insufficient protection at sleeve cuffs</t>
    <phoneticPr fontId="1" type="noConversion"/>
  </si>
  <si>
    <t>poor fit in trousers and waist</t>
    <phoneticPr fontId="1" type="noConversion"/>
  </si>
  <si>
    <t>loose seams</t>
    <phoneticPr fontId="1" type="noConversion"/>
  </si>
  <si>
    <t>excessive tightness in joints</t>
    <phoneticPr fontId="1" type="noConversion"/>
  </si>
  <si>
    <t>lack of heat sensors</t>
    <phoneticPr fontId="1" type="noConversion"/>
  </si>
  <si>
    <t>no indicators of oxygen storage data</t>
    <phoneticPr fontId="1" type="noConversion"/>
  </si>
  <si>
    <t>no display of respiratory or heartbeat data</t>
    <phoneticPr fontId="1" type="noConversion"/>
  </si>
  <si>
    <t>lack of falling or collision sensors</t>
    <phoneticPr fontId="1" type="noConversion"/>
  </si>
  <si>
    <t>no air filtration devices.</t>
    <phoneticPr fontId="1" type="noConversion"/>
  </si>
  <si>
    <t>insufficient flame resistance</t>
    <phoneticPr fontId="1" type="noConversion"/>
  </si>
  <si>
    <t>putting on the gear components in the wrong order</t>
    <phoneticPr fontId="1" type="noConversion"/>
  </si>
  <si>
    <t>putting on the gear components in the wrong order</t>
    <phoneticPr fontId="1" type="noConversion"/>
  </si>
  <si>
    <t>Insufficient resistance to tears or punctures</t>
    <phoneticPr fontId="1" type="noConversion"/>
  </si>
  <si>
    <t>Poor agility</t>
    <phoneticPr fontId="1" type="noConversion"/>
  </si>
  <si>
    <t>Heavy overall weight</t>
    <phoneticPr fontId="1" type="noConversion"/>
  </si>
  <si>
    <t>Insufficient water resistance</t>
    <phoneticPr fontId="1" type="noConversion"/>
  </si>
  <si>
    <t>Lack of flame-retardant fibers</t>
    <phoneticPr fontId="1" type="noConversion"/>
  </si>
  <si>
    <t>High levels of toxicity</t>
    <phoneticPr fontId="1" type="noConversion"/>
  </si>
  <si>
    <t>Insufficient internal circulation</t>
    <phoneticPr fontId="1" type="noConversion"/>
  </si>
  <si>
    <t>No air filtration device</t>
    <phoneticPr fontId="1" type="noConversion"/>
  </si>
  <si>
    <t>Poor air permeability</t>
    <phoneticPr fontId="1" type="noConversion"/>
  </si>
  <si>
    <t>No oxygen storage indicators</t>
    <phoneticPr fontId="1" type="noConversion"/>
  </si>
  <si>
    <t>No display of respiratory or heartbeat data</t>
    <phoneticPr fontId="1" type="noConversion"/>
  </si>
  <si>
    <t>Lack of reflectivity</t>
    <phoneticPr fontId="1" type="noConversion"/>
  </si>
  <si>
    <t>Lack of heat sensors</t>
    <phoneticPr fontId="1" type="noConversion"/>
  </si>
  <si>
    <t>Shrinkage after washing</t>
    <phoneticPr fontId="1" type="noConversion"/>
  </si>
  <si>
    <t>Difficulty to clean</t>
    <phoneticPr fontId="1" type="noConversion"/>
  </si>
  <si>
    <t>Short lifespan</t>
    <phoneticPr fontId="1" type="noConversion"/>
  </si>
  <si>
    <t>Insufficient protection at the collar</t>
    <phoneticPr fontId="1" type="noConversion"/>
  </si>
  <si>
    <t>No resistance to fouling</t>
    <phoneticPr fontId="1" type="noConversion"/>
  </si>
  <si>
    <t>Lack of falling or collision sensors</t>
    <phoneticPr fontId="1" type="noConversion"/>
  </si>
  <si>
    <t>Loose front fastenings</t>
    <phoneticPr fontId="1" type="noConversion"/>
  </si>
  <si>
    <t>Loose seams</t>
    <phoneticPr fontId="1" type="noConversion"/>
  </si>
  <si>
    <t>Excessive joint tightness</t>
    <phoneticPr fontId="1" type="noConversion"/>
  </si>
  <si>
    <t>Insufficient protection at the sleeve cuffs</t>
    <phoneticPr fontId="1" type="noConversion"/>
  </si>
  <si>
    <t>Poor fit in the legs and waist</t>
    <phoneticPr fontId="1" type="noConversion"/>
  </si>
  <si>
    <t>Unideal pocket design</t>
    <phoneticPr fontId="1" type="noConversion"/>
  </si>
  <si>
    <t>Weighting Value
 of Minor Item</t>
    <phoneticPr fontId="1" type="noConversion"/>
  </si>
  <si>
    <t>Overall Weighting 
Value (Sum=1)</t>
    <phoneticPr fontId="1" type="noConversion"/>
  </si>
  <si>
    <t>insufficient heat resistance.</t>
    <phoneticPr fontId="1" type="noConversion"/>
  </si>
  <si>
    <t xml:space="preserve">Overall Weighting 
Value </t>
    <phoneticPr fontId="1" type="noConversion"/>
  </si>
  <si>
    <t xml:space="preserve">Questionnaire  </t>
    <phoneticPr fontId="1" type="noConversion"/>
  </si>
  <si>
    <t xml:space="preserve">Weight </t>
    <phoneticPr fontId="1" type="noConversion"/>
  </si>
  <si>
    <t xml:space="preserve">Rank </t>
    <phoneticPr fontId="1" type="noConversion"/>
  </si>
  <si>
    <t xml:space="preserve">Cumulative 
weight  </t>
    <phoneticPr fontId="1" type="noConversion"/>
  </si>
  <si>
    <t>loose front fastenings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</si>
</sst>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00000"/>
    <numFmt numFmtId="165" formatCode="0.00000"/>
    <numFmt numFmtId="166" formatCode="0.000000000000000_ "/>
    <numFmt numFmtId="167" formatCode="0.000000"/>
    <numFmt numFmtId="168" formatCode="0.00000_ "/>
  </numFmts>
  <fonts count="5">
    <font>
      <sz val="11"/>
      <color theme="1"/>
      <name val="Calibri"/>
      <family val="2"/>
      <scheme val="minor"/>
    </font>
    <font>
      <sz val="9"/>
      <name val="Calibri"/>
      <family val="3"/>
      <charset val="136"/>
      <scheme val="minor"/>
    </font>
    <font>
      <sz val="11"/>
      <color theme="1"/>
      <name val="標楷體"/>
      <family val="4"/>
      <charset val="136"/>
    </font>
    <font>
      <sz val="11"/>
      <name val="標楷體"/>
      <family val="4"/>
      <charset val="136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Fill="1" applyBorder="1"/>
    <xf numFmtId="0" fontId="2" fillId="0" borderId="1" xfId="0" applyFont="1" applyFill="1" applyBorder="1"/>
    <xf numFmtId="0" fontId="2" fillId="2" borderId="2" xfId="0" applyFont="1" applyFill="1" applyBorder="1" applyAlignment="1">
      <alignment horizontal="center"/>
    </xf>
    <xf numFmtId="0" fontId="2" fillId="0" borderId="0" xfId="0" applyFont="1" applyBorder="1"/>
    <xf numFmtId="0" fontId="0" fillId="0" borderId="1" xfId="0" applyBorder="1"/>
    <xf numFmtId="164" fontId="2" fillId="0" borderId="0" xfId="0" applyNumberFormat="1" applyFont="1"/>
    <xf numFmtId="0" fontId="2" fillId="3" borderId="1" xfId="0" applyFont="1" applyFill="1" applyBorder="1" applyAlignment="1">
      <alignment horizontal="center"/>
    </xf>
    <xf numFmtId="165" fontId="0" fillId="0" borderId="0" xfId="0" applyNumberFormat="1"/>
    <xf numFmtId="166" fontId="0" fillId="0" borderId="0" xfId="0" applyNumberFormat="1"/>
    <xf numFmtId="167" fontId="2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 vertical="center"/>
    </xf>
    <xf numFmtId="165" fontId="3" fillId="0" borderId="0" xfId="0" applyNumberFormat="1" applyFont="1"/>
    <xf numFmtId="0" fontId="4" fillId="0" borderId="0" xfId="0" applyFont="1"/>
    <xf numFmtId="0" fontId="3" fillId="0" borderId="0" xfId="0" applyFont="1" applyFill="1" applyBorder="1"/>
    <xf numFmtId="0" fontId="3" fillId="0" borderId="0" xfId="0" applyFont="1" applyBorder="1"/>
    <xf numFmtId="168" fontId="2" fillId="0" borderId="0" xfId="0" applyNumberFormat="1" applyFont="1" applyFill="1" applyBorder="1" applyAlignment="1">
      <alignment horizontal="right" vertical="center"/>
    </xf>
    <xf numFmtId="168" fontId="3" fillId="0" borderId="0" xfId="0" applyNumberFormat="1" applyFont="1"/>
    <xf numFmtId="164" fontId="2" fillId="4" borderId="1" xfId="0" applyNumberFormat="1" applyFont="1" applyFill="1" applyBorder="1"/>
    <xf numFmtId="0" fontId="4" fillId="0" borderId="0" xfId="0" applyFont="1" applyBorder="1"/>
    <xf numFmtId="165" fontId="3" fillId="0" borderId="0" xfId="0" applyNumberFormat="1" applyFont="1" applyBorder="1"/>
    <xf numFmtId="166" fontId="0" fillId="0" borderId="0" xfId="0" applyNumberFormat="1" applyBorder="1"/>
    <xf numFmtId="0" fontId="0" fillId="0" borderId="0" xfId="0" applyBorder="1"/>
    <xf numFmtId="2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vertical="center"/>
    </xf>
    <xf numFmtId="0" fontId="3" fillId="2" borderId="3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48"/>
  <sheetViews>
    <sheetView tabSelected="1" zoomScaleNormal="100" workbookViewId="0">
      <pane xSplit="1" topLeftCell="B1" activePane="topRight" state="frozen"/>
      <selection pane="topRight" activeCell="A8" sqref="A8"/>
    </sheetView>
  </sheetViews>
  <sheetFormatPr defaultRowHeight="14.4"/>
  <cols>
    <col min="1" max="1" width="65.88671875" customWidth="1"/>
    <col min="25" max="25" width="19.88671875" customWidth="1"/>
    <col min="26" max="26" width="29.88671875" customWidth="1"/>
    <col min="27" max="27" width="16.77734375" style="16" customWidth="1"/>
    <col min="28" max="28" width="8.77734375" style="16"/>
    <col min="29" max="29" width="47" style="16" customWidth="1"/>
    <col min="30" max="30" width="19.6640625" style="16" customWidth="1"/>
    <col min="31" max="31" width="15.44140625" style="16" customWidth="1"/>
    <col min="32" max="32" width="19.44140625" bestFit="1" customWidth="1"/>
    <col min="35" max="35" width="16.88671875" customWidth="1"/>
  </cols>
  <sheetData>
    <row r="1" spans="1:32" ht="38.4" customHeight="1">
      <c r="A1" s="28" t="s">
        <v>62</v>
      </c>
      <c r="B1" s="5">
        <v>1</v>
      </c>
      <c r="C1" s="5">
        <v>2</v>
      </c>
      <c r="D1" s="5">
        <v>3</v>
      </c>
      <c r="E1" s="5">
        <v>4</v>
      </c>
      <c r="F1" s="5">
        <v>5</v>
      </c>
      <c r="G1" s="5">
        <v>6</v>
      </c>
      <c r="H1" s="5">
        <v>7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  <c r="P1" s="5">
        <v>15</v>
      </c>
      <c r="Q1" s="5">
        <v>16</v>
      </c>
      <c r="R1" s="5">
        <v>17</v>
      </c>
      <c r="S1" s="5">
        <v>18</v>
      </c>
      <c r="T1" s="5">
        <v>19</v>
      </c>
      <c r="U1" s="5">
        <v>20</v>
      </c>
      <c r="V1" s="5">
        <v>21</v>
      </c>
      <c r="W1" s="5">
        <v>22</v>
      </c>
      <c r="X1" s="32">
        <v>23</v>
      </c>
      <c r="Y1" s="26" t="s">
        <v>63</v>
      </c>
      <c r="Z1" s="27" t="s">
        <v>58</v>
      </c>
      <c r="AA1" s="13"/>
    </row>
    <row r="2" spans="1:32" ht="16.8">
      <c r="A2" s="2" t="s">
        <v>1</v>
      </c>
      <c r="B2" s="2">
        <v>0.61499999999999999</v>
      </c>
      <c r="C2" s="2">
        <v>0.29899999999999999</v>
      </c>
      <c r="D2" s="2">
        <v>0.224</v>
      </c>
      <c r="E2" s="2">
        <v>0.22800000000000001</v>
      </c>
      <c r="F2" s="2">
        <v>0.42299999999999999</v>
      </c>
      <c r="G2" s="2">
        <v>0.56299999999999994</v>
      </c>
      <c r="H2" s="2">
        <v>0.41299999999999998</v>
      </c>
      <c r="I2" s="2">
        <v>0.52900000000000003</v>
      </c>
      <c r="J2" s="2">
        <v>0.57999999999999996</v>
      </c>
      <c r="K2" s="2">
        <v>0.61499999999999999</v>
      </c>
      <c r="L2" s="2">
        <v>0.23400000000000001</v>
      </c>
      <c r="M2" s="2">
        <v>0.60699999999999998</v>
      </c>
      <c r="N2" s="2">
        <v>0.54100000000000004</v>
      </c>
      <c r="O2" s="2">
        <v>0.502</v>
      </c>
      <c r="P2" s="2">
        <v>0.46</v>
      </c>
      <c r="Q2" s="2">
        <v>0.42899999999999999</v>
      </c>
      <c r="R2" s="2">
        <v>0.49399999999999999</v>
      </c>
      <c r="S2" s="2">
        <v>0.46800000000000003</v>
      </c>
      <c r="T2" s="2">
        <v>0.373</v>
      </c>
      <c r="U2" s="2">
        <v>0.45100000000000001</v>
      </c>
      <c r="V2" s="2">
        <v>0.45200000000000001</v>
      </c>
      <c r="W2" s="2">
        <v>0.50900000000000001</v>
      </c>
      <c r="X2" s="2">
        <v>0.54400000000000004</v>
      </c>
      <c r="Y2" s="8">
        <f>SQRT((B2^2+C2^2+D2^2+E2^2+F2^2+G2^2+H2^2+I2^2+J2^2+K2^2+L2^2+M2^2+N2^2+O2^2+P2^2+Q2^2+R2^2+S2^2+T2^2+U2^2+V2^2+W2^2+X2^2)/23)</f>
        <v>0.47361518960659083</v>
      </c>
      <c r="Z2" s="12">
        <f>Y2/$Y$7</f>
        <v>0.42236642804072755</v>
      </c>
      <c r="AA2" s="13"/>
    </row>
    <row r="3" spans="1:32" ht="16.8">
      <c r="A3" s="2" t="s">
        <v>0</v>
      </c>
      <c r="B3" s="2">
        <v>0.16800000000000001</v>
      </c>
      <c r="C3" s="2">
        <v>0.15</v>
      </c>
      <c r="D3" s="2">
        <v>0.22500000000000001</v>
      </c>
      <c r="E3" s="2">
        <v>0.61699999999999999</v>
      </c>
      <c r="F3" s="2">
        <v>5.6000000000000001E-2</v>
      </c>
      <c r="G3" s="2">
        <v>4.9000000000000002E-2</v>
      </c>
      <c r="H3" s="2">
        <v>0.35799999999999998</v>
      </c>
      <c r="I3" s="2">
        <v>5.6000000000000001E-2</v>
      </c>
      <c r="J3" s="2">
        <v>0.11600000000000001</v>
      </c>
      <c r="K3" s="2">
        <v>0.09</v>
      </c>
      <c r="L3" s="2">
        <v>3.9E-2</v>
      </c>
      <c r="M3" s="2">
        <v>0.112</v>
      </c>
      <c r="N3" s="2">
        <v>0.128</v>
      </c>
      <c r="O3" s="2">
        <v>8.4000000000000005E-2</v>
      </c>
      <c r="P3" s="2">
        <v>5.1999999999999998E-2</v>
      </c>
      <c r="Q3" s="2">
        <v>9.2999999999999999E-2</v>
      </c>
      <c r="R3" s="2">
        <v>5.0999999999999997E-2</v>
      </c>
      <c r="S3" s="2">
        <v>0.17</v>
      </c>
      <c r="T3" s="2">
        <v>0.22900000000000001</v>
      </c>
      <c r="U3" s="2">
        <v>0.2</v>
      </c>
      <c r="V3" s="2">
        <v>0.22500000000000001</v>
      </c>
      <c r="W3" s="2">
        <v>0.20899999999999999</v>
      </c>
      <c r="X3" s="2">
        <v>0.125</v>
      </c>
      <c r="Y3" s="8">
        <f t="shared" ref="Y3:Y39" si="0">SQRT((B3^2+C3^2+D3^2+E3^2+F3^2+G3^2+H3^2+I3^2+J3^2+K3^2+L3^2+M3^2+N3^2+O3^2+P3^2+Q3^2+R3^2+S3^2+T3^2+U3^2+V3^2+W3^2+X3^2)/23)</f>
        <v>0.2003434008418285</v>
      </c>
      <c r="Z3" s="12">
        <f>Y3/$Y$7</f>
        <v>0.1786647228636884</v>
      </c>
      <c r="AA3" s="13"/>
    </row>
    <row r="4" spans="1:32" ht="16.8">
      <c r="A4" s="2" t="s">
        <v>2</v>
      </c>
      <c r="B4" s="2">
        <v>4.9000000000000002E-2</v>
      </c>
      <c r="C4" s="2">
        <v>0.156</v>
      </c>
      <c r="D4" s="2">
        <v>0.26600000000000001</v>
      </c>
      <c r="E4" s="2">
        <v>6.7000000000000004E-2</v>
      </c>
      <c r="F4" s="2">
        <v>0.38800000000000001</v>
      </c>
      <c r="G4" s="2">
        <v>4.7E-2</v>
      </c>
      <c r="H4" s="2">
        <v>5.2999999999999999E-2</v>
      </c>
      <c r="I4" s="2">
        <v>0.10100000000000001</v>
      </c>
      <c r="J4" s="2">
        <v>0.187</v>
      </c>
      <c r="K4" s="2">
        <v>0.16800000000000001</v>
      </c>
      <c r="L4" s="2">
        <v>0.56899999999999995</v>
      </c>
      <c r="M4" s="2">
        <v>0.112</v>
      </c>
      <c r="N4" s="2">
        <v>0.14599999999999999</v>
      </c>
      <c r="O4" s="2">
        <v>0.151</v>
      </c>
      <c r="P4" s="2">
        <v>0.30499999999999999</v>
      </c>
      <c r="Q4" s="2">
        <v>0.34699999999999998</v>
      </c>
      <c r="R4" s="2">
        <v>6.3E-2</v>
      </c>
      <c r="S4" s="2">
        <v>0.1</v>
      </c>
      <c r="T4" s="2">
        <v>0.14699999999999999</v>
      </c>
      <c r="U4" s="2">
        <v>0.11</v>
      </c>
      <c r="V4" s="2">
        <v>0.13300000000000001</v>
      </c>
      <c r="W4" s="2">
        <v>9.7000000000000003E-2</v>
      </c>
      <c r="X4" s="2">
        <v>9.5000000000000001E-2</v>
      </c>
      <c r="Y4" s="8">
        <f t="shared" si="0"/>
        <v>0.20940858750714864</v>
      </c>
      <c r="Z4" s="12">
        <f>Y4/$Y$7</f>
        <v>0.18674898746367755</v>
      </c>
      <c r="AA4" s="13"/>
    </row>
    <row r="5" spans="1:32" ht="16.8">
      <c r="A5" s="2" t="s">
        <v>3</v>
      </c>
      <c r="B5" s="2">
        <v>7.6999999999999999E-2</v>
      </c>
      <c r="C5" s="2">
        <v>0.15</v>
      </c>
      <c r="D5" s="2">
        <v>0.108</v>
      </c>
      <c r="E5" s="2">
        <v>3.5999999999999997E-2</v>
      </c>
      <c r="F5" s="2">
        <v>3.3000000000000002E-2</v>
      </c>
      <c r="G5" s="2">
        <v>0.125</v>
      </c>
      <c r="H5" s="2">
        <v>4.4999999999999998E-2</v>
      </c>
      <c r="I5" s="2">
        <v>9.4E-2</v>
      </c>
      <c r="J5" s="2">
        <v>4.1000000000000002E-2</v>
      </c>
      <c r="K5" s="2">
        <v>7.6999999999999999E-2</v>
      </c>
      <c r="L5" s="2">
        <v>8.1000000000000003E-2</v>
      </c>
      <c r="M5" s="2">
        <v>4.9000000000000002E-2</v>
      </c>
      <c r="N5" s="2">
        <v>0.128</v>
      </c>
      <c r="O5" s="2">
        <v>7.5999999999999998E-2</v>
      </c>
      <c r="P5" s="2">
        <v>3.9E-2</v>
      </c>
      <c r="Q5" s="2">
        <v>9.2999999999999999E-2</v>
      </c>
      <c r="R5" s="2">
        <v>8.7999999999999995E-2</v>
      </c>
      <c r="S5" s="2">
        <v>0.08</v>
      </c>
      <c r="T5" s="2">
        <v>8.8999999999999996E-2</v>
      </c>
      <c r="U5" s="2">
        <v>5.5E-2</v>
      </c>
      <c r="V5" s="2">
        <v>7.9000000000000001E-2</v>
      </c>
      <c r="W5" s="2">
        <v>6.0999999999999999E-2</v>
      </c>
      <c r="X5" s="2">
        <v>7.1999999999999995E-2</v>
      </c>
      <c r="Y5" s="8">
        <f t="shared" si="0"/>
        <v>8.2909589312696513E-2</v>
      </c>
      <c r="Z5" s="12">
        <f>Y5/$Y$7</f>
        <v>7.3938141885641906E-2</v>
      </c>
      <c r="AA5" s="13"/>
    </row>
    <row r="6" spans="1:32" ht="16.8">
      <c r="A6" s="6" t="s">
        <v>4</v>
      </c>
      <c r="B6" s="6">
        <v>0.09</v>
      </c>
      <c r="C6" s="6">
        <v>0.245</v>
      </c>
      <c r="D6" s="6">
        <v>0.17699999999999999</v>
      </c>
      <c r="E6" s="6">
        <v>5.2999999999999999E-2</v>
      </c>
      <c r="F6" s="6">
        <v>9.9000000000000005E-2</v>
      </c>
      <c r="G6" s="6">
        <v>0.216</v>
      </c>
      <c r="H6" s="6">
        <v>0.13100000000000001</v>
      </c>
      <c r="I6" s="6">
        <v>0.22</v>
      </c>
      <c r="J6" s="6">
        <v>7.5999999999999998E-2</v>
      </c>
      <c r="K6" s="6">
        <v>4.9000000000000002E-2</v>
      </c>
      <c r="L6" s="6">
        <v>7.8E-2</v>
      </c>
      <c r="M6" s="2">
        <v>0.11899999999999999</v>
      </c>
      <c r="N6" s="6">
        <v>5.6000000000000001E-2</v>
      </c>
      <c r="O6" s="6">
        <v>0.187</v>
      </c>
      <c r="P6" s="6">
        <v>0.14399999999999999</v>
      </c>
      <c r="Q6" s="6">
        <v>3.7999999999999999E-2</v>
      </c>
      <c r="R6" s="6">
        <v>0.30399999999999999</v>
      </c>
      <c r="S6" s="6">
        <v>0.182</v>
      </c>
      <c r="T6" s="6">
        <v>0.161</v>
      </c>
      <c r="U6" s="6">
        <v>0.184</v>
      </c>
      <c r="V6" s="6">
        <v>0.11</v>
      </c>
      <c r="W6" s="6">
        <v>0.124</v>
      </c>
      <c r="X6" s="6">
        <v>0.16500000000000001</v>
      </c>
      <c r="Y6" s="8">
        <f t="shared" si="0"/>
        <v>0.15506043702516378</v>
      </c>
      <c r="Z6" s="12">
        <f>Y6/$Y$7</f>
        <v>0.13828171974626469</v>
      </c>
      <c r="AA6" s="13"/>
      <c r="AD6" s="19"/>
    </row>
    <row r="7" spans="1:32" ht="49.2" customHeight="1">
      <c r="A7" s="1"/>
      <c r="B7" s="9">
        <f t="shared" ref="B7:X7" si="1">SUM(B2:B6)</f>
        <v>0.999</v>
      </c>
      <c r="C7" s="9">
        <f t="shared" si="1"/>
        <v>1</v>
      </c>
      <c r="D7" s="9">
        <f t="shared" si="1"/>
        <v>1</v>
      </c>
      <c r="E7" s="9">
        <f t="shared" si="1"/>
        <v>1.0009999999999999</v>
      </c>
      <c r="F7" s="9">
        <f t="shared" si="1"/>
        <v>0.999</v>
      </c>
      <c r="G7" s="9">
        <f t="shared" si="1"/>
        <v>1</v>
      </c>
      <c r="H7" s="9">
        <f t="shared" si="1"/>
        <v>1</v>
      </c>
      <c r="I7" s="9">
        <f t="shared" si="1"/>
        <v>1</v>
      </c>
      <c r="J7" s="9">
        <f t="shared" si="1"/>
        <v>1</v>
      </c>
      <c r="K7" s="9">
        <f t="shared" si="1"/>
        <v>0.999</v>
      </c>
      <c r="L7" s="9">
        <f t="shared" si="1"/>
        <v>1.0009999999999999</v>
      </c>
      <c r="M7" s="9">
        <f t="shared" si="1"/>
        <v>0.999</v>
      </c>
      <c r="N7" s="9">
        <f t="shared" si="1"/>
        <v>0.99900000000000011</v>
      </c>
      <c r="O7" s="9">
        <f t="shared" si="1"/>
        <v>1</v>
      </c>
      <c r="P7" s="9">
        <f t="shared" si="1"/>
        <v>1</v>
      </c>
      <c r="Q7" s="9">
        <f t="shared" si="1"/>
        <v>1</v>
      </c>
      <c r="R7" s="9">
        <f t="shared" si="1"/>
        <v>1</v>
      </c>
      <c r="S7" s="9">
        <f t="shared" si="1"/>
        <v>1</v>
      </c>
      <c r="T7" s="9">
        <f t="shared" si="1"/>
        <v>0.999</v>
      </c>
      <c r="U7" s="9">
        <f t="shared" si="1"/>
        <v>1</v>
      </c>
      <c r="V7" s="9">
        <f t="shared" si="1"/>
        <v>0.999</v>
      </c>
      <c r="W7" s="9">
        <f t="shared" si="1"/>
        <v>0.99999999999999989</v>
      </c>
      <c r="X7" s="30">
        <f t="shared" si="1"/>
        <v>1.0009999999999999</v>
      </c>
      <c r="Y7" s="31">
        <f>SUM(Y2:Y6)</f>
        <v>1.1213372042934282</v>
      </c>
      <c r="Z7" s="30">
        <f>SUM(Z2:Z6)</f>
        <v>1</v>
      </c>
      <c r="AA7" s="29" t="s">
        <v>61</v>
      </c>
      <c r="AC7" s="14" t="s">
        <v>64</v>
      </c>
      <c r="AD7" s="33" t="s">
        <v>59</v>
      </c>
      <c r="AE7" s="29" t="s">
        <v>65</v>
      </c>
    </row>
    <row r="8" spans="1:32" ht="16.8">
      <c r="A8" s="3" t="s">
        <v>31</v>
      </c>
      <c r="B8" s="2">
        <v>4.9000000000000002E-2</v>
      </c>
      <c r="C8" s="2">
        <v>0.05</v>
      </c>
      <c r="D8" s="2">
        <v>4.5999999999999999E-2</v>
      </c>
      <c r="E8" s="2">
        <v>2.5000000000000001E-2</v>
      </c>
      <c r="F8" s="2">
        <v>0.2</v>
      </c>
      <c r="G8" s="2">
        <v>3.4000000000000002E-2</v>
      </c>
      <c r="H8" s="2">
        <v>0.187</v>
      </c>
      <c r="I8" s="2">
        <v>2.5000000000000001E-2</v>
      </c>
      <c r="J8" s="2">
        <v>2.7E-2</v>
      </c>
      <c r="K8" s="2">
        <v>0.23799999999999999</v>
      </c>
      <c r="L8" s="2">
        <v>0.42899999999999999</v>
      </c>
      <c r="M8" s="2">
        <v>4.2000000000000003E-2</v>
      </c>
      <c r="N8" s="2">
        <v>0.154</v>
      </c>
      <c r="O8" s="2">
        <v>3.1E-2</v>
      </c>
      <c r="P8" s="2">
        <v>4.8000000000000001E-2</v>
      </c>
      <c r="Q8" s="2">
        <v>0.35899999999999999</v>
      </c>
      <c r="R8" s="2">
        <v>2.7E-2</v>
      </c>
      <c r="S8" s="2">
        <v>0.52600000000000002</v>
      </c>
      <c r="T8" s="2">
        <v>0.27500000000000002</v>
      </c>
      <c r="U8" s="2">
        <v>0.311</v>
      </c>
      <c r="V8" s="2">
        <v>0.252</v>
      </c>
      <c r="W8" s="2">
        <v>0.47299999999999998</v>
      </c>
      <c r="X8" s="2">
        <v>4.3999999999999997E-2</v>
      </c>
      <c r="Y8" s="8">
        <f t="shared" si="0"/>
        <v>0.23053359653298863</v>
      </c>
      <c r="Z8" s="12">
        <f>Y8/$Y$13</f>
        <v>0.20098999916642535</v>
      </c>
      <c r="AA8" s="15">
        <f>$Z$2*Z8</f>
        <v>8.4891428019831877E-2</v>
      </c>
      <c r="AC8" s="3" t="s">
        <v>6</v>
      </c>
      <c r="AD8" s="19">
        <v>0.11163350493387805</v>
      </c>
      <c r="AE8" s="19">
        <v>0.11163350493387805</v>
      </c>
      <c r="AF8" s="10"/>
    </row>
    <row r="9" spans="1:32" ht="16.8">
      <c r="A9" s="3" t="s">
        <v>5</v>
      </c>
      <c r="B9" s="6">
        <v>0.10299999999999999</v>
      </c>
      <c r="C9" s="6">
        <v>0.08</v>
      </c>
      <c r="D9" s="6">
        <v>6.0999999999999999E-2</v>
      </c>
      <c r="E9" s="6">
        <v>0.34599999999999997</v>
      </c>
      <c r="F9" s="2">
        <v>0.2</v>
      </c>
      <c r="G9" s="6">
        <v>0.04</v>
      </c>
      <c r="H9" s="6">
        <v>7.6999999999999999E-2</v>
      </c>
      <c r="I9" s="6">
        <v>0.127</v>
      </c>
      <c r="J9" s="6">
        <v>0.17</v>
      </c>
      <c r="K9" s="6">
        <v>4.5999999999999999E-2</v>
      </c>
      <c r="L9" s="6">
        <v>0.14299999999999999</v>
      </c>
      <c r="M9" s="6">
        <v>5.0999999999999997E-2</v>
      </c>
      <c r="N9" s="6">
        <v>0.17699999999999999</v>
      </c>
      <c r="O9" s="6">
        <v>7.8E-2</v>
      </c>
      <c r="P9" s="6">
        <v>0.14899999999999999</v>
      </c>
      <c r="Q9" s="2">
        <v>3.6999999999999998E-2</v>
      </c>
      <c r="R9" s="6">
        <v>5.0999999999999997E-2</v>
      </c>
      <c r="S9" s="6">
        <v>5.8000000000000003E-2</v>
      </c>
      <c r="T9" s="6">
        <v>0.123</v>
      </c>
      <c r="U9" s="6">
        <v>9.0999999999999998E-2</v>
      </c>
      <c r="V9" s="6">
        <v>9.1999999999999998E-2</v>
      </c>
      <c r="W9" s="6">
        <v>7.0999999999999994E-2</v>
      </c>
      <c r="X9" s="6">
        <v>0.26400000000000001</v>
      </c>
      <c r="Y9" s="8">
        <f t="shared" si="0"/>
        <v>0.13700666438884104</v>
      </c>
      <c r="Z9" s="12">
        <f>Y9/$Y$13</f>
        <v>0.11944883424992428</v>
      </c>
      <c r="AA9" s="15">
        <f>$Z$2*Z9</f>
        <v>5.0451177455769436E-2</v>
      </c>
      <c r="AC9" s="3" t="s">
        <v>60</v>
      </c>
      <c r="AD9" s="19">
        <v>0.1094916640759739</v>
      </c>
      <c r="AE9" s="20">
        <f>AE8+AD9</f>
        <v>0.22112516900985196</v>
      </c>
      <c r="AF9" s="11"/>
    </row>
    <row r="10" spans="1:32" ht="16.8">
      <c r="A10" s="3" t="s">
        <v>30</v>
      </c>
      <c r="B10" s="2">
        <v>0.36399999999999999</v>
      </c>
      <c r="C10" s="2">
        <v>0.53</v>
      </c>
      <c r="D10" s="2">
        <v>0.41299999999999998</v>
      </c>
      <c r="E10" s="2">
        <v>0.32</v>
      </c>
      <c r="F10" s="2">
        <v>0.2</v>
      </c>
      <c r="G10" s="2">
        <v>0.377</v>
      </c>
      <c r="H10" s="2">
        <v>0.245</v>
      </c>
      <c r="I10" s="2">
        <v>0.34100000000000003</v>
      </c>
      <c r="J10" s="2">
        <v>0.38500000000000001</v>
      </c>
      <c r="K10" s="2">
        <v>4.5999999999999999E-2</v>
      </c>
      <c r="L10" s="2">
        <v>0.14299999999999999</v>
      </c>
      <c r="M10" s="2">
        <v>0.27200000000000002</v>
      </c>
      <c r="N10" s="2">
        <v>0.31900000000000001</v>
      </c>
      <c r="O10" s="2">
        <v>0.41399999999999998</v>
      </c>
      <c r="P10" s="6">
        <v>0.34</v>
      </c>
      <c r="Q10" s="2">
        <v>0.19500000000000001</v>
      </c>
      <c r="R10" s="2">
        <v>0.432</v>
      </c>
      <c r="S10" s="2">
        <v>0.14599999999999999</v>
      </c>
      <c r="T10" s="2">
        <v>0.246</v>
      </c>
      <c r="U10" s="2">
        <v>0.187</v>
      </c>
      <c r="V10" s="2">
        <v>0.23300000000000001</v>
      </c>
      <c r="W10" s="2">
        <v>0.16200000000000001</v>
      </c>
      <c r="X10" s="2">
        <v>0.11600000000000001</v>
      </c>
      <c r="Y10" s="8">
        <f t="shared" si="0"/>
        <v>0.30315514753713302</v>
      </c>
      <c r="Z10" s="12">
        <f>Y10/$Y$13</f>
        <v>0.26430487255278151</v>
      </c>
      <c r="AA10" s="15">
        <f>$Z$2*Z10</f>
        <v>0.11163350493387805</v>
      </c>
      <c r="AC10" s="3" t="s">
        <v>32</v>
      </c>
      <c r="AD10" s="19">
        <v>8.4891428019831877E-2</v>
      </c>
      <c r="AE10" s="20">
        <f t="shared" ref="AE10:AE35" si="2">AE9+AD10</f>
        <v>0.30601659702968387</v>
      </c>
      <c r="AF10" s="11"/>
    </row>
    <row r="11" spans="1:32" ht="16.8">
      <c r="A11" s="3" t="s">
        <v>7</v>
      </c>
      <c r="B11" s="2">
        <v>0.27600000000000002</v>
      </c>
      <c r="C11" s="2">
        <v>0.154</v>
      </c>
      <c r="D11" s="2">
        <v>0.13800000000000001</v>
      </c>
      <c r="E11" s="2">
        <v>0.17100000000000001</v>
      </c>
      <c r="F11" s="2">
        <v>0.2</v>
      </c>
      <c r="G11" s="2">
        <v>0.21299999999999999</v>
      </c>
      <c r="H11" s="2">
        <v>0.245</v>
      </c>
      <c r="I11" s="2">
        <v>0.16700000000000001</v>
      </c>
      <c r="J11" s="2">
        <v>0.10199999999999999</v>
      </c>
      <c r="K11" s="2">
        <v>4.5999999999999999E-2</v>
      </c>
      <c r="L11" s="2">
        <v>0.14299999999999999</v>
      </c>
      <c r="M11" s="2">
        <v>0.20799999999999999</v>
      </c>
      <c r="N11" s="2">
        <v>9.7000000000000003E-2</v>
      </c>
      <c r="O11" s="2">
        <v>8.6999999999999994E-2</v>
      </c>
      <c r="P11" s="6">
        <v>6.6000000000000003E-2</v>
      </c>
      <c r="Q11" s="2">
        <v>0.105</v>
      </c>
      <c r="R11" s="2">
        <v>0.19900000000000001</v>
      </c>
      <c r="S11" s="2">
        <v>0.152</v>
      </c>
      <c r="T11" s="2">
        <v>0.126</v>
      </c>
      <c r="U11" s="2">
        <v>0.155</v>
      </c>
      <c r="V11" s="2">
        <v>0.19</v>
      </c>
      <c r="W11" s="2">
        <v>0.14000000000000001</v>
      </c>
      <c r="X11" s="2">
        <v>0.38500000000000001</v>
      </c>
      <c r="Y11" s="8">
        <f t="shared" si="0"/>
        <v>0.17895627350301793</v>
      </c>
      <c r="Z11" s="12">
        <f>Y11/$Y$13</f>
        <v>0.15602247049076506</v>
      </c>
      <c r="AA11" s="15">
        <f>$Z$2*Z11</f>
        <v>6.5898653555274259E-2</v>
      </c>
      <c r="AC11" s="3" t="s">
        <v>33</v>
      </c>
      <c r="AD11" s="19">
        <v>6.5898653555274259E-2</v>
      </c>
      <c r="AE11" s="20">
        <f t="shared" si="2"/>
        <v>0.37191525058495811</v>
      </c>
      <c r="AF11" s="11"/>
    </row>
    <row r="12" spans="1:32" ht="16.8">
      <c r="A12" s="3" t="s">
        <v>60</v>
      </c>
      <c r="B12" s="2">
        <v>0.20899999999999999</v>
      </c>
      <c r="C12" s="2">
        <v>0.187</v>
      </c>
      <c r="D12" s="2">
        <v>0.34200000000000003</v>
      </c>
      <c r="E12" s="2">
        <v>0.13800000000000001</v>
      </c>
      <c r="F12" s="2">
        <v>0.2</v>
      </c>
      <c r="G12" s="2">
        <v>0.33600000000000002</v>
      </c>
      <c r="H12" s="2">
        <v>0.245</v>
      </c>
      <c r="I12" s="2">
        <v>0.34100000000000003</v>
      </c>
      <c r="J12" s="2">
        <v>0.316</v>
      </c>
      <c r="K12" s="2">
        <v>0.624</v>
      </c>
      <c r="L12" s="2">
        <v>0.14299999999999999</v>
      </c>
      <c r="M12" s="2">
        <v>0.42699999999999999</v>
      </c>
      <c r="N12" s="2">
        <v>0.253</v>
      </c>
      <c r="O12" s="2">
        <v>0.39</v>
      </c>
      <c r="P12" s="6">
        <v>0.39700000000000002</v>
      </c>
      <c r="Q12" s="2">
        <v>0.30299999999999999</v>
      </c>
      <c r="R12" s="2">
        <v>0.29099999999999998</v>
      </c>
      <c r="S12" s="2">
        <v>0.11799999999999999</v>
      </c>
      <c r="T12" s="2">
        <v>0.23</v>
      </c>
      <c r="U12" s="2">
        <v>0.25700000000000001</v>
      </c>
      <c r="V12" s="2">
        <v>0.23300000000000001</v>
      </c>
      <c r="W12" s="2">
        <v>0.154</v>
      </c>
      <c r="X12" s="2">
        <v>0.191</v>
      </c>
      <c r="Y12" s="8">
        <f t="shared" si="0"/>
        <v>0.29733870307752758</v>
      </c>
      <c r="Z12" s="12">
        <f>Y12/$Y$13</f>
        <v>0.25923382354010377</v>
      </c>
      <c r="AA12" s="15">
        <f>$Z$2*Z12</f>
        <v>0.1094916640759739</v>
      </c>
      <c r="AC12" s="3" t="s">
        <v>34</v>
      </c>
      <c r="AD12" s="19">
        <v>5.1627085170585327E-2</v>
      </c>
      <c r="AE12" s="20">
        <f t="shared" si="2"/>
        <v>0.42354233575554345</v>
      </c>
      <c r="AF12" s="11"/>
    </row>
    <row r="13" spans="1:32" ht="16.8">
      <c r="A13" s="4"/>
      <c r="B13" s="9">
        <f t="shared" ref="B13:Z13" si="3">SUM(B8:B12)</f>
        <v>1.0010000000000001</v>
      </c>
      <c r="C13" s="9">
        <f t="shared" si="3"/>
        <v>1.0010000000000001</v>
      </c>
      <c r="D13" s="9">
        <f t="shared" si="3"/>
        <v>1</v>
      </c>
      <c r="E13" s="9">
        <f t="shared" si="3"/>
        <v>1</v>
      </c>
      <c r="F13" s="9">
        <f t="shared" si="3"/>
        <v>1</v>
      </c>
      <c r="G13" s="9">
        <f t="shared" si="3"/>
        <v>1</v>
      </c>
      <c r="H13" s="9">
        <f t="shared" si="3"/>
        <v>0.999</v>
      </c>
      <c r="I13" s="9">
        <f t="shared" si="3"/>
        <v>1.0010000000000001</v>
      </c>
      <c r="J13" s="9">
        <f t="shared" si="3"/>
        <v>1</v>
      </c>
      <c r="K13" s="9">
        <f t="shared" si="3"/>
        <v>1</v>
      </c>
      <c r="L13" s="9">
        <f t="shared" si="3"/>
        <v>1.0009999999999999</v>
      </c>
      <c r="M13" s="9">
        <f t="shared" si="3"/>
        <v>1</v>
      </c>
      <c r="N13" s="9">
        <f t="shared" si="3"/>
        <v>0.99999999999999989</v>
      </c>
      <c r="O13" s="9">
        <f t="shared" si="3"/>
        <v>1</v>
      </c>
      <c r="P13" s="9">
        <f t="shared" si="3"/>
        <v>1</v>
      </c>
      <c r="Q13" s="9">
        <f t="shared" si="3"/>
        <v>0.99899999999999989</v>
      </c>
      <c r="R13" s="9">
        <f t="shared" si="3"/>
        <v>1</v>
      </c>
      <c r="S13" s="9">
        <f t="shared" si="3"/>
        <v>1</v>
      </c>
      <c r="T13" s="9">
        <f t="shared" si="3"/>
        <v>1</v>
      </c>
      <c r="U13" s="9">
        <f t="shared" si="3"/>
        <v>1.0009999999999999</v>
      </c>
      <c r="V13" s="9">
        <f t="shared" si="3"/>
        <v>0.99999999999999989</v>
      </c>
      <c r="W13" s="9">
        <f t="shared" si="3"/>
        <v>1</v>
      </c>
      <c r="X13" s="9">
        <f t="shared" si="3"/>
        <v>1</v>
      </c>
      <c r="Y13" s="21">
        <f>SUM(Y8:Y12)</f>
        <v>1.1469903850395082</v>
      </c>
      <c r="Z13" s="9">
        <f t="shared" si="3"/>
        <v>1</v>
      </c>
      <c r="AA13" s="15"/>
      <c r="AC13" s="3" t="s">
        <v>35</v>
      </c>
      <c r="AD13" s="19">
        <v>5.049697471200857E-2</v>
      </c>
      <c r="AE13" s="20">
        <f t="shared" si="2"/>
        <v>0.47403931046755204</v>
      </c>
      <c r="AF13" s="11"/>
    </row>
    <row r="14" spans="1:32" ht="16.8">
      <c r="A14" s="3" t="s">
        <v>8</v>
      </c>
      <c r="B14" s="6">
        <v>0.06</v>
      </c>
      <c r="C14" s="6">
        <v>0.13100000000000001</v>
      </c>
      <c r="D14" s="6">
        <v>0.125</v>
      </c>
      <c r="E14" s="6">
        <v>0.151</v>
      </c>
      <c r="F14" s="6">
        <v>0.111</v>
      </c>
      <c r="G14" s="6">
        <v>0.13</v>
      </c>
      <c r="H14" s="6">
        <v>0.25</v>
      </c>
      <c r="I14" s="6">
        <v>0.20799999999999999</v>
      </c>
      <c r="J14" s="6">
        <v>0.30299999999999999</v>
      </c>
      <c r="K14" s="6">
        <v>0.24299999999999999</v>
      </c>
      <c r="L14" s="6">
        <v>0.35</v>
      </c>
      <c r="M14" s="6">
        <v>0.24099999999999999</v>
      </c>
      <c r="N14" s="6">
        <v>0.20799999999999999</v>
      </c>
      <c r="O14" s="6">
        <v>0.09</v>
      </c>
      <c r="P14" s="6">
        <v>0.504</v>
      </c>
      <c r="Q14" s="6">
        <v>0.61299999999999999</v>
      </c>
      <c r="R14" s="6">
        <v>0.252</v>
      </c>
      <c r="S14" s="6">
        <v>0.23400000000000001</v>
      </c>
      <c r="T14" s="6">
        <v>0.13500000000000001</v>
      </c>
      <c r="U14" s="6">
        <v>0.21</v>
      </c>
      <c r="V14" s="6">
        <v>0.20300000000000001</v>
      </c>
      <c r="W14" s="6">
        <v>0.17799999999999999</v>
      </c>
      <c r="X14" s="6">
        <v>0.13200000000000001</v>
      </c>
      <c r="Y14" s="8">
        <f t="shared" si="0"/>
        <v>0.25346828975839064</v>
      </c>
      <c r="Z14" s="12">
        <f>Y14/$Y$18</f>
        <v>0.22636439470823205</v>
      </c>
      <c r="AA14" s="15">
        <f>$Z$3*Z14</f>
        <v>4.0443331846752854E-2</v>
      </c>
      <c r="AC14" s="3" t="s">
        <v>36</v>
      </c>
      <c r="AD14" s="19">
        <v>5.0451177455769436E-2</v>
      </c>
      <c r="AE14" s="20">
        <f t="shared" si="2"/>
        <v>0.52449048792332142</v>
      </c>
      <c r="AF14" s="11"/>
    </row>
    <row r="15" spans="1:32" ht="16.8">
      <c r="A15" s="3" t="s">
        <v>9</v>
      </c>
      <c r="B15" s="2">
        <v>0.30099999999999999</v>
      </c>
      <c r="C15" s="2">
        <v>0.161</v>
      </c>
      <c r="D15" s="2">
        <v>0.125</v>
      </c>
      <c r="E15" s="2">
        <v>0.18099999999999999</v>
      </c>
      <c r="F15" s="2">
        <v>0.17100000000000001</v>
      </c>
      <c r="G15" s="2">
        <v>0.30299999999999999</v>
      </c>
      <c r="H15" s="6">
        <v>0.25</v>
      </c>
      <c r="I15" s="2">
        <v>0.20799999999999999</v>
      </c>
      <c r="J15" s="2">
        <v>0.38900000000000001</v>
      </c>
      <c r="K15" s="2">
        <v>0.24299999999999999</v>
      </c>
      <c r="L15" s="2">
        <v>0.29199999999999998</v>
      </c>
      <c r="M15" s="2">
        <v>0.188</v>
      </c>
      <c r="N15" s="2">
        <v>0.104</v>
      </c>
      <c r="O15" s="2">
        <v>8.6999999999999994E-2</v>
      </c>
      <c r="P15" s="2">
        <v>6.3E-2</v>
      </c>
      <c r="Q15" s="2">
        <v>0.20799999999999999</v>
      </c>
      <c r="R15" s="2">
        <v>0.45700000000000002</v>
      </c>
      <c r="S15" s="2">
        <v>0.104</v>
      </c>
      <c r="T15" s="2">
        <v>6.5000000000000002E-2</v>
      </c>
      <c r="U15" s="2">
        <v>0.10199999999999999</v>
      </c>
      <c r="V15" s="2">
        <v>0.09</v>
      </c>
      <c r="W15" s="2">
        <v>8.1000000000000003E-2</v>
      </c>
      <c r="X15" s="2">
        <v>0.374</v>
      </c>
      <c r="Y15" s="8">
        <f t="shared" si="0"/>
        <v>0.22623083632508595</v>
      </c>
      <c r="Z15" s="12">
        <f>Y15/$Y$18</f>
        <v>0.20203949921262274</v>
      </c>
      <c r="AA15" s="15">
        <f>$Z$3*Z15</f>
        <v>3.6097331134341631E-2</v>
      </c>
      <c r="AC15" s="3" t="s">
        <v>37</v>
      </c>
      <c r="AD15" s="19">
        <v>4.9354197294172862E-2</v>
      </c>
      <c r="AE15" s="20">
        <f t="shared" si="2"/>
        <v>0.57384468521749432</v>
      </c>
      <c r="AF15" s="11"/>
    </row>
    <row r="16" spans="1:32" ht="16.8">
      <c r="A16" s="3" t="s">
        <v>10</v>
      </c>
      <c r="B16" s="2">
        <v>0.42599999999999999</v>
      </c>
      <c r="C16" s="2">
        <v>0.35399999999999998</v>
      </c>
      <c r="D16" s="2">
        <v>0.375</v>
      </c>
      <c r="E16" s="2">
        <v>6.4000000000000001E-2</v>
      </c>
      <c r="F16" s="2">
        <v>0.42599999999999999</v>
      </c>
      <c r="G16" s="2">
        <v>0.38900000000000001</v>
      </c>
      <c r="H16" s="6">
        <v>0.25</v>
      </c>
      <c r="I16" s="2">
        <v>0.48699999999999999</v>
      </c>
      <c r="J16" s="2">
        <v>0.13</v>
      </c>
      <c r="K16" s="2">
        <v>0.34300000000000003</v>
      </c>
      <c r="L16" s="2">
        <v>0.123</v>
      </c>
      <c r="M16" s="2">
        <v>0.33100000000000002</v>
      </c>
      <c r="N16" s="2">
        <v>0.42899999999999999</v>
      </c>
      <c r="O16" s="2">
        <v>0.22800000000000001</v>
      </c>
      <c r="P16" s="2">
        <v>0.224</v>
      </c>
      <c r="Q16" s="2">
        <v>8.8999999999999996E-2</v>
      </c>
      <c r="R16" s="2">
        <v>0.2</v>
      </c>
      <c r="S16" s="2">
        <v>0.34399999999999997</v>
      </c>
      <c r="T16" s="2">
        <v>0.42299999999999999</v>
      </c>
      <c r="U16" s="2">
        <v>0.38</v>
      </c>
      <c r="V16" s="2">
        <v>0.378</v>
      </c>
      <c r="W16" s="2">
        <v>0.38</v>
      </c>
      <c r="X16" s="2">
        <v>0.04</v>
      </c>
      <c r="Y16" s="8">
        <f t="shared" si="0"/>
        <v>0.32355961751577794</v>
      </c>
      <c r="Z16" s="12">
        <f>Y16/$Y$18</f>
        <v>0.28896070999966805</v>
      </c>
      <c r="AA16" s="15">
        <f>$Z$3*Z16</f>
        <v>5.1627085170585327E-2</v>
      </c>
      <c r="AC16" s="3" t="s">
        <v>38</v>
      </c>
      <c r="AD16" s="19">
        <v>4.5550493915476525E-2</v>
      </c>
      <c r="AE16" s="20">
        <f t="shared" si="2"/>
        <v>0.61939517913297082</v>
      </c>
      <c r="AF16" s="11"/>
    </row>
    <row r="17" spans="1:32" ht="16.8">
      <c r="A17" s="3" t="s">
        <v>11</v>
      </c>
      <c r="B17" s="2">
        <v>0.21299999999999999</v>
      </c>
      <c r="C17" s="2">
        <v>0.35399999999999998</v>
      </c>
      <c r="D17" s="2">
        <v>0.375</v>
      </c>
      <c r="E17" s="2">
        <v>0.60499999999999998</v>
      </c>
      <c r="F17" s="2">
        <v>0.29199999999999998</v>
      </c>
      <c r="G17" s="2">
        <v>0.17799999999999999</v>
      </c>
      <c r="H17" s="6">
        <v>0.25</v>
      </c>
      <c r="I17" s="2">
        <v>9.6000000000000002E-2</v>
      </c>
      <c r="J17" s="2">
        <v>0.17799999999999999</v>
      </c>
      <c r="K17" s="2">
        <v>0.17199999999999999</v>
      </c>
      <c r="L17" s="2">
        <v>0.23499999999999999</v>
      </c>
      <c r="M17" s="2">
        <v>0.24099999999999999</v>
      </c>
      <c r="N17" s="2">
        <v>0.25900000000000001</v>
      </c>
      <c r="O17" s="2">
        <v>0.59499999999999997</v>
      </c>
      <c r="P17" s="2">
        <v>0.20899999999999999</v>
      </c>
      <c r="Q17" s="2">
        <v>8.8999999999999996E-2</v>
      </c>
      <c r="R17" s="2">
        <v>9.0999999999999998E-2</v>
      </c>
      <c r="S17" s="2">
        <v>0.31900000000000001</v>
      </c>
      <c r="T17" s="2">
        <v>0.376</v>
      </c>
      <c r="U17" s="2">
        <v>0.307</v>
      </c>
      <c r="V17" s="2">
        <v>0.32900000000000001</v>
      </c>
      <c r="W17" s="2">
        <v>0.36099999999999999</v>
      </c>
      <c r="X17" s="2">
        <v>0.45400000000000001</v>
      </c>
      <c r="Y17" s="8">
        <f t="shared" si="0"/>
        <v>0.31647693782314229</v>
      </c>
      <c r="Z17" s="12">
        <f>Y17/$Y$18</f>
        <v>0.28263539607947707</v>
      </c>
      <c r="AA17" s="15">
        <f>$Z$3*Z17</f>
        <v>5.049697471200857E-2</v>
      </c>
      <c r="AC17" s="3" t="s">
        <v>39</v>
      </c>
      <c r="AD17" s="19">
        <v>4.0443331846752854E-2</v>
      </c>
      <c r="AE17" s="20">
        <f t="shared" si="2"/>
        <v>0.65983851097972368</v>
      </c>
      <c r="AF17" s="11"/>
    </row>
    <row r="18" spans="1:32" ht="16.8">
      <c r="A18" s="7"/>
      <c r="B18" s="9">
        <f t="shared" ref="B18:Z18" si="4">SUM(B14:B17)</f>
        <v>0.99999999999999989</v>
      </c>
      <c r="C18" s="9">
        <f t="shared" si="4"/>
        <v>1</v>
      </c>
      <c r="D18" s="9">
        <f t="shared" si="4"/>
        <v>1</v>
      </c>
      <c r="E18" s="9">
        <f t="shared" si="4"/>
        <v>1.0009999999999999</v>
      </c>
      <c r="F18" s="9">
        <f t="shared" si="4"/>
        <v>1</v>
      </c>
      <c r="G18" s="9">
        <f t="shared" si="4"/>
        <v>1</v>
      </c>
      <c r="H18" s="9">
        <f t="shared" si="4"/>
        <v>1</v>
      </c>
      <c r="I18" s="9">
        <f t="shared" si="4"/>
        <v>0.999</v>
      </c>
      <c r="J18" s="9">
        <f t="shared" si="4"/>
        <v>1</v>
      </c>
      <c r="K18" s="9">
        <f t="shared" si="4"/>
        <v>1.0009999999999999</v>
      </c>
      <c r="L18" s="9">
        <f t="shared" si="4"/>
        <v>0.99999999999999989</v>
      </c>
      <c r="M18" s="9">
        <f t="shared" si="4"/>
        <v>1.0009999999999999</v>
      </c>
      <c r="N18" s="9">
        <f t="shared" si="4"/>
        <v>1</v>
      </c>
      <c r="O18" s="9">
        <f t="shared" si="4"/>
        <v>1</v>
      </c>
      <c r="P18" s="9">
        <f t="shared" si="4"/>
        <v>0.99999999999999989</v>
      </c>
      <c r="Q18" s="9">
        <f t="shared" si="4"/>
        <v>0.99899999999999989</v>
      </c>
      <c r="R18" s="9">
        <f t="shared" si="4"/>
        <v>1</v>
      </c>
      <c r="S18" s="9">
        <f t="shared" si="4"/>
        <v>1.0009999999999999</v>
      </c>
      <c r="T18" s="9">
        <f t="shared" si="4"/>
        <v>0.999</v>
      </c>
      <c r="U18" s="9">
        <f t="shared" si="4"/>
        <v>0.99899999999999989</v>
      </c>
      <c r="V18" s="9">
        <f t="shared" si="4"/>
        <v>1</v>
      </c>
      <c r="W18" s="9">
        <f t="shared" si="4"/>
        <v>1</v>
      </c>
      <c r="X18" s="9">
        <f t="shared" si="4"/>
        <v>1</v>
      </c>
      <c r="Y18" s="21">
        <f>SUM(Y14:Y17)</f>
        <v>1.1197356814223969</v>
      </c>
      <c r="Z18" s="9">
        <f t="shared" si="4"/>
        <v>0.99999999999999989</v>
      </c>
      <c r="AA18" s="15"/>
      <c r="AC18" s="2" t="s">
        <v>40</v>
      </c>
      <c r="AD18" s="19">
        <v>3.8024714336657071E-2</v>
      </c>
      <c r="AE18" s="20">
        <f t="shared" si="2"/>
        <v>0.69786322531638079</v>
      </c>
      <c r="AF18" s="11"/>
    </row>
    <row r="19" spans="1:32" ht="16.8">
      <c r="A19" s="3" t="s">
        <v>12</v>
      </c>
      <c r="B19" s="2">
        <v>6.3E-2</v>
      </c>
      <c r="C19" s="2">
        <v>0.26800000000000002</v>
      </c>
      <c r="D19" s="2">
        <v>0.216</v>
      </c>
      <c r="E19" s="2">
        <v>0.51300000000000001</v>
      </c>
      <c r="F19" s="2">
        <v>2.5000000000000001E-2</v>
      </c>
      <c r="G19" s="2">
        <v>0.158</v>
      </c>
      <c r="H19" s="2">
        <v>0.308</v>
      </c>
      <c r="I19" s="2">
        <v>0.57299999999999995</v>
      </c>
      <c r="J19" s="2">
        <v>0.34699999999999998</v>
      </c>
      <c r="K19" s="2">
        <v>8.5000000000000006E-2</v>
      </c>
      <c r="L19" s="2">
        <v>0.44</v>
      </c>
      <c r="M19" s="2">
        <v>0.14499999999999999</v>
      </c>
      <c r="N19" s="2">
        <v>8.5000000000000006E-2</v>
      </c>
      <c r="O19" s="2">
        <v>0.32400000000000001</v>
      </c>
      <c r="P19" s="2">
        <v>0.183</v>
      </c>
      <c r="Q19" s="2">
        <v>0.29699999999999999</v>
      </c>
      <c r="R19" s="2">
        <v>0.26900000000000002</v>
      </c>
      <c r="S19" s="2">
        <v>0.311</v>
      </c>
      <c r="T19" s="2">
        <v>0.14399999999999999</v>
      </c>
      <c r="U19" s="2">
        <v>0.16700000000000001</v>
      </c>
      <c r="V19" s="2">
        <v>0.27</v>
      </c>
      <c r="W19" s="2">
        <v>0.29199999999999998</v>
      </c>
      <c r="X19" s="2">
        <v>0.307</v>
      </c>
      <c r="Y19" s="8">
        <f t="shared" si="0"/>
        <v>0.28595210909460378</v>
      </c>
      <c r="Z19" s="12">
        <f t="shared" ref="Z19:Z25" si="5">Y19/$Y$26</f>
        <v>0.24391293647220466</v>
      </c>
      <c r="AA19" s="15">
        <f>$Z$4*Z19</f>
        <v>4.5550493915476525E-2</v>
      </c>
      <c r="AC19" s="3" t="s">
        <v>41</v>
      </c>
      <c r="AD19" s="19">
        <v>3.6097331134341631E-2</v>
      </c>
      <c r="AE19" s="20">
        <f t="shared" si="2"/>
        <v>0.73396055645072245</v>
      </c>
      <c r="AF19" s="11"/>
    </row>
    <row r="20" spans="1:32" ht="16.8">
      <c r="A20" s="3" t="s">
        <v>13</v>
      </c>
      <c r="B20" s="2">
        <v>2.4E-2</v>
      </c>
      <c r="C20" s="2">
        <v>5.8000000000000003E-2</v>
      </c>
      <c r="D20" s="2">
        <v>6.3E-2</v>
      </c>
      <c r="E20" s="2">
        <v>3.4000000000000002E-2</v>
      </c>
      <c r="F20" s="2">
        <v>0.25600000000000001</v>
      </c>
      <c r="G20" s="2">
        <v>2.8000000000000001E-2</v>
      </c>
      <c r="H20" s="2">
        <v>4.7E-2</v>
      </c>
      <c r="I20" s="2">
        <v>2.9000000000000001E-2</v>
      </c>
      <c r="J20" s="2">
        <v>0.03</v>
      </c>
      <c r="K20" s="2">
        <v>2.1000000000000001E-2</v>
      </c>
      <c r="L20" s="2">
        <v>0.08</v>
      </c>
      <c r="M20" s="2">
        <v>4.9000000000000002E-2</v>
      </c>
      <c r="N20" s="2">
        <v>4.9000000000000002E-2</v>
      </c>
      <c r="O20" s="2">
        <v>0.122</v>
      </c>
      <c r="P20" s="2">
        <v>7.6999999999999999E-2</v>
      </c>
      <c r="Q20" s="2">
        <v>5.1999999999999998E-2</v>
      </c>
      <c r="R20" s="2">
        <v>5.3999999999999999E-2</v>
      </c>
      <c r="S20" s="2">
        <v>0.20100000000000001</v>
      </c>
      <c r="T20" s="2">
        <v>5.2999999999999999E-2</v>
      </c>
      <c r="U20" s="2">
        <v>0.121</v>
      </c>
      <c r="V20" s="2">
        <v>0.153</v>
      </c>
      <c r="W20" s="2">
        <v>0.20699999999999999</v>
      </c>
      <c r="X20" s="2">
        <v>4.7E-2</v>
      </c>
      <c r="Y20" s="8">
        <f t="shared" si="0"/>
        <v>0.10294130873210355</v>
      </c>
      <c r="Z20" s="12">
        <f t="shared" si="5"/>
        <v>8.7807419839076153E-2</v>
      </c>
      <c r="AA20" s="15">
        <f t="shared" ref="AA20:AA24" si="6">$Z$4*Z20</f>
        <v>1.6397946746745502E-2</v>
      </c>
      <c r="AC20" s="2" t="s">
        <v>42</v>
      </c>
      <c r="AD20" s="19">
        <v>3.59644553412709E-2</v>
      </c>
      <c r="AE20" s="20">
        <f t="shared" si="2"/>
        <v>0.76992501179199335</v>
      </c>
      <c r="AF20" s="11"/>
    </row>
    <row r="21" spans="1:32" ht="16.8">
      <c r="A21" s="3" t="s">
        <v>14</v>
      </c>
      <c r="B21" s="2">
        <v>0.29599999999999999</v>
      </c>
      <c r="C21" s="2">
        <v>0.30299999999999999</v>
      </c>
      <c r="D21" s="2">
        <v>0.36199999999999999</v>
      </c>
      <c r="E21" s="2">
        <v>0.161</v>
      </c>
      <c r="F21" s="2">
        <v>0.21</v>
      </c>
      <c r="G21" s="2">
        <v>0.14299999999999999</v>
      </c>
      <c r="H21" s="2">
        <v>0.33300000000000002</v>
      </c>
      <c r="I21" s="2">
        <v>0.13900000000000001</v>
      </c>
      <c r="J21" s="2">
        <v>0.34699999999999998</v>
      </c>
      <c r="K21" s="2">
        <v>0.26700000000000002</v>
      </c>
      <c r="L21" s="2">
        <v>0.20399999999999999</v>
      </c>
      <c r="M21" s="2">
        <v>0.57699999999999996</v>
      </c>
      <c r="N21" s="2">
        <v>0.28599999999999998</v>
      </c>
      <c r="O21" s="2">
        <v>0.38400000000000001</v>
      </c>
      <c r="P21" s="2">
        <v>0.55100000000000005</v>
      </c>
      <c r="Q21" s="2">
        <v>0.34699999999999998</v>
      </c>
      <c r="R21" s="2">
        <v>0.54</v>
      </c>
      <c r="S21" s="2">
        <v>0.17100000000000001</v>
      </c>
      <c r="T21" s="2">
        <v>0.16</v>
      </c>
      <c r="U21" s="2">
        <v>0.129</v>
      </c>
      <c r="V21" s="2">
        <v>0.152</v>
      </c>
      <c r="W21" s="2">
        <v>0.14599999999999999</v>
      </c>
      <c r="X21" s="2">
        <v>0.223</v>
      </c>
      <c r="Y21" s="8">
        <f t="shared" si="0"/>
        <v>0.30983059887622461</v>
      </c>
      <c r="Z21" s="12">
        <f t="shared" si="5"/>
        <v>0.2642809364831078</v>
      </c>
      <c r="AA21" s="15">
        <f t="shared" si="6"/>
        <v>4.9354197294172862E-2</v>
      </c>
      <c r="AC21" s="2" t="s">
        <v>43</v>
      </c>
      <c r="AD21" s="19">
        <v>2.7132615728124219E-2</v>
      </c>
      <c r="AE21" s="20">
        <f t="shared" si="2"/>
        <v>0.79705762752011755</v>
      </c>
      <c r="AF21" s="11"/>
    </row>
    <row r="22" spans="1:32" ht="16.8">
      <c r="A22" s="3" t="s">
        <v>15</v>
      </c>
      <c r="B22" s="2">
        <v>0.19600000000000001</v>
      </c>
      <c r="C22" s="2">
        <v>6.7000000000000004E-2</v>
      </c>
      <c r="D22" s="2">
        <v>6.9000000000000006E-2</v>
      </c>
      <c r="E22" s="2">
        <v>7.6999999999999999E-2</v>
      </c>
      <c r="F22" s="2">
        <v>0.14499999999999999</v>
      </c>
      <c r="G22" s="2">
        <v>6.5000000000000002E-2</v>
      </c>
      <c r="H22" s="2">
        <v>8.2000000000000003E-2</v>
      </c>
      <c r="I22" s="2">
        <v>0.1</v>
      </c>
      <c r="J22" s="2">
        <v>6.3E-2</v>
      </c>
      <c r="K22" s="2">
        <v>0.25900000000000001</v>
      </c>
      <c r="L22" s="2">
        <v>0.125</v>
      </c>
      <c r="M22" s="2">
        <v>3.6999999999999998E-2</v>
      </c>
      <c r="N22" s="2">
        <v>8.8999999999999996E-2</v>
      </c>
      <c r="O22" s="2">
        <v>3.3000000000000002E-2</v>
      </c>
      <c r="P22" s="2">
        <v>7.0999999999999994E-2</v>
      </c>
      <c r="Q22" s="2">
        <v>0.13</v>
      </c>
      <c r="R22" s="2">
        <v>3.3000000000000002E-2</v>
      </c>
      <c r="S22" s="2">
        <v>8.6999999999999994E-2</v>
      </c>
      <c r="T22" s="2">
        <v>0.23899999999999999</v>
      </c>
      <c r="U22" s="2">
        <v>0.19</v>
      </c>
      <c r="V22" s="2">
        <v>0.158</v>
      </c>
      <c r="W22" s="2">
        <v>9.2999999999999999E-2</v>
      </c>
      <c r="X22" s="2">
        <v>0.11799999999999999</v>
      </c>
      <c r="Y22" s="8">
        <f t="shared" si="0"/>
        <v>0.12579832030398636</v>
      </c>
      <c r="Z22" s="12">
        <f t="shared" si="5"/>
        <v>0.10730411398527193</v>
      </c>
      <c r="AA22" s="15">
        <f t="shared" si="6"/>
        <v>2.0038934637436574E-2</v>
      </c>
      <c r="AC22" s="3" t="s">
        <v>44</v>
      </c>
      <c r="AD22" s="19">
        <v>2.5040127803623548E-2</v>
      </c>
      <c r="AE22" s="20">
        <f t="shared" si="2"/>
        <v>0.82209775532374108</v>
      </c>
      <c r="AF22" s="11"/>
    </row>
    <row r="23" spans="1:32" ht="16.8">
      <c r="A23" s="3" t="s">
        <v>17</v>
      </c>
      <c r="B23" s="2">
        <v>2.1999999999999999E-2</v>
      </c>
      <c r="C23" s="2">
        <v>8.2000000000000003E-2</v>
      </c>
      <c r="D23" s="2">
        <v>0.112</v>
      </c>
      <c r="E23" s="2">
        <v>0.11700000000000001</v>
      </c>
      <c r="F23" s="2">
        <v>0.124</v>
      </c>
      <c r="G23" s="2">
        <v>3.9E-2</v>
      </c>
      <c r="H23" s="2">
        <v>3.6999999999999998E-2</v>
      </c>
      <c r="I23" s="2">
        <v>4.2999999999999997E-2</v>
      </c>
      <c r="J23" s="2">
        <v>3.3000000000000002E-2</v>
      </c>
      <c r="K23" s="2">
        <v>3.2000000000000001E-2</v>
      </c>
      <c r="L23" s="2">
        <v>0.05</v>
      </c>
      <c r="M23" s="2">
        <v>3.6999999999999998E-2</v>
      </c>
      <c r="N23" s="2">
        <v>0.16400000000000001</v>
      </c>
      <c r="O23" s="2">
        <v>3.3000000000000002E-2</v>
      </c>
      <c r="P23" s="2">
        <v>2.4E-2</v>
      </c>
      <c r="Q23" s="2">
        <v>5.5E-2</v>
      </c>
      <c r="R23" s="2">
        <v>3.4000000000000002E-2</v>
      </c>
      <c r="S23" s="2">
        <v>7.0999999999999994E-2</v>
      </c>
      <c r="T23" s="2">
        <v>0.127</v>
      </c>
      <c r="U23" s="2">
        <v>0.11899999999999999</v>
      </c>
      <c r="V23" s="2">
        <v>8.1000000000000003E-2</v>
      </c>
      <c r="W23" s="2">
        <v>7.0999999999999994E-2</v>
      </c>
      <c r="X23" s="2">
        <v>0.16200000000000001</v>
      </c>
      <c r="Y23" s="8">
        <f t="shared" si="0"/>
        <v>8.481616950025303E-2</v>
      </c>
      <c r="Z23" s="12">
        <f t="shared" si="5"/>
        <v>7.2346943089993676E-2</v>
      </c>
      <c r="AA23" s="15">
        <f t="shared" si="6"/>
        <v>1.3510718368148622E-2</v>
      </c>
      <c r="AC23" s="2" t="s">
        <v>45</v>
      </c>
      <c r="AD23" s="19">
        <v>2.377758076021512E-2</v>
      </c>
      <c r="AE23" s="20">
        <f t="shared" si="2"/>
        <v>0.84587533608395615</v>
      </c>
      <c r="AF23" s="11"/>
    </row>
    <row r="24" spans="1:32" ht="16.8">
      <c r="A24" s="3" t="s">
        <v>16</v>
      </c>
      <c r="B24" s="2">
        <v>0.161</v>
      </c>
      <c r="C24" s="2">
        <v>6.7000000000000004E-2</v>
      </c>
      <c r="D24" s="2">
        <v>0.112</v>
      </c>
      <c r="E24" s="2">
        <v>5.7000000000000002E-2</v>
      </c>
      <c r="F24" s="2">
        <v>0.151</v>
      </c>
      <c r="G24" s="2">
        <v>0.06</v>
      </c>
      <c r="H24" s="2">
        <v>4.1000000000000002E-2</v>
      </c>
      <c r="I24" s="2">
        <v>5.1999999999999998E-2</v>
      </c>
      <c r="J24" s="2">
        <v>3.2000000000000001E-2</v>
      </c>
      <c r="K24" s="2">
        <v>3.5000000000000003E-2</v>
      </c>
      <c r="L24" s="2">
        <v>7.0999999999999994E-2</v>
      </c>
      <c r="M24" s="2">
        <v>3.2000000000000001E-2</v>
      </c>
      <c r="N24" s="2">
        <v>0.20799999999999999</v>
      </c>
      <c r="O24" s="2">
        <v>3.1E-2</v>
      </c>
      <c r="P24" s="2">
        <v>7.0999999999999994E-2</v>
      </c>
      <c r="Q24" s="2">
        <v>5.1999999999999998E-2</v>
      </c>
      <c r="R24" s="2">
        <v>2.8000000000000001E-2</v>
      </c>
      <c r="S24" s="2">
        <v>8.1000000000000003E-2</v>
      </c>
      <c r="T24" s="2">
        <v>0.20100000000000001</v>
      </c>
      <c r="U24" s="2">
        <v>0.20699999999999999</v>
      </c>
      <c r="V24" s="2">
        <v>0.13</v>
      </c>
      <c r="W24" s="2">
        <v>8.7999999999999995E-2</v>
      </c>
      <c r="X24" s="2">
        <v>7.0999999999999994E-2</v>
      </c>
      <c r="Y24" s="8">
        <f t="shared" si="0"/>
        <v>0.10582039747486839</v>
      </c>
      <c r="Z24" s="12">
        <f t="shared" si="5"/>
        <v>9.0263240122533173E-2</v>
      </c>
      <c r="AA24" s="15">
        <f t="shared" si="6"/>
        <v>1.6856568698073865E-2</v>
      </c>
      <c r="AC24" s="3" t="s">
        <v>46</v>
      </c>
      <c r="AD24" s="19">
        <v>2.0038934637436574E-2</v>
      </c>
      <c r="AE24" s="20">
        <f t="shared" si="2"/>
        <v>0.86591427072139271</v>
      </c>
      <c r="AF24" s="11"/>
    </row>
    <row r="25" spans="1:32" ht="16.8">
      <c r="A25" s="3" t="s">
        <v>18</v>
      </c>
      <c r="B25" s="2">
        <v>0.23799999999999999</v>
      </c>
      <c r="C25" s="2">
        <v>0.155</v>
      </c>
      <c r="D25" s="2">
        <v>6.6000000000000003E-2</v>
      </c>
      <c r="E25" s="2">
        <v>4.2000000000000003E-2</v>
      </c>
      <c r="F25" s="2">
        <v>0.09</v>
      </c>
      <c r="G25" s="2">
        <v>0.50600000000000001</v>
      </c>
      <c r="H25" s="2">
        <v>0.151</v>
      </c>
      <c r="I25" s="2">
        <v>6.3E-2</v>
      </c>
      <c r="J25" s="2">
        <v>0.14799999999999999</v>
      </c>
      <c r="K25" s="2">
        <v>0.30099999999999999</v>
      </c>
      <c r="L25" s="2">
        <v>0.03</v>
      </c>
      <c r="M25" s="2">
        <v>0.125</v>
      </c>
      <c r="N25" s="2">
        <v>0.12</v>
      </c>
      <c r="O25" s="2">
        <v>7.3999999999999996E-2</v>
      </c>
      <c r="P25" s="2">
        <v>2.4E-2</v>
      </c>
      <c r="Q25" s="2">
        <v>6.7000000000000004E-2</v>
      </c>
      <c r="R25" s="2">
        <v>4.1000000000000002E-2</v>
      </c>
      <c r="S25" s="2">
        <v>7.8E-2</v>
      </c>
      <c r="T25" s="2">
        <v>7.5999999999999998E-2</v>
      </c>
      <c r="U25" s="2">
        <v>6.5000000000000002E-2</v>
      </c>
      <c r="V25" s="2">
        <v>5.7000000000000002E-2</v>
      </c>
      <c r="W25" s="2">
        <v>0.10299999999999999</v>
      </c>
      <c r="X25" s="2">
        <v>7.0999999999999994E-2</v>
      </c>
      <c r="Y25" s="8">
        <f t="shared" si="0"/>
        <v>0.15719428576847463</v>
      </c>
      <c r="Z25" s="12">
        <f t="shared" si="5"/>
        <v>0.13408441000781235</v>
      </c>
      <c r="AA25" s="15">
        <f>$Z$4*Z25</f>
        <v>2.5040127803623548E-2</v>
      </c>
      <c r="AC25" s="3" t="s">
        <v>47</v>
      </c>
      <c r="AD25" s="19">
        <v>1.6856568698073865E-2</v>
      </c>
      <c r="AE25" s="20">
        <f t="shared" si="2"/>
        <v>0.88277083941946655</v>
      </c>
      <c r="AF25" s="11"/>
    </row>
    <row r="26" spans="1:32" ht="16.8">
      <c r="A26" s="4"/>
      <c r="B26" s="9">
        <f t="shared" ref="B26:Z26" si="7">SUM(B19:B25)</f>
        <v>1</v>
      </c>
      <c r="C26" s="9">
        <f t="shared" si="7"/>
        <v>1</v>
      </c>
      <c r="D26" s="9">
        <f>SUM(D19:D25)</f>
        <v>1</v>
      </c>
      <c r="E26" s="9">
        <f t="shared" si="7"/>
        <v>1.0010000000000001</v>
      </c>
      <c r="F26" s="9">
        <f t="shared" si="7"/>
        <v>1.0010000000000001</v>
      </c>
      <c r="G26" s="9">
        <f t="shared" si="7"/>
        <v>0.99899999999999989</v>
      </c>
      <c r="H26" s="9">
        <f t="shared" si="7"/>
        <v>0.999</v>
      </c>
      <c r="I26" s="9">
        <f t="shared" si="7"/>
        <v>0.99900000000000011</v>
      </c>
      <c r="J26" s="9">
        <f t="shared" si="7"/>
        <v>1</v>
      </c>
      <c r="K26" s="9">
        <f t="shared" ref="K26:X26" si="8">SUM(K19:K25)</f>
        <v>1</v>
      </c>
      <c r="L26" s="9">
        <f t="shared" si="8"/>
        <v>1</v>
      </c>
      <c r="M26" s="9">
        <f t="shared" si="8"/>
        <v>1.002</v>
      </c>
      <c r="N26" s="9">
        <f t="shared" si="8"/>
        <v>1.0009999999999999</v>
      </c>
      <c r="O26" s="9">
        <f t="shared" si="8"/>
        <v>1.0010000000000001</v>
      </c>
      <c r="P26" s="9">
        <f t="shared" si="8"/>
        <v>1.0009999999999999</v>
      </c>
      <c r="Q26" s="9">
        <f t="shared" si="8"/>
        <v>1</v>
      </c>
      <c r="R26" s="9">
        <f t="shared" si="8"/>
        <v>0.99900000000000011</v>
      </c>
      <c r="S26" s="9">
        <f t="shared" si="8"/>
        <v>0.99999999999999989</v>
      </c>
      <c r="T26" s="9">
        <f t="shared" si="8"/>
        <v>0.99999999999999989</v>
      </c>
      <c r="U26" s="9">
        <f t="shared" si="8"/>
        <v>0.998</v>
      </c>
      <c r="V26" s="9">
        <f t="shared" si="8"/>
        <v>1.0010000000000001</v>
      </c>
      <c r="W26" s="9">
        <f t="shared" si="8"/>
        <v>0.99999999999999989</v>
      </c>
      <c r="X26" s="9">
        <f t="shared" si="8"/>
        <v>0.99899999999999989</v>
      </c>
      <c r="Y26" s="21">
        <f>SUM(Y19:Y25)</f>
        <v>1.1723531897505146</v>
      </c>
      <c r="Z26" s="9">
        <f t="shared" si="7"/>
        <v>0.99999999999999978</v>
      </c>
      <c r="AA26" s="15"/>
      <c r="AC26" s="3" t="s">
        <v>48</v>
      </c>
      <c r="AD26" s="19">
        <v>1.6397946746745502E-2</v>
      </c>
      <c r="AE26" s="20">
        <f t="shared" si="2"/>
        <v>0.8991687861662121</v>
      </c>
      <c r="AF26" s="11"/>
    </row>
    <row r="27" spans="1:32" ht="16.8">
      <c r="A27" s="2" t="s">
        <v>19</v>
      </c>
      <c r="B27" s="2">
        <v>9.1999999999999998E-2</v>
      </c>
      <c r="C27" s="2">
        <v>0.14299999999999999</v>
      </c>
      <c r="D27" s="2">
        <v>0.153</v>
      </c>
      <c r="E27" s="2">
        <v>0.22600000000000001</v>
      </c>
      <c r="F27" s="2">
        <v>0.14000000000000001</v>
      </c>
      <c r="G27" s="2">
        <v>0.155</v>
      </c>
      <c r="H27" s="2">
        <v>0.26300000000000001</v>
      </c>
      <c r="I27" s="2">
        <v>0.191</v>
      </c>
      <c r="J27" s="2">
        <v>0.23100000000000001</v>
      </c>
      <c r="K27" s="2">
        <v>0.10199999999999999</v>
      </c>
      <c r="L27" s="2">
        <v>0.20599999999999999</v>
      </c>
      <c r="M27" s="2">
        <v>0.39700000000000002</v>
      </c>
      <c r="N27" s="2">
        <v>0.23699999999999999</v>
      </c>
      <c r="O27" s="2">
        <v>0.25</v>
      </c>
      <c r="P27" s="2">
        <v>0.13</v>
      </c>
      <c r="Q27" s="2">
        <v>0.20300000000000001</v>
      </c>
      <c r="R27" s="2">
        <v>0.23499999999999999</v>
      </c>
      <c r="S27" s="2">
        <v>0.25800000000000001</v>
      </c>
      <c r="T27" s="2">
        <v>0.27300000000000002</v>
      </c>
      <c r="U27" s="2">
        <v>0.29599999999999999</v>
      </c>
      <c r="V27" s="2">
        <v>0.27500000000000002</v>
      </c>
      <c r="W27" s="2">
        <v>0.25900000000000001</v>
      </c>
      <c r="X27" s="2">
        <v>6.7000000000000004E-2</v>
      </c>
      <c r="Y27" s="8">
        <f t="shared" si="0"/>
        <v>0.22110296637343071</v>
      </c>
      <c r="Z27" s="12">
        <f>Y27/$Y$34</f>
        <v>0.19951391250749256</v>
      </c>
      <c r="AA27" s="15">
        <f>$Z$5*Z27</f>
        <v>1.475168797113853E-2</v>
      </c>
      <c r="AC27" s="2" t="s">
        <v>49</v>
      </c>
      <c r="AD27" s="19">
        <v>1.475168797113853E-2</v>
      </c>
      <c r="AE27" s="20">
        <f t="shared" si="2"/>
        <v>0.91392047413735067</v>
      </c>
    </row>
    <row r="28" spans="1:32" ht="16.8">
      <c r="A28" s="2" t="s">
        <v>20</v>
      </c>
      <c r="B28" s="2">
        <v>2.3E-2</v>
      </c>
      <c r="C28" s="2">
        <v>3.7999999999999999E-2</v>
      </c>
      <c r="D28" s="2">
        <v>3.9E-2</v>
      </c>
      <c r="E28" s="2">
        <v>1.7999999999999999E-2</v>
      </c>
      <c r="F28" s="2">
        <v>0.02</v>
      </c>
      <c r="G28" s="2">
        <v>4.3999999999999997E-2</v>
      </c>
      <c r="H28" s="2">
        <v>3.5999999999999997E-2</v>
      </c>
      <c r="I28" s="2">
        <v>2.1000000000000001E-2</v>
      </c>
      <c r="J28" s="2">
        <v>2.4E-2</v>
      </c>
      <c r="K28" s="2">
        <v>2.3E-2</v>
      </c>
      <c r="L28" s="2">
        <v>3.6999999999999998E-2</v>
      </c>
      <c r="M28" s="2">
        <v>2.8000000000000001E-2</v>
      </c>
      <c r="N28" s="2">
        <v>4.5999999999999999E-2</v>
      </c>
      <c r="O28" s="2">
        <v>2.1000000000000001E-2</v>
      </c>
      <c r="P28" s="2">
        <v>2.5000000000000001E-2</v>
      </c>
      <c r="Q28" s="2">
        <v>4.7E-2</v>
      </c>
      <c r="R28" s="2">
        <v>2.4E-2</v>
      </c>
      <c r="S28" s="2">
        <v>0.11700000000000001</v>
      </c>
      <c r="T28" s="2">
        <v>0.13900000000000001</v>
      </c>
      <c r="U28" s="2">
        <v>0.13100000000000001</v>
      </c>
      <c r="V28" s="2">
        <v>9.4E-2</v>
      </c>
      <c r="W28" s="2">
        <v>9.0999999999999998E-2</v>
      </c>
      <c r="X28" s="2">
        <v>2.1000000000000001E-2</v>
      </c>
      <c r="Y28" s="8">
        <f t="shared" si="0"/>
        <v>6.073642270893357E-2</v>
      </c>
      <c r="Z28" s="12">
        <f t="shared" ref="Z28:Z32" si="9">Y28/$Y$34</f>
        <v>5.4805964502086447E-2</v>
      </c>
      <c r="AA28" s="15">
        <f t="shared" ref="AA28:AA32" si="10">$Z$5*Z28</f>
        <v>4.0522511795347211E-3</v>
      </c>
      <c r="AC28" s="3" t="s">
        <v>50</v>
      </c>
      <c r="AD28" s="19">
        <v>1.3510718368148622E-2</v>
      </c>
      <c r="AE28" s="20">
        <f t="shared" si="2"/>
        <v>0.92743119250549932</v>
      </c>
    </row>
    <row r="29" spans="1:32" ht="16.8">
      <c r="A29" s="2" t="s">
        <v>21</v>
      </c>
      <c r="B29" s="2">
        <v>2.8000000000000001E-2</v>
      </c>
      <c r="C29" s="2">
        <v>0.156</v>
      </c>
      <c r="D29" s="2">
        <v>0.16400000000000001</v>
      </c>
      <c r="E29" s="2">
        <v>0.20300000000000001</v>
      </c>
      <c r="F29" s="2">
        <v>0.32100000000000001</v>
      </c>
      <c r="G29" s="2">
        <v>0.155</v>
      </c>
      <c r="H29" s="2">
        <v>0.33600000000000002</v>
      </c>
      <c r="I29" s="2">
        <v>0.188</v>
      </c>
      <c r="J29" s="2">
        <v>0.13300000000000001</v>
      </c>
      <c r="K29" s="2">
        <v>2.8000000000000001E-2</v>
      </c>
      <c r="L29" s="2">
        <v>0.23300000000000001</v>
      </c>
      <c r="M29" s="2">
        <v>6.5000000000000002E-2</v>
      </c>
      <c r="N29" s="2">
        <v>0.17599999999999999</v>
      </c>
      <c r="O29" s="2">
        <v>3.9E-2</v>
      </c>
      <c r="P29" s="2">
        <v>0.17699999999999999</v>
      </c>
      <c r="Q29" s="2">
        <v>0.17100000000000001</v>
      </c>
      <c r="R29" s="2">
        <v>0.105</v>
      </c>
      <c r="S29" s="2">
        <v>0.123</v>
      </c>
      <c r="T29" s="2">
        <v>0.10299999999999999</v>
      </c>
      <c r="U29" s="2">
        <v>0.08</v>
      </c>
      <c r="V29" s="2">
        <v>0.13400000000000001</v>
      </c>
      <c r="W29" s="2">
        <v>0.111</v>
      </c>
      <c r="X29" s="2">
        <v>0.16900000000000001</v>
      </c>
      <c r="Y29" s="8">
        <f t="shared" si="0"/>
        <v>0.16688788217660172</v>
      </c>
      <c r="Z29" s="12">
        <f t="shared" si="9"/>
        <v>0.15059252650146435</v>
      </c>
      <c r="AA29" s="15">
        <f t="shared" si="10"/>
        <v>1.1134531591382561E-2</v>
      </c>
      <c r="AC29" s="2" t="s">
        <v>51</v>
      </c>
      <c r="AD29" s="19">
        <v>1.3382353579997392E-2</v>
      </c>
      <c r="AE29" s="20">
        <f t="shared" si="2"/>
        <v>0.94081354608549672</v>
      </c>
    </row>
    <row r="30" spans="1:32" ht="16.8">
      <c r="A30" s="2" t="s">
        <v>66</v>
      </c>
      <c r="B30" s="2">
        <v>3.5000000000000003E-2</v>
      </c>
      <c r="C30" s="2">
        <v>0.156</v>
      </c>
      <c r="D30" s="2">
        <v>0.16400000000000001</v>
      </c>
      <c r="E30" s="2">
        <v>0.22600000000000001</v>
      </c>
      <c r="F30" s="2">
        <v>0.14799999999999999</v>
      </c>
      <c r="G30" s="2">
        <v>0.161</v>
      </c>
      <c r="H30" s="2">
        <v>0.159</v>
      </c>
      <c r="I30" s="2">
        <v>0.188</v>
      </c>
      <c r="J30" s="2">
        <v>0.127</v>
      </c>
      <c r="K30" s="2">
        <v>0.222</v>
      </c>
      <c r="L30" s="2">
        <v>0.19600000000000001</v>
      </c>
      <c r="M30" s="2">
        <v>6.2E-2</v>
      </c>
      <c r="N30" s="2">
        <v>0.16</v>
      </c>
      <c r="O30" s="2">
        <v>0.28399999999999997</v>
      </c>
      <c r="P30" s="2">
        <v>0.17599999999999999</v>
      </c>
      <c r="Q30" s="2">
        <v>0.17100000000000001</v>
      </c>
      <c r="R30" s="2">
        <v>0.39500000000000002</v>
      </c>
      <c r="S30" s="2">
        <v>0.14099999999999999</v>
      </c>
      <c r="T30" s="2">
        <v>0.14799999999999999</v>
      </c>
      <c r="U30" s="2">
        <v>0.156</v>
      </c>
      <c r="V30" s="2">
        <v>0.153</v>
      </c>
      <c r="W30" s="2">
        <v>0.16</v>
      </c>
      <c r="X30" s="2">
        <v>0.21199999999999999</v>
      </c>
      <c r="Y30" s="8">
        <f t="shared" si="0"/>
        <v>0.1867604836705816</v>
      </c>
      <c r="Z30" s="12">
        <f t="shared" si="9"/>
        <v>0.16852471683250556</v>
      </c>
      <c r="AA30" s="15">
        <f t="shared" si="10"/>
        <v>1.246040442439942E-2</v>
      </c>
      <c r="AC30" s="2" t="s">
        <v>52</v>
      </c>
      <c r="AD30" s="19">
        <v>1.246040442439942E-2</v>
      </c>
      <c r="AE30" s="20">
        <f t="shared" si="2"/>
        <v>0.95327395050989616</v>
      </c>
    </row>
    <row r="31" spans="1:32" ht="16.8">
      <c r="A31" s="2" t="s">
        <v>22</v>
      </c>
      <c r="B31" s="2">
        <v>0.223</v>
      </c>
      <c r="C31" s="2">
        <v>0.156</v>
      </c>
      <c r="D31" s="2">
        <v>0.16400000000000001</v>
      </c>
      <c r="E31" s="2">
        <v>3.1E-2</v>
      </c>
      <c r="F31" s="2">
        <v>0.14799999999999999</v>
      </c>
      <c r="G31" s="2">
        <v>0.161</v>
      </c>
      <c r="H31" s="2">
        <v>5.0999999999999997E-2</v>
      </c>
      <c r="I31" s="2">
        <v>2.9000000000000001E-2</v>
      </c>
      <c r="J31" s="2">
        <v>5.8000000000000003E-2</v>
      </c>
      <c r="K31" s="2">
        <v>3.9E-2</v>
      </c>
      <c r="L31" s="2">
        <v>8.2000000000000003E-2</v>
      </c>
      <c r="M31" s="2">
        <v>0.14799999999999999</v>
      </c>
      <c r="N31" s="2">
        <v>0.114</v>
      </c>
      <c r="O31" s="2">
        <v>0.14199999999999999</v>
      </c>
      <c r="P31" s="2">
        <v>3.2000000000000001E-2</v>
      </c>
      <c r="Q31" s="2">
        <v>0.17100000000000001</v>
      </c>
      <c r="R31" s="2">
        <v>0.05</v>
      </c>
      <c r="S31" s="2">
        <v>0.11700000000000001</v>
      </c>
      <c r="T31" s="2">
        <v>0.13900000000000001</v>
      </c>
      <c r="U31" s="2">
        <v>0.14499999999999999</v>
      </c>
      <c r="V31" s="2">
        <v>0.124</v>
      </c>
      <c r="W31" s="2">
        <v>0.13600000000000001</v>
      </c>
      <c r="X31" s="2">
        <v>2.7E-2</v>
      </c>
      <c r="Y31" s="8">
        <f t="shared" si="0"/>
        <v>0.12180936638506268</v>
      </c>
      <c r="Z31" s="12">
        <f t="shared" si="9"/>
        <v>0.10991559121145686</v>
      </c>
      <c r="AA31" s="15">
        <f t="shared" si="10"/>
        <v>8.1269545784369117E-3</v>
      </c>
      <c r="AC31" s="2" t="s">
        <v>53</v>
      </c>
      <c r="AD31" s="19">
        <v>1.2023052701746802E-2</v>
      </c>
      <c r="AE31" s="20">
        <f t="shared" si="2"/>
        <v>0.96529700321164291</v>
      </c>
    </row>
    <row r="32" spans="1:32" ht="16.8">
      <c r="A32" s="2" t="s">
        <v>23</v>
      </c>
      <c r="B32" s="2">
        <v>0.27100000000000002</v>
      </c>
      <c r="C32" s="2">
        <v>0.156</v>
      </c>
      <c r="D32" s="2">
        <v>0.153</v>
      </c>
      <c r="E32" s="2">
        <v>0.24099999999999999</v>
      </c>
      <c r="F32" s="2">
        <v>0.114</v>
      </c>
      <c r="G32" s="2">
        <v>0.161</v>
      </c>
      <c r="H32" s="2">
        <v>3.9E-2</v>
      </c>
      <c r="I32" s="2">
        <v>0.191</v>
      </c>
      <c r="J32" s="2">
        <v>0.13900000000000001</v>
      </c>
      <c r="K32" s="2">
        <v>0.253</v>
      </c>
      <c r="L32" s="2">
        <v>0.19600000000000001</v>
      </c>
      <c r="M32" s="2">
        <v>9.4E-2</v>
      </c>
      <c r="N32" s="2">
        <v>9.2999999999999999E-2</v>
      </c>
      <c r="O32" s="2">
        <v>0.17499999999999999</v>
      </c>
      <c r="P32" s="2">
        <v>0.26600000000000001</v>
      </c>
      <c r="Q32" s="2">
        <v>0.17100000000000001</v>
      </c>
      <c r="R32" s="2">
        <v>9.6000000000000002E-2</v>
      </c>
      <c r="S32" s="2">
        <v>0.123</v>
      </c>
      <c r="T32" s="2">
        <v>0.1</v>
      </c>
      <c r="U32" s="2">
        <v>8.8999999999999996E-2</v>
      </c>
      <c r="V32" s="2">
        <v>0.104</v>
      </c>
      <c r="W32" s="2">
        <v>0.112</v>
      </c>
      <c r="X32" s="2">
        <v>0.39400000000000002</v>
      </c>
      <c r="Y32" s="8">
        <f t="shared" si="0"/>
        <v>0.18020531768441</v>
      </c>
      <c r="Z32" s="12">
        <f t="shared" si="9"/>
        <v>0.16260961386266007</v>
      </c>
      <c r="AA32" s="15">
        <f t="shared" si="10"/>
        <v>1.2023052701746802E-2</v>
      </c>
      <c r="AC32" s="2" t="s">
        <v>54</v>
      </c>
      <c r="AD32" s="19">
        <v>1.1389259439002961E-2</v>
      </c>
      <c r="AE32" s="20">
        <f t="shared" si="2"/>
        <v>0.97668626265064584</v>
      </c>
    </row>
    <row r="33" spans="1:32" ht="16.8">
      <c r="A33" s="2" t="s">
        <v>24</v>
      </c>
      <c r="B33" s="2">
        <v>0.32800000000000001</v>
      </c>
      <c r="C33" s="2">
        <v>0.19600000000000001</v>
      </c>
      <c r="D33" s="2">
        <v>0.16400000000000001</v>
      </c>
      <c r="E33" s="2">
        <v>5.6000000000000001E-2</v>
      </c>
      <c r="F33" s="2">
        <v>0.109</v>
      </c>
      <c r="G33" s="2">
        <v>0.161</v>
      </c>
      <c r="H33" s="2">
        <v>0.115</v>
      </c>
      <c r="I33" s="2">
        <v>0.191</v>
      </c>
      <c r="J33" s="2">
        <v>0.28899999999999998</v>
      </c>
      <c r="K33" s="2">
        <v>0.33400000000000002</v>
      </c>
      <c r="L33" s="2">
        <v>0.05</v>
      </c>
      <c r="M33" s="2">
        <v>0.20499999999999999</v>
      </c>
      <c r="N33" s="2">
        <v>0.17399999999999999</v>
      </c>
      <c r="O33" s="2">
        <v>8.8999999999999996E-2</v>
      </c>
      <c r="P33" s="2">
        <v>0.193</v>
      </c>
      <c r="Q33" s="2">
        <v>6.6000000000000003E-2</v>
      </c>
      <c r="R33" s="2">
        <v>9.6000000000000002E-2</v>
      </c>
      <c r="S33" s="2">
        <v>0.123</v>
      </c>
      <c r="T33" s="2">
        <v>9.7000000000000003E-2</v>
      </c>
      <c r="U33" s="2">
        <v>0.10299999999999999</v>
      </c>
      <c r="V33" s="2">
        <v>0.11799999999999999</v>
      </c>
      <c r="W33" s="2">
        <v>0.13</v>
      </c>
      <c r="X33" s="2">
        <v>0.11</v>
      </c>
      <c r="Y33" s="8">
        <f t="shared" si="0"/>
        <v>0.17070582374620252</v>
      </c>
      <c r="Z33" s="12">
        <f>Y33/$Y$34</f>
        <v>0.15403767458233419</v>
      </c>
      <c r="AA33" s="15">
        <f>$Z$5*Z33</f>
        <v>1.1389259439002961E-2</v>
      </c>
      <c r="AC33" s="2" t="s">
        <v>55</v>
      </c>
      <c r="AD33" s="19">
        <v>1.1134531591382561E-2</v>
      </c>
      <c r="AE33" s="20">
        <f t="shared" si="2"/>
        <v>0.9878207942420284</v>
      </c>
      <c r="AF33" s="10"/>
    </row>
    <row r="34" spans="1:32" s="25" customFormat="1" ht="16.8">
      <c r="A34" s="1"/>
      <c r="B34" s="9">
        <f>SUM(B27:B33)</f>
        <v>1</v>
      </c>
      <c r="C34" s="9">
        <f t="shared" ref="C34:X34" si="11">SUM(C27:C33)</f>
        <v>1.0010000000000001</v>
      </c>
      <c r="D34" s="9">
        <f t="shared" si="11"/>
        <v>1.0010000000000001</v>
      </c>
      <c r="E34" s="9">
        <f t="shared" si="11"/>
        <v>1.0010000000000001</v>
      </c>
      <c r="F34" s="9">
        <f t="shared" si="11"/>
        <v>1</v>
      </c>
      <c r="G34" s="9">
        <f t="shared" si="11"/>
        <v>0.99800000000000011</v>
      </c>
      <c r="H34" s="9">
        <f t="shared" si="11"/>
        <v>0.99900000000000011</v>
      </c>
      <c r="I34" s="9">
        <f t="shared" si="11"/>
        <v>0.99900000000000011</v>
      </c>
      <c r="J34" s="9">
        <f t="shared" si="11"/>
        <v>1.0010000000000001</v>
      </c>
      <c r="K34" s="9">
        <f t="shared" si="11"/>
        <v>1.0010000000000001</v>
      </c>
      <c r="L34" s="9">
        <f t="shared" si="11"/>
        <v>1</v>
      </c>
      <c r="M34" s="9">
        <f t="shared" si="11"/>
        <v>0.999</v>
      </c>
      <c r="N34" s="9">
        <f t="shared" si="11"/>
        <v>1</v>
      </c>
      <c r="O34" s="9">
        <f t="shared" si="11"/>
        <v>1</v>
      </c>
      <c r="P34" s="9">
        <f t="shared" si="11"/>
        <v>0.99900000000000011</v>
      </c>
      <c r="Q34" s="9">
        <f t="shared" si="11"/>
        <v>1.0000000000000002</v>
      </c>
      <c r="R34" s="9">
        <f t="shared" si="11"/>
        <v>1.0010000000000001</v>
      </c>
      <c r="S34" s="9">
        <f t="shared" si="11"/>
        <v>1.002</v>
      </c>
      <c r="T34" s="9">
        <f t="shared" si="11"/>
        <v>0.999</v>
      </c>
      <c r="U34" s="9">
        <f t="shared" si="11"/>
        <v>1</v>
      </c>
      <c r="V34" s="9">
        <f t="shared" si="11"/>
        <v>1.002</v>
      </c>
      <c r="W34" s="9">
        <f t="shared" si="11"/>
        <v>0.999</v>
      </c>
      <c r="X34" s="9">
        <f t="shared" si="11"/>
        <v>1</v>
      </c>
      <c r="Y34" s="21">
        <f>SUM(Y27:Y33)</f>
        <v>1.1082082627452228</v>
      </c>
      <c r="Z34" s="9">
        <f>SUM(Z27:Z33)</f>
        <v>1</v>
      </c>
      <c r="AA34" s="23"/>
      <c r="AB34" s="22"/>
      <c r="AC34" s="2" t="s">
        <v>56</v>
      </c>
      <c r="AD34" s="19">
        <v>8.1269545784369117E-3</v>
      </c>
      <c r="AE34" s="20">
        <f t="shared" si="2"/>
        <v>0.99594774882046533</v>
      </c>
      <c r="AF34" s="24"/>
    </row>
    <row r="35" spans="1:32" ht="16.8">
      <c r="A35" s="2" t="s">
        <v>25</v>
      </c>
      <c r="B35" s="2">
        <v>3.3000000000000002E-2</v>
      </c>
      <c r="C35" s="2">
        <v>0.155</v>
      </c>
      <c r="D35" s="2">
        <v>0.26900000000000002</v>
      </c>
      <c r="E35" s="2">
        <v>7.3999999999999996E-2</v>
      </c>
      <c r="F35" s="2">
        <v>6.4000000000000001E-2</v>
      </c>
      <c r="G35" s="2">
        <v>0.315</v>
      </c>
      <c r="H35" s="2">
        <v>0.29899999999999999</v>
      </c>
      <c r="I35" s="2">
        <v>3.5000000000000003E-2</v>
      </c>
      <c r="J35" s="2">
        <v>0.192</v>
      </c>
      <c r="K35" s="2">
        <v>3.3000000000000002E-2</v>
      </c>
      <c r="L35" s="2">
        <v>0.223</v>
      </c>
      <c r="M35" s="2">
        <v>6.2E-2</v>
      </c>
      <c r="N35" s="2">
        <v>7.8E-2</v>
      </c>
      <c r="O35" s="2">
        <v>0.17100000000000001</v>
      </c>
      <c r="P35" s="2">
        <v>9.7000000000000003E-2</v>
      </c>
      <c r="Q35" s="2">
        <v>0.4</v>
      </c>
      <c r="R35" s="2">
        <v>0.18</v>
      </c>
      <c r="S35" s="2">
        <v>0.13800000000000001</v>
      </c>
      <c r="T35" s="2">
        <v>0.27300000000000002</v>
      </c>
      <c r="U35" s="2">
        <v>0.29099999999999998</v>
      </c>
      <c r="V35" s="2">
        <v>0.14699999999999999</v>
      </c>
      <c r="W35" s="2">
        <v>0.13700000000000001</v>
      </c>
      <c r="X35" s="2">
        <v>7.0999999999999994E-2</v>
      </c>
      <c r="Y35" s="8">
        <f t="shared" si="0"/>
        <v>0.19215381067395396</v>
      </c>
      <c r="Z35" s="12">
        <f>Y35/$Y$40</f>
        <v>0.17195028239339935</v>
      </c>
      <c r="AA35" s="15">
        <f>$Z$6*Z35</f>
        <v>2.377758076021512E-2</v>
      </c>
      <c r="AB35" s="22"/>
      <c r="AC35" s="2" t="s">
        <v>57</v>
      </c>
      <c r="AD35" s="19">
        <v>4.0522511795347211E-3</v>
      </c>
      <c r="AE35" s="20">
        <f t="shared" si="2"/>
        <v>1</v>
      </c>
      <c r="AF35" s="11"/>
    </row>
    <row r="36" spans="1:32" ht="16.8">
      <c r="A36" s="2" t="s">
        <v>26</v>
      </c>
      <c r="B36" s="2">
        <v>0.26500000000000001</v>
      </c>
      <c r="C36" s="2">
        <v>0.39300000000000002</v>
      </c>
      <c r="D36" s="2">
        <v>0.26900000000000002</v>
      </c>
      <c r="E36" s="2">
        <v>0.21099999999999999</v>
      </c>
      <c r="F36" s="2">
        <v>0.35299999999999998</v>
      </c>
      <c r="G36" s="2">
        <v>0.39700000000000002</v>
      </c>
      <c r="H36" s="2">
        <v>0.21</v>
      </c>
      <c r="I36" s="2">
        <v>0.314</v>
      </c>
      <c r="J36" s="2">
        <v>0.28000000000000003</v>
      </c>
      <c r="K36" s="2">
        <v>0.152</v>
      </c>
      <c r="L36" s="2">
        <v>0.223</v>
      </c>
      <c r="M36" s="2">
        <v>0.16</v>
      </c>
      <c r="N36" s="2">
        <v>0.55200000000000005</v>
      </c>
      <c r="O36" s="2">
        <v>0.14899999999999999</v>
      </c>
      <c r="P36" s="2">
        <v>0.28499999999999998</v>
      </c>
      <c r="Q36" s="2">
        <v>0.31</v>
      </c>
      <c r="R36" s="2">
        <v>0.57799999999999996</v>
      </c>
      <c r="S36" s="2">
        <v>0.21099999999999999</v>
      </c>
      <c r="T36" s="2">
        <v>0.153</v>
      </c>
      <c r="U36" s="2">
        <v>9.5000000000000001E-2</v>
      </c>
      <c r="V36" s="2">
        <v>0.19700000000000001</v>
      </c>
      <c r="W36" s="2">
        <v>0.16900000000000001</v>
      </c>
      <c r="X36" s="2">
        <v>0.13</v>
      </c>
      <c r="Y36" s="8">
        <f t="shared" si="0"/>
        <v>0.29063962445672792</v>
      </c>
      <c r="Z36" s="12">
        <f t="shared" ref="Z36:Z39" si="12">Y36/$Y$40</f>
        <v>0.26008105342674831</v>
      </c>
      <c r="AA36" s="15">
        <f t="shared" ref="AA36:AA39" si="13">$Z$6*Z36</f>
        <v>3.59644553412709E-2</v>
      </c>
      <c r="AB36" s="22"/>
      <c r="AC36" s="17"/>
      <c r="AD36" s="17"/>
      <c r="AE36" s="15"/>
      <c r="AF36" s="11"/>
    </row>
    <row r="37" spans="1:32" ht="16.8">
      <c r="A37" s="2" t="s">
        <v>27</v>
      </c>
      <c r="B37" s="2">
        <v>0.20100000000000001</v>
      </c>
      <c r="C37" s="2">
        <v>0.16500000000000001</v>
      </c>
      <c r="D37" s="2">
        <v>0.11899999999999999</v>
      </c>
      <c r="E37" s="2">
        <v>0.31</v>
      </c>
      <c r="F37" s="2">
        <v>0.22</v>
      </c>
      <c r="G37" s="2">
        <v>0.159</v>
      </c>
      <c r="H37" s="2">
        <v>0.24</v>
      </c>
      <c r="I37" s="2">
        <v>0.314</v>
      </c>
      <c r="J37" s="2">
        <v>8.2000000000000003E-2</v>
      </c>
      <c r="K37" s="2">
        <v>0.20100000000000001</v>
      </c>
      <c r="L37" s="2">
        <v>0.29499999999999998</v>
      </c>
      <c r="M37" s="2">
        <v>0.112</v>
      </c>
      <c r="N37" s="2">
        <v>0.25600000000000001</v>
      </c>
      <c r="O37" s="2">
        <v>0.17</v>
      </c>
      <c r="P37" s="2">
        <v>0.25700000000000001</v>
      </c>
      <c r="Q37" s="2">
        <v>8.3000000000000004E-2</v>
      </c>
      <c r="R37" s="2">
        <v>8.4000000000000005E-2</v>
      </c>
      <c r="S37" s="2">
        <v>0.247</v>
      </c>
      <c r="T37" s="2">
        <v>0.151</v>
      </c>
      <c r="U37" s="2">
        <v>0.25800000000000001</v>
      </c>
      <c r="V37" s="2">
        <v>0.29099999999999998</v>
      </c>
      <c r="W37" s="2">
        <v>0.253</v>
      </c>
      <c r="X37" s="2">
        <v>0.27900000000000003</v>
      </c>
      <c r="Y37" s="8">
        <f t="shared" si="0"/>
        <v>0.21926686143085811</v>
      </c>
      <c r="Z37" s="12">
        <f t="shared" si="12"/>
        <v>0.19621259974138508</v>
      </c>
      <c r="AA37" s="15">
        <f t="shared" si="13"/>
        <v>2.7132615728124219E-2</v>
      </c>
      <c r="AB37" s="22"/>
      <c r="AC37" s="18"/>
      <c r="AD37" s="18"/>
      <c r="AE37" s="15"/>
      <c r="AF37" s="11"/>
    </row>
    <row r="38" spans="1:32" ht="16.8">
      <c r="A38" s="2" t="s">
        <v>28</v>
      </c>
      <c r="B38" s="2">
        <v>0.152</v>
      </c>
      <c r="C38" s="2">
        <v>7.0999999999999994E-2</v>
      </c>
      <c r="D38" s="2">
        <v>7.3999999999999996E-2</v>
      </c>
      <c r="E38" s="2">
        <v>2.8000000000000001E-2</v>
      </c>
      <c r="F38" s="2">
        <v>2.5999999999999999E-2</v>
      </c>
      <c r="G38" s="2">
        <v>6.0999999999999999E-2</v>
      </c>
      <c r="H38" s="2">
        <v>7.0000000000000007E-2</v>
      </c>
      <c r="I38" s="2">
        <v>3.6999999999999998E-2</v>
      </c>
      <c r="J38" s="2">
        <v>0.05</v>
      </c>
      <c r="K38" s="2">
        <v>0.26500000000000001</v>
      </c>
      <c r="L38" s="2">
        <v>7.3999999999999996E-2</v>
      </c>
      <c r="M38" s="2">
        <v>6.6000000000000003E-2</v>
      </c>
      <c r="N38" s="2">
        <v>3.9E-2</v>
      </c>
      <c r="O38" s="2">
        <v>7.9000000000000001E-2</v>
      </c>
      <c r="P38" s="2">
        <v>4.7E-2</v>
      </c>
      <c r="Q38" s="2">
        <v>4.8000000000000001E-2</v>
      </c>
      <c r="R38" s="2">
        <v>3.4000000000000002E-2</v>
      </c>
      <c r="S38" s="2">
        <v>0.17100000000000001</v>
      </c>
      <c r="T38" s="2">
        <v>8.4000000000000005E-2</v>
      </c>
      <c r="U38" s="2">
        <v>0.125</v>
      </c>
      <c r="V38" s="2">
        <v>0.192</v>
      </c>
      <c r="W38" s="2">
        <v>0.19400000000000001</v>
      </c>
      <c r="X38" s="2">
        <v>3.9E-2</v>
      </c>
      <c r="Y38" s="8">
        <f t="shared" si="0"/>
        <v>0.1081468405938647</v>
      </c>
      <c r="Z38" s="12">
        <f t="shared" si="12"/>
        <v>9.6776013521909357E-2</v>
      </c>
      <c r="AA38" s="15">
        <f t="shared" si="13"/>
        <v>1.3382353579997392E-2</v>
      </c>
      <c r="AB38" s="22"/>
      <c r="AC38" s="17"/>
      <c r="AD38" s="17"/>
      <c r="AE38" s="15"/>
      <c r="AF38" s="11"/>
    </row>
    <row r="39" spans="1:32" ht="16.8">
      <c r="A39" s="2" t="s">
        <v>29</v>
      </c>
      <c r="B39" s="2">
        <v>0.34899999999999998</v>
      </c>
      <c r="C39" s="2">
        <v>0.214</v>
      </c>
      <c r="D39" s="2">
        <v>0.26900000000000002</v>
      </c>
      <c r="E39" s="2">
        <v>0.377</v>
      </c>
      <c r="F39" s="2">
        <v>0.33600000000000002</v>
      </c>
      <c r="G39" s="2">
        <v>6.7000000000000004E-2</v>
      </c>
      <c r="H39" s="2">
        <v>0.18099999999999999</v>
      </c>
      <c r="I39" s="2">
        <v>0.3</v>
      </c>
      <c r="J39" s="2">
        <v>0.39600000000000002</v>
      </c>
      <c r="K39" s="2">
        <v>0.34899999999999998</v>
      </c>
      <c r="L39" s="2">
        <v>0.185</v>
      </c>
      <c r="M39" s="2">
        <v>0.60099999999999998</v>
      </c>
      <c r="N39" s="2">
        <v>7.5999999999999998E-2</v>
      </c>
      <c r="O39" s="2">
        <v>0.43099999999999999</v>
      </c>
      <c r="P39" s="2">
        <v>0.313</v>
      </c>
      <c r="Q39" s="2">
        <v>0.16</v>
      </c>
      <c r="R39" s="2">
        <v>0.124</v>
      </c>
      <c r="S39" s="2">
        <v>0.23400000000000001</v>
      </c>
      <c r="T39" s="2">
        <v>0.34</v>
      </c>
      <c r="U39" s="2">
        <v>0.23100000000000001</v>
      </c>
      <c r="V39" s="2">
        <v>0.17299999999999999</v>
      </c>
      <c r="W39" s="2">
        <v>0.247</v>
      </c>
      <c r="X39" s="2">
        <v>0.48</v>
      </c>
      <c r="Y39" s="8">
        <f t="shared" si="0"/>
        <v>0.30728919957250866</v>
      </c>
      <c r="Z39" s="12">
        <f t="shared" si="12"/>
        <v>0.27498005091655803</v>
      </c>
      <c r="AA39" s="15">
        <f t="shared" si="13"/>
        <v>3.8024714336657071E-2</v>
      </c>
      <c r="AB39" s="22"/>
      <c r="AC39" s="18"/>
      <c r="AD39" s="18"/>
      <c r="AE39" s="15"/>
      <c r="AF39" s="11"/>
    </row>
    <row r="40" spans="1:32" s="25" customFormat="1" ht="16.8">
      <c r="A40" s="7"/>
      <c r="B40" s="9">
        <f>SUM(B35:B39)</f>
        <v>1</v>
      </c>
      <c r="C40" s="9">
        <f t="shared" ref="C40:X40" si="14">SUM(C35:C39)</f>
        <v>0.998</v>
      </c>
      <c r="D40" s="9">
        <f t="shared" si="14"/>
        <v>1</v>
      </c>
      <c r="E40" s="9">
        <f t="shared" si="14"/>
        <v>1</v>
      </c>
      <c r="F40" s="9">
        <f t="shared" si="14"/>
        <v>0.99900000000000011</v>
      </c>
      <c r="G40" s="9">
        <f t="shared" si="14"/>
        <v>0.99899999999999989</v>
      </c>
      <c r="H40" s="9">
        <f t="shared" si="14"/>
        <v>1</v>
      </c>
      <c r="I40" s="9">
        <f t="shared" si="14"/>
        <v>1</v>
      </c>
      <c r="J40" s="9">
        <f t="shared" si="14"/>
        <v>1</v>
      </c>
      <c r="K40" s="9">
        <f t="shared" si="14"/>
        <v>1</v>
      </c>
      <c r="L40" s="9">
        <f t="shared" si="14"/>
        <v>1</v>
      </c>
      <c r="M40" s="9">
        <f t="shared" si="14"/>
        <v>1.0009999999999999</v>
      </c>
      <c r="N40" s="9">
        <f t="shared" si="14"/>
        <v>1.0010000000000001</v>
      </c>
      <c r="O40" s="9">
        <f t="shared" si="14"/>
        <v>1</v>
      </c>
      <c r="P40" s="9">
        <f t="shared" si="14"/>
        <v>0.99900000000000011</v>
      </c>
      <c r="Q40" s="9">
        <f t="shared" si="14"/>
        <v>1.0009999999999999</v>
      </c>
      <c r="R40" s="9">
        <f t="shared" si="14"/>
        <v>1</v>
      </c>
      <c r="S40" s="9">
        <f t="shared" si="14"/>
        <v>1.0010000000000001</v>
      </c>
      <c r="T40" s="9">
        <f t="shared" si="14"/>
        <v>1.0010000000000001</v>
      </c>
      <c r="U40" s="9">
        <f t="shared" si="14"/>
        <v>1</v>
      </c>
      <c r="V40" s="9">
        <f t="shared" si="14"/>
        <v>1</v>
      </c>
      <c r="W40" s="9">
        <f t="shared" si="14"/>
        <v>1</v>
      </c>
      <c r="X40" s="9">
        <f t="shared" si="14"/>
        <v>0.999</v>
      </c>
      <c r="Y40" s="21">
        <f>SUM(Y35:Y39)</f>
        <v>1.1174963367279132</v>
      </c>
      <c r="Z40" s="9">
        <f>SUM(Z35:Z39)</f>
        <v>1</v>
      </c>
      <c r="AA40" s="23"/>
      <c r="AB40" s="22"/>
      <c r="AC40" s="17"/>
      <c r="AD40" s="17"/>
      <c r="AE40" s="23"/>
      <c r="AF40" s="24"/>
    </row>
    <row r="41" spans="1:32" ht="16.8">
      <c r="AA41" s="15"/>
      <c r="AC41" s="18"/>
      <c r="AD41" s="18"/>
      <c r="AE41" s="15"/>
      <c r="AF41" s="11"/>
    </row>
    <row r="42" spans="1:32" ht="16.8">
      <c r="AA42" s="15"/>
      <c r="AC42" s="17"/>
      <c r="AD42" s="17"/>
      <c r="AE42" s="15"/>
      <c r="AF42" s="11"/>
    </row>
    <row r="43" spans="1:32" ht="16.8">
      <c r="AA43" s="15"/>
      <c r="AC43" s="17"/>
      <c r="AD43" s="17"/>
      <c r="AE43" s="15"/>
      <c r="AF43" s="11"/>
    </row>
    <row r="44" spans="1:32" ht="16.8">
      <c r="AA44" s="15"/>
      <c r="AC44" s="17"/>
      <c r="AD44" s="17"/>
      <c r="AE44" s="15"/>
      <c r="AF44" s="11"/>
    </row>
    <row r="45" spans="1:32" ht="16.8">
      <c r="AA45" s="15"/>
      <c r="AC45" s="13"/>
      <c r="AD45" s="13"/>
      <c r="AE45" s="15"/>
      <c r="AF45" s="11"/>
    </row>
    <row r="46" spans="1:32" ht="16.8">
      <c r="AA46" s="15"/>
      <c r="AC46" s="17"/>
      <c r="AD46" s="17"/>
      <c r="AE46" s="15"/>
      <c r="AF46" s="11"/>
    </row>
    <row r="47" spans="1:32" ht="16.8">
      <c r="AA47" s="15"/>
      <c r="AC47" s="17"/>
      <c r="AD47" s="17"/>
      <c r="AE47" s="15"/>
      <c r="AF47" s="11"/>
    </row>
    <row r="48" spans="1:32" ht="16.8">
      <c r="AA48" s="15"/>
      <c r="AC48" s="17"/>
      <c r="AD48" s="17"/>
      <c r="AE48" s="15"/>
      <c r="AF48" s="11"/>
    </row>
  </sheetData>
  <sortState xmlns:xlrd2="http://schemas.microsoft.com/office/spreadsheetml/2017/richdata2" ref="AC8:AD35">
    <sortCondition descending="1" ref="AD8:AD35"/>
  </sortState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2022-06-07T08:52:04Z</dcterms:modified>
</cp:coreProperties>
</file>