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/>
  <mc:AlternateContent xmlns:mc="http://schemas.openxmlformats.org/markup-compatibility/2006">
    <mc:Choice Requires="x15">
      <x15ac:absPath xmlns:x15ac="http://schemas.microsoft.com/office/spreadsheetml/2010/11/ac" url="/Users/msalinas/Dropbox (CMCC)/Results_shared/_Appendix_A/"/>
    </mc:Choice>
  </mc:AlternateContent>
  <xr:revisionPtr revIDLastSave="0" documentId="13_ncr:1_{E60ED924-D84D-EC42-B413-31C9A5A9AECB}" xr6:coauthVersionLast="47" xr6:coauthVersionMax="47" xr10:uidLastSave="{00000000-0000-0000-0000-000000000000}"/>
  <bookViews>
    <workbookView xWindow="6580" yWindow="500" windowWidth="22100" windowHeight="17660" xr2:uid="{00000000-000D-0000-FFFF-FFFF00000000}"/>
  </bookViews>
  <sheets>
    <sheet name="README" sheetId="42" r:id="rId1"/>
    <sheet name="Etot" sheetId="44" r:id="rId2"/>
    <sheet name="Eber" sheetId="3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7" i="31" l="1"/>
  <c r="M17" i="31"/>
  <c r="O17" i="44"/>
  <c r="N17" i="44"/>
  <c r="M17" i="44"/>
  <c r="N35" i="44"/>
  <c r="N36" i="44"/>
  <c r="N37" i="44"/>
  <c r="N38" i="44"/>
  <c r="N39" i="44"/>
  <c r="N40" i="44"/>
  <c r="N41" i="44"/>
  <c r="N42" i="44"/>
  <c r="N43" i="44"/>
  <c r="N44" i="44"/>
  <c r="N45" i="44"/>
  <c r="N46" i="44"/>
  <c r="N47" i="44"/>
  <c r="N48" i="44"/>
  <c r="N49" i="44"/>
  <c r="N50" i="44"/>
  <c r="N36" i="31"/>
  <c r="N37" i="31"/>
  <c r="N38" i="31"/>
  <c r="N39" i="31"/>
  <c r="N40" i="31"/>
  <c r="N41" i="31"/>
  <c r="N42" i="31"/>
  <c r="N43" i="31"/>
  <c r="N44" i="31"/>
  <c r="N45" i="31"/>
  <c r="N46" i="31"/>
  <c r="N47" i="31"/>
  <c r="N48" i="31"/>
  <c r="N49" i="31"/>
  <c r="N50" i="31"/>
  <c r="N35" i="31"/>
  <c r="N17" i="31"/>
  <c r="J36" i="31"/>
  <c r="J37" i="31"/>
  <c r="J38" i="31"/>
  <c r="J39" i="31"/>
  <c r="J40" i="31"/>
  <c r="J41" i="31"/>
  <c r="J42" i="31"/>
  <c r="J43" i="31"/>
  <c r="J44" i="31"/>
  <c r="J45" i="31"/>
  <c r="J46" i="31"/>
  <c r="J47" i="31"/>
  <c r="J48" i="31"/>
  <c r="J49" i="31"/>
  <c r="J50" i="31"/>
  <c r="J35" i="31"/>
  <c r="J36" i="44"/>
  <c r="J37" i="44"/>
  <c r="J38" i="44"/>
  <c r="J39" i="44"/>
  <c r="J40" i="44"/>
  <c r="J41" i="44"/>
  <c r="J42" i="44"/>
  <c r="J43" i="44"/>
  <c r="J44" i="44"/>
  <c r="J45" i="44"/>
  <c r="J46" i="44"/>
  <c r="J47" i="44"/>
  <c r="J48" i="44"/>
  <c r="J49" i="44"/>
  <c r="J50" i="44"/>
  <c r="J35" i="44"/>
  <c r="L36" i="44"/>
  <c r="L37" i="44"/>
  <c r="L38" i="44"/>
  <c r="L39" i="44"/>
  <c r="L40" i="44"/>
  <c r="L41" i="44"/>
  <c r="L42" i="44"/>
  <c r="L43" i="44"/>
  <c r="L44" i="44"/>
  <c r="L45" i="44"/>
  <c r="L46" i="44"/>
  <c r="L47" i="44"/>
  <c r="L48" i="44"/>
  <c r="L49" i="44"/>
  <c r="L50" i="44"/>
  <c r="L35" i="44"/>
  <c r="L17" i="44"/>
  <c r="L36" i="31"/>
  <c r="L37" i="31"/>
  <c r="L38" i="31"/>
  <c r="L39" i="31"/>
  <c r="L40" i="31"/>
  <c r="L41" i="31"/>
  <c r="L42" i="31"/>
  <c r="L43" i="31"/>
  <c r="L44" i="31"/>
  <c r="L45" i="31"/>
  <c r="L46" i="31"/>
  <c r="L47" i="31"/>
  <c r="L48" i="31"/>
  <c r="L49" i="31"/>
  <c r="L50" i="31"/>
  <c r="L35" i="31"/>
  <c r="L17" i="31"/>
</calcChain>
</file>

<file path=xl/sharedStrings.xml><?xml version="1.0" encoding="utf-8"?>
<sst xmlns="http://schemas.openxmlformats.org/spreadsheetml/2006/main" count="177" uniqueCount="98">
  <si>
    <t>model_id</t>
  </si>
  <si>
    <t>formula</t>
  </si>
  <si>
    <t>Eber ~ COVID*VType + COVID*Dom + COVID*nCalls + (1|IMOn)</t>
  </si>
  <si>
    <t>nobs</t>
  </si>
  <si>
    <t>in-sample scores</t>
  </si>
  <si>
    <t>AIC</t>
  </si>
  <si>
    <t>BIC</t>
  </si>
  <si>
    <t>LogLike</t>
  </si>
  <si>
    <t>R2m</t>
  </si>
  <si>
    <t>R2c</t>
  </si>
  <si>
    <t>RMSEm</t>
  </si>
  <si>
    <t>RMSEc</t>
  </si>
  <si>
    <t>Fixed effects</t>
  </si>
  <si>
    <t>Estimate</t>
  </si>
  <si>
    <t>2.5_ci</t>
  </si>
  <si>
    <t>97.5_ci</t>
  </si>
  <si>
    <t>SE</t>
  </si>
  <si>
    <t>T-stat</t>
  </si>
  <si>
    <t>P-val</t>
  </si>
  <si>
    <t>nCalls</t>
  </si>
  <si>
    <t>ngroups</t>
  </si>
  <si>
    <t>(Intercept)</t>
  </si>
  <si>
    <t>Random effects variances</t>
  </si>
  <si>
    <t>Name</t>
  </si>
  <si>
    <t>Var</t>
  </si>
  <si>
    <t>Std</t>
  </si>
  <si>
    <t>IMOn</t>
  </si>
  <si>
    <t>Residual</t>
  </si>
  <si>
    <t>DomMED</t>
  </si>
  <si>
    <t>DomNOR</t>
  </si>
  <si>
    <t>COVIDyes</t>
  </si>
  <si>
    <t>COVIDyes:nCalls</t>
  </si>
  <si>
    <t>VType01</t>
  </si>
  <si>
    <t>VType02</t>
  </si>
  <si>
    <t>VType03</t>
  </si>
  <si>
    <t>VType04</t>
  </si>
  <si>
    <t>VType05</t>
  </si>
  <si>
    <t>VType07</t>
  </si>
  <si>
    <t>VType08</t>
  </si>
  <si>
    <t>VType09</t>
  </si>
  <si>
    <t>VType10</t>
  </si>
  <si>
    <t>VType11</t>
  </si>
  <si>
    <t>VType12</t>
  </si>
  <si>
    <t>VType13</t>
  </si>
  <si>
    <t>VType15</t>
  </si>
  <si>
    <t>COVIDyes:VType01</t>
  </si>
  <si>
    <t>COVIDyes:VType02</t>
  </si>
  <si>
    <t>COVIDyes:VType03</t>
  </si>
  <si>
    <t>COVIDyes:VType04</t>
  </si>
  <si>
    <t>COVIDyes:VType05</t>
  </si>
  <si>
    <t>COVIDyes:VType07</t>
  </si>
  <si>
    <t>COVIDyes:VType08</t>
  </si>
  <si>
    <t>COVIDyes:VType09</t>
  </si>
  <si>
    <t>COVIDyes:VType10</t>
  </si>
  <si>
    <t>COVIDyes:VType11</t>
  </si>
  <si>
    <t>COVIDyes:VType12</t>
  </si>
  <si>
    <t>COVIDyes:VType13</t>
  </si>
  <si>
    <t>COVIDyes:VType15</t>
  </si>
  <si>
    <t>COVIDyes:DomMED</t>
  </si>
  <si>
    <t>COVIDyes:DomNOR</t>
  </si>
  <si>
    <t>Paper Title</t>
  </si>
  <si>
    <r>
      <t>The footprint of COVID-19 on ferry CO</t>
    </r>
    <r>
      <rPr>
        <sz val="11"/>
        <color theme="1"/>
        <rFont val="Calibri"/>
        <family val="2"/>
        <scheme val="minor"/>
      </rPr>
      <t xml:space="preserve">2 emissions in Europe </t>
    </r>
  </si>
  <si>
    <t>Authors</t>
  </si>
  <si>
    <t>G. Mannarini, M.L. Salinas, L.Carelli, A. Fassò</t>
  </si>
  <si>
    <t>Content</t>
  </si>
  <si>
    <t>2020-v62</t>
  </si>
  <si>
    <t>2019-v191</t>
  </si>
  <si>
    <t>2018-v217</t>
  </si>
  <si>
    <t>augmented data created on</t>
  </si>
  <si>
    <t>Sheets contained in this file:</t>
  </si>
  <si>
    <t>Sheet name</t>
  </si>
  <si>
    <t>Brief</t>
  </si>
  <si>
    <t>README</t>
  </si>
  <si>
    <t>Δ</t>
  </si>
  <si>
    <t>Δ%</t>
  </si>
  <si>
    <t>Δ SE</t>
  </si>
  <si>
    <t>Etot ~ COVID*VType + COVID*Dom + COVID*nCalls + (1|IMOn)</t>
  </si>
  <si>
    <r>
      <t xml:space="preserve">This file summarizes the 10-fold cv results relative to </t>
    </r>
    <r>
      <rPr>
        <b/>
        <sz val="11"/>
        <color theme="1"/>
        <rFont val="Calibri"/>
        <family val="2"/>
        <scheme val="minor"/>
      </rPr>
      <t>model 30</t>
    </r>
    <r>
      <rPr>
        <sz val="11"/>
        <color theme="1"/>
        <rFont val="Calibri"/>
        <family val="2"/>
        <scheme val="minor"/>
      </rPr>
      <t xml:space="preserve"> for Etot and Eber</t>
    </r>
  </si>
  <si>
    <t>this sheet</t>
  </si>
  <si>
    <t>Etot</t>
  </si>
  <si>
    <t>Eber</t>
  </si>
  <si>
    <t xml:space="preserve">general model info, in-sample scores, fixed effects coefficients, CI, SE, t-stat, p-val and Δ, and random effects variances for model 30 with Etot as outcome variable						</t>
  </si>
  <si>
    <t>same as above but with Eber as outcome variable</t>
  </si>
  <si>
    <t>Eber scores computed on</t>
  </si>
  <si>
    <t>Etot scores computed on</t>
  </si>
  <si>
    <t>343</t>
  </si>
  <si>
    <t>VType06</t>
  </si>
  <si>
    <t>COVIDyes:VType06</t>
  </si>
  <si>
    <t>18-19 mean</t>
  </si>
  <si>
    <t>Δ SE %</t>
  </si>
  <si>
    <t>VType00</t>
  </si>
  <si>
    <t>DomBAL</t>
  </si>
  <si>
    <t>20220211T1005</t>
  </si>
  <si>
    <t>20220211T1010</t>
  </si>
  <si>
    <t>20220211T1013</t>
  </si>
  <si>
    <t>THETIS versions used</t>
  </si>
  <si>
    <t>License</t>
  </si>
  <si>
    <t>These data are licensed under a Creative Commons Attribution 4.0 International License (CC-BY 4.0) 
https://creativecommons.org/licenses/by/4.0/legalcode.txt Copyright (c) 2022, CMCC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</si>
</sst>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</font>
    <font>
      <b/>
      <i/>
      <u/>
      <sz val="11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7" fillId="2" borderId="2" xfId="0" applyFont="1" applyFill="1" applyBorder="1"/>
    <xf numFmtId="0" fontId="0" fillId="2" borderId="0" xfId="0" applyFill="1"/>
    <xf numFmtId="0" fontId="7" fillId="2" borderId="5" xfId="0" applyFont="1" applyFill="1" applyBorder="1"/>
    <xf numFmtId="0" fontId="7" fillId="2" borderId="7" xfId="0" applyFont="1" applyFill="1" applyBorder="1"/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/>
    <xf numFmtId="0" fontId="0" fillId="2" borderId="0" xfId="0" applyFill="1" applyBorder="1" applyAlignment="1">
      <alignment vertical="center"/>
    </xf>
    <xf numFmtId="0" fontId="8" fillId="2" borderId="0" xfId="0" applyFont="1" applyFill="1" applyBorder="1"/>
    <xf numFmtId="0" fontId="9" fillId="2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 applyAlignment="1">
      <alignment horizontal="center" vertical="center"/>
    </xf>
    <xf numFmtId="2" fontId="0" fillId="0" borderId="0" xfId="0" applyNumberFormat="1"/>
    <xf numFmtId="11" fontId="1" fillId="0" borderId="0" xfId="0" applyNumberFormat="1" applyFont="1"/>
    <xf numFmtId="0" fontId="10" fillId="0" borderId="16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2" borderId="0" xfId="0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7" fillId="2" borderId="7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1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514350</xdr:colOff>
      <xdr:row>25</xdr:row>
      <xdr:rowOff>25400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08C6985-3EB0-DD47-A45E-90FEB2063490}"/>
            </a:ext>
          </a:extLst>
        </xdr:cNvPr>
        <xdr:cNvSpPr txBox="1"/>
      </xdr:nvSpPr>
      <xdr:spPr>
        <a:xfrm>
          <a:off x="9823450" y="47879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B7D97-2002-554D-A020-7A11C52D029B}">
  <dimension ref="A1:G38"/>
  <sheetViews>
    <sheetView tabSelected="1" zoomScale="150" workbookViewId="0">
      <selection activeCell="F7" sqref="F7"/>
    </sheetView>
  </sheetViews>
  <sheetFormatPr baseColWidth="10" defaultRowHeight="15" x14ac:dyDescent="0.2"/>
  <cols>
    <col min="1" max="1" width="10.83203125" style="6"/>
    <col min="2" max="2" width="12.5" style="6" customWidth="1"/>
    <col min="3" max="5" width="10.83203125" style="6"/>
    <col min="6" max="6" width="7.83203125" style="6" customWidth="1"/>
    <col min="7" max="16384" width="10.83203125" style="6"/>
  </cols>
  <sheetData>
    <row r="1" spans="1:7" x14ac:dyDescent="0.2">
      <c r="A1" s="5" t="s">
        <v>60</v>
      </c>
      <c r="B1" s="65" t="s">
        <v>61</v>
      </c>
      <c r="C1" s="65"/>
      <c r="D1" s="65"/>
      <c r="E1" s="65"/>
      <c r="F1" s="65"/>
      <c r="G1" s="66"/>
    </row>
    <row r="2" spans="1:7" x14ac:dyDescent="0.2">
      <c r="A2" s="7" t="s">
        <v>62</v>
      </c>
      <c r="B2" s="67" t="s">
        <v>63</v>
      </c>
      <c r="C2" s="67"/>
      <c r="D2" s="67"/>
      <c r="E2" s="67"/>
      <c r="F2" s="67"/>
      <c r="G2" s="68"/>
    </row>
    <row r="3" spans="1:7" ht="16" thickBot="1" x14ac:dyDescent="0.25">
      <c r="A3" s="8" t="s">
        <v>64</v>
      </c>
      <c r="B3" s="53" t="s">
        <v>77</v>
      </c>
      <c r="C3" s="53"/>
      <c r="D3" s="53"/>
      <c r="E3" s="53"/>
      <c r="F3" s="53"/>
      <c r="G3" s="54"/>
    </row>
    <row r="4" spans="1:7" ht="60" customHeight="1" x14ac:dyDescent="0.2">
      <c r="A4" s="82" t="s">
        <v>96</v>
      </c>
      <c r="B4" s="73" t="s">
        <v>97</v>
      </c>
      <c r="C4" s="73"/>
      <c r="D4" s="73"/>
      <c r="E4" s="73"/>
      <c r="F4" s="73"/>
    </row>
    <row r="5" spans="1:7" ht="15" customHeight="1" thickBot="1" x14ac:dyDescent="0.25"/>
    <row r="6" spans="1:7" x14ac:dyDescent="0.2">
      <c r="A6" s="43" t="s">
        <v>95</v>
      </c>
      <c r="B6" s="9" t="s">
        <v>65</v>
      </c>
    </row>
    <row r="7" spans="1:7" x14ac:dyDescent="0.2">
      <c r="A7" s="44"/>
      <c r="B7" s="10" t="s">
        <v>66</v>
      </c>
    </row>
    <row r="8" spans="1:7" ht="15" customHeight="1" thickBot="1" x14ac:dyDescent="0.25">
      <c r="A8" s="45"/>
      <c r="B8" s="11" t="s">
        <v>67</v>
      </c>
    </row>
    <row r="9" spans="1:7" ht="16" thickBot="1" x14ac:dyDescent="0.25"/>
    <row r="10" spans="1:7" x14ac:dyDescent="0.2">
      <c r="A10" s="46" t="s">
        <v>68</v>
      </c>
      <c r="B10" s="47"/>
      <c r="C10" s="65" t="s">
        <v>92</v>
      </c>
      <c r="D10" s="66"/>
    </row>
    <row r="11" spans="1:7" ht="16" thickBot="1" x14ac:dyDescent="0.25">
      <c r="A11" s="51" t="s">
        <v>83</v>
      </c>
      <c r="B11" s="52"/>
      <c r="C11" s="53" t="s">
        <v>93</v>
      </c>
      <c r="D11" s="54"/>
    </row>
    <row r="12" spans="1:7" ht="16" thickBot="1" x14ac:dyDescent="0.25">
      <c r="A12" s="51" t="s">
        <v>84</v>
      </c>
      <c r="B12" s="52"/>
      <c r="C12" s="53" t="s">
        <v>94</v>
      </c>
      <c r="D12" s="54"/>
    </row>
    <row r="13" spans="1:7" ht="16" thickBot="1" x14ac:dyDescent="0.25"/>
    <row r="14" spans="1:7" ht="24" customHeight="1" thickBot="1" x14ac:dyDescent="0.25">
      <c r="A14" s="58" t="s">
        <v>69</v>
      </c>
      <c r="B14" s="59"/>
      <c r="C14" s="59"/>
      <c r="D14" s="59"/>
      <c r="E14" s="59"/>
      <c r="F14" s="59"/>
      <c r="G14" s="60"/>
    </row>
    <row r="15" spans="1:7" ht="16" thickBot="1" x14ac:dyDescent="0.25">
      <c r="A15" s="12" t="s">
        <v>70</v>
      </c>
      <c r="B15" s="69" t="s">
        <v>71</v>
      </c>
      <c r="C15" s="70"/>
      <c r="D15" s="70"/>
      <c r="E15" s="70"/>
      <c r="F15" s="70"/>
      <c r="G15" s="71"/>
    </row>
    <row r="16" spans="1:7" x14ac:dyDescent="0.2">
      <c r="A16" s="26" t="s">
        <v>72</v>
      </c>
      <c r="B16" s="48" t="s">
        <v>78</v>
      </c>
      <c r="C16" s="49"/>
      <c r="D16" s="49"/>
      <c r="E16" s="49"/>
      <c r="F16" s="49"/>
      <c r="G16" s="50"/>
    </row>
    <row r="17" spans="1:7" ht="30" customHeight="1" x14ac:dyDescent="0.2">
      <c r="A17" s="26" t="s">
        <v>79</v>
      </c>
      <c r="B17" s="61" t="s">
        <v>81</v>
      </c>
      <c r="C17" s="62"/>
      <c r="D17" s="62"/>
      <c r="E17" s="62"/>
      <c r="F17" s="62"/>
      <c r="G17" s="63"/>
    </row>
    <row r="18" spans="1:7" ht="16" thickBot="1" x14ac:dyDescent="0.25">
      <c r="A18" s="27" t="s">
        <v>80</v>
      </c>
      <c r="B18" s="55" t="s">
        <v>82</v>
      </c>
      <c r="C18" s="56"/>
      <c r="D18" s="56"/>
      <c r="E18" s="56"/>
      <c r="F18" s="56"/>
      <c r="G18" s="57"/>
    </row>
    <row r="19" spans="1:7" ht="16" x14ac:dyDescent="0.2">
      <c r="A19" s="19"/>
      <c r="B19" s="20"/>
      <c r="C19" s="64"/>
      <c r="D19" s="64"/>
      <c r="E19" s="64"/>
      <c r="F19" s="64"/>
      <c r="G19" s="64"/>
    </row>
    <row r="20" spans="1:7" ht="16" x14ac:dyDescent="0.2">
      <c r="A20" s="21"/>
      <c r="B20" s="22"/>
      <c r="C20" s="40"/>
      <c r="D20" s="40"/>
      <c r="E20" s="40"/>
      <c r="F20" s="40"/>
      <c r="G20" s="40"/>
    </row>
    <row r="21" spans="1:7" ht="16" x14ac:dyDescent="0.2">
      <c r="A21" s="21"/>
      <c r="B21" s="22"/>
      <c r="C21" s="72"/>
      <c r="D21" s="72"/>
      <c r="E21" s="72"/>
      <c r="F21" s="72"/>
      <c r="G21" s="72"/>
    </row>
    <row r="22" spans="1:7" ht="16" x14ac:dyDescent="0.2">
      <c r="A22" s="21"/>
      <c r="B22" s="22"/>
      <c r="C22" s="72"/>
      <c r="D22" s="72"/>
      <c r="E22" s="72"/>
      <c r="F22" s="72"/>
      <c r="G22" s="72"/>
    </row>
    <row r="23" spans="1:7" ht="16" x14ac:dyDescent="0.2">
      <c r="A23" s="21"/>
      <c r="B23" s="22"/>
      <c r="C23" s="72"/>
      <c r="D23" s="72"/>
      <c r="E23" s="72"/>
      <c r="F23" s="72"/>
      <c r="G23" s="72"/>
    </row>
    <row r="24" spans="1:7" ht="16" x14ac:dyDescent="0.2">
      <c r="A24" s="21"/>
      <c r="B24" s="23"/>
      <c r="C24" s="72"/>
      <c r="D24" s="72"/>
      <c r="E24" s="72"/>
      <c r="F24" s="72"/>
      <c r="G24" s="72"/>
    </row>
    <row r="25" spans="1:7" ht="16" x14ac:dyDescent="0.2">
      <c r="A25" s="21"/>
      <c r="B25" s="22"/>
      <c r="C25" s="40"/>
      <c r="D25" s="40"/>
      <c r="E25" s="40"/>
      <c r="F25" s="40"/>
      <c r="G25" s="40"/>
    </row>
    <row r="26" spans="1:7" ht="16" x14ac:dyDescent="0.2">
      <c r="A26" s="21"/>
      <c r="B26" s="22"/>
      <c r="C26" s="40"/>
      <c r="D26" s="40"/>
      <c r="E26" s="40"/>
      <c r="F26" s="40"/>
      <c r="G26" s="40"/>
    </row>
    <row r="27" spans="1:7" ht="16" x14ac:dyDescent="0.2">
      <c r="A27" s="21"/>
      <c r="B27" s="22"/>
      <c r="C27" s="40"/>
      <c r="D27" s="40"/>
      <c r="E27" s="40"/>
      <c r="F27" s="40"/>
      <c r="G27" s="40"/>
    </row>
    <row r="28" spans="1:7" ht="16" x14ac:dyDescent="0.2">
      <c r="A28" s="21"/>
      <c r="B28" s="22"/>
      <c r="C28" s="40"/>
      <c r="D28" s="40"/>
      <c r="E28" s="40"/>
      <c r="F28" s="40"/>
      <c r="G28" s="40"/>
    </row>
    <row r="29" spans="1:7" ht="16" x14ac:dyDescent="0.2">
      <c r="A29" s="21"/>
      <c r="B29" s="22"/>
      <c r="C29" s="40"/>
      <c r="D29" s="40"/>
      <c r="E29" s="40"/>
      <c r="F29" s="40"/>
      <c r="G29" s="40"/>
    </row>
    <row r="30" spans="1:7" ht="16" x14ac:dyDescent="0.2">
      <c r="A30" s="21"/>
      <c r="B30" s="22"/>
      <c r="C30" s="40"/>
      <c r="D30" s="40"/>
      <c r="E30" s="40"/>
      <c r="F30" s="40"/>
      <c r="G30" s="40"/>
    </row>
    <row r="31" spans="1:7" ht="16" x14ac:dyDescent="0.2">
      <c r="A31" s="21"/>
      <c r="B31" s="22"/>
      <c r="C31" s="40"/>
      <c r="D31" s="40"/>
      <c r="E31" s="40"/>
      <c r="F31" s="40"/>
      <c r="G31" s="40"/>
    </row>
    <row r="32" spans="1:7" ht="16" x14ac:dyDescent="0.2">
      <c r="A32" s="21"/>
      <c r="B32" s="22"/>
      <c r="C32" s="40"/>
      <c r="D32" s="40"/>
      <c r="E32" s="40"/>
      <c r="F32" s="40"/>
      <c r="G32" s="40"/>
    </row>
    <row r="33" spans="1:7" ht="1" customHeight="1" x14ac:dyDescent="0.2">
      <c r="A33" s="24"/>
      <c r="B33" s="19"/>
      <c r="C33" s="19"/>
      <c r="D33" s="19"/>
      <c r="E33" s="19"/>
      <c r="F33" s="19"/>
      <c r="G33" s="19"/>
    </row>
    <row r="34" spans="1:7" ht="16" x14ac:dyDescent="0.2">
      <c r="A34" s="41"/>
      <c r="B34" s="42"/>
      <c r="C34" s="42"/>
      <c r="D34" s="42"/>
      <c r="E34" s="42"/>
      <c r="F34" s="42"/>
      <c r="G34" s="42"/>
    </row>
    <row r="35" spans="1:7" ht="16" x14ac:dyDescent="0.2">
      <c r="A35" s="41"/>
      <c r="B35" s="25"/>
      <c r="C35" s="42"/>
      <c r="D35" s="42"/>
      <c r="E35" s="42"/>
      <c r="F35" s="42"/>
      <c r="G35" s="42"/>
    </row>
    <row r="36" spans="1:7" ht="16" x14ac:dyDescent="0.2">
      <c r="A36" s="41"/>
      <c r="B36" s="25"/>
      <c r="C36" s="42"/>
      <c r="D36" s="42"/>
      <c r="E36" s="42"/>
      <c r="F36" s="42"/>
      <c r="G36" s="42"/>
    </row>
    <row r="37" spans="1:7" ht="16" x14ac:dyDescent="0.2">
      <c r="A37" s="41"/>
      <c r="B37" s="25"/>
      <c r="C37" s="42"/>
      <c r="D37" s="42"/>
      <c r="E37" s="42"/>
      <c r="F37" s="42"/>
      <c r="G37" s="42"/>
    </row>
    <row r="38" spans="1:7" ht="16" x14ac:dyDescent="0.2">
      <c r="A38" s="41"/>
      <c r="B38" s="25"/>
      <c r="C38" s="42"/>
      <c r="D38" s="42"/>
      <c r="E38" s="42"/>
      <c r="F38" s="42"/>
      <c r="G38" s="42"/>
    </row>
  </sheetData>
  <mergeCells count="36">
    <mergeCell ref="B1:G1"/>
    <mergeCell ref="C25:G25"/>
    <mergeCell ref="C26:G26"/>
    <mergeCell ref="C10:D10"/>
    <mergeCell ref="B3:G3"/>
    <mergeCell ref="B2:G2"/>
    <mergeCell ref="B15:G15"/>
    <mergeCell ref="C20:G20"/>
    <mergeCell ref="C21:G21"/>
    <mergeCell ref="C22:G22"/>
    <mergeCell ref="C23:G23"/>
    <mergeCell ref="C24:G24"/>
    <mergeCell ref="B4:F4"/>
    <mergeCell ref="A6:A8"/>
    <mergeCell ref="A10:B10"/>
    <mergeCell ref="C29:G29"/>
    <mergeCell ref="C30:G30"/>
    <mergeCell ref="C31:G31"/>
    <mergeCell ref="B16:G16"/>
    <mergeCell ref="A12:B12"/>
    <mergeCell ref="C12:D12"/>
    <mergeCell ref="B18:G18"/>
    <mergeCell ref="C28:G28"/>
    <mergeCell ref="C27:G27"/>
    <mergeCell ref="A11:B11"/>
    <mergeCell ref="C11:D11"/>
    <mergeCell ref="A14:G14"/>
    <mergeCell ref="B17:G17"/>
    <mergeCell ref="C19:G19"/>
    <mergeCell ref="C32:G32"/>
    <mergeCell ref="A34:A38"/>
    <mergeCell ref="B34:G34"/>
    <mergeCell ref="C35:G35"/>
    <mergeCell ref="C36:G36"/>
    <mergeCell ref="C37:G37"/>
    <mergeCell ref="C38:G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6AE17-FEDC-DC46-81DB-ACD75FC163B6}">
  <dimension ref="A1:O57"/>
  <sheetViews>
    <sheetView workbookViewId="0"/>
  </sheetViews>
  <sheetFormatPr baseColWidth="10" defaultColWidth="8.83203125" defaultRowHeight="15" x14ac:dyDescent="0.2"/>
  <cols>
    <col min="1" max="1" width="25" customWidth="1"/>
  </cols>
  <sheetData>
    <row r="1" spans="1:15" x14ac:dyDescent="0.2">
      <c r="A1" s="2"/>
      <c r="B1" s="18"/>
      <c r="C1" s="3"/>
      <c r="D1" s="3"/>
      <c r="E1" s="3"/>
      <c r="F1" s="3"/>
      <c r="G1" s="3"/>
      <c r="H1" s="3"/>
    </row>
    <row r="2" spans="1:15" x14ac:dyDescent="0.2">
      <c r="A2" s="17" t="s">
        <v>0</v>
      </c>
      <c r="B2" s="3">
        <v>30</v>
      </c>
      <c r="C2" s="3"/>
      <c r="D2" s="3"/>
      <c r="E2" s="3"/>
      <c r="F2" s="3"/>
      <c r="G2" s="3"/>
      <c r="H2" s="3"/>
    </row>
    <row r="3" spans="1:15" x14ac:dyDescent="0.2">
      <c r="A3" s="17" t="s">
        <v>1</v>
      </c>
      <c r="B3" s="4" t="s">
        <v>76</v>
      </c>
      <c r="C3" s="3"/>
      <c r="D3" s="3"/>
      <c r="E3" s="3"/>
      <c r="F3" s="3"/>
      <c r="G3" s="3"/>
      <c r="H3" s="3"/>
    </row>
    <row r="4" spans="1:15" x14ac:dyDescent="0.2">
      <c r="A4" s="17" t="s">
        <v>3</v>
      </c>
      <c r="B4" s="3">
        <v>956</v>
      </c>
      <c r="C4" s="3"/>
      <c r="D4" s="3"/>
      <c r="E4" s="3"/>
      <c r="F4" s="3"/>
      <c r="G4" s="3"/>
      <c r="H4" s="3"/>
    </row>
    <row r="5" spans="1:15" x14ac:dyDescent="0.2">
      <c r="A5" s="17" t="s">
        <v>20</v>
      </c>
      <c r="B5" s="3" t="s">
        <v>85</v>
      </c>
      <c r="C5" s="3"/>
      <c r="D5" s="3"/>
      <c r="E5" s="3"/>
      <c r="F5" s="3"/>
      <c r="G5" s="3"/>
      <c r="H5" s="3"/>
    </row>
    <row r="6" spans="1:15" x14ac:dyDescent="0.2">
      <c r="A6" s="3"/>
      <c r="B6" s="3"/>
      <c r="C6" s="3"/>
      <c r="D6" s="3"/>
      <c r="E6" s="3"/>
      <c r="F6" s="3"/>
      <c r="G6" s="3"/>
      <c r="H6" s="3"/>
    </row>
    <row r="7" spans="1:15" x14ac:dyDescent="0.2">
      <c r="A7" s="3"/>
      <c r="B7" s="18"/>
      <c r="C7" s="3"/>
      <c r="D7" s="3"/>
      <c r="E7" s="3"/>
      <c r="F7" s="3"/>
      <c r="G7" s="3"/>
      <c r="H7" s="3"/>
    </row>
    <row r="8" spans="1:15" x14ac:dyDescent="0.2">
      <c r="A8" s="17" t="s">
        <v>4</v>
      </c>
      <c r="B8" s="3"/>
      <c r="C8" s="3"/>
      <c r="D8" s="3"/>
      <c r="E8" s="3"/>
      <c r="F8" s="3"/>
      <c r="G8" s="3"/>
      <c r="H8" s="3"/>
    </row>
    <row r="9" spans="1:15" x14ac:dyDescent="0.2">
      <c r="A9" s="17"/>
      <c r="B9" s="17" t="s">
        <v>5</v>
      </c>
      <c r="C9" s="17" t="s">
        <v>6</v>
      </c>
      <c r="D9" s="17" t="s">
        <v>7</v>
      </c>
      <c r="E9" s="17" t="s">
        <v>8</v>
      </c>
      <c r="F9" s="17" t="s">
        <v>9</v>
      </c>
      <c r="G9" s="17" t="s">
        <v>10</v>
      </c>
      <c r="H9" s="17" t="s">
        <v>11</v>
      </c>
    </row>
    <row r="10" spans="1:15" x14ac:dyDescent="0.2">
      <c r="A10" s="3"/>
      <c r="B10" s="3">
        <v>20635.580000000002</v>
      </c>
      <c r="C10" s="3">
        <v>20820.37</v>
      </c>
      <c r="D10" s="3">
        <v>-10279.790000000001</v>
      </c>
      <c r="E10" s="3">
        <v>0.59599999999999997</v>
      </c>
      <c r="F10" s="3">
        <v>0.94399999999999995</v>
      </c>
      <c r="G10" s="3">
        <v>16157.28</v>
      </c>
      <c r="H10" s="3">
        <v>6002.8</v>
      </c>
    </row>
    <row r="11" spans="1:15" x14ac:dyDescent="0.2">
      <c r="A11" s="3"/>
      <c r="B11" s="3"/>
      <c r="C11" s="3"/>
      <c r="D11" s="3"/>
      <c r="E11" s="3"/>
      <c r="F11" s="3"/>
      <c r="G11" s="3"/>
      <c r="H11" s="3"/>
    </row>
    <row r="12" spans="1:15" x14ac:dyDescent="0.2">
      <c r="A12" s="3"/>
      <c r="B12" s="3"/>
      <c r="C12" s="3"/>
      <c r="D12" s="3"/>
      <c r="E12" s="3"/>
      <c r="F12" s="3"/>
      <c r="G12" s="3"/>
      <c r="H12" s="3"/>
    </row>
    <row r="13" spans="1:15" x14ac:dyDescent="0.2">
      <c r="A13" s="3"/>
      <c r="B13" s="18"/>
      <c r="C13" s="3"/>
      <c r="D13" s="3"/>
      <c r="E13" s="3"/>
      <c r="F13" s="3"/>
      <c r="G13" s="3"/>
      <c r="H13" s="3"/>
    </row>
    <row r="14" spans="1:15" x14ac:dyDescent="0.2">
      <c r="A14" s="17" t="s">
        <v>12</v>
      </c>
      <c r="B14" s="3"/>
      <c r="C14" s="3"/>
      <c r="D14" s="3"/>
      <c r="E14" s="3"/>
      <c r="F14" s="3"/>
      <c r="G14" s="3"/>
      <c r="H14" s="76" t="s">
        <v>88</v>
      </c>
      <c r="I14" s="77"/>
      <c r="L14" s="78" t="s">
        <v>74</v>
      </c>
      <c r="M14" s="79"/>
      <c r="N14" s="78" t="s">
        <v>89</v>
      </c>
      <c r="O14" s="79"/>
    </row>
    <row r="15" spans="1:15" x14ac:dyDescent="0.2">
      <c r="A15" s="3"/>
      <c r="B15" s="17" t="s">
        <v>13</v>
      </c>
      <c r="C15" s="17" t="s">
        <v>14</v>
      </c>
      <c r="D15" s="17" t="s">
        <v>15</v>
      </c>
      <c r="E15" s="17" t="s">
        <v>16</v>
      </c>
      <c r="F15" s="17" t="s">
        <v>17</v>
      </c>
      <c r="G15" s="37" t="s">
        <v>18</v>
      </c>
      <c r="H15" s="38" t="s">
        <v>90</v>
      </c>
      <c r="I15" s="38" t="s">
        <v>91</v>
      </c>
      <c r="J15" s="16" t="s">
        <v>73</v>
      </c>
      <c r="K15" s="16" t="s">
        <v>75</v>
      </c>
      <c r="L15" s="38" t="s">
        <v>90</v>
      </c>
      <c r="M15" s="38" t="s">
        <v>91</v>
      </c>
      <c r="N15" s="38" t="s">
        <v>90</v>
      </c>
      <c r="O15" s="38" t="s">
        <v>91</v>
      </c>
    </row>
    <row r="16" spans="1:15" x14ac:dyDescent="0.2">
      <c r="A16" s="17" t="s">
        <v>21</v>
      </c>
      <c r="B16" s="3">
        <v>14532.6</v>
      </c>
      <c r="C16" s="3">
        <v>9983</v>
      </c>
      <c r="D16" s="3">
        <v>19082.2</v>
      </c>
      <c r="E16" s="3">
        <v>2321.3000000000002</v>
      </c>
      <c r="F16" s="3">
        <v>6.26</v>
      </c>
      <c r="G16" s="3">
        <v>0</v>
      </c>
      <c r="H16" s="3"/>
      <c r="J16" s="3"/>
      <c r="K16" s="15"/>
      <c r="L16" s="15"/>
    </row>
    <row r="17" spans="1:15" x14ac:dyDescent="0.2">
      <c r="A17" s="17" t="s">
        <v>30</v>
      </c>
      <c r="B17" s="3">
        <v>-4168.7</v>
      </c>
      <c r="C17" s="3">
        <v>-7342.9</v>
      </c>
      <c r="D17" s="3">
        <v>-994.5</v>
      </c>
      <c r="E17" s="3">
        <v>1619.5</v>
      </c>
      <c r="F17" s="3">
        <v>-2.57</v>
      </c>
      <c r="G17" s="3">
        <v>0.01</v>
      </c>
      <c r="H17" s="28">
        <v>17585.22</v>
      </c>
      <c r="I17" s="32">
        <v>40587.97</v>
      </c>
      <c r="J17" s="28">
        <v>-4168.7</v>
      </c>
      <c r="K17" s="30">
        <v>1619.51</v>
      </c>
      <c r="L17" s="30">
        <f>(B17/H17)*100</f>
        <v>-23.705702857285832</v>
      </c>
      <c r="M17" s="35">
        <f>(J17/I17)*100</f>
        <v>-10.270777277109449</v>
      </c>
      <c r="N17" s="29">
        <f>(K17/H17)*100</f>
        <v>9.2094952465763846</v>
      </c>
      <c r="O17" s="29">
        <f>(K17/I17)*100</f>
        <v>3.9901231818196372</v>
      </c>
    </row>
    <row r="18" spans="1:15" x14ac:dyDescent="0.2">
      <c r="A18" s="17" t="s">
        <v>32</v>
      </c>
      <c r="B18" s="3">
        <v>13615.7</v>
      </c>
      <c r="C18" s="3">
        <v>-9075.4</v>
      </c>
      <c r="D18" s="3">
        <v>36306.800000000003</v>
      </c>
      <c r="E18" s="3">
        <v>11577.3</v>
      </c>
      <c r="F18" s="3">
        <v>1.18</v>
      </c>
      <c r="G18" s="3">
        <v>0.24</v>
      </c>
      <c r="J18" s="30"/>
      <c r="L18" s="30"/>
      <c r="M18" s="29"/>
    </row>
    <row r="19" spans="1:15" x14ac:dyDescent="0.2">
      <c r="A19" s="17" t="s">
        <v>33</v>
      </c>
      <c r="B19" s="3">
        <v>3979.6</v>
      </c>
      <c r="C19" s="3">
        <v>-1906.5</v>
      </c>
      <c r="D19" s="3">
        <v>9865.6</v>
      </c>
      <c r="E19" s="3">
        <v>3003.1</v>
      </c>
      <c r="F19" s="3">
        <v>1.33</v>
      </c>
      <c r="G19" s="3">
        <v>0.186</v>
      </c>
      <c r="J19" s="30"/>
      <c r="L19" s="30"/>
      <c r="M19" s="29"/>
    </row>
    <row r="20" spans="1:15" x14ac:dyDescent="0.2">
      <c r="A20" s="17" t="s">
        <v>34</v>
      </c>
      <c r="B20" s="3">
        <v>26205.200000000001</v>
      </c>
      <c r="C20" s="3">
        <v>17150.3</v>
      </c>
      <c r="D20" s="3">
        <v>35260</v>
      </c>
      <c r="E20" s="3">
        <v>4619.8999999999996</v>
      </c>
      <c r="F20" s="3">
        <v>5.67</v>
      </c>
      <c r="G20" s="3">
        <v>0</v>
      </c>
      <c r="J20" s="30"/>
      <c r="L20" s="30"/>
      <c r="M20" s="29"/>
    </row>
    <row r="21" spans="1:15" x14ac:dyDescent="0.2">
      <c r="A21" s="17" t="s">
        <v>35</v>
      </c>
      <c r="B21" s="3">
        <v>15495.9</v>
      </c>
      <c r="C21" s="3">
        <v>6025.9</v>
      </c>
      <c r="D21" s="3">
        <v>24965.8</v>
      </c>
      <c r="E21" s="3">
        <v>4831.7</v>
      </c>
      <c r="F21" s="3">
        <v>3.21</v>
      </c>
      <c r="G21" s="3">
        <v>1E-3</v>
      </c>
      <c r="J21" s="30"/>
      <c r="L21" s="30"/>
      <c r="M21" s="29"/>
    </row>
    <row r="22" spans="1:15" x14ac:dyDescent="0.2">
      <c r="A22" s="17" t="s">
        <v>36</v>
      </c>
      <c r="B22" s="3">
        <v>26361.9</v>
      </c>
      <c r="C22" s="3">
        <v>17013.7</v>
      </c>
      <c r="D22" s="3">
        <v>35710.199999999997</v>
      </c>
      <c r="E22" s="3">
        <v>4769.6000000000004</v>
      </c>
      <c r="F22" s="3">
        <v>5.53</v>
      </c>
      <c r="G22" s="3">
        <v>0</v>
      </c>
      <c r="J22" s="30"/>
      <c r="L22" s="30"/>
      <c r="M22" s="29"/>
    </row>
    <row r="23" spans="1:15" x14ac:dyDescent="0.2">
      <c r="A23" s="17" t="s">
        <v>86</v>
      </c>
      <c r="B23" s="3">
        <v>28769.9</v>
      </c>
      <c r="C23" s="3">
        <v>15769.2</v>
      </c>
      <c r="D23" s="3">
        <v>41770.699999999997</v>
      </c>
      <c r="E23" s="3">
        <v>6633.1</v>
      </c>
      <c r="F23" s="3">
        <v>4.34</v>
      </c>
      <c r="G23" s="3">
        <v>0</v>
      </c>
      <c r="J23" s="30"/>
      <c r="L23" s="30"/>
      <c r="M23" s="29"/>
    </row>
    <row r="24" spans="1:15" x14ac:dyDescent="0.2">
      <c r="A24" s="17" t="s">
        <v>37</v>
      </c>
      <c r="B24" s="3">
        <v>27363.4</v>
      </c>
      <c r="C24" s="3">
        <v>20249.8</v>
      </c>
      <c r="D24" s="3">
        <v>34477.1</v>
      </c>
      <c r="E24" s="3">
        <v>3629.5</v>
      </c>
      <c r="F24" s="3">
        <v>7.54</v>
      </c>
      <c r="G24" s="3">
        <v>0</v>
      </c>
      <c r="J24" s="30"/>
      <c r="L24" s="30"/>
      <c r="M24" s="29"/>
    </row>
    <row r="25" spans="1:15" x14ac:dyDescent="0.2">
      <c r="A25" s="17" t="s">
        <v>38</v>
      </c>
      <c r="B25" s="3">
        <v>-427.5</v>
      </c>
      <c r="C25" s="3">
        <v>-7935.3</v>
      </c>
      <c r="D25" s="3">
        <v>7080.3</v>
      </c>
      <c r="E25" s="3">
        <v>3830.6</v>
      </c>
      <c r="F25" s="3">
        <v>-0.11</v>
      </c>
      <c r="G25" s="3">
        <v>0.91100000000000003</v>
      </c>
      <c r="J25" s="30"/>
      <c r="L25" s="30"/>
      <c r="M25" s="29"/>
    </row>
    <row r="26" spans="1:15" x14ac:dyDescent="0.2">
      <c r="A26" s="17" t="s">
        <v>39</v>
      </c>
      <c r="B26" s="3">
        <v>24251.5</v>
      </c>
      <c r="C26" s="3">
        <v>13509.6</v>
      </c>
      <c r="D26" s="3">
        <v>34993.4</v>
      </c>
      <c r="E26" s="3">
        <v>5480.7</v>
      </c>
      <c r="F26" s="3">
        <v>4.42</v>
      </c>
      <c r="G26" s="3">
        <v>0</v>
      </c>
      <c r="J26" s="30"/>
      <c r="L26" s="30"/>
      <c r="M26" s="29"/>
    </row>
    <row r="27" spans="1:15" x14ac:dyDescent="0.2">
      <c r="A27" s="17" t="s">
        <v>40</v>
      </c>
      <c r="B27" s="3">
        <v>16728.2</v>
      </c>
      <c r="C27" s="3">
        <v>6877.1</v>
      </c>
      <c r="D27" s="3">
        <v>26579.3</v>
      </c>
      <c r="E27" s="3">
        <v>5026.2</v>
      </c>
      <c r="F27" s="3">
        <v>3.33</v>
      </c>
      <c r="G27" s="3">
        <v>1E-3</v>
      </c>
      <c r="J27" s="30"/>
      <c r="L27" s="30"/>
      <c r="M27" s="29"/>
    </row>
    <row r="28" spans="1:15" x14ac:dyDescent="0.2">
      <c r="A28" s="17" t="s">
        <v>41</v>
      </c>
      <c r="B28" s="3">
        <v>43127.1</v>
      </c>
      <c r="C28" s="3">
        <v>32466.3</v>
      </c>
      <c r="D28" s="3">
        <v>53787.9</v>
      </c>
      <c r="E28" s="3">
        <v>5439.3</v>
      </c>
      <c r="F28" s="3">
        <v>7.93</v>
      </c>
      <c r="G28" s="3">
        <v>0</v>
      </c>
      <c r="J28" s="30"/>
      <c r="L28" s="30"/>
      <c r="M28" s="29"/>
    </row>
    <row r="29" spans="1:15" x14ac:dyDescent="0.2">
      <c r="A29" s="17" t="s">
        <v>42</v>
      </c>
      <c r="B29" s="3">
        <v>25610.9</v>
      </c>
      <c r="C29" s="3">
        <v>18281.5</v>
      </c>
      <c r="D29" s="3">
        <v>32940.199999999997</v>
      </c>
      <c r="E29" s="3">
        <v>3739.5</v>
      </c>
      <c r="F29" s="3">
        <v>6.85</v>
      </c>
      <c r="G29" s="3">
        <v>0</v>
      </c>
      <c r="J29" s="30"/>
      <c r="L29" s="30"/>
      <c r="M29" s="29"/>
    </row>
    <row r="30" spans="1:15" x14ac:dyDescent="0.2">
      <c r="A30" s="17" t="s">
        <v>43</v>
      </c>
      <c r="B30" s="3">
        <v>38493.1</v>
      </c>
      <c r="C30" s="3">
        <v>31679.599999999999</v>
      </c>
      <c r="D30" s="3">
        <v>45306.5</v>
      </c>
      <c r="E30" s="3">
        <v>3476.3</v>
      </c>
      <c r="F30" s="3">
        <v>11.07</v>
      </c>
      <c r="G30" s="3">
        <v>0</v>
      </c>
      <c r="J30" s="30"/>
      <c r="L30" s="30"/>
      <c r="M30" s="29"/>
    </row>
    <row r="31" spans="1:15" x14ac:dyDescent="0.2">
      <c r="A31" s="17" t="s">
        <v>44</v>
      </c>
      <c r="B31" s="3">
        <v>54179.5</v>
      </c>
      <c r="C31" s="3">
        <v>48902.5</v>
      </c>
      <c r="D31" s="3">
        <v>59456.5</v>
      </c>
      <c r="E31" s="3">
        <v>2692.4</v>
      </c>
      <c r="F31" s="3">
        <v>20.12</v>
      </c>
      <c r="G31" s="3">
        <v>0</v>
      </c>
      <c r="J31" s="30"/>
      <c r="L31" s="30"/>
      <c r="M31" s="29"/>
    </row>
    <row r="32" spans="1:15" x14ac:dyDescent="0.2">
      <c r="A32" s="17" t="s">
        <v>28</v>
      </c>
      <c r="B32" s="3">
        <v>2914.6</v>
      </c>
      <c r="C32" s="3">
        <v>-978.6</v>
      </c>
      <c r="D32" s="3">
        <v>6807.8</v>
      </c>
      <c r="E32" s="3">
        <v>1986.4</v>
      </c>
      <c r="F32" s="3">
        <v>1.47</v>
      </c>
      <c r="G32" s="3">
        <v>0.14299999999999999</v>
      </c>
      <c r="J32" s="30"/>
      <c r="K32" s="30"/>
      <c r="L32" s="30"/>
      <c r="M32" s="29"/>
    </row>
    <row r="33" spans="1:15" x14ac:dyDescent="0.2">
      <c r="A33" s="17" t="s">
        <v>29</v>
      </c>
      <c r="B33" s="3">
        <v>5425.2</v>
      </c>
      <c r="C33" s="3">
        <v>1186.7</v>
      </c>
      <c r="D33" s="3">
        <v>9663.7000000000007</v>
      </c>
      <c r="E33" s="3">
        <v>2162.5</v>
      </c>
      <c r="F33" s="3">
        <v>2.5099999999999998</v>
      </c>
      <c r="G33" s="3">
        <v>1.2E-2</v>
      </c>
      <c r="J33" s="28"/>
      <c r="K33" s="30"/>
      <c r="L33" s="30"/>
      <c r="M33" s="29"/>
    </row>
    <row r="34" spans="1:15" x14ac:dyDescent="0.2">
      <c r="A34" s="17" t="s">
        <v>19</v>
      </c>
      <c r="B34" s="3">
        <v>0.7</v>
      </c>
      <c r="C34" s="3">
        <v>-0.8</v>
      </c>
      <c r="D34" s="3">
        <v>2.2000000000000002</v>
      </c>
      <c r="E34" s="3">
        <v>0.8</v>
      </c>
      <c r="F34" s="3">
        <v>0.89</v>
      </c>
      <c r="G34" s="3">
        <v>0.371</v>
      </c>
      <c r="H34" s="3"/>
      <c r="J34" s="28"/>
      <c r="K34" s="30"/>
      <c r="L34" s="30"/>
      <c r="M34" s="29"/>
    </row>
    <row r="35" spans="1:15" x14ac:dyDescent="0.2">
      <c r="A35" s="17" t="s">
        <v>45</v>
      </c>
      <c r="B35" s="3">
        <v>4214.3</v>
      </c>
      <c r="C35" s="3">
        <v>-10536.3</v>
      </c>
      <c r="D35" s="3">
        <v>18964.900000000001</v>
      </c>
      <c r="E35" s="3">
        <v>7525.9</v>
      </c>
      <c r="F35" s="3">
        <v>0.56000000000000005</v>
      </c>
      <c r="G35" s="3">
        <v>0.57599999999999996</v>
      </c>
      <c r="H35" s="75">
        <v>33980.03</v>
      </c>
      <c r="I35" s="75"/>
      <c r="J35">
        <f t="shared" ref="J35:J50" si="0">$B$17+B35</f>
        <v>45.600000000000364</v>
      </c>
      <c r="K35" s="30">
        <v>7491.43</v>
      </c>
      <c r="L35" s="75">
        <f t="shared" ref="L35:L50" si="1">(($B$17+B35)/H35)*100</f>
        <v>0.13419646774885238</v>
      </c>
      <c r="M35" s="75"/>
      <c r="N35" s="74">
        <f t="shared" ref="N35:N50" si="2">(K35/H35)*100</f>
        <v>22.046566762889853</v>
      </c>
      <c r="O35" s="74"/>
    </row>
    <row r="36" spans="1:15" x14ac:dyDescent="0.2">
      <c r="A36" s="17" t="s">
        <v>46</v>
      </c>
      <c r="B36" s="3">
        <v>-3513.7</v>
      </c>
      <c r="C36" s="3">
        <v>-7344.9</v>
      </c>
      <c r="D36" s="3">
        <v>317.5</v>
      </c>
      <c r="E36" s="3">
        <v>1954.7</v>
      </c>
      <c r="F36" s="3">
        <v>-1.8</v>
      </c>
      <c r="G36" s="3">
        <v>7.2999999999999995E-2</v>
      </c>
      <c r="H36" s="75">
        <v>22201.25</v>
      </c>
      <c r="I36" s="75"/>
      <c r="J36">
        <f t="shared" si="0"/>
        <v>-7682.4</v>
      </c>
      <c r="K36" s="30">
        <v>1894.2</v>
      </c>
      <c r="L36" s="75">
        <f t="shared" si="1"/>
        <v>-34.603457012555602</v>
      </c>
      <c r="M36" s="75"/>
      <c r="N36" s="74">
        <f t="shared" si="2"/>
        <v>8.5319520297280551</v>
      </c>
      <c r="O36" s="74"/>
    </row>
    <row r="37" spans="1:15" x14ac:dyDescent="0.2">
      <c r="A37" s="17" t="s">
        <v>47</v>
      </c>
      <c r="B37" s="3">
        <v>-9698.2999999999993</v>
      </c>
      <c r="C37" s="3">
        <v>-16065.8</v>
      </c>
      <c r="D37" s="3">
        <v>-3330.9</v>
      </c>
      <c r="E37" s="3">
        <v>3248.8</v>
      </c>
      <c r="F37" s="3">
        <v>-2.99</v>
      </c>
      <c r="G37" s="3">
        <v>3.0000000000000001E-3</v>
      </c>
      <c r="H37" s="75">
        <v>43019.79</v>
      </c>
      <c r="I37" s="75"/>
      <c r="J37">
        <f t="shared" si="0"/>
        <v>-13867</v>
      </c>
      <c r="K37" s="30">
        <v>3047.02</v>
      </c>
      <c r="L37" s="75">
        <f t="shared" si="1"/>
        <v>-32.234002072069622</v>
      </c>
      <c r="M37" s="75"/>
      <c r="N37" s="74">
        <f t="shared" si="2"/>
        <v>7.0828332727798067</v>
      </c>
      <c r="O37" s="74"/>
    </row>
    <row r="38" spans="1:15" x14ac:dyDescent="0.2">
      <c r="A38" s="17" t="s">
        <v>48</v>
      </c>
      <c r="B38" s="3">
        <v>-552.4</v>
      </c>
      <c r="C38" s="3">
        <v>-6544.1</v>
      </c>
      <c r="D38" s="3">
        <v>5439.2</v>
      </c>
      <c r="E38" s="3">
        <v>3057</v>
      </c>
      <c r="F38" s="3">
        <v>-0.18</v>
      </c>
      <c r="G38" s="3">
        <v>0.85699999999999998</v>
      </c>
      <c r="H38" s="75">
        <v>32859.33</v>
      </c>
      <c r="I38" s="75"/>
      <c r="J38">
        <f t="shared" si="0"/>
        <v>-4721.0999999999995</v>
      </c>
      <c r="K38" s="30">
        <v>2817.64</v>
      </c>
      <c r="L38" s="75">
        <f t="shared" si="1"/>
        <v>-14.367608834385848</v>
      </c>
      <c r="M38" s="75"/>
      <c r="N38" s="74">
        <f t="shared" si="2"/>
        <v>8.5748552998493874</v>
      </c>
      <c r="O38" s="74"/>
    </row>
    <row r="39" spans="1:15" x14ac:dyDescent="0.2">
      <c r="A39" s="17" t="s">
        <v>49</v>
      </c>
      <c r="B39" s="3">
        <v>1567.8</v>
      </c>
      <c r="C39" s="3">
        <v>-4265</v>
      </c>
      <c r="D39" s="3">
        <v>7400.5</v>
      </c>
      <c r="E39" s="3">
        <v>2975.9</v>
      </c>
      <c r="F39" s="3">
        <v>0.53</v>
      </c>
      <c r="G39" s="3">
        <v>0.59899999999999998</v>
      </c>
      <c r="H39" s="75">
        <v>43178.39</v>
      </c>
      <c r="I39" s="75"/>
      <c r="J39">
        <f t="shared" si="0"/>
        <v>-2600.8999999999996</v>
      </c>
      <c r="K39" s="30">
        <v>2867.14</v>
      </c>
      <c r="L39" s="75">
        <f t="shared" si="1"/>
        <v>-6.0236150537340549</v>
      </c>
      <c r="M39" s="75"/>
      <c r="N39" s="74">
        <f t="shared" si="2"/>
        <v>6.6402197951336301</v>
      </c>
      <c r="O39" s="74"/>
    </row>
    <row r="40" spans="1:15" x14ac:dyDescent="0.2">
      <c r="A40" s="17" t="s">
        <v>87</v>
      </c>
      <c r="B40" s="3">
        <v>-8165.2</v>
      </c>
      <c r="C40" s="3">
        <v>-16276.6</v>
      </c>
      <c r="D40" s="3">
        <v>-53.9</v>
      </c>
      <c r="E40" s="3">
        <v>4138.5</v>
      </c>
      <c r="F40" s="3">
        <v>-1.97</v>
      </c>
      <c r="G40" s="3">
        <v>4.9000000000000002E-2</v>
      </c>
      <c r="H40" s="75">
        <v>48139.53</v>
      </c>
      <c r="I40" s="75"/>
      <c r="J40">
        <f t="shared" si="0"/>
        <v>-12333.9</v>
      </c>
      <c r="K40" s="30">
        <v>4105.2700000000004</v>
      </c>
      <c r="L40" s="75">
        <f t="shared" si="1"/>
        <v>-25.621147526783083</v>
      </c>
      <c r="M40" s="75"/>
      <c r="N40" s="74">
        <f t="shared" si="2"/>
        <v>8.5278564207004113</v>
      </c>
      <c r="O40" s="74"/>
    </row>
    <row r="41" spans="1:15" x14ac:dyDescent="0.2">
      <c r="A41" s="17" t="s">
        <v>50</v>
      </c>
      <c r="B41" s="3">
        <v>-9602.4</v>
      </c>
      <c r="C41" s="3">
        <v>-14102.8</v>
      </c>
      <c r="D41" s="3">
        <v>-5102</v>
      </c>
      <c r="E41" s="3">
        <v>2296.1999999999998</v>
      </c>
      <c r="F41" s="3">
        <v>-4.18</v>
      </c>
      <c r="G41" s="3">
        <v>0</v>
      </c>
      <c r="H41" s="75">
        <v>44235.43</v>
      </c>
      <c r="I41" s="75"/>
      <c r="J41">
        <f t="shared" si="0"/>
        <v>-13771.099999999999</v>
      </c>
      <c r="K41" s="30">
        <v>2139.58</v>
      </c>
      <c r="L41" s="75">
        <f t="shared" si="1"/>
        <v>-31.131380434190419</v>
      </c>
      <c r="M41" s="75"/>
      <c r="N41" s="74">
        <f t="shared" si="2"/>
        <v>4.8368016316332856</v>
      </c>
      <c r="O41" s="74"/>
    </row>
    <row r="42" spans="1:15" x14ac:dyDescent="0.2">
      <c r="A42" s="17" t="s">
        <v>51</v>
      </c>
      <c r="B42" s="3">
        <v>1449.5</v>
      </c>
      <c r="C42" s="3">
        <v>-3577.3</v>
      </c>
      <c r="D42" s="3">
        <v>6476.2</v>
      </c>
      <c r="E42" s="3">
        <v>2564.6999999999998</v>
      </c>
      <c r="F42" s="3">
        <v>0.56999999999999995</v>
      </c>
      <c r="G42" s="3">
        <v>0.57199999999999995</v>
      </c>
      <c r="H42" s="75">
        <v>19185.509999999998</v>
      </c>
      <c r="I42" s="75"/>
      <c r="J42">
        <f t="shared" si="0"/>
        <v>-2719.2</v>
      </c>
      <c r="K42" s="30">
        <v>2576.66</v>
      </c>
      <c r="L42" s="75">
        <f t="shared" si="1"/>
        <v>-14.173196334108399</v>
      </c>
      <c r="M42" s="75"/>
      <c r="N42" s="74">
        <f t="shared" si="2"/>
        <v>13.430239800766309</v>
      </c>
      <c r="O42" s="74"/>
    </row>
    <row r="43" spans="1:15" x14ac:dyDescent="0.2">
      <c r="A43" s="17" t="s">
        <v>52</v>
      </c>
      <c r="B43" s="3">
        <v>-5116.1000000000004</v>
      </c>
      <c r="C43" s="3">
        <v>-11804.8</v>
      </c>
      <c r="D43" s="3">
        <v>1572.6</v>
      </c>
      <c r="E43" s="3">
        <v>3412.6</v>
      </c>
      <c r="F43" s="3">
        <v>-1.5</v>
      </c>
      <c r="G43" s="3">
        <v>0.13400000000000001</v>
      </c>
      <c r="H43" s="75">
        <v>42065.7</v>
      </c>
      <c r="I43" s="75"/>
      <c r="J43">
        <f t="shared" si="0"/>
        <v>-9284.7999999999993</v>
      </c>
      <c r="K43" s="30">
        <v>3365.53</v>
      </c>
      <c r="L43" s="75">
        <f t="shared" si="1"/>
        <v>-22.072139534109738</v>
      </c>
      <c r="M43" s="75"/>
      <c r="N43" s="74">
        <f t="shared" si="2"/>
        <v>8.000651362036054</v>
      </c>
      <c r="O43" s="74"/>
    </row>
    <row r="44" spans="1:15" x14ac:dyDescent="0.2">
      <c r="A44" s="17" t="s">
        <v>53</v>
      </c>
      <c r="B44" s="3">
        <v>-919.4</v>
      </c>
      <c r="C44" s="3">
        <v>-7210.7</v>
      </c>
      <c r="D44" s="3">
        <v>5371.8</v>
      </c>
      <c r="E44" s="3">
        <v>3209.9</v>
      </c>
      <c r="F44" s="3">
        <v>-0.28999999999999998</v>
      </c>
      <c r="G44" s="3">
        <v>0.77500000000000002</v>
      </c>
      <c r="H44" s="75">
        <v>37325.599999999999</v>
      </c>
      <c r="I44" s="75"/>
      <c r="J44">
        <f t="shared" si="0"/>
        <v>-5088.0999999999995</v>
      </c>
      <c r="K44" s="30">
        <v>3258.59</v>
      </c>
      <c r="L44" s="75">
        <f t="shared" si="1"/>
        <v>-13.63166298733309</v>
      </c>
      <c r="M44" s="75"/>
      <c r="N44" s="74">
        <f t="shared" si="2"/>
        <v>8.7301744647105473</v>
      </c>
      <c r="O44" s="74"/>
    </row>
    <row r="45" spans="1:15" x14ac:dyDescent="0.2">
      <c r="A45" s="17" t="s">
        <v>54</v>
      </c>
      <c r="B45" s="3">
        <v>-5513.1</v>
      </c>
      <c r="C45" s="3">
        <v>-12615.1</v>
      </c>
      <c r="D45" s="3">
        <v>1588.9</v>
      </c>
      <c r="E45" s="3">
        <v>3623.5</v>
      </c>
      <c r="F45" s="3">
        <v>-1.52</v>
      </c>
      <c r="G45" s="3">
        <v>0.129</v>
      </c>
      <c r="H45" s="75">
        <v>61223.51</v>
      </c>
      <c r="I45" s="75"/>
      <c r="J45">
        <f t="shared" si="0"/>
        <v>-9681.7999999999993</v>
      </c>
      <c r="K45" s="30">
        <v>3653.69</v>
      </c>
      <c r="L45" s="75">
        <f t="shared" si="1"/>
        <v>-15.813859741135389</v>
      </c>
      <c r="M45" s="75"/>
      <c r="N45" s="74">
        <f t="shared" si="2"/>
        <v>5.9677891711860358</v>
      </c>
      <c r="O45" s="74"/>
    </row>
    <row r="46" spans="1:15" x14ac:dyDescent="0.2">
      <c r="A46" s="17" t="s">
        <v>55</v>
      </c>
      <c r="B46" s="3">
        <v>-2955.8</v>
      </c>
      <c r="C46" s="3">
        <v>-7545.8</v>
      </c>
      <c r="D46" s="3">
        <v>1634.1</v>
      </c>
      <c r="E46" s="3">
        <v>2341.9</v>
      </c>
      <c r="F46" s="3">
        <v>-1.26</v>
      </c>
      <c r="G46" s="3">
        <v>0.20699999999999999</v>
      </c>
      <c r="H46" s="75">
        <v>43811.49</v>
      </c>
      <c r="I46" s="75"/>
      <c r="J46">
        <f t="shared" si="0"/>
        <v>-7124.5</v>
      </c>
      <c r="K46" s="30">
        <v>2253.23</v>
      </c>
      <c r="L46" s="75">
        <f t="shared" si="1"/>
        <v>-16.261715819297631</v>
      </c>
      <c r="M46" s="75"/>
      <c r="N46" s="74">
        <f t="shared" si="2"/>
        <v>5.1430115707089632</v>
      </c>
      <c r="O46" s="74"/>
    </row>
    <row r="47" spans="1:15" x14ac:dyDescent="0.2">
      <c r="A47" s="17" t="s">
        <v>56</v>
      </c>
      <c r="B47" s="3">
        <v>2842.6</v>
      </c>
      <c r="C47" s="3">
        <v>-1365.7</v>
      </c>
      <c r="D47" s="3">
        <v>7050.9</v>
      </c>
      <c r="E47" s="3">
        <v>2147.1</v>
      </c>
      <c r="F47" s="3">
        <v>1.32</v>
      </c>
      <c r="G47" s="3">
        <v>0.186</v>
      </c>
      <c r="H47" s="75">
        <v>55150.239999999998</v>
      </c>
      <c r="I47" s="75"/>
      <c r="J47">
        <f t="shared" si="0"/>
        <v>-1326.1</v>
      </c>
      <c r="K47" s="30">
        <v>1926.57</v>
      </c>
      <c r="L47" s="75">
        <f t="shared" si="1"/>
        <v>-2.4045226276440501</v>
      </c>
      <c r="M47" s="75"/>
      <c r="N47" s="74">
        <f t="shared" si="2"/>
        <v>3.4933120871278165</v>
      </c>
      <c r="O47" s="74"/>
    </row>
    <row r="48" spans="1:15" x14ac:dyDescent="0.2">
      <c r="A48" s="17" t="s">
        <v>57</v>
      </c>
      <c r="B48" s="3">
        <v>-6142.5</v>
      </c>
      <c r="C48" s="3">
        <v>-9510.7000000000007</v>
      </c>
      <c r="D48" s="3">
        <v>-2774.4</v>
      </c>
      <c r="E48" s="3">
        <v>1718.5</v>
      </c>
      <c r="F48" s="3">
        <v>-3.57</v>
      </c>
      <c r="G48" s="3">
        <v>0</v>
      </c>
      <c r="H48" s="75">
        <v>72351.14</v>
      </c>
      <c r="I48" s="75"/>
      <c r="J48">
        <f t="shared" si="0"/>
        <v>-10311.200000000001</v>
      </c>
      <c r="K48" s="30">
        <v>1639.46</v>
      </c>
      <c r="L48" s="75">
        <f t="shared" si="1"/>
        <v>-14.251606816423351</v>
      </c>
      <c r="M48" s="75"/>
      <c r="N48" s="74">
        <f t="shared" si="2"/>
        <v>2.2659767351281541</v>
      </c>
      <c r="O48" s="74"/>
    </row>
    <row r="49" spans="1:15" x14ac:dyDescent="0.2">
      <c r="A49" s="17" t="s">
        <v>58</v>
      </c>
      <c r="B49" s="3">
        <v>-666.3</v>
      </c>
      <c r="C49" s="3">
        <v>-3266.3</v>
      </c>
      <c r="D49" s="3">
        <v>1933.6</v>
      </c>
      <c r="E49" s="3">
        <v>1326.6</v>
      </c>
      <c r="F49" s="3">
        <v>-0.5</v>
      </c>
      <c r="G49" s="3">
        <v>0.61599999999999999</v>
      </c>
      <c r="H49" s="81">
        <v>36712.71</v>
      </c>
      <c r="I49" s="81"/>
      <c r="J49">
        <f t="shared" si="0"/>
        <v>-4835</v>
      </c>
      <c r="K49" s="30">
        <v>1436.71</v>
      </c>
      <c r="L49" s="75">
        <f t="shared" si="1"/>
        <v>-13.16982592677032</v>
      </c>
      <c r="M49" s="75"/>
      <c r="N49" s="74">
        <f t="shared" si="2"/>
        <v>3.9133858546536069</v>
      </c>
      <c r="O49" s="74"/>
    </row>
    <row r="50" spans="1:15" x14ac:dyDescent="0.2">
      <c r="A50" s="17" t="s">
        <v>59</v>
      </c>
      <c r="B50" s="3">
        <v>-3513.6</v>
      </c>
      <c r="C50" s="3">
        <v>-6629.9</v>
      </c>
      <c r="D50" s="3">
        <v>-397.3</v>
      </c>
      <c r="E50" s="3">
        <v>1590</v>
      </c>
      <c r="F50" s="3">
        <v>-2.21</v>
      </c>
      <c r="G50" s="3">
        <v>2.7E-2</v>
      </c>
      <c r="H50" s="80">
        <v>42038.86</v>
      </c>
      <c r="I50" s="80"/>
      <c r="J50">
        <f t="shared" si="0"/>
        <v>-7682.2999999999993</v>
      </c>
      <c r="K50" s="30">
        <v>1909.87</v>
      </c>
      <c r="L50" s="75">
        <f t="shared" si="1"/>
        <v>-18.274282413937961</v>
      </c>
      <c r="M50" s="75"/>
      <c r="N50" s="74">
        <f t="shared" si="2"/>
        <v>4.5431060690037741</v>
      </c>
      <c r="O50" s="74"/>
    </row>
    <row r="51" spans="1:15" x14ac:dyDescent="0.2">
      <c r="A51" s="17" t="s">
        <v>31</v>
      </c>
      <c r="B51" s="3">
        <v>1.1000000000000001</v>
      </c>
      <c r="C51" s="3">
        <v>-0.2</v>
      </c>
      <c r="D51" s="3">
        <v>2.2999999999999998</v>
      </c>
      <c r="E51" s="3">
        <v>0.6</v>
      </c>
      <c r="F51" s="3">
        <v>1.72</v>
      </c>
      <c r="G51" s="3">
        <v>8.5999999999999993E-2</v>
      </c>
      <c r="H51" s="32"/>
      <c r="J51" s="31"/>
      <c r="K51" s="30"/>
      <c r="L51" s="28"/>
    </row>
    <row r="52" spans="1:15" x14ac:dyDescent="0.2">
      <c r="A52" s="3"/>
      <c r="B52" s="3"/>
      <c r="C52" s="3"/>
      <c r="D52" s="3"/>
      <c r="E52" s="3"/>
      <c r="F52" s="3"/>
      <c r="G52" s="3"/>
      <c r="H52" s="3"/>
      <c r="L52" s="35"/>
    </row>
    <row r="53" spans="1:15" x14ac:dyDescent="0.2">
      <c r="A53" s="3"/>
      <c r="B53" s="17"/>
      <c r="C53" s="3"/>
      <c r="D53" s="3"/>
      <c r="E53" s="3"/>
      <c r="F53" s="3"/>
      <c r="G53" s="3"/>
      <c r="H53" s="33"/>
      <c r="J53" s="33"/>
      <c r="K53" s="39"/>
      <c r="L53" s="35"/>
    </row>
    <row r="54" spans="1:15" x14ac:dyDescent="0.2">
      <c r="A54" s="17" t="s">
        <v>22</v>
      </c>
      <c r="B54" s="3"/>
      <c r="C54" s="3"/>
      <c r="D54" s="3"/>
      <c r="E54" s="3"/>
      <c r="F54" s="3"/>
      <c r="G54" s="3"/>
      <c r="H54" s="34"/>
      <c r="I54" s="33"/>
      <c r="J54" s="33"/>
    </row>
    <row r="55" spans="1:15" x14ac:dyDescent="0.2">
      <c r="A55" s="3"/>
      <c r="B55" s="17" t="s">
        <v>23</v>
      </c>
      <c r="C55" s="17" t="s">
        <v>24</v>
      </c>
      <c r="D55" s="17" t="s">
        <v>25</v>
      </c>
      <c r="E55" s="3"/>
      <c r="F55" s="3"/>
      <c r="G55" s="3"/>
      <c r="H55" s="3"/>
    </row>
    <row r="56" spans="1:15" x14ac:dyDescent="0.2">
      <c r="A56" s="17" t="s">
        <v>26</v>
      </c>
      <c r="B56" s="3" t="s">
        <v>21</v>
      </c>
      <c r="C56" s="3">
        <v>202749077</v>
      </c>
      <c r="D56" s="3">
        <v>14239</v>
      </c>
      <c r="E56" s="3"/>
      <c r="F56" s="3"/>
      <c r="G56" s="3"/>
      <c r="H56" s="3"/>
    </row>
    <row r="57" spans="1:15" x14ac:dyDescent="0.2">
      <c r="A57" s="17" t="s">
        <v>27</v>
      </c>
      <c r="B57" s="3"/>
      <c r="C57" s="3">
        <v>53508092.700000003</v>
      </c>
      <c r="D57" s="3">
        <v>7314.9</v>
      </c>
      <c r="E57" s="3"/>
      <c r="F57" s="3"/>
      <c r="G57" s="3"/>
      <c r="H57" s="3"/>
    </row>
  </sheetData>
  <mergeCells count="51">
    <mergeCell ref="N49:O49"/>
    <mergeCell ref="N50:O50"/>
    <mergeCell ref="N45:O45"/>
    <mergeCell ref="L39:M39"/>
    <mergeCell ref="N46:O46"/>
    <mergeCell ref="N47:O47"/>
    <mergeCell ref="N48:O48"/>
    <mergeCell ref="H43:I43"/>
    <mergeCell ref="H37:I37"/>
    <mergeCell ref="L36:M36"/>
    <mergeCell ref="N39:O39"/>
    <mergeCell ref="L45:M45"/>
    <mergeCell ref="L44:M44"/>
    <mergeCell ref="L43:M43"/>
    <mergeCell ref="L42:M42"/>
    <mergeCell ref="L41:M41"/>
    <mergeCell ref="L40:M40"/>
    <mergeCell ref="N40:O40"/>
    <mergeCell ref="N41:O41"/>
    <mergeCell ref="N42:O42"/>
    <mergeCell ref="N43:O43"/>
    <mergeCell ref="N44:O44"/>
    <mergeCell ref="N38:O38"/>
    <mergeCell ref="L46:M46"/>
    <mergeCell ref="H44:I44"/>
    <mergeCell ref="H45:I45"/>
    <mergeCell ref="H46:I46"/>
    <mergeCell ref="H47:I47"/>
    <mergeCell ref="H50:I50"/>
    <mergeCell ref="L50:M50"/>
    <mergeCell ref="L49:M49"/>
    <mergeCell ref="L48:M48"/>
    <mergeCell ref="L47:M47"/>
    <mergeCell ref="H48:I48"/>
    <mergeCell ref="H49:I49"/>
    <mergeCell ref="H42:I42"/>
    <mergeCell ref="H14:I14"/>
    <mergeCell ref="L14:M14"/>
    <mergeCell ref="N14:O14"/>
    <mergeCell ref="H35:I35"/>
    <mergeCell ref="H36:I36"/>
    <mergeCell ref="L35:M35"/>
    <mergeCell ref="N35:O35"/>
    <mergeCell ref="N36:O36"/>
    <mergeCell ref="L38:M38"/>
    <mergeCell ref="L37:M37"/>
    <mergeCell ref="N37:O37"/>
    <mergeCell ref="H38:I38"/>
    <mergeCell ref="H39:I39"/>
    <mergeCell ref="H40:I40"/>
    <mergeCell ref="H41:I4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57"/>
  <sheetViews>
    <sheetView workbookViewId="0"/>
  </sheetViews>
  <sheetFormatPr baseColWidth="10" defaultColWidth="8.83203125" defaultRowHeight="15" x14ac:dyDescent="0.2"/>
  <cols>
    <col min="1" max="1" width="25" customWidth="1"/>
    <col min="12" max="12" width="8.6640625" customWidth="1"/>
  </cols>
  <sheetData>
    <row r="1" spans="1:15" x14ac:dyDescent="0.2">
      <c r="A1" s="2"/>
      <c r="B1" s="13"/>
      <c r="C1" s="3"/>
      <c r="D1" s="3"/>
      <c r="E1" s="3"/>
      <c r="F1" s="3"/>
      <c r="G1" s="3"/>
      <c r="H1" s="3"/>
    </row>
    <row r="2" spans="1:15" x14ac:dyDescent="0.2">
      <c r="A2" s="17" t="s">
        <v>0</v>
      </c>
      <c r="B2" s="3">
        <v>30</v>
      </c>
      <c r="C2" s="3"/>
      <c r="D2" s="3"/>
      <c r="E2" s="3"/>
      <c r="F2" s="3"/>
      <c r="G2" s="3"/>
      <c r="H2" s="3"/>
    </row>
    <row r="3" spans="1:15" x14ac:dyDescent="0.2">
      <c r="A3" s="17" t="s">
        <v>1</v>
      </c>
      <c r="B3" s="4" t="s">
        <v>2</v>
      </c>
      <c r="C3" s="3"/>
      <c r="D3" s="3"/>
      <c r="E3" s="3"/>
      <c r="F3" s="3"/>
      <c r="G3" s="3"/>
      <c r="H3" s="3"/>
    </row>
    <row r="4" spans="1:15" x14ac:dyDescent="0.2">
      <c r="A4" s="17" t="s">
        <v>3</v>
      </c>
      <c r="B4" s="3">
        <v>956</v>
      </c>
      <c r="C4" s="3"/>
      <c r="D4" s="3"/>
      <c r="E4" s="3"/>
      <c r="F4" s="3"/>
      <c r="G4" s="3"/>
      <c r="H4" s="3"/>
    </row>
    <row r="5" spans="1:15" x14ac:dyDescent="0.2">
      <c r="A5" s="17" t="s">
        <v>20</v>
      </c>
      <c r="B5" s="3" t="s">
        <v>85</v>
      </c>
      <c r="C5" s="3"/>
      <c r="D5" s="3"/>
      <c r="E5" s="3"/>
      <c r="F5" s="3"/>
      <c r="G5" s="3"/>
      <c r="H5" s="3"/>
    </row>
    <row r="6" spans="1:15" x14ac:dyDescent="0.2">
      <c r="A6" s="3"/>
      <c r="B6" s="3"/>
      <c r="C6" s="3"/>
      <c r="D6" s="3"/>
      <c r="E6" s="3"/>
      <c r="F6" s="3"/>
      <c r="G6" s="3"/>
      <c r="H6" s="3"/>
    </row>
    <row r="7" spans="1:15" x14ac:dyDescent="0.2">
      <c r="A7" s="3"/>
      <c r="B7" s="18"/>
      <c r="C7" s="3"/>
      <c r="D7" s="3"/>
      <c r="E7" s="3"/>
      <c r="F7" s="3"/>
      <c r="G7" s="3"/>
      <c r="H7" s="3"/>
    </row>
    <row r="8" spans="1:15" x14ac:dyDescent="0.2">
      <c r="A8" s="17" t="s">
        <v>4</v>
      </c>
      <c r="B8" s="3"/>
      <c r="C8" s="3"/>
      <c r="D8" s="3"/>
      <c r="E8" s="3"/>
      <c r="F8" s="3"/>
      <c r="G8" s="3"/>
      <c r="H8" s="3"/>
    </row>
    <row r="9" spans="1:15" x14ac:dyDescent="0.2">
      <c r="A9" s="17"/>
      <c r="B9" s="17" t="s">
        <v>5</v>
      </c>
      <c r="C9" s="17" t="s">
        <v>6</v>
      </c>
      <c r="D9" s="17" t="s">
        <v>7</v>
      </c>
      <c r="E9" s="17" t="s">
        <v>8</v>
      </c>
      <c r="F9" s="17" t="s">
        <v>9</v>
      </c>
      <c r="G9" s="17" t="s">
        <v>10</v>
      </c>
      <c r="H9" s="1" t="s">
        <v>11</v>
      </c>
    </row>
    <row r="10" spans="1:15" x14ac:dyDescent="0.2">
      <c r="A10" s="3"/>
      <c r="B10" s="3">
        <v>16538.04</v>
      </c>
      <c r="C10" s="3">
        <v>16722.830000000002</v>
      </c>
      <c r="D10" s="3">
        <v>-8231.02</v>
      </c>
      <c r="E10" s="3">
        <v>0.315</v>
      </c>
      <c r="F10" s="3">
        <v>0.81200000000000006</v>
      </c>
      <c r="G10" s="3">
        <v>1577.33</v>
      </c>
      <c r="H10" s="3">
        <v>814.6</v>
      </c>
    </row>
    <row r="11" spans="1:15" x14ac:dyDescent="0.2">
      <c r="A11" s="3"/>
      <c r="B11" s="3"/>
      <c r="C11" s="3"/>
      <c r="D11" s="3"/>
      <c r="E11" s="3"/>
      <c r="F11" s="3"/>
      <c r="G11" s="3"/>
      <c r="H11" s="3"/>
    </row>
    <row r="12" spans="1:15" x14ac:dyDescent="0.2">
      <c r="A12" s="3"/>
      <c r="B12" s="3"/>
      <c r="C12" s="3"/>
      <c r="D12" s="3"/>
      <c r="E12" s="3"/>
      <c r="F12" s="3"/>
      <c r="G12" s="3"/>
      <c r="H12" s="3"/>
    </row>
    <row r="13" spans="1:15" x14ac:dyDescent="0.2">
      <c r="A13" s="3"/>
      <c r="B13" s="18"/>
      <c r="C13" s="3"/>
      <c r="D13" s="3"/>
      <c r="E13" s="3"/>
      <c r="F13" s="3"/>
      <c r="G13" s="3"/>
      <c r="H13" s="3"/>
    </row>
    <row r="14" spans="1:15" x14ac:dyDescent="0.2">
      <c r="A14" s="17" t="s">
        <v>12</v>
      </c>
      <c r="B14" s="3"/>
      <c r="C14" s="3"/>
      <c r="D14" s="3"/>
      <c r="E14" s="3"/>
      <c r="F14" s="3"/>
      <c r="G14" s="3"/>
      <c r="H14" s="76" t="s">
        <v>88</v>
      </c>
      <c r="I14" s="77"/>
      <c r="L14" s="78" t="s">
        <v>74</v>
      </c>
      <c r="M14" s="79"/>
      <c r="N14" s="78" t="s">
        <v>89</v>
      </c>
      <c r="O14" s="79"/>
    </row>
    <row r="15" spans="1:15" x14ac:dyDescent="0.2">
      <c r="A15" s="3"/>
      <c r="B15" s="17" t="s">
        <v>13</v>
      </c>
      <c r="C15" s="17" t="s">
        <v>14</v>
      </c>
      <c r="D15" s="17" t="s">
        <v>15</v>
      </c>
      <c r="E15" s="17" t="s">
        <v>16</v>
      </c>
      <c r="F15" s="17" t="s">
        <v>17</v>
      </c>
      <c r="G15" s="17" t="s">
        <v>18</v>
      </c>
      <c r="H15" s="38" t="s">
        <v>90</v>
      </c>
      <c r="I15" s="38" t="s">
        <v>91</v>
      </c>
      <c r="J15" s="16" t="s">
        <v>73</v>
      </c>
      <c r="K15" s="16" t="s">
        <v>75</v>
      </c>
      <c r="L15" s="38" t="s">
        <v>90</v>
      </c>
      <c r="M15" s="38" t="s">
        <v>91</v>
      </c>
      <c r="N15" s="38" t="s">
        <v>90</v>
      </c>
      <c r="O15" s="38" t="s">
        <v>91</v>
      </c>
    </row>
    <row r="16" spans="1:15" x14ac:dyDescent="0.2">
      <c r="A16" s="17" t="s">
        <v>21</v>
      </c>
      <c r="B16" s="3">
        <v>1851.6</v>
      </c>
      <c r="C16" s="3">
        <v>1405.5</v>
      </c>
      <c r="D16" s="3">
        <v>2297.6999999999998</v>
      </c>
      <c r="E16" s="3">
        <v>227.6</v>
      </c>
      <c r="F16" s="3">
        <v>8.1300000000000008</v>
      </c>
      <c r="G16" s="3">
        <v>0</v>
      </c>
      <c r="H16" s="14"/>
      <c r="I16" s="3"/>
    </row>
    <row r="17" spans="1:15" x14ac:dyDescent="0.2">
      <c r="A17" s="17" t="s">
        <v>30</v>
      </c>
      <c r="B17" s="3">
        <v>-179.5</v>
      </c>
      <c r="C17" s="3">
        <v>-603.70000000000005</v>
      </c>
      <c r="D17" s="3">
        <v>244.6</v>
      </c>
      <c r="E17" s="3">
        <v>216.4</v>
      </c>
      <c r="F17" s="3">
        <v>-0.83</v>
      </c>
      <c r="G17" s="3">
        <v>0.40699999999999997</v>
      </c>
      <c r="H17" s="28">
        <v>1913.6</v>
      </c>
      <c r="I17">
        <v>3200</v>
      </c>
      <c r="J17" s="3">
        <v>-179.5</v>
      </c>
      <c r="K17" s="28">
        <v>216.42</v>
      </c>
      <c r="L17" s="28">
        <f>(B17/H17)*100</f>
        <v>-9.3802257525083608</v>
      </c>
      <c r="M17" s="28">
        <f>(B17/I17)*100</f>
        <v>-5.609375</v>
      </c>
      <c r="N17" s="29">
        <f>(K17/H17)*100</f>
        <v>11.309573578595318</v>
      </c>
      <c r="O17" s="29">
        <f>(K17/I17)*100</f>
        <v>6.7631249999999987</v>
      </c>
    </row>
    <row r="18" spans="1:15" x14ac:dyDescent="0.2">
      <c r="A18" s="17" t="s">
        <v>32</v>
      </c>
      <c r="B18" s="3">
        <v>208.5</v>
      </c>
      <c r="C18" s="3">
        <v>-2030.1</v>
      </c>
      <c r="D18" s="3">
        <v>2447.1</v>
      </c>
      <c r="E18" s="3">
        <v>1142.2</v>
      </c>
      <c r="F18" s="3">
        <v>0.18</v>
      </c>
      <c r="G18" s="3">
        <v>0.85499999999999998</v>
      </c>
      <c r="H18" s="29"/>
      <c r="J18" s="28"/>
      <c r="L18" s="30"/>
    </row>
    <row r="19" spans="1:15" x14ac:dyDescent="0.2">
      <c r="A19" s="17" t="s">
        <v>33</v>
      </c>
      <c r="B19" s="3">
        <v>472.8</v>
      </c>
      <c r="C19" s="3">
        <v>-81</v>
      </c>
      <c r="D19" s="3">
        <v>1026.5</v>
      </c>
      <c r="E19" s="3">
        <v>282.5</v>
      </c>
      <c r="F19" s="3">
        <v>1.67</v>
      </c>
      <c r="G19" s="3">
        <v>9.5000000000000001E-2</v>
      </c>
      <c r="H19" s="29"/>
      <c r="J19" s="28"/>
      <c r="L19" s="30"/>
    </row>
    <row r="20" spans="1:15" x14ac:dyDescent="0.2">
      <c r="A20" s="17" t="s">
        <v>34</v>
      </c>
      <c r="B20" s="3">
        <v>748.2</v>
      </c>
      <c r="C20" s="3">
        <v>-103.9</v>
      </c>
      <c r="D20" s="3">
        <v>1600.3</v>
      </c>
      <c r="E20" s="3">
        <v>434.8</v>
      </c>
      <c r="F20" s="3">
        <v>1.72</v>
      </c>
      <c r="G20" s="3">
        <v>8.5999999999999993E-2</v>
      </c>
      <c r="H20" s="29"/>
      <c r="J20" s="28"/>
      <c r="L20" s="30"/>
    </row>
    <row r="21" spans="1:15" x14ac:dyDescent="0.2">
      <c r="A21" s="17" t="s">
        <v>35</v>
      </c>
      <c r="B21" s="3">
        <v>741.8</v>
      </c>
      <c r="C21" s="3">
        <v>-155.5</v>
      </c>
      <c r="D21" s="3">
        <v>1639.1</v>
      </c>
      <c r="E21" s="3">
        <v>457.8</v>
      </c>
      <c r="F21" s="3">
        <v>1.62</v>
      </c>
      <c r="G21" s="3">
        <v>0.106</v>
      </c>
      <c r="H21" s="29"/>
      <c r="J21" s="28"/>
      <c r="L21" s="30"/>
    </row>
    <row r="22" spans="1:15" x14ac:dyDescent="0.2">
      <c r="A22" s="17" t="s">
        <v>36</v>
      </c>
      <c r="B22" s="3">
        <v>1157.2</v>
      </c>
      <c r="C22" s="3">
        <v>280.2</v>
      </c>
      <c r="D22" s="3">
        <v>2034.2</v>
      </c>
      <c r="E22" s="3">
        <v>447.4</v>
      </c>
      <c r="F22" s="3">
        <v>2.59</v>
      </c>
      <c r="G22" s="3">
        <v>0.01</v>
      </c>
      <c r="H22" s="29"/>
      <c r="J22" s="28"/>
      <c r="L22" s="30"/>
    </row>
    <row r="23" spans="1:15" x14ac:dyDescent="0.2">
      <c r="A23" s="17" t="s">
        <v>86</v>
      </c>
      <c r="B23" s="3">
        <v>901.5</v>
      </c>
      <c r="C23" s="3">
        <v>-342.7</v>
      </c>
      <c r="D23" s="3">
        <v>2145.6</v>
      </c>
      <c r="E23" s="3">
        <v>634.79999999999995</v>
      </c>
      <c r="F23" s="3">
        <v>1.42</v>
      </c>
      <c r="G23" s="3">
        <v>0.156</v>
      </c>
      <c r="H23" s="29"/>
      <c r="J23" s="28"/>
      <c r="L23" s="30"/>
    </row>
    <row r="24" spans="1:15" x14ac:dyDescent="0.2">
      <c r="A24" s="17" t="s">
        <v>37</v>
      </c>
      <c r="B24" s="3">
        <v>2074.9</v>
      </c>
      <c r="C24" s="3">
        <v>1406.4</v>
      </c>
      <c r="D24" s="3">
        <v>2743.4</v>
      </c>
      <c r="E24" s="3">
        <v>341.1</v>
      </c>
      <c r="F24" s="3">
        <v>6.08</v>
      </c>
      <c r="G24" s="3">
        <v>0</v>
      </c>
      <c r="H24" s="29"/>
      <c r="J24" s="28"/>
      <c r="L24" s="30"/>
    </row>
    <row r="25" spans="1:15" x14ac:dyDescent="0.2">
      <c r="A25" s="17" t="s">
        <v>38</v>
      </c>
      <c r="B25" s="3">
        <v>-355.7</v>
      </c>
      <c r="C25" s="3">
        <v>-1064.8</v>
      </c>
      <c r="D25" s="3">
        <v>353.4</v>
      </c>
      <c r="E25" s="3">
        <v>361.8</v>
      </c>
      <c r="F25" s="3">
        <v>-0.98</v>
      </c>
      <c r="G25" s="3">
        <v>0.32600000000000001</v>
      </c>
      <c r="H25" s="29"/>
      <c r="J25" s="28"/>
      <c r="L25" s="30"/>
    </row>
    <row r="26" spans="1:15" x14ac:dyDescent="0.2">
      <c r="A26" s="17" t="s">
        <v>39</v>
      </c>
      <c r="B26" s="3">
        <v>1963.9</v>
      </c>
      <c r="C26" s="3">
        <v>939.2</v>
      </c>
      <c r="D26" s="3">
        <v>2988.6</v>
      </c>
      <c r="E26" s="3">
        <v>522.79999999999995</v>
      </c>
      <c r="F26" s="3">
        <v>3.76</v>
      </c>
      <c r="G26" s="3">
        <v>0</v>
      </c>
      <c r="H26" s="29"/>
      <c r="J26" s="28"/>
      <c r="L26" s="30"/>
    </row>
    <row r="27" spans="1:15" x14ac:dyDescent="0.2">
      <c r="A27" s="17" t="s">
        <v>40</v>
      </c>
      <c r="B27" s="3">
        <v>263.2</v>
      </c>
      <c r="C27" s="3">
        <v>-674.1</v>
      </c>
      <c r="D27" s="3">
        <v>1200.5999999999999</v>
      </c>
      <c r="E27" s="3">
        <v>478.2</v>
      </c>
      <c r="F27" s="3">
        <v>0.55000000000000004</v>
      </c>
      <c r="G27" s="3">
        <v>0.58199999999999996</v>
      </c>
      <c r="H27" s="29"/>
      <c r="J27" s="28"/>
      <c r="L27" s="30"/>
    </row>
    <row r="28" spans="1:15" x14ac:dyDescent="0.2">
      <c r="A28" s="17" t="s">
        <v>41</v>
      </c>
      <c r="B28" s="3">
        <v>2331.4</v>
      </c>
      <c r="C28" s="3">
        <v>1331.4</v>
      </c>
      <c r="D28" s="3">
        <v>3331.4</v>
      </c>
      <c r="E28" s="3">
        <v>510.2</v>
      </c>
      <c r="F28" s="3">
        <v>4.57</v>
      </c>
      <c r="G28" s="3">
        <v>0</v>
      </c>
      <c r="H28" s="29"/>
      <c r="J28" s="28"/>
      <c r="L28" s="30"/>
    </row>
    <row r="29" spans="1:15" x14ac:dyDescent="0.2">
      <c r="A29" s="17" t="s">
        <v>42</v>
      </c>
      <c r="B29" s="3">
        <v>756.6</v>
      </c>
      <c r="C29" s="3">
        <v>63.3</v>
      </c>
      <c r="D29" s="3">
        <v>1449.8</v>
      </c>
      <c r="E29" s="3">
        <v>353.7</v>
      </c>
      <c r="F29" s="3">
        <v>2.14</v>
      </c>
      <c r="G29" s="3">
        <v>3.3000000000000002E-2</v>
      </c>
      <c r="H29" s="29"/>
      <c r="J29" s="28"/>
      <c r="L29" s="30"/>
    </row>
    <row r="30" spans="1:15" x14ac:dyDescent="0.2">
      <c r="A30" s="17" t="s">
        <v>43</v>
      </c>
      <c r="B30" s="3">
        <v>1611.2</v>
      </c>
      <c r="C30" s="3">
        <v>969.7</v>
      </c>
      <c r="D30" s="3">
        <v>2252.6999999999998</v>
      </c>
      <c r="E30" s="3">
        <v>327.3</v>
      </c>
      <c r="F30" s="3">
        <v>4.92</v>
      </c>
      <c r="G30" s="3">
        <v>0</v>
      </c>
      <c r="H30" s="29"/>
      <c r="J30" s="28"/>
      <c r="L30" s="30"/>
    </row>
    <row r="31" spans="1:15" x14ac:dyDescent="0.2">
      <c r="A31" s="17" t="s">
        <v>44</v>
      </c>
      <c r="B31" s="3">
        <v>2615.1999999999998</v>
      </c>
      <c r="C31" s="3">
        <v>2118.6</v>
      </c>
      <c r="D31" s="3">
        <v>3111.9</v>
      </c>
      <c r="E31" s="3">
        <v>253.4</v>
      </c>
      <c r="F31" s="3">
        <v>10.32</v>
      </c>
      <c r="G31" s="3">
        <v>0</v>
      </c>
      <c r="H31" s="29"/>
      <c r="J31" s="28"/>
      <c r="L31" s="30"/>
    </row>
    <row r="32" spans="1:15" x14ac:dyDescent="0.2">
      <c r="A32" s="17" t="s">
        <v>28</v>
      </c>
      <c r="B32" s="3">
        <v>-283.7</v>
      </c>
      <c r="C32" s="3">
        <v>-665</v>
      </c>
      <c r="D32" s="3">
        <v>97.6</v>
      </c>
      <c r="E32" s="3">
        <v>194.5</v>
      </c>
      <c r="F32" s="3">
        <v>-1.46</v>
      </c>
      <c r="G32" s="3">
        <v>0.14499999999999999</v>
      </c>
      <c r="H32" s="29"/>
      <c r="J32" s="28"/>
      <c r="K32" s="30"/>
      <c r="L32" s="30"/>
    </row>
    <row r="33" spans="1:15" x14ac:dyDescent="0.2">
      <c r="A33" s="17" t="s">
        <v>29</v>
      </c>
      <c r="B33" s="3">
        <v>367.4</v>
      </c>
      <c r="C33" s="3">
        <v>-63.1</v>
      </c>
      <c r="D33" s="3">
        <v>797.9</v>
      </c>
      <c r="E33" s="3">
        <v>219.7</v>
      </c>
      <c r="F33" s="3">
        <v>1.67</v>
      </c>
      <c r="G33" s="3">
        <v>9.5000000000000001E-2</v>
      </c>
      <c r="H33" s="28"/>
      <c r="J33" s="28"/>
      <c r="K33" s="30"/>
      <c r="L33" s="30"/>
    </row>
    <row r="34" spans="1:15" x14ac:dyDescent="0.2">
      <c r="A34" s="17" t="s">
        <v>19</v>
      </c>
      <c r="B34" s="3">
        <v>0.1</v>
      </c>
      <c r="C34" s="3">
        <v>-0.1</v>
      </c>
      <c r="D34" s="3">
        <v>0.3</v>
      </c>
      <c r="E34" s="3">
        <v>0.1</v>
      </c>
      <c r="F34" s="3">
        <v>1.25</v>
      </c>
      <c r="G34" s="3">
        <v>0.21199999999999999</v>
      </c>
      <c r="H34" s="29"/>
      <c r="J34" s="28"/>
      <c r="K34" s="30"/>
      <c r="L34" s="30"/>
    </row>
    <row r="35" spans="1:15" x14ac:dyDescent="0.2">
      <c r="A35" s="17" t="s">
        <v>45</v>
      </c>
      <c r="B35" s="3">
        <v>-37.4</v>
      </c>
      <c r="C35" s="3">
        <v>-2017.1</v>
      </c>
      <c r="D35" s="3">
        <v>1942.2</v>
      </c>
      <c r="E35" s="3">
        <v>1010.1</v>
      </c>
      <c r="F35" s="3">
        <v>-0.04</v>
      </c>
      <c r="G35" s="3">
        <v>0.97</v>
      </c>
      <c r="H35" s="75">
        <v>2492.14</v>
      </c>
      <c r="I35" s="75"/>
      <c r="J35" s="28">
        <f t="shared" ref="J35:J50" si="0">$B$17+B35</f>
        <v>-216.9</v>
      </c>
      <c r="K35" s="30">
        <v>1005.62</v>
      </c>
      <c r="L35" s="74">
        <f t="shared" ref="L35:L50" si="1">(($B$17+B35)/H35)*100</f>
        <v>-8.7033633744492693</v>
      </c>
      <c r="M35" s="74"/>
      <c r="N35" s="74">
        <f t="shared" ref="N35:N50" si="2">(K35/H35)*100</f>
        <v>40.351665636761979</v>
      </c>
      <c r="O35" s="74"/>
    </row>
    <row r="36" spans="1:15" x14ac:dyDescent="0.2">
      <c r="A36" s="17" t="s">
        <v>46</v>
      </c>
      <c r="B36" s="3">
        <v>458.2</v>
      </c>
      <c r="C36" s="3">
        <v>-53.4</v>
      </c>
      <c r="D36" s="3">
        <v>969.9</v>
      </c>
      <c r="E36" s="3">
        <v>261</v>
      </c>
      <c r="F36" s="3">
        <v>1.76</v>
      </c>
      <c r="G36" s="3">
        <v>0.08</v>
      </c>
      <c r="H36" s="75">
        <v>2334.29</v>
      </c>
      <c r="I36" s="75"/>
      <c r="J36" s="28">
        <f t="shared" si="0"/>
        <v>278.7</v>
      </c>
      <c r="K36" s="30">
        <v>253.1</v>
      </c>
      <c r="L36" s="74">
        <f t="shared" si="1"/>
        <v>11.93939056415441</v>
      </c>
      <c r="M36" s="74"/>
      <c r="N36" s="74">
        <f t="shared" si="2"/>
        <v>10.842697351228853</v>
      </c>
      <c r="O36" s="74"/>
    </row>
    <row r="37" spans="1:15" x14ac:dyDescent="0.2">
      <c r="A37" s="17" t="s">
        <v>47</v>
      </c>
      <c r="B37" s="3">
        <v>382.7</v>
      </c>
      <c r="C37" s="3">
        <v>-466.3</v>
      </c>
      <c r="D37" s="3">
        <v>1231.7</v>
      </c>
      <c r="E37" s="3">
        <v>433.2</v>
      </c>
      <c r="F37" s="3">
        <v>0.88</v>
      </c>
      <c r="G37" s="3">
        <v>0.377</v>
      </c>
      <c r="H37" s="75">
        <v>2565.66</v>
      </c>
      <c r="I37" s="75"/>
      <c r="J37" s="28">
        <f t="shared" si="0"/>
        <v>203.2</v>
      </c>
      <c r="K37" s="30">
        <v>406.18</v>
      </c>
      <c r="L37" s="74">
        <f t="shared" si="1"/>
        <v>7.9199893984393883</v>
      </c>
      <c r="M37" s="74"/>
      <c r="N37" s="74">
        <f t="shared" si="2"/>
        <v>15.83140400520724</v>
      </c>
      <c r="O37" s="74"/>
    </row>
    <row r="38" spans="1:15" x14ac:dyDescent="0.2">
      <c r="A38" s="17" t="s">
        <v>48</v>
      </c>
      <c r="B38" s="3">
        <v>97.9</v>
      </c>
      <c r="C38" s="3">
        <v>-704.3</v>
      </c>
      <c r="D38" s="3">
        <v>900.1</v>
      </c>
      <c r="E38" s="3">
        <v>409.3</v>
      </c>
      <c r="F38" s="3">
        <v>0.24</v>
      </c>
      <c r="G38" s="3">
        <v>0.81100000000000005</v>
      </c>
      <c r="H38" s="75">
        <v>2600.33</v>
      </c>
      <c r="I38" s="75"/>
      <c r="J38" s="28">
        <f t="shared" si="0"/>
        <v>-81.599999999999994</v>
      </c>
      <c r="K38" s="30">
        <v>377.46</v>
      </c>
      <c r="L38" s="74">
        <f t="shared" si="1"/>
        <v>-3.1380632458187998</v>
      </c>
      <c r="M38" s="74"/>
      <c r="N38" s="74">
        <f t="shared" si="2"/>
        <v>14.515849911357403</v>
      </c>
      <c r="O38" s="74"/>
    </row>
    <row r="39" spans="1:15" x14ac:dyDescent="0.2">
      <c r="A39" s="17" t="s">
        <v>49</v>
      </c>
      <c r="B39" s="3">
        <v>481.3</v>
      </c>
      <c r="C39" s="3">
        <v>-300.10000000000002</v>
      </c>
      <c r="D39" s="3">
        <v>1262.8</v>
      </c>
      <c r="E39" s="3">
        <v>398.7</v>
      </c>
      <c r="F39" s="3">
        <v>1.21</v>
      </c>
      <c r="G39" s="3">
        <v>0.22800000000000001</v>
      </c>
      <c r="H39" s="75">
        <v>2873.86</v>
      </c>
      <c r="I39" s="75"/>
      <c r="J39" s="28">
        <f t="shared" si="0"/>
        <v>301.8</v>
      </c>
      <c r="K39" s="30">
        <v>384.24</v>
      </c>
      <c r="L39" s="74">
        <f t="shared" si="1"/>
        <v>10.501555399358354</v>
      </c>
      <c r="M39" s="74"/>
      <c r="N39" s="74">
        <f t="shared" si="2"/>
        <v>13.370171128725824</v>
      </c>
      <c r="O39" s="74"/>
    </row>
    <row r="40" spans="1:15" x14ac:dyDescent="0.2">
      <c r="A40" s="17" t="s">
        <v>87</v>
      </c>
      <c r="B40" s="3">
        <v>-827.4</v>
      </c>
      <c r="C40" s="3">
        <v>-1912</v>
      </c>
      <c r="D40" s="3">
        <v>257.10000000000002</v>
      </c>
      <c r="E40" s="3">
        <v>553.29999999999995</v>
      </c>
      <c r="F40" s="3">
        <v>-1.5</v>
      </c>
      <c r="G40" s="3">
        <v>0.13500000000000001</v>
      </c>
      <c r="H40" s="75">
        <v>2979.43</v>
      </c>
      <c r="I40" s="75"/>
      <c r="J40" s="28">
        <f t="shared" si="0"/>
        <v>-1006.9</v>
      </c>
      <c r="K40" s="30">
        <v>548.61</v>
      </c>
      <c r="L40" s="74">
        <f t="shared" si="1"/>
        <v>-33.795054758796148</v>
      </c>
      <c r="M40" s="74"/>
      <c r="N40" s="74">
        <f t="shared" si="2"/>
        <v>18.41325354178484</v>
      </c>
      <c r="O40" s="74"/>
    </row>
    <row r="41" spans="1:15" x14ac:dyDescent="0.2">
      <c r="A41" s="17" t="s">
        <v>50</v>
      </c>
      <c r="B41" s="3">
        <v>220.7</v>
      </c>
      <c r="C41" s="3">
        <v>-381.9</v>
      </c>
      <c r="D41" s="3">
        <v>823.3</v>
      </c>
      <c r="E41" s="3">
        <v>307.5</v>
      </c>
      <c r="F41" s="3">
        <v>0.72</v>
      </c>
      <c r="G41" s="3">
        <v>0.47299999999999998</v>
      </c>
      <c r="H41" s="75">
        <v>3810.92</v>
      </c>
      <c r="I41" s="75"/>
      <c r="J41" s="28">
        <f t="shared" si="0"/>
        <v>41.199999999999989</v>
      </c>
      <c r="K41" s="30">
        <v>286.52999999999997</v>
      </c>
      <c r="L41" s="74">
        <f t="shared" si="1"/>
        <v>1.0811037754662913</v>
      </c>
      <c r="M41" s="74"/>
      <c r="N41" s="74">
        <f t="shared" si="2"/>
        <v>7.5186569122416627</v>
      </c>
      <c r="O41" s="74"/>
    </row>
    <row r="42" spans="1:15" x14ac:dyDescent="0.2">
      <c r="A42" s="17" t="s">
        <v>51</v>
      </c>
      <c r="B42" s="3">
        <v>98.4</v>
      </c>
      <c r="C42" s="3">
        <v>-573.6</v>
      </c>
      <c r="D42" s="3">
        <v>770.3</v>
      </c>
      <c r="E42" s="3">
        <v>342.8</v>
      </c>
      <c r="F42" s="3">
        <v>0.28999999999999998</v>
      </c>
      <c r="G42" s="3">
        <v>0.77400000000000002</v>
      </c>
      <c r="H42" s="75">
        <v>1749.28</v>
      </c>
      <c r="I42" s="75"/>
      <c r="J42" s="28">
        <f t="shared" si="0"/>
        <v>-81.099999999999994</v>
      </c>
      <c r="K42" s="30">
        <v>344.45</v>
      </c>
      <c r="L42" s="74">
        <f t="shared" si="1"/>
        <v>-4.6361931766212381</v>
      </c>
      <c r="M42" s="74"/>
      <c r="N42" s="74">
        <f t="shared" si="2"/>
        <v>19.690958565809932</v>
      </c>
      <c r="O42" s="74"/>
    </row>
    <row r="43" spans="1:15" x14ac:dyDescent="0.2">
      <c r="A43" s="17" t="s">
        <v>52</v>
      </c>
      <c r="B43" s="3">
        <v>275.10000000000002</v>
      </c>
      <c r="C43" s="3">
        <v>-620.5</v>
      </c>
      <c r="D43" s="3">
        <v>1170.7</v>
      </c>
      <c r="E43" s="3">
        <v>456.9</v>
      </c>
      <c r="F43" s="3">
        <v>0.6</v>
      </c>
      <c r="G43" s="3">
        <v>0.54700000000000004</v>
      </c>
      <c r="H43" s="75">
        <v>4043.49</v>
      </c>
      <c r="I43" s="75"/>
      <c r="J43" s="28">
        <f t="shared" si="0"/>
        <v>95.600000000000023</v>
      </c>
      <c r="K43" s="30">
        <v>450.72</v>
      </c>
      <c r="L43" s="74">
        <f t="shared" si="1"/>
        <v>2.3642942111888496</v>
      </c>
      <c r="M43" s="74"/>
      <c r="N43" s="74">
        <f t="shared" si="2"/>
        <v>11.146806347981572</v>
      </c>
      <c r="O43" s="74"/>
    </row>
    <row r="44" spans="1:15" x14ac:dyDescent="0.2">
      <c r="A44" s="17" t="s">
        <v>53</v>
      </c>
      <c r="B44" s="3">
        <v>255.5</v>
      </c>
      <c r="C44" s="3">
        <v>-585.70000000000005</v>
      </c>
      <c r="D44" s="3">
        <v>1096.8</v>
      </c>
      <c r="E44" s="3">
        <v>429.2</v>
      </c>
      <c r="F44" s="3">
        <v>0.6</v>
      </c>
      <c r="G44" s="3">
        <v>0.55200000000000005</v>
      </c>
      <c r="H44" s="75">
        <v>2280.8000000000002</v>
      </c>
      <c r="I44" s="75"/>
      <c r="J44" s="28">
        <f t="shared" si="0"/>
        <v>76</v>
      </c>
      <c r="K44" s="30">
        <v>435.63</v>
      </c>
      <c r="L44" s="74">
        <f t="shared" si="1"/>
        <v>3.3321641529287969</v>
      </c>
      <c r="M44" s="74"/>
      <c r="N44" s="74">
        <f t="shared" si="2"/>
        <v>19.099877236057523</v>
      </c>
      <c r="O44" s="74"/>
    </row>
    <row r="45" spans="1:15" x14ac:dyDescent="0.2">
      <c r="A45" s="17" t="s">
        <v>54</v>
      </c>
      <c r="B45" s="3">
        <v>-1199</v>
      </c>
      <c r="C45" s="3">
        <v>-2148.1999999999998</v>
      </c>
      <c r="D45" s="3">
        <v>-249.8</v>
      </c>
      <c r="E45" s="3">
        <v>484.3</v>
      </c>
      <c r="F45" s="3">
        <v>-2.48</v>
      </c>
      <c r="G45" s="3">
        <v>1.4E-2</v>
      </c>
      <c r="H45" s="75">
        <v>4030.52</v>
      </c>
      <c r="I45" s="75"/>
      <c r="J45" s="28">
        <f t="shared" si="0"/>
        <v>-1378.5</v>
      </c>
      <c r="K45" s="30">
        <v>488.3</v>
      </c>
      <c r="L45" s="74">
        <f t="shared" si="1"/>
        <v>-34.201542232764012</v>
      </c>
      <c r="M45" s="74"/>
      <c r="N45" s="74">
        <f t="shared" si="2"/>
        <v>12.115062076357393</v>
      </c>
      <c r="O45" s="74"/>
    </row>
    <row r="46" spans="1:15" x14ac:dyDescent="0.2">
      <c r="A46" s="17" t="s">
        <v>55</v>
      </c>
      <c r="B46" s="3">
        <v>55.3</v>
      </c>
      <c r="C46" s="3">
        <v>-558.6</v>
      </c>
      <c r="D46" s="3">
        <v>669.1</v>
      </c>
      <c r="E46" s="3">
        <v>313.2</v>
      </c>
      <c r="F46" s="3">
        <v>0.18</v>
      </c>
      <c r="G46" s="3">
        <v>0.86</v>
      </c>
      <c r="H46" s="75">
        <v>2683.31</v>
      </c>
      <c r="I46" s="75"/>
      <c r="J46" s="28">
        <f t="shared" si="0"/>
        <v>-124.2</v>
      </c>
      <c r="K46" s="30">
        <v>301.47000000000003</v>
      </c>
      <c r="L46" s="74">
        <f t="shared" si="1"/>
        <v>-4.6286116773686237</v>
      </c>
      <c r="M46" s="74"/>
      <c r="N46" s="74">
        <f t="shared" si="2"/>
        <v>11.235004527989686</v>
      </c>
      <c r="O46" s="74"/>
    </row>
    <row r="47" spans="1:15" x14ac:dyDescent="0.2">
      <c r="A47" s="17" t="s">
        <v>56</v>
      </c>
      <c r="B47" s="3">
        <v>228.3</v>
      </c>
      <c r="C47" s="3">
        <v>-335.5</v>
      </c>
      <c r="D47" s="3">
        <v>792.2</v>
      </c>
      <c r="E47" s="3">
        <v>287.7</v>
      </c>
      <c r="F47" s="3">
        <v>0.79</v>
      </c>
      <c r="G47" s="3">
        <v>0.42799999999999999</v>
      </c>
      <c r="H47" s="75">
        <v>3539.84</v>
      </c>
      <c r="I47" s="75"/>
      <c r="J47" s="28">
        <f t="shared" si="0"/>
        <v>48.800000000000011</v>
      </c>
      <c r="K47" s="30">
        <v>258.23</v>
      </c>
      <c r="L47" s="74">
        <f t="shared" si="1"/>
        <v>1.3785933827517631</v>
      </c>
      <c r="M47" s="74"/>
      <c r="N47" s="74">
        <f t="shared" si="2"/>
        <v>7.2949624841800755</v>
      </c>
      <c r="O47" s="74"/>
    </row>
    <row r="48" spans="1:15" x14ac:dyDescent="0.2">
      <c r="A48" s="17" t="s">
        <v>57</v>
      </c>
      <c r="B48" s="3">
        <v>447.5</v>
      </c>
      <c r="C48" s="3">
        <v>-3.2</v>
      </c>
      <c r="D48" s="3">
        <v>898.2</v>
      </c>
      <c r="E48" s="3">
        <v>230</v>
      </c>
      <c r="F48" s="3">
        <v>1.95</v>
      </c>
      <c r="G48" s="3">
        <v>5.1999999999999998E-2</v>
      </c>
      <c r="H48" s="75">
        <v>4447.45</v>
      </c>
      <c r="I48" s="75"/>
      <c r="J48" s="28">
        <f t="shared" si="0"/>
        <v>268</v>
      </c>
      <c r="K48" s="30">
        <v>219.5</v>
      </c>
      <c r="L48" s="74">
        <f t="shared" si="1"/>
        <v>6.0259249682402283</v>
      </c>
      <c r="M48" s="74"/>
      <c r="N48" s="74">
        <f t="shared" si="2"/>
        <v>4.9354124273460069</v>
      </c>
      <c r="O48" s="74"/>
    </row>
    <row r="49" spans="1:15" x14ac:dyDescent="0.2">
      <c r="A49" s="17" t="s">
        <v>58</v>
      </c>
      <c r="B49" s="3">
        <v>-331.8</v>
      </c>
      <c r="C49" s="3">
        <v>-680</v>
      </c>
      <c r="D49" s="3">
        <v>16.3</v>
      </c>
      <c r="E49" s="3">
        <v>177.6</v>
      </c>
      <c r="F49" s="3">
        <v>-1.87</v>
      </c>
      <c r="G49" s="3">
        <v>6.2E-2</v>
      </c>
      <c r="H49" s="75">
        <v>2992.63</v>
      </c>
      <c r="I49" s="75"/>
      <c r="J49" s="28">
        <f t="shared" si="0"/>
        <v>-511.3</v>
      </c>
      <c r="K49" s="30">
        <v>191.98</v>
      </c>
      <c r="L49" s="74">
        <f t="shared" si="1"/>
        <v>-17.085306235652254</v>
      </c>
      <c r="M49" s="74"/>
      <c r="N49" s="74">
        <f t="shared" si="2"/>
        <v>6.415093078663249</v>
      </c>
      <c r="O49" s="74"/>
    </row>
    <row r="50" spans="1:15" x14ac:dyDescent="0.2">
      <c r="A50" s="17" t="s">
        <v>59</v>
      </c>
      <c r="B50" s="3">
        <v>181</v>
      </c>
      <c r="C50" s="3">
        <v>-234.5</v>
      </c>
      <c r="D50" s="3">
        <v>596.5</v>
      </c>
      <c r="E50" s="3">
        <v>212</v>
      </c>
      <c r="F50" s="3">
        <v>0.85</v>
      </c>
      <c r="G50" s="3">
        <v>0.39400000000000002</v>
      </c>
      <c r="H50" s="75">
        <v>2813.62</v>
      </c>
      <c r="I50" s="75"/>
      <c r="J50" s="28">
        <f t="shared" si="0"/>
        <v>1.5</v>
      </c>
      <c r="K50" s="30">
        <v>253.97</v>
      </c>
      <c r="L50" s="74">
        <f t="shared" si="1"/>
        <v>5.3312103269098174E-2</v>
      </c>
      <c r="M50" s="74"/>
      <c r="N50" s="74">
        <f t="shared" si="2"/>
        <v>9.0264499115019081</v>
      </c>
      <c r="O50" s="74"/>
    </row>
    <row r="51" spans="1:15" x14ac:dyDescent="0.2">
      <c r="A51" s="17" t="s">
        <v>31</v>
      </c>
      <c r="B51" s="3">
        <v>-0.1</v>
      </c>
      <c r="C51" s="3">
        <v>-0.2</v>
      </c>
      <c r="D51" s="3">
        <v>0.1</v>
      </c>
      <c r="E51" s="3">
        <v>0.1</v>
      </c>
      <c r="F51" s="3">
        <v>-0.91</v>
      </c>
      <c r="G51" s="3">
        <v>0.36199999999999999</v>
      </c>
      <c r="H51" s="3"/>
      <c r="I51" s="28"/>
      <c r="J51" s="29"/>
      <c r="K51" s="30"/>
    </row>
    <row r="52" spans="1:15" x14ac:dyDescent="0.2">
      <c r="A52" s="3"/>
      <c r="B52" s="3"/>
      <c r="C52" s="3"/>
      <c r="D52" s="3"/>
      <c r="E52" s="3"/>
      <c r="F52" s="3"/>
      <c r="G52" s="3"/>
      <c r="H52" s="3"/>
      <c r="J52" s="35"/>
    </row>
    <row r="53" spans="1:15" ht="16" x14ac:dyDescent="0.2">
      <c r="A53" s="3"/>
      <c r="B53" s="18"/>
      <c r="C53" s="3"/>
      <c r="D53" s="3"/>
      <c r="E53" s="3"/>
      <c r="F53" s="3"/>
      <c r="G53" s="3"/>
      <c r="H53" s="3"/>
      <c r="I53" s="36"/>
      <c r="J53" s="35"/>
    </row>
    <row r="54" spans="1:15" x14ac:dyDescent="0.2">
      <c r="A54" s="17" t="s">
        <v>22</v>
      </c>
      <c r="B54" s="3"/>
      <c r="C54" s="3"/>
      <c r="D54" s="3"/>
      <c r="E54" s="3"/>
      <c r="F54" s="3"/>
      <c r="G54" s="3"/>
      <c r="H54" s="3"/>
    </row>
    <row r="55" spans="1:15" x14ac:dyDescent="0.2">
      <c r="A55" s="3"/>
      <c r="B55" s="17" t="s">
        <v>23</v>
      </c>
      <c r="C55" s="17" t="s">
        <v>24</v>
      </c>
      <c r="D55" s="17" t="s">
        <v>25</v>
      </c>
      <c r="E55" s="3"/>
      <c r="F55" s="3"/>
      <c r="G55" s="3"/>
      <c r="H55" s="3"/>
    </row>
    <row r="56" spans="1:15" x14ac:dyDescent="0.2">
      <c r="A56" s="17" t="s">
        <v>26</v>
      </c>
      <c r="B56" s="3" t="s">
        <v>21</v>
      </c>
      <c r="C56" s="3">
        <v>1530758.6</v>
      </c>
      <c r="D56" s="3">
        <v>1237.2</v>
      </c>
      <c r="E56" s="3"/>
      <c r="F56" s="3"/>
      <c r="G56" s="3"/>
      <c r="H56" s="3"/>
    </row>
    <row r="57" spans="1:15" x14ac:dyDescent="0.2">
      <c r="A57" s="1" t="s">
        <v>27</v>
      </c>
      <c r="B57" s="3"/>
      <c r="C57" s="3">
        <v>936891.9</v>
      </c>
      <c r="D57" s="3">
        <v>967.9</v>
      </c>
      <c r="E57" s="3"/>
      <c r="F57" s="3"/>
      <c r="G57" s="3"/>
      <c r="H57" s="3"/>
    </row>
  </sheetData>
  <mergeCells count="51">
    <mergeCell ref="N49:O49"/>
    <mergeCell ref="N50:O50"/>
    <mergeCell ref="N45:O45"/>
    <mergeCell ref="L39:M39"/>
    <mergeCell ref="N46:O46"/>
    <mergeCell ref="N47:O47"/>
    <mergeCell ref="N48:O48"/>
    <mergeCell ref="H43:I43"/>
    <mergeCell ref="H37:I37"/>
    <mergeCell ref="L36:M36"/>
    <mergeCell ref="N39:O39"/>
    <mergeCell ref="L45:M45"/>
    <mergeCell ref="L44:M44"/>
    <mergeCell ref="L43:M43"/>
    <mergeCell ref="L42:M42"/>
    <mergeCell ref="L41:M41"/>
    <mergeCell ref="L40:M40"/>
    <mergeCell ref="N40:O40"/>
    <mergeCell ref="N41:O41"/>
    <mergeCell ref="N42:O42"/>
    <mergeCell ref="N43:O43"/>
    <mergeCell ref="N44:O44"/>
    <mergeCell ref="N38:O38"/>
    <mergeCell ref="L46:M46"/>
    <mergeCell ref="H44:I44"/>
    <mergeCell ref="H45:I45"/>
    <mergeCell ref="H46:I46"/>
    <mergeCell ref="H47:I47"/>
    <mergeCell ref="H50:I50"/>
    <mergeCell ref="L50:M50"/>
    <mergeCell ref="L49:M49"/>
    <mergeCell ref="L48:M48"/>
    <mergeCell ref="L47:M47"/>
    <mergeCell ref="H48:I48"/>
    <mergeCell ref="H49:I49"/>
    <mergeCell ref="H42:I42"/>
    <mergeCell ref="H14:I14"/>
    <mergeCell ref="L14:M14"/>
    <mergeCell ref="N14:O14"/>
    <mergeCell ref="H35:I35"/>
    <mergeCell ref="H36:I36"/>
    <mergeCell ref="L35:M35"/>
    <mergeCell ref="N35:O35"/>
    <mergeCell ref="N36:O36"/>
    <mergeCell ref="L38:M38"/>
    <mergeCell ref="L37:M37"/>
    <mergeCell ref="N37:O37"/>
    <mergeCell ref="H38:I38"/>
    <mergeCell ref="H39:I39"/>
    <mergeCell ref="H40:I40"/>
    <mergeCell ref="H41:I41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Etot</vt:lpstr>
      <vt:lpstr>Eber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2022-01-25T16:29:44Z</dcterms:created>
  <dcterms:modified xsi:type="dcterms:W3CDTF">2022-02-25T16:08:04Z</dcterms:modified>
</cp:coreProperties>
</file>