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ADME" sheetId="1" r:id="rId4"/>
    <sheet state="visible" name="Table S1" sheetId="2" r:id="rId5"/>
  </sheets>
  <definedNames/>
  <calcPr/>
</workbook>
</file>

<file path=xl/sharedStrings.xml><?xml version="1.0" encoding="utf-8"?>
<sst xmlns="http://schemas.openxmlformats.org/spreadsheetml/2006/main" count="82" uniqueCount="37">
  <si>
    <t>Supplementary Material Table S1</t>
  </si>
  <si>
    <t>Supplementary Table S1 - Quantification of insulins collected in 2022 and calculation of expenditure generated for the state</t>
  </si>
  <si>
    <t>Table S1. Quantification of insulins collected in 2022 and calculation of expenditure generated for the state</t>
  </si>
  <si>
    <t>Quantification of insulin pens collected in 2022</t>
  </si>
  <si>
    <t>Each full insulin pen weighs an average of 227.27g and each empty pen weighs an average of 16.25 g</t>
  </si>
  <si>
    <t>Year</t>
  </si>
  <si>
    <t>Month</t>
  </si>
  <si>
    <t>Type of insulin</t>
  </si>
  <si>
    <t>Collected insulin pens</t>
  </si>
  <si>
    <t>Full insulin pens</t>
  </si>
  <si>
    <t>Value per pen unit</t>
  </si>
  <si>
    <t>Total amount wasted with full pens returned</t>
  </si>
  <si>
    <t xml:space="preserve">3.541 full insulin pens were discarded </t>
  </si>
  <si>
    <t>January</t>
  </si>
  <si>
    <t>Glargine/LantusⓇ</t>
  </si>
  <si>
    <t xml:space="preserve">20.624 empty pens would be discarded </t>
  </si>
  <si>
    <t>Glulisin/ApidraⓇ</t>
  </si>
  <si>
    <t>3.541 * 227,27g = 804,76 Kg</t>
  </si>
  <si>
    <t>Asparte/NovoRapidⓇ</t>
  </si>
  <si>
    <t>20.624 * 16,25g = 335,14 Kg</t>
  </si>
  <si>
    <t>February</t>
  </si>
  <si>
    <t>Value for incineration of materials per Kg</t>
  </si>
  <si>
    <t>Amount spent disposing of fully or partially filled insulins</t>
  </si>
  <si>
    <t xml:space="preserve">Full pens: 804,76 Kg  * 8,90 Kg = 7.162,34 R$ </t>
  </si>
  <si>
    <t>March</t>
  </si>
  <si>
    <t>Amount that WOULD be spent on disposing of empty insulins</t>
  </si>
  <si>
    <t xml:space="preserve">Empty pens: 804,76 Kg  * 8,90 Kg = 2.982,75 R$ 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</si>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</sst>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b/>
      <sz val="12.0"/>
      <color theme="1"/>
      <name val="Times New Roman"/>
    </font>
    <font>
      <sz val="11.0"/>
      <color theme="1"/>
      <name val="Times New Roman"/>
    </font>
    <font>
      <b/>
      <sz val="11.0"/>
      <color theme="1"/>
      <name val="Times New Roman"/>
    </font>
    <font/>
    <font>
      <sz val="12.0"/>
      <color theme="1"/>
      <name val="Times New Roman"/>
    </font>
    <font>
      <sz val="12.0"/>
      <color rgb="FF000000"/>
      <name val="Times New Roman"/>
    </font>
    <font>
      <color theme="1"/>
      <name val="Arial"/>
      <scheme val="minor"/>
    </font>
    <font>
      <b/>
      <color theme="1"/>
      <name val="Arial"/>
      <scheme val="minor"/>
    </font>
    <font>
      <color theme="1"/>
      <name val="&quot;Times New Roman&quot;"/>
    </font>
    <font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FFFF00"/>
        <bgColor rgb="FFFFFF00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2" fontId="1" numFmtId="0" xfId="0" applyAlignment="1" applyFill="1" applyFont="1">
      <alignment horizontal="left" readingOrder="0" vertical="center"/>
    </xf>
    <xf borderId="0" fillId="0" fontId="2" numFmtId="0" xfId="0" applyFont="1"/>
    <xf borderId="0" fillId="2" fontId="3" numFmtId="0" xfId="0" applyAlignment="1" applyFont="1">
      <alignment horizontal="center" readingOrder="0" vertical="center"/>
    </xf>
    <xf borderId="1" fillId="2" fontId="1" numFmtId="0" xfId="0" applyAlignment="1" applyBorder="1" applyFont="1">
      <alignment horizontal="center" readingOrder="0" vertical="center"/>
    </xf>
    <xf borderId="2" fillId="0" fontId="4" numFmtId="0" xfId="0" applyBorder="1" applyFont="1"/>
    <xf borderId="3" fillId="0" fontId="4" numFmtId="0" xfId="0" applyBorder="1" applyFont="1"/>
    <xf borderId="4" fillId="2" fontId="5" numFmtId="0" xfId="0" applyAlignment="1" applyBorder="1" applyFont="1">
      <alignment horizontal="center" readingOrder="0" vertical="center"/>
    </xf>
    <xf borderId="5" fillId="0" fontId="4" numFmtId="0" xfId="0" applyBorder="1" applyFont="1"/>
    <xf borderId="6" fillId="0" fontId="4" numFmtId="0" xfId="0" applyBorder="1" applyFont="1"/>
    <xf borderId="3" fillId="2" fontId="1" numFmtId="0" xfId="0" applyAlignment="1" applyBorder="1" applyFont="1">
      <alignment horizontal="center" readingOrder="0" shrinkToFit="0" vertical="center" wrapText="1"/>
    </xf>
    <xf borderId="7" fillId="2" fontId="1" numFmtId="0" xfId="0" applyAlignment="1" applyBorder="1" applyFont="1">
      <alignment horizontal="center" readingOrder="0" shrinkToFit="0" vertical="center" wrapText="1"/>
    </xf>
    <xf borderId="1" fillId="2" fontId="1" numFmtId="0" xfId="0" applyAlignment="1" applyBorder="1" applyFont="1">
      <alignment horizontal="center" readingOrder="0" shrinkToFit="0" vertical="center" wrapText="1"/>
    </xf>
    <xf borderId="8" fillId="2" fontId="5" numFmtId="0" xfId="0" applyAlignment="1" applyBorder="1" applyFont="1">
      <alignment horizontal="center" readingOrder="0" vertical="center"/>
    </xf>
    <xf borderId="9" fillId="0" fontId="4" numFmtId="0" xfId="0" applyBorder="1" applyFont="1"/>
    <xf borderId="6" fillId="2" fontId="5" numFmtId="0" xfId="0" applyAlignment="1" applyBorder="1" applyFont="1">
      <alignment horizontal="center" readingOrder="0" shrinkToFit="0" vertical="center" wrapText="1"/>
    </xf>
    <xf borderId="10" fillId="2" fontId="5" numFmtId="0" xfId="0" applyAlignment="1" applyBorder="1" applyFont="1">
      <alignment horizontal="center" readingOrder="0" vertical="center"/>
    </xf>
    <xf borderId="0" fillId="0" fontId="6" numFmtId="0" xfId="0" applyAlignment="1" applyFont="1">
      <alignment readingOrder="0"/>
    </xf>
    <xf borderId="7" fillId="2" fontId="5" numFmtId="0" xfId="0" applyAlignment="1" applyBorder="1" applyFont="1">
      <alignment horizontal="center" shrinkToFit="0" wrapText="1"/>
    </xf>
    <xf borderId="7" fillId="2" fontId="5" numFmtId="0" xfId="0" applyAlignment="1" applyBorder="1" applyFont="1">
      <alignment horizontal="center" readingOrder="0"/>
    </xf>
    <xf borderId="1" fillId="2" fontId="5" numFmtId="0" xfId="0" applyAlignment="1" applyBorder="1" applyFont="1">
      <alignment horizontal="center"/>
    </xf>
    <xf borderId="11" fillId="2" fontId="5" numFmtId="0" xfId="0" applyAlignment="1" applyBorder="1" applyFont="1">
      <alignment horizontal="center" readingOrder="0" vertical="center"/>
    </xf>
    <xf borderId="12" fillId="0" fontId="4" numFmtId="0" xfId="0" applyBorder="1" applyFont="1"/>
    <xf borderId="13" fillId="0" fontId="4" numFmtId="0" xfId="0" applyBorder="1" applyFont="1"/>
    <xf borderId="14" fillId="0" fontId="4" numFmtId="0" xfId="0" applyBorder="1" applyFont="1"/>
    <xf borderId="7" fillId="2" fontId="5" numFmtId="0" xfId="0" applyAlignment="1" applyBorder="1" applyFont="1">
      <alignment horizontal="center" readingOrder="0" shrinkToFit="0" wrapText="1"/>
    </xf>
    <xf borderId="0" fillId="2" fontId="5" numFmtId="0" xfId="0" applyAlignment="1" applyFont="1">
      <alignment horizontal="center" readingOrder="0" vertical="bottom"/>
    </xf>
    <xf borderId="0" fillId="0" fontId="7" numFmtId="0" xfId="0" applyAlignment="1" applyFont="1">
      <alignment horizontal="center" readingOrder="0"/>
    </xf>
    <xf borderId="0" fillId="0" fontId="8" numFmtId="0" xfId="0" applyAlignment="1" applyFont="1">
      <alignment horizontal="center" readingOrder="0" shrinkToFit="0" textRotation="0" vertical="center" wrapText="1"/>
    </xf>
    <xf borderId="0" fillId="0" fontId="7" numFmtId="0" xfId="0" applyAlignment="1" applyFont="1">
      <alignment horizontal="center" readingOrder="0" shrinkToFit="0" textRotation="0" vertical="center" wrapText="1"/>
    </xf>
    <xf borderId="1" fillId="3" fontId="5" numFmtId="4" xfId="0" applyAlignment="1" applyBorder="1" applyFill="1" applyFont="1" applyNumberFormat="1">
      <alignment horizontal="center" readingOrder="0" vertical="bottom"/>
    </xf>
    <xf borderId="0" fillId="0" fontId="7" numFmtId="0" xfId="0" applyAlignment="1" applyFont="1">
      <alignment horizontal="center" readingOrder="0" shrinkToFit="0" vertical="center" wrapText="1"/>
    </xf>
    <xf borderId="0" fillId="0" fontId="8" numFmtId="0" xfId="0" applyAlignment="1" applyFont="1">
      <alignment readingOrder="0" shrinkToFit="0" textRotation="0" vertical="center" wrapText="1"/>
    </xf>
    <xf borderId="15" fillId="0" fontId="4" numFmtId="0" xfId="0" applyBorder="1" applyFont="1"/>
    <xf borderId="1" fillId="0" fontId="5" numFmtId="4" xfId="0" applyAlignment="1" applyBorder="1" applyFont="1" applyNumberFormat="1">
      <alignment horizontal="center" readingOrder="0" vertical="bottom"/>
    </xf>
    <xf borderId="0" fillId="0" fontId="9" numFmtId="0" xfId="0" applyAlignment="1" applyFont="1">
      <alignment horizontal="center" readingOrder="0" shrinkToFit="0" wrapText="1"/>
    </xf>
    <xf borderId="1" fillId="4" fontId="5" numFmtId="0" xfId="0" applyAlignment="1" applyBorder="1" applyFill="1" applyFont="1">
      <alignment horizontal="center" readingOrder="0" vertical="bottom"/>
    </xf>
    <xf borderId="7" fillId="5" fontId="5" numFmtId="0" xfId="0" applyAlignment="1" applyBorder="1" applyFill="1" applyFont="1">
      <alignment horizontal="center" readingOrder="0" vertical="bottom"/>
    </xf>
    <xf borderId="0" fillId="2" fontId="9" numFmtId="0" xfId="0" applyAlignment="1" applyFont="1">
      <alignment horizontal="center" shrinkToFit="0" wrapText="1"/>
    </xf>
    <xf borderId="1" fillId="6" fontId="1" numFmtId="4" xfId="0" applyAlignment="1" applyBorder="1" applyFill="1" applyFont="1" applyNumberFormat="1">
      <alignment horizontal="center" readingOrder="0" vertical="bottom"/>
    </xf>
    <xf borderId="1" fillId="2" fontId="5" numFmtId="4" xfId="0" applyAlignment="1" applyBorder="1" applyFont="1" applyNumberFormat="1">
      <alignment horizontal="center" vertical="bottom"/>
    </xf>
    <xf borderId="11" fillId="6" fontId="1" numFmtId="4" xfId="0" applyAlignment="1" applyBorder="1" applyFont="1" applyNumberFormat="1">
      <alignment horizontal="center" readingOrder="0" vertical="bottom"/>
    </xf>
    <xf borderId="11" fillId="2" fontId="5" numFmtId="4" xfId="0" applyAlignment="1" applyBorder="1" applyFont="1" applyNumberFormat="1">
      <alignment horizontal="center" vertical="bottom"/>
    </xf>
    <xf borderId="0" fillId="0" fontId="10" numFmtId="0" xfId="0" applyAlignment="1" applyFont="1">
      <alignment horizontal="center" shrinkToFit="0" vertical="bottom" wrapText="1"/>
    </xf>
    <xf borderId="0" fillId="0" fontId="2" numFmtId="0" xfId="0" applyAlignment="1" applyFont="1">
      <alignment horizontal="center" shrinkToFit="0" vertical="bottom" wrapText="1"/>
    </xf>
    <xf borderId="0" fillId="0" fontId="2" numFmtId="0" xfId="0" applyAlignment="1" applyFont="1">
      <alignment horizontal="center" readingOrder="0" shrinkToFit="0" vertical="bottom" wrapText="1"/>
    </xf>
    <xf borderId="0" fillId="2" fontId="2" numFmtId="0" xfId="0" applyAlignment="1" applyFont="1">
      <alignment horizontal="center" readingOrder="0" shrinkToFit="0" vertical="center" wrapText="1"/>
    </xf>
    <xf borderId="0" fillId="2" fontId="2" numFmtId="0" xfId="0" applyAlignment="1" applyFont="1">
      <alignment horizontal="center" readingOrder="0"/>
    </xf>
    <xf borderId="0" fillId="2" fontId="2" numFmtId="0" xfId="0" applyFont="1"/>
    <xf borderId="0" fillId="2" fontId="2" numFmtId="0" xfId="0" applyAlignment="1" applyFont="1">
      <alignment horizontal="center"/>
    </xf>
    <xf borderId="0" fillId="2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textRotation="0" vertical="center" wrapText="1"/>
    </xf>
    <xf borderId="0" fillId="0" fontId="2" numFmtId="0" xfId="0" applyAlignment="1" applyFont="1">
      <alignment horizontal="center"/>
    </xf>
    <xf borderId="1" fillId="2" fontId="5" numFmtId="0" xfId="0" applyAlignment="1" applyBorder="1" applyFont="1">
      <alignment horizontal="center" readingOrder="0" shrinkToFit="0" vertical="center" wrapText="1"/>
    </xf>
    <xf borderId="7" fillId="2" fontId="5" numFmtId="3" xfId="0" applyAlignment="1" applyBorder="1" applyFont="1" applyNumberFormat="1">
      <alignment horizontal="center" readingOrder="0" shrinkToFit="0" vertical="center" wrapText="1"/>
    </xf>
    <xf borderId="7" fillId="2" fontId="5" numFmtId="0" xfId="0" applyAlignment="1" applyBorder="1" applyFont="1">
      <alignment horizontal="center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8" max="8" width="15.38"/>
  </cols>
  <sheetData>
    <row r="1">
      <c r="A1" s="1" t="s">
        <v>0</v>
      </c>
      <c r="H1" s="2"/>
    </row>
    <row r="2">
      <c r="A2" s="1" t="s">
        <v>1</v>
      </c>
    </row>
  </sheetData>
  <mergeCells count="2">
    <mergeCell ref="A1:G1"/>
    <mergeCell ref="A2:H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18.25"/>
    <col customWidth="1" min="5" max="5" width="15.38"/>
    <col customWidth="1" min="7" max="7" width="23.0"/>
    <col customWidth="1" min="9" max="9" width="22.25"/>
    <col customWidth="1" min="10" max="10" width="17.0"/>
    <col customWidth="1" min="13" max="13" width="20.75"/>
    <col customWidth="1" min="15" max="15" width="20.88"/>
    <col customWidth="1" min="16" max="16" width="18.88"/>
    <col customWidth="1" min="18" max="18" width="34.38"/>
  </cols>
  <sheetData>
    <row r="1">
      <c r="A1" s="3" t="s">
        <v>2</v>
      </c>
      <c r="H1" s="4"/>
      <c r="I1" s="4"/>
      <c r="J1" s="4"/>
      <c r="K1" s="4"/>
      <c r="L1" s="4"/>
      <c r="M1" s="4"/>
    </row>
    <row r="2" ht="18.0" customHeight="1">
      <c r="A2" s="5"/>
      <c r="B2" s="5"/>
      <c r="C2" s="5"/>
      <c r="D2" s="5"/>
      <c r="E2" s="5"/>
      <c r="F2" s="5"/>
      <c r="G2" s="5"/>
      <c r="H2" s="4"/>
      <c r="I2" s="4"/>
      <c r="J2" s="4"/>
      <c r="K2" s="4"/>
      <c r="L2" s="4"/>
      <c r="M2" s="4"/>
    </row>
    <row r="3" ht="26.25" customHeight="1">
      <c r="A3" s="6" t="s">
        <v>3</v>
      </c>
      <c r="B3" s="7"/>
      <c r="C3" s="7"/>
      <c r="D3" s="7"/>
      <c r="E3" s="7"/>
      <c r="F3" s="7"/>
      <c r="G3" s="8"/>
      <c r="H3" s="4"/>
      <c r="I3" s="9" t="s">
        <v>4</v>
      </c>
      <c r="J3" s="10"/>
      <c r="K3" s="10"/>
      <c r="L3" s="10"/>
      <c r="M3" s="11"/>
    </row>
    <row r="4">
      <c r="A4" s="12" t="s">
        <v>5</v>
      </c>
      <c r="B4" s="13" t="s">
        <v>6</v>
      </c>
      <c r="C4" s="13" t="s">
        <v>7</v>
      </c>
      <c r="D4" s="13" t="s">
        <v>8</v>
      </c>
      <c r="E4" s="13" t="s">
        <v>9</v>
      </c>
      <c r="F4" s="13" t="s">
        <v>10</v>
      </c>
      <c r="G4" s="14" t="s">
        <v>11</v>
      </c>
      <c r="H4" s="4"/>
      <c r="I4" s="15" t="s">
        <v>12</v>
      </c>
      <c r="M4" s="16"/>
    </row>
    <row r="5">
      <c r="A5" s="17">
        <v>2022.0</v>
      </c>
      <c r="B5" s="18" t="s">
        <v>13</v>
      </c>
      <c r="C5" s="19" t="s">
        <v>14</v>
      </c>
      <c r="D5" s="20">
        <v>1012.0</v>
      </c>
      <c r="E5" s="21">
        <v>169.0</v>
      </c>
      <c r="F5" s="21">
        <v>29.1</v>
      </c>
      <c r="G5" s="22">
        <f t="shared" ref="G5:G52" si="1">PRODUCT(E5:F5)</f>
        <v>4917.9</v>
      </c>
      <c r="H5" s="4"/>
      <c r="I5" s="23" t="s">
        <v>15</v>
      </c>
      <c r="J5" s="24"/>
      <c r="K5" s="24"/>
      <c r="L5" s="24"/>
      <c r="M5" s="25"/>
    </row>
    <row r="6">
      <c r="A6" s="16"/>
      <c r="B6" s="26"/>
      <c r="C6" s="27" t="s">
        <v>16</v>
      </c>
      <c r="D6" s="20">
        <v>394.0</v>
      </c>
      <c r="E6" s="21">
        <v>86.0</v>
      </c>
      <c r="F6" s="21">
        <v>105.92</v>
      </c>
      <c r="G6" s="22">
        <f t="shared" si="1"/>
        <v>9109.12</v>
      </c>
      <c r="H6" s="4"/>
      <c r="I6" s="28"/>
      <c r="O6" s="29"/>
      <c r="R6" s="30"/>
      <c r="S6" s="31"/>
    </row>
    <row r="7">
      <c r="A7" s="16"/>
      <c r="B7" s="26"/>
      <c r="C7" s="27" t="s">
        <v>16</v>
      </c>
      <c r="D7" s="20">
        <v>240.0</v>
      </c>
      <c r="E7" s="21">
        <v>12.0</v>
      </c>
      <c r="F7" s="21">
        <v>53.7</v>
      </c>
      <c r="G7" s="22">
        <f t="shared" si="1"/>
        <v>644.4</v>
      </c>
      <c r="H7" s="4"/>
      <c r="I7" s="32" t="s">
        <v>17</v>
      </c>
      <c r="J7" s="7"/>
      <c r="K7" s="7"/>
      <c r="L7" s="7"/>
      <c r="M7" s="8"/>
      <c r="O7" s="29"/>
      <c r="P7" s="33"/>
      <c r="R7" s="34"/>
      <c r="S7" s="31"/>
    </row>
    <row r="8">
      <c r="A8" s="16"/>
      <c r="B8" s="35"/>
      <c r="C8" s="27" t="s">
        <v>18</v>
      </c>
      <c r="D8" s="20">
        <v>354.0</v>
      </c>
      <c r="E8" s="21">
        <v>47.0</v>
      </c>
      <c r="F8" s="21">
        <v>28.5</v>
      </c>
      <c r="G8" s="22">
        <f t="shared" si="1"/>
        <v>1339.5</v>
      </c>
      <c r="H8" s="4"/>
      <c r="I8" s="32" t="s">
        <v>19</v>
      </c>
      <c r="J8" s="7"/>
      <c r="K8" s="7"/>
      <c r="L8" s="7"/>
      <c r="M8" s="8"/>
      <c r="O8" s="29"/>
      <c r="P8" s="29"/>
    </row>
    <row r="9">
      <c r="A9" s="16"/>
      <c r="B9" s="18" t="s">
        <v>20</v>
      </c>
      <c r="C9" s="19" t="s">
        <v>14</v>
      </c>
      <c r="D9" s="27">
        <v>1112.0</v>
      </c>
      <c r="E9" s="21">
        <v>170.0</v>
      </c>
      <c r="F9" s="21">
        <v>29.1</v>
      </c>
      <c r="G9" s="22">
        <f t="shared" si="1"/>
        <v>4947</v>
      </c>
      <c r="H9" s="4"/>
      <c r="I9" s="36"/>
      <c r="J9" s="7"/>
      <c r="K9" s="7"/>
      <c r="L9" s="7"/>
      <c r="M9" s="8"/>
      <c r="O9" s="37"/>
    </row>
    <row r="10">
      <c r="A10" s="16"/>
      <c r="B10" s="26"/>
      <c r="C10" s="27" t="s">
        <v>16</v>
      </c>
      <c r="D10" s="27">
        <v>324.0</v>
      </c>
      <c r="E10" s="21">
        <v>89.0</v>
      </c>
      <c r="F10" s="21">
        <v>105.92</v>
      </c>
      <c r="G10" s="22">
        <f t="shared" si="1"/>
        <v>9426.88</v>
      </c>
      <c r="H10" s="4"/>
      <c r="I10" s="38" t="s">
        <v>21</v>
      </c>
      <c r="J10" s="7"/>
      <c r="K10" s="7"/>
      <c r="L10" s="8"/>
      <c r="M10" s="39">
        <v>8.9</v>
      </c>
      <c r="O10" s="40"/>
    </row>
    <row r="11">
      <c r="A11" s="16"/>
      <c r="B11" s="26"/>
      <c r="C11" s="27" t="s">
        <v>16</v>
      </c>
      <c r="D11" s="27">
        <v>201.0</v>
      </c>
      <c r="E11" s="21">
        <v>15.0</v>
      </c>
      <c r="F11" s="21">
        <v>53.7</v>
      </c>
      <c r="G11" s="22">
        <f t="shared" si="1"/>
        <v>805.5</v>
      </c>
      <c r="H11" s="4"/>
      <c r="I11" s="41" t="s">
        <v>22</v>
      </c>
      <c r="J11" s="7"/>
      <c r="K11" s="7"/>
      <c r="L11" s="7"/>
      <c r="M11" s="8"/>
      <c r="O11" s="40"/>
    </row>
    <row r="12">
      <c r="A12" s="16"/>
      <c r="B12" s="35"/>
      <c r="C12" s="27" t="s">
        <v>18</v>
      </c>
      <c r="D12" s="27">
        <v>332.0</v>
      </c>
      <c r="E12" s="21">
        <v>41.0</v>
      </c>
      <c r="F12" s="21">
        <v>28.5</v>
      </c>
      <c r="G12" s="22">
        <f t="shared" si="1"/>
        <v>1168.5</v>
      </c>
      <c r="H12" s="4"/>
      <c r="I12" s="42" t="s">
        <v>23</v>
      </c>
      <c r="J12" s="7"/>
      <c r="K12" s="7"/>
      <c r="L12" s="7"/>
      <c r="M12" s="8"/>
    </row>
    <row r="13">
      <c r="A13" s="16"/>
      <c r="B13" s="18" t="s">
        <v>24</v>
      </c>
      <c r="C13" s="19" t="s">
        <v>14</v>
      </c>
      <c r="D13" s="27">
        <v>1239.0</v>
      </c>
      <c r="E13" s="21">
        <v>149.0</v>
      </c>
      <c r="F13" s="21">
        <v>29.1</v>
      </c>
      <c r="G13" s="22">
        <f t="shared" si="1"/>
        <v>4335.9</v>
      </c>
      <c r="H13" s="4"/>
      <c r="I13" s="43" t="s">
        <v>25</v>
      </c>
      <c r="J13" s="24"/>
      <c r="K13" s="24"/>
      <c r="L13" s="24"/>
      <c r="M13" s="25"/>
    </row>
    <row r="14">
      <c r="A14" s="16"/>
      <c r="B14" s="26"/>
      <c r="C14" s="27" t="s">
        <v>16</v>
      </c>
      <c r="D14" s="27">
        <v>336.0</v>
      </c>
      <c r="E14" s="21">
        <v>80.0</v>
      </c>
      <c r="F14" s="21">
        <v>105.92</v>
      </c>
      <c r="G14" s="22">
        <f t="shared" si="1"/>
        <v>8473.6</v>
      </c>
      <c r="H14" s="4"/>
      <c r="I14" s="44" t="s">
        <v>26</v>
      </c>
      <c r="J14" s="24"/>
      <c r="K14" s="24"/>
      <c r="L14" s="24"/>
      <c r="M14" s="25"/>
      <c r="N14" s="45"/>
      <c r="O14" s="45"/>
    </row>
    <row r="15">
      <c r="A15" s="16"/>
      <c r="B15" s="26"/>
      <c r="C15" s="27" t="s">
        <v>16</v>
      </c>
      <c r="D15" s="27">
        <v>261.0</v>
      </c>
      <c r="E15" s="21">
        <v>16.0</v>
      </c>
      <c r="F15" s="21">
        <v>53.7</v>
      </c>
      <c r="G15" s="22">
        <f t="shared" si="1"/>
        <v>859.2</v>
      </c>
      <c r="H15" s="4"/>
      <c r="I15" s="46"/>
      <c r="J15" s="46"/>
      <c r="K15" s="46"/>
      <c r="L15" s="46"/>
      <c r="M15" s="47"/>
      <c r="N15" s="45"/>
      <c r="O15" s="45"/>
    </row>
    <row r="16">
      <c r="A16" s="16"/>
      <c r="B16" s="35"/>
      <c r="C16" s="27" t="s">
        <v>18</v>
      </c>
      <c r="D16" s="27">
        <v>321.0</v>
      </c>
      <c r="E16" s="21">
        <v>35.0</v>
      </c>
      <c r="F16" s="21">
        <v>28.5</v>
      </c>
      <c r="G16" s="22">
        <f t="shared" si="1"/>
        <v>997.5</v>
      </c>
      <c r="H16" s="4"/>
      <c r="I16" s="46"/>
      <c r="J16" s="46"/>
      <c r="K16" s="46"/>
      <c r="L16" s="46"/>
      <c r="M16" s="46"/>
      <c r="N16" s="45"/>
      <c r="O16" s="45"/>
    </row>
    <row r="17">
      <c r="A17" s="16"/>
      <c r="B17" s="18" t="s">
        <v>27</v>
      </c>
      <c r="C17" s="19" t="s">
        <v>14</v>
      </c>
      <c r="D17" s="27">
        <v>1023.0</v>
      </c>
      <c r="E17" s="21">
        <v>153.0</v>
      </c>
      <c r="F17" s="21">
        <v>29.1</v>
      </c>
      <c r="G17" s="22">
        <f t="shared" si="1"/>
        <v>4452.3</v>
      </c>
      <c r="H17" s="4"/>
      <c r="I17" s="46"/>
      <c r="J17" s="46"/>
      <c r="K17" s="46"/>
      <c r="L17" s="46"/>
      <c r="M17" s="46"/>
      <c r="N17" s="45"/>
      <c r="O17" s="45"/>
    </row>
    <row r="18">
      <c r="A18" s="16"/>
      <c r="B18" s="26"/>
      <c r="C18" s="27" t="s">
        <v>16</v>
      </c>
      <c r="D18" s="20">
        <v>394.0</v>
      </c>
      <c r="E18" s="21">
        <v>81.0</v>
      </c>
      <c r="F18" s="21">
        <v>105.92</v>
      </c>
      <c r="G18" s="22">
        <f t="shared" si="1"/>
        <v>8579.52</v>
      </c>
      <c r="H18" s="4"/>
      <c r="I18" s="46"/>
      <c r="J18" s="46"/>
      <c r="K18" s="46"/>
      <c r="L18" s="46"/>
      <c r="M18" s="46"/>
      <c r="N18" s="45"/>
      <c r="O18" s="45"/>
    </row>
    <row r="19">
      <c r="A19" s="16"/>
      <c r="B19" s="26"/>
      <c r="C19" s="27" t="s">
        <v>16</v>
      </c>
      <c r="D19" s="27">
        <v>205.0</v>
      </c>
      <c r="E19" s="21">
        <v>9.0</v>
      </c>
      <c r="F19" s="21">
        <v>53.7</v>
      </c>
      <c r="G19" s="22">
        <f t="shared" si="1"/>
        <v>483.3</v>
      </c>
      <c r="H19" s="4"/>
      <c r="I19" s="46"/>
      <c r="J19" s="46"/>
      <c r="K19" s="46"/>
      <c r="L19" s="46"/>
      <c r="M19" s="46"/>
      <c r="N19" s="45"/>
      <c r="O19" s="45"/>
    </row>
    <row r="20">
      <c r="A20" s="16"/>
      <c r="B20" s="35"/>
      <c r="C20" s="27" t="s">
        <v>18</v>
      </c>
      <c r="D20" s="27">
        <v>296.0</v>
      </c>
      <c r="E20" s="21">
        <v>36.0</v>
      </c>
      <c r="F20" s="21">
        <v>28.5</v>
      </c>
      <c r="G20" s="22">
        <f t="shared" si="1"/>
        <v>1026</v>
      </c>
      <c r="H20" s="4"/>
      <c r="I20" s="46"/>
      <c r="J20" s="46"/>
      <c r="K20" s="46"/>
      <c r="L20" s="46"/>
      <c r="M20" s="46"/>
      <c r="N20" s="45"/>
      <c r="O20" s="45"/>
    </row>
    <row r="21">
      <c r="A21" s="16"/>
      <c r="B21" s="18" t="s">
        <v>28</v>
      </c>
      <c r="C21" s="19" t="s">
        <v>14</v>
      </c>
      <c r="D21" s="27">
        <v>1196.0</v>
      </c>
      <c r="E21" s="21">
        <v>135.0</v>
      </c>
      <c r="F21" s="21">
        <v>29.1</v>
      </c>
      <c r="G21" s="22">
        <f t="shared" si="1"/>
        <v>3928.5</v>
      </c>
      <c r="H21" s="4"/>
      <c r="I21" s="46"/>
      <c r="J21" s="46"/>
      <c r="K21" s="46"/>
      <c r="L21" s="46"/>
      <c r="M21" s="46"/>
      <c r="N21" s="45"/>
      <c r="O21" s="45"/>
    </row>
    <row r="22">
      <c r="A22" s="16"/>
      <c r="B22" s="26"/>
      <c r="C22" s="27" t="s">
        <v>16</v>
      </c>
      <c r="D22" s="27">
        <v>355.0</v>
      </c>
      <c r="E22" s="21">
        <v>89.0</v>
      </c>
      <c r="F22" s="21">
        <v>105.92</v>
      </c>
      <c r="G22" s="22">
        <f t="shared" si="1"/>
        <v>9426.88</v>
      </c>
      <c r="H22" s="4"/>
      <c r="I22" s="46"/>
      <c r="J22" s="46"/>
      <c r="K22" s="46"/>
      <c r="L22" s="46"/>
      <c r="M22" s="46"/>
      <c r="N22" s="45"/>
      <c r="O22" s="45"/>
    </row>
    <row r="23">
      <c r="A23" s="16"/>
      <c r="B23" s="26"/>
      <c r="C23" s="27" t="s">
        <v>16</v>
      </c>
      <c r="D23" s="27">
        <v>225.0</v>
      </c>
      <c r="E23" s="21">
        <v>15.0</v>
      </c>
      <c r="F23" s="21">
        <v>53.7</v>
      </c>
      <c r="G23" s="22">
        <f t="shared" si="1"/>
        <v>805.5</v>
      </c>
      <c r="H23" s="4"/>
      <c r="I23" s="48"/>
      <c r="J23" s="49"/>
      <c r="K23" s="50"/>
      <c r="L23" s="4"/>
      <c r="M23" s="4"/>
    </row>
    <row r="24">
      <c r="A24" s="16"/>
      <c r="B24" s="35"/>
      <c r="C24" s="27" t="s">
        <v>18</v>
      </c>
      <c r="D24" s="27">
        <v>236.0</v>
      </c>
      <c r="E24" s="21">
        <v>44.0</v>
      </c>
      <c r="F24" s="21">
        <v>28.5</v>
      </c>
      <c r="G24" s="22">
        <f t="shared" si="1"/>
        <v>1254</v>
      </c>
      <c r="H24" s="4"/>
      <c r="I24" s="51"/>
      <c r="J24" s="49"/>
      <c r="K24" s="50"/>
      <c r="L24" s="4"/>
      <c r="M24" s="4"/>
    </row>
    <row r="25">
      <c r="A25" s="16"/>
      <c r="B25" s="18" t="s">
        <v>29</v>
      </c>
      <c r="C25" s="19" t="s">
        <v>14</v>
      </c>
      <c r="D25" s="27">
        <v>1016.0</v>
      </c>
      <c r="E25" s="21">
        <v>160.0</v>
      </c>
      <c r="F25" s="21">
        <v>29.1</v>
      </c>
      <c r="G25" s="22">
        <f t="shared" si="1"/>
        <v>4656</v>
      </c>
      <c r="H25" s="4"/>
      <c r="I25" s="50"/>
      <c r="J25" s="50"/>
      <c r="K25" s="50"/>
      <c r="L25" s="4"/>
      <c r="M25" s="4"/>
    </row>
    <row r="26">
      <c r="A26" s="16"/>
      <c r="B26" s="26"/>
      <c r="C26" s="27" t="s">
        <v>16</v>
      </c>
      <c r="D26" s="20">
        <v>394.0</v>
      </c>
      <c r="E26" s="21">
        <v>75.0</v>
      </c>
      <c r="F26" s="21">
        <v>105.92</v>
      </c>
      <c r="G26" s="22">
        <f t="shared" si="1"/>
        <v>7944</v>
      </c>
      <c r="H26" s="4"/>
      <c r="I26" s="50"/>
      <c r="J26" s="50"/>
      <c r="K26" s="50"/>
      <c r="L26" s="4"/>
      <c r="M26" s="4"/>
    </row>
    <row r="27">
      <c r="A27" s="16"/>
      <c r="B27" s="26"/>
      <c r="C27" s="27" t="s">
        <v>16</v>
      </c>
      <c r="D27" s="27">
        <v>248.0</v>
      </c>
      <c r="E27" s="21">
        <v>16.0</v>
      </c>
      <c r="F27" s="21">
        <v>53.7</v>
      </c>
      <c r="G27" s="22">
        <f t="shared" si="1"/>
        <v>859.2</v>
      </c>
      <c r="H27" s="4"/>
      <c r="I27" s="50"/>
      <c r="J27" s="50"/>
      <c r="K27" s="50"/>
      <c r="L27" s="4"/>
      <c r="M27" s="4"/>
    </row>
    <row r="28">
      <c r="A28" s="16"/>
      <c r="B28" s="35"/>
      <c r="C28" s="27" t="s">
        <v>18</v>
      </c>
      <c r="D28" s="27">
        <v>321.0</v>
      </c>
      <c r="E28" s="21">
        <v>27.0</v>
      </c>
      <c r="F28" s="21">
        <v>28.5</v>
      </c>
      <c r="G28" s="22">
        <f t="shared" si="1"/>
        <v>769.5</v>
      </c>
      <c r="H28" s="4"/>
      <c r="I28" s="50"/>
      <c r="J28" s="50"/>
      <c r="K28" s="50"/>
      <c r="L28" s="4"/>
      <c r="M28" s="4"/>
    </row>
    <row r="29">
      <c r="A29" s="16"/>
      <c r="B29" s="18" t="s">
        <v>30</v>
      </c>
      <c r="C29" s="19" t="s">
        <v>14</v>
      </c>
      <c r="D29" s="27">
        <v>1026.0</v>
      </c>
      <c r="E29" s="21">
        <v>156.0</v>
      </c>
      <c r="F29" s="21">
        <v>29.1</v>
      </c>
      <c r="G29" s="22">
        <f t="shared" si="1"/>
        <v>4539.6</v>
      </c>
      <c r="H29" s="4"/>
      <c r="I29" s="50"/>
      <c r="J29" s="50"/>
      <c r="K29" s="50"/>
      <c r="L29" s="4"/>
      <c r="M29" s="4"/>
    </row>
    <row r="30">
      <c r="A30" s="16"/>
      <c r="B30" s="26"/>
      <c r="C30" s="27" t="s">
        <v>16</v>
      </c>
      <c r="D30" s="27">
        <v>296.0</v>
      </c>
      <c r="E30" s="21">
        <v>75.0</v>
      </c>
      <c r="F30" s="21">
        <v>105.92</v>
      </c>
      <c r="G30" s="22">
        <f t="shared" si="1"/>
        <v>7944</v>
      </c>
      <c r="H30" s="4"/>
      <c r="I30" s="48"/>
      <c r="J30" s="48"/>
      <c r="K30" s="50"/>
      <c r="L30" s="4"/>
      <c r="M30" s="4"/>
    </row>
    <row r="31">
      <c r="A31" s="16"/>
      <c r="B31" s="26"/>
      <c r="C31" s="27" t="s">
        <v>16</v>
      </c>
      <c r="D31" s="27">
        <v>232.0</v>
      </c>
      <c r="E31" s="21">
        <v>6.0</v>
      </c>
      <c r="F31" s="21">
        <v>53.7</v>
      </c>
      <c r="G31" s="22">
        <f t="shared" si="1"/>
        <v>322.2</v>
      </c>
      <c r="H31" s="4"/>
      <c r="I31" s="52"/>
      <c r="J31" s="48"/>
      <c r="K31" s="50"/>
      <c r="L31" s="4"/>
      <c r="M31" s="4"/>
    </row>
    <row r="32">
      <c r="A32" s="16"/>
      <c r="B32" s="35"/>
      <c r="C32" s="27" t="s">
        <v>18</v>
      </c>
      <c r="D32" s="27">
        <v>315.0</v>
      </c>
      <c r="E32" s="21">
        <v>39.0</v>
      </c>
      <c r="F32" s="21">
        <v>28.5</v>
      </c>
      <c r="G32" s="22">
        <f t="shared" si="1"/>
        <v>1111.5</v>
      </c>
      <c r="H32" s="4"/>
      <c r="I32" s="52"/>
      <c r="J32" s="48"/>
      <c r="K32" s="50"/>
      <c r="L32" s="4"/>
      <c r="M32" s="4"/>
    </row>
    <row r="33">
      <c r="A33" s="16"/>
      <c r="B33" s="18" t="s">
        <v>31</v>
      </c>
      <c r="C33" s="19" t="s">
        <v>14</v>
      </c>
      <c r="D33" s="27">
        <v>1010.0</v>
      </c>
      <c r="E33" s="21">
        <v>170.0</v>
      </c>
      <c r="F33" s="21">
        <v>29.1</v>
      </c>
      <c r="G33" s="22">
        <f t="shared" si="1"/>
        <v>4947</v>
      </c>
      <c r="H33" s="4"/>
      <c r="I33" s="52"/>
      <c r="J33" s="48"/>
      <c r="K33" s="50"/>
      <c r="L33" s="4"/>
      <c r="M33" s="4"/>
    </row>
    <row r="34">
      <c r="A34" s="16"/>
      <c r="B34" s="26"/>
      <c r="C34" s="27" t="s">
        <v>16</v>
      </c>
      <c r="D34" s="27">
        <v>335.0</v>
      </c>
      <c r="E34" s="21">
        <v>89.0</v>
      </c>
      <c r="F34" s="21">
        <v>105.92</v>
      </c>
      <c r="G34" s="22">
        <f t="shared" si="1"/>
        <v>9426.88</v>
      </c>
      <c r="H34" s="4"/>
      <c r="I34" s="53"/>
      <c r="J34" s="54"/>
      <c r="K34" s="4"/>
      <c r="L34" s="4"/>
      <c r="M34" s="4"/>
    </row>
    <row r="35">
      <c r="A35" s="16"/>
      <c r="B35" s="26"/>
      <c r="C35" s="27" t="s">
        <v>16</v>
      </c>
      <c r="D35" s="27">
        <v>215.0</v>
      </c>
      <c r="E35" s="21">
        <v>15.0</v>
      </c>
      <c r="F35" s="21">
        <v>53.7</v>
      </c>
      <c r="G35" s="22">
        <f t="shared" si="1"/>
        <v>805.5</v>
      </c>
      <c r="H35" s="4"/>
      <c r="I35" s="4"/>
      <c r="J35" s="4"/>
      <c r="K35" s="4"/>
      <c r="L35" s="4"/>
      <c r="M35" s="4"/>
    </row>
    <row r="36">
      <c r="A36" s="16"/>
      <c r="B36" s="35"/>
      <c r="C36" s="27" t="s">
        <v>18</v>
      </c>
      <c r="D36" s="27">
        <v>311.0</v>
      </c>
      <c r="E36" s="21">
        <v>40.0</v>
      </c>
      <c r="F36" s="21">
        <v>28.5</v>
      </c>
      <c r="G36" s="22">
        <f t="shared" si="1"/>
        <v>1140</v>
      </c>
      <c r="H36" s="4"/>
      <c r="I36" s="4"/>
      <c r="J36" s="4"/>
      <c r="K36" s="4"/>
      <c r="L36" s="4"/>
      <c r="M36" s="4"/>
    </row>
    <row r="37">
      <c r="A37" s="16"/>
      <c r="B37" s="18" t="s">
        <v>32</v>
      </c>
      <c r="C37" s="19" t="s">
        <v>14</v>
      </c>
      <c r="D37" s="27">
        <v>1196.0</v>
      </c>
      <c r="E37" s="21">
        <v>151.0</v>
      </c>
      <c r="F37" s="21">
        <v>29.1</v>
      </c>
      <c r="G37" s="22">
        <f t="shared" si="1"/>
        <v>4394.1</v>
      </c>
      <c r="H37" s="4"/>
      <c r="I37" s="4"/>
      <c r="J37" s="4"/>
      <c r="K37" s="4"/>
      <c r="L37" s="4"/>
      <c r="M37" s="4"/>
    </row>
    <row r="38">
      <c r="A38" s="16"/>
      <c r="B38" s="26"/>
      <c r="C38" s="27" t="s">
        <v>16</v>
      </c>
      <c r="D38" s="27">
        <v>386.0</v>
      </c>
      <c r="E38" s="21">
        <v>75.0</v>
      </c>
      <c r="F38" s="21">
        <v>105.92</v>
      </c>
      <c r="G38" s="22">
        <f t="shared" si="1"/>
        <v>7944</v>
      </c>
      <c r="H38" s="4"/>
      <c r="I38" s="4"/>
      <c r="J38" s="4"/>
      <c r="K38" s="4"/>
      <c r="L38" s="4"/>
      <c r="M38" s="4"/>
    </row>
    <row r="39">
      <c r="A39" s="16"/>
      <c r="B39" s="26"/>
      <c r="C39" s="27" t="s">
        <v>16</v>
      </c>
      <c r="D39" s="27">
        <v>235.0</v>
      </c>
      <c r="E39" s="21">
        <v>5.0</v>
      </c>
      <c r="F39" s="21">
        <v>53.7</v>
      </c>
      <c r="G39" s="22">
        <f t="shared" si="1"/>
        <v>268.5</v>
      </c>
      <c r="H39" s="4"/>
      <c r="I39" s="4"/>
      <c r="J39" s="4"/>
      <c r="K39" s="4"/>
      <c r="L39" s="4"/>
      <c r="M39" s="4"/>
    </row>
    <row r="40">
      <c r="A40" s="16"/>
      <c r="B40" s="35"/>
      <c r="C40" s="27" t="s">
        <v>18</v>
      </c>
      <c r="D40" s="27">
        <v>320.0</v>
      </c>
      <c r="E40" s="21">
        <v>39.0</v>
      </c>
      <c r="F40" s="21">
        <v>28.5</v>
      </c>
      <c r="G40" s="22">
        <f t="shared" si="1"/>
        <v>1111.5</v>
      </c>
      <c r="H40" s="4"/>
      <c r="I40" s="4"/>
      <c r="J40" s="4"/>
      <c r="K40" s="4"/>
      <c r="L40" s="4"/>
      <c r="M40" s="4"/>
    </row>
    <row r="41">
      <c r="A41" s="16"/>
      <c r="B41" s="18" t="s">
        <v>33</v>
      </c>
      <c r="C41" s="19" t="s">
        <v>14</v>
      </c>
      <c r="D41" s="27">
        <v>1025.0</v>
      </c>
      <c r="E41" s="21">
        <v>145.0</v>
      </c>
      <c r="F41" s="21">
        <v>29.1</v>
      </c>
      <c r="G41" s="22">
        <f t="shared" si="1"/>
        <v>4219.5</v>
      </c>
      <c r="H41" s="4"/>
      <c r="I41" s="4"/>
      <c r="J41" s="4"/>
      <c r="K41" s="4"/>
      <c r="L41" s="4"/>
      <c r="M41" s="4"/>
    </row>
    <row r="42">
      <c r="A42" s="16"/>
      <c r="B42" s="26"/>
      <c r="C42" s="27" t="s">
        <v>16</v>
      </c>
      <c r="D42" s="27">
        <v>405.0</v>
      </c>
      <c r="E42" s="21">
        <v>89.0</v>
      </c>
      <c r="F42" s="21">
        <v>105.92</v>
      </c>
      <c r="G42" s="22">
        <f t="shared" si="1"/>
        <v>9426.88</v>
      </c>
      <c r="H42" s="4"/>
      <c r="I42" s="4"/>
      <c r="J42" s="4"/>
      <c r="K42" s="4"/>
      <c r="L42" s="4"/>
      <c r="M42" s="4"/>
    </row>
    <row r="43">
      <c r="A43" s="16"/>
      <c r="B43" s="26"/>
      <c r="C43" s="27" t="s">
        <v>16</v>
      </c>
      <c r="D43" s="27">
        <v>296.0</v>
      </c>
      <c r="E43" s="21">
        <v>11.0</v>
      </c>
      <c r="F43" s="21">
        <v>53.7</v>
      </c>
      <c r="G43" s="22">
        <f t="shared" si="1"/>
        <v>590.7</v>
      </c>
      <c r="H43" s="4"/>
      <c r="I43" s="4"/>
      <c r="J43" s="4"/>
      <c r="K43" s="4"/>
      <c r="L43" s="4"/>
      <c r="M43" s="4"/>
    </row>
    <row r="44">
      <c r="A44" s="16"/>
      <c r="B44" s="35"/>
      <c r="C44" s="27" t="s">
        <v>18</v>
      </c>
      <c r="D44" s="27">
        <v>350.0</v>
      </c>
      <c r="E44" s="21">
        <v>45.0</v>
      </c>
      <c r="F44" s="21">
        <v>28.5</v>
      </c>
      <c r="G44" s="22">
        <f t="shared" si="1"/>
        <v>1282.5</v>
      </c>
      <c r="H44" s="4"/>
      <c r="I44" s="4"/>
      <c r="J44" s="4"/>
      <c r="K44" s="4"/>
      <c r="L44" s="4"/>
      <c r="M44" s="4"/>
    </row>
    <row r="45">
      <c r="A45" s="16"/>
      <c r="B45" s="18" t="s">
        <v>34</v>
      </c>
      <c r="C45" s="19" t="s">
        <v>14</v>
      </c>
      <c r="D45" s="27">
        <v>1196.0</v>
      </c>
      <c r="E45" s="21">
        <v>153.0</v>
      </c>
      <c r="F45" s="21">
        <v>29.1</v>
      </c>
      <c r="G45" s="22">
        <f t="shared" si="1"/>
        <v>4452.3</v>
      </c>
      <c r="H45" s="4"/>
      <c r="I45" s="55"/>
      <c r="J45" s="4"/>
      <c r="K45" s="4"/>
      <c r="L45" s="4"/>
      <c r="M45" s="4"/>
    </row>
    <row r="46">
      <c r="A46" s="16"/>
      <c r="B46" s="26"/>
      <c r="C46" s="27" t="s">
        <v>16</v>
      </c>
      <c r="D46" s="27">
        <v>392.0</v>
      </c>
      <c r="E46" s="21">
        <v>89.0</v>
      </c>
      <c r="F46" s="21">
        <v>105.92</v>
      </c>
      <c r="G46" s="22">
        <f t="shared" si="1"/>
        <v>9426.88</v>
      </c>
      <c r="H46" s="4"/>
      <c r="I46" s="55"/>
      <c r="J46" s="4"/>
      <c r="K46" s="4"/>
      <c r="L46" s="4"/>
      <c r="M46" s="4"/>
    </row>
    <row r="47">
      <c r="A47" s="16"/>
      <c r="B47" s="26"/>
      <c r="C47" s="27" t="s">
        <v>16</v>
      </c>
      <c r="D47" s="27">
        <v>245.0</v>
      </c>
      <c r="E47" s="21">
        <v>14.0</v>
      </c>
      <c r="F47" s="21">
        <v>53.7</v>
      </c>
      <c r="G47" s="22">
        <f t="shared" si="1"/>
        <v>751.8</v>
      </c>
      <c r="H47" s="4"/>
      <c r="I47" s="4"/>
      <c r="J47" s="4"/>
      <c r="K47" s="4"/>
      <c r="L47" s="4"/>
      <c r="M47" s="4"/>
    </row>
    <row r="48">
      <c r="A48" s="16"/>
      <c r="B48" s="35"/>
      <c r="C48" s="27" t="s">
        <v>18</v>
      </c>
      <c r="D48" s="27">
        <v>355.0</v>
      </c>
      <c r="E48" s="21">
        <v>44.0</v>
      </c>
      <c r="F48" s="21">
        <v>28.5</v>
      </c>
      <c r="G48" s="22">
        <f t="shared" si="1"/>
        <v>1254</v>
      </c>
      <c r="H48" s="4"/>
      <c r="I48" s="4"/>
      <c r="J48" s="4"/>
      <c r="K48" s="4"/>
      <c r="L48" s="4"/>
      <c r="M48" s="4"/>
    </row>
    <row r="49">
      <c r="A49" s="16"/>
      <c r="B49" s="18" t="s">
        <v>35</v>
      </c>
      <c r="C49" s="19" t="s">
        <v>14</v>
      </c>
      <c r="D49" s="27">
        <v>1039.0</v>
      </c>
      <c r="E49" s="21">
        <v>189.0</v>
      </c>
      <c r="F49" s="21">
        <v>29.1</v>
      </c>
      <c r="G49" s="22">
        <f t="shared" si="1"/>
        <v>5499.9</v>
      </c>
      <c r="H49" s="4"/>
      <c r="I49" s="4"/>
      <c r="J49" s="4"/>
      <c r="K49" s="4"/>
      <c r="L49" s="4"/>
      <c r="M49" s="4"/>
    </row>
    <row r="50">
      <c r="A50" s="16"/>
      <c r="B50" s="26"/>
      <c r="C50" s="27" t="s">
        <v>16</v>
      </c>
      <c r="D50" s="27">
        <v>386.0</v>
      </c>
      <c r="E50" s="21">
        <v>85.0</v>
      </c>
      <c r="F50" s="21">
        <v>105.92</v>
      </c>
      <c r="G50" s="22">
        <f t="shared" si="1"/>
        <v>9003.2</v>
      </c>
      <c r="H50" s="4"/>
      <c r="I50" s="4"/>
      <c r="J50" s="4"/>
      <c r="K50" s="4"/>
      <c r="L50" s="4"/>
      <c r="M50" s="4"/>
    </row>
    <row r="51">
      <c r="A51" s="16"/>
      <c r="B51" s="26"/>
      <c r="C51" s="27" t="s">
        <v>16</v>
      </c>
      <c r="D51" s="27">
        <v>205.0</v>
      </c>
      <c r="E51" s="21">
        <v>19.0</v>
      </c>
      <c r="F51" s="21">
        <v>53.7</v>
      </c>
      <c r="G51" s="22">
        <f t="shared" si="1"/>
        <v>1020.3</v>
      </c>
      <c r="H51" s="4"/>
      <c r="I51" s="4"/>
      <c r="J51" s="4"/>
      <c r="K51" s="4"/>
      <c r="L51" s="4"/>
      <c r="M51" s="4"/>
    </row>
    <row r="52">
      <c r="A52" s="16"/>
      <c r="B52" s="35"/>
      <c r="C52" s="27" t="s">
        <v>18</v>
      </c>
      <c r="D52" s="27">
        <v>359.0</v>
      </c>
      <c r="E52" s="21">
        <v>49.0</v>
      </c>
      <c r="F52" s="21">
        <v>28.5</v>
      </c>
      <c r="G52" s="22">
        <f t="shared" si="1"/>
        <v>1396.5</v>
      </c>
      <c r="H52" s="56"/>
      <c r="I52" s="4"/>
      <c r="J52" s="4"/>
      <c r="K52" s="4"/>
      <c r="L52" s="4"/>
      <c r="M52" s="4"/>
    </row>
    <row r="53">
      <c r="A53" s="25"/>
      <c r="B53" s="57" t="s">
        <v>36</v>
      </c>
      <c r="C53" s="8"/>
      <c r="D53" s="58">
        <v>24165.0</v>
      </c>
      <c r="E53" s="59">
        <f>SUM(E5:E52)</f>
        <v>3541</v>
      </c>
      <c r="F53" s="59"/>
      <c r="G53" s="22">
        <f>SUM(G5:G52)</f>
        <v>183488.94</v>
      </c>
      <c r="H53" s="4"/>
      <c r="I53" s="4"/>
      <c r="J53" s="4"/>
      <c r="K53" s="4"/>
      <c r="L53" s="4"/>
      <c r="M53" s="4"/>
    </row>
    <row r="54">
      <c r="A54" s="48"/>
      <c r="B54" s="48"/>
      <c r="C54" s="48"/>
      <c r="D54" s="48"/>
      <c r="E54" s="48"/>
      <c r="F54" s="48"/>
      <c r="G54" s="51"/>
      <c r="H54" s="4"/>
      <c r="I54" s="4"/>
      <c r="J54" s="4"/>
      <c r="K54" s="4"/>
      <c r="L54" s="4"/>
      <c r="M54" s="4"/>
    </row>
  </sheetData>
  <mergeCells count="29">
    <mergeCell ref="I5:M5"/>
    <mergeCell ref="I9:M9"/>
    <mergeCell ref="B45:B48"/>
    <mergeCell ref="B49:B52"/>
    <mergeCell ref="I4:M4"/>
    <mergeCell ref="I12:M12"/>
    <mergeCell ref="I13:M13"/>
    <mergeCell ref="A1:G1"/>
    <mergeCell ref="A3:G3"/>
    <mergeCell ref="I3:M3"/>
    <mergeCell ref="A5:A53"/>
    <mergeCell ref="B5:B8"/>
    <mergeCell ref="B9:B12"/>
    <mergeCell ref="B53:C53"/>
    <mergeCell ref="I14:M14"/>
    <mergeCell ref="I6:M6"/>
    <mergeCell ref="O6:P6"/>
    <mergeCell ref="I7:M7"/>
    <mergeCell ref="I8:M8"/>
    <mergeCell ref="I10:L10"/>
    <mergeCell ref="I11:M11"/>
    <mergeCell ref="B13:B16"/>
    <mergeCell ref="B17:B20"/>
    <mergeCell ref="B21:B24"/>
    <mergeCell ref="B25:B28"/>
    <mergeCell ref="B29:B32"/>
    <mergeCell ref="B33:B36"/>
    <mergeCell ref="B37:B40"/>
    <mergeCell ref="B41:B44"/>
  </mergeCells>
  <drawing r:id="rId1"/>
</worksheet>
</file>