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ancer Dissertation\"/>
    </mc:Choice>
  </mc:AlternateContent>
  <xr:revisionPtr revIDLastSave="0" documentId="13_ncr:1_{C77BC05E-16F9-4ADD-A6F4-F831793FE2D2}" xr6:coauthVersionLast="47" xr6:coauthVersionMax="47" xr10:uidLastSave="{00000000-0000-0000-0000-000000000000}"/>
  <bookViews>
    <workbookView xWindow="1560" yWindow="600" windowWidth="20820" windowHeight="15600" xr2:uid="{00000000-000D-0000-FFFF-FFFF00000000}"/>
  </bookViews>
  <sheets>
    <sheet name="SWAN_BASELINE_PHOS all breast c" sheetId="1" r:id="rId1"/>
  </sheets>
  <definedNames>
    <definedName name="stdev">'SWAN_BASELINE_PHOS all breast c'!$J$78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3" i="1"/>
  <c r="J2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4" i="1"/>
  <c r="I5" i="1"/>
  <c r="I6" i="1"/>
  <c r="I3" i="1"/>
  <c r="I2" i="1"/>
  <c r="J78" i="1" l="1"/>
  <c r="J76" i="1" s="1"/>
  <c r="K6" i="1"/>
  <c r="K12" i="1"/>
  <c r="K13" i="1"/>
  <c r="K22" i="1" l="1"/>
  <c r="K39" i="1"/>
  <c r="K72" i="1"/>
  <c r="K3" i="1" l="1"/>
  <c r="L3" i="1" s="1"/>
  <c r="K5" i="1"/>
  <c r="K7" i="1"/>
  <c r="K8" i="1"/>
  <c r="K9" i="1"/>
  <c r="K10" i="1"/>
  <c r="K14" i="1"/>
  <c r="K15" i="1"/>
  <c r="K16" i="1"/>
  <c r="K17" i="1"/>
  <c r="K18" i="1"/>
  <c r="K19" i="1"/>
  <c r="K20" i="1"/>
  <c r="K23" i="1"/>
  <c r="K25" i="1"/>
  <c r="K26" i="1"/>
  <c r="K27" i="1"/>
  <c r="K28" i="1"/>
  <c r="K29" i="1"/>
  <c r="K31" i="1"/>
  <c r="K32" i="1"/>
  <c r="K33" i="1"/>
  <c r="K34" i="1"/>
  <c r="K35" i="1"/>
  <c r="K36" i="1"/>
  <c r="K37" i="1"/>
  <c r="K40" i="1"/>
  <c r="K42" i="1"/>
  <c r="K43" i="1"/>
  <c r="K44" i="1"/>
  <c r="K45" i="1"/>
  <c r="L22" i="1" s="1"/>
  <c r="K46" i="1"/>
  <c r="K48" i="1"/>
  <c r="K49" i="1"/>
  <c r="K50" i="1"/>
  <c r="K51" i="1"/>
  <c r="K52" i="1"/>
  <c r="L52" i="1" s="1"/>
  <c r="K53" i="1"/>
  <c r="K54" i="1"/>
  <c r="K56" i="1"/>
  <c r="K58" i="1"/>
  <c r="K59" i="1"/>
  <c r="K60" i="1"/>
  <c r="K61" i="1"/>
  <c r="K62" i="1"/>
  <c r="L62" i="1" s="1"/>
  <c r="K64" i="1"/>
  <c r="K65" i="1"/>
  <c r="L34" i="1" s="1"/>
  <c r="K66" i="1"/>
  <c r="L15" i="1" s="1"/>
  <c r="K67" i="1"/>
  <c r="K68" i="1"/>
  <c r="K69" i="1"/>
  <c r="K70" i="1"/>
  <c r="K73" i="1"/>
  <c r="K75" i="1"/>
  <c r="L18" i="1" l="1"/>
  <c r="L75" i="1"/>
  <c r="L67" i="1"/>
  <c r="L9" i="1"/>
  <c r="L54" i="1"/>
  <c r="L23" i="1"/>
  <c r="L25" i="1"/>
  <c r="L39" i="1"/>
  <c r="L53" i="1"/>
  <c r="L50" i="1"/>
  <c r="L6" i="1"/>
  <c r="L65" i="1"/>
  <c r="L14" i="1"/>
  <c r="L20" i="1"/>
  <c r="L26" i="1"/>
  <c r="L61" i="1"/>
  <c r="L19" i="1"/>
  <c r="L29" i="1"/>
  <c r="L13" i="1"/>
  <c r="L10" i="1"/>
  <c r="L44" i="1"/>
  <c r="L33" i="1"/>
  <c r="L12" i="1"/>
  <c r="L73" i="1"/>
  <c r="L8" i="1"/>
  <c r="L32" i="1"/>
  <c r="L37" i="1"/>
  <c r="L31" i="1"/>
  <c r="L66" i="1"/>
  <c r="L45" i="1"/>
  <c r="L28" i="1"/>
  <c r="L72" i="1"/>
  <c r="L7" i="1"/>
  <c r="L43" i="1"/>
  <c r="L58" i="1"/>
  <c r="L70" i="1"/>
  <c r="K71" i="1"/>
  <c r="L71" i="1" s="1"/>
  <c r="K55" i="1"/>
  <c r="L36" i="1" s="1"/>
  <c r="K38" i="1"/>
  <c r="L38" i="1" s="1"/>
  <c r="K21" i="1"/>
  <c r="L42" i="1" s="1"/>
  <c r="K74" i="1"/>
  <c r="L59" i="1" s="1"/>
  <c r="K57" i="1"/>
  <c r="L57" i="1" s="1"/>
  <c r="K41" i="1"/>
  <c r="L40" i="1" s="1"/>
  <c r="K24" i="1"/>
  <c r="L46" i="1" s="1"/>
  <c r="K4" i="1"/>
  <c r="L17" i="1" s="1"/>
  <c r="K63" i="1"/>
  <c r="L56" i="1" s="1"/>
  <c r="K47" i="1"/>
  <c r="L49" i="1" s="1"/>
  <c r="K30" i="1"/>
  <c r="L4" i="1" s="1"/>
  <c r="K11" i="1"/>
  <c r="L48" i="1" s="1"/>
  <c r="K2" i="1"/>
  <c r="L64" i="1" s="1"/>
  <c r="L55" i="1" l="1"/>
  <c r="L74" i="1"/>
  <c r="L11" i="1"/>
  <c r="L24" i="1"/>
  <c r="L2" i="1"/>
  <c r="L21" i="1"/>
  <c r="L41" i="1"/>
  <c r="L30" i="1"/>
  <c r="L60" i="1"/>
  <c r="L16" i="1"/>
  <c r="L68" i="1"/>
  <c r="L5" i="1"/>
  <c r="L69" i="1"/>
  <c r="L27" i="1"/>
  <c r="L63" i="1"/>
  <c r="L47" i="1"/>
  <c r="L51" i="1"/>
  <c r="L35" i="1"/>
  <c r="L78" i="1" l="1"/>
  <c r="L76" i="1"/>
</calcChain>
</file>

<file path=xl/sharedStrings.xml><?xml version="1.0" encoding="utf-8"?>
<sst xmlns="http://schemas.openxmlformats.org/spreadsheetml/2006/main" count="31" uniqueCount="29">
  <si>
    <t>SWANID</t>
  </si>
  <si>
    <t>BRSTCAN</t>
  </si>
  <si>
    <t>DTTKCAL0</t>
  </si>
  <si>
    <t>DTTPHOS0</t>
  </si>
  <si>
    <t>StdPHOS</t>
  </si>
  <si>
    <t>imputed</t>
  </si>
  <si>
    <t>DTTPHOS5</t>
  </si>
  <si>
    <t>DTTPHOS9</t>
  </si>
  <si>
    <t>DTTKCAL5</t>
  </si>
  <si>
    <t>DTTKCAL9</t>
  </si>
  <si>
    <t>PhosDENS</t>
  </si>
  <si>
    <t>AVGKCAL</t>
  </si>
  <si>
    <t>AVGPHOS</t>
  </si>
  <si>
    <t>SortPHOS</t>
  </si>
  <si>
    <t>n = 2</t>
  </si>
  <si>
    <t>average</t>
  </si>
  <si>
    <t>SD</t>
  </si>
  <si>
    <t>n</t>
  </si>
  <si>
    <t>Legend</t>
  </si>
  <si>
    <t>SWANID = Participant ID#</t>
  </si>
  <si>
    <t>BRSTCAN = Self-reported breast cancer (1-yes, 0-no)</t>
  </si>
  <si>
    <t>DTTKCAL = Caloric intake at visits 0, 5, 9</t>
  </si>
  <si>
    <t>DTTPHOS = Phosphorus intake at visits 0, 5, 9</t>
  </si>
  <si>
    <t>n = 6 (800-1000)</t>
  </si>
  <si>
    <t>n = 13 (&gt;1000-1200)</t>
  </si>
  <si>
    <t>n = 20 (&gt;1200-1400)</t>
  </si>
  <si>
    <t>n = 14 (&gt;1400-1600)</t>
  </si>
  <si>
    <t>n = 9 (&gt;1600-1800)</t>
  </si>
  <si>
    <t>n = 10 (&gt;1800)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</si>
</sst>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0" fillId="33" borderId="0" xfId="0" applyFill="1"/>
    <xf numFmtId="0" fontId="9" fillId="5" borderId="4" xfId="9"/>
    <xf numFmtId="0" fontId="9" fillId="5" borderId="10" xfId="9" applyBorder="1"/>
    <xf numFmtId="0" fontId="18" fillId="0" borderId="0" xfId="0" applyFont="1"/>
    <xf numFmtId="2" fontId="0" fillId="0" borderId="0" xfId="0" applyNumberFormat="1"/>
    <xf numFmtId="2" fontId="0" fillId="34" borderId="11" xfId="0" applyNumberFormat="1" applyFill="1" applyBorder="1"/>
    <xf numFmtId="2" fontId="0" fillId="35" borderId="0" xfId="0" applyNumberFormat="1" applyFill="1"/>
    <xf numFmtId="2" fontId="0" fillId="35" borderId="11" xfId="0" applyNumberFormat="1" applyFill="1" applyBorder="1"/>
    <xf numFmtId="2" fontId="0" fillId="36" borderId="0" xfId="0" applyNumberFormat="1" applyFill="1"/>
    <xf numFmtId="2" fontId="0" fillId="36" borderId="11" xfId="0" applyNumberFormat="1" applyFill="1" applyBorder="1"/>
    <xf numFmtId="2" fontId="0" fillId="37" borderId="0" xfId="0" applyNumberFormat="1" applyFill="1"/>
    <xf numFmtId="0" fontId="18" fillId="0" borderId="0" xfId="7" applyFont="1" applyFill="1" applyBorder="1"/>
    <xf numFmtId="0" fontId="18" fillId="0" borderId="0" xfId="7" applyFont="1" applyFill="1"/>
    <xf numFmtId="0" fontId="18" fillId="33" borderId="0" xfId="0" applyFont="1" applyFill="1"/>
    <xf numFmtId="2" fontId="0" fillId="38" borderId="0" xfId="0" applyNumberFormat="1" applyFill="1"/>
    <xf numFmtId="2" fontId="0" fillId="38" borderId="11" xfId="0" applyNumberFormat="1" applyFill="1" applyBorder="1"/>
    <xf numFmtId="2" fontId="0" fillId="34" borderId="0" xfId="0" applyNumberFormat="1" applyFill="1"/>
    <xf numFmtId="2" fontId="0" fillId="0" borderId="11" xfId="0" applyNumberFormat="1" applyBorder="1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9" fillId="5" borderId="10" xfId="9" applyBorder="1" applyAlignment="1">
      <alignment horizontal="center"/>
    </xf>
    <xf numFmtId="2" fontId="0" fillId="39" borderId="0" xfId="0" applyNumberFormat="1" applyFill="1"/>
    <xf numFmtId="2" fontId="0" fillId="39" borderId="11" xfId="0" applyNumberFormat="1" applyFill="1" applyBorder="1"/>
    <xf numFmtId="2" fontId="0" fillId="40" borderId="0" xfId="0" applyNumberFormat="1" applyFill="1"/>
    <xf numFmtId="2" fontId="0" fillId="40" borderId="11" xfId="0" applyNumberFormat="1" applyFill="1" applyBorder="1"/>
    <xf numFmtId="2" fontId="0" fillId="37" borderId="11" xfId="0" applyNumberFormat="1" applyFill="1" applyBorder="1"/>
    <xf numFmtId="0" fontId="0" fillId="34" borderId="0" xfId="0" applyFill="1" applyAlignment="1">
      <alignment horizontal="left"/>
    </xf>
    <xf numFmtId="0" fontId="0" fillId="0" borderId="0" xfId="0" applyAlignment="1">
      <alignment horizontal="left"/>
    </xf>
    <xf numFmtId="0" fontId="0" fillId="35" borderId="0" xfId="0" applyFill="1" applyAlignment="1">
      <alignment horizontal="left"/>
    </xf>
    <xf numFmtId="0" fontId="0" fillId="38" borderId="0" xfId="0" applyFill="1" applyAlignment="1">
      <alignment horizontal="left"/>
    </xf>
    <xf numFmtId="0" fontId="0" fillId="36" borderId="0" xfId="0" applyFill="1" applyAlignment="1">
      <alignment horizontal="left"/>
    </xf>
    <xf numFmtId="0" fontId="0" fillId="40" borderId="0" xfId="0" applyFill="1" applyAlignment="1">
      <alignment horizontal="left"/>
    </xf>
    <xf numFmtId="0" fontId="0" fillId="37" borderId="0" xfId="0" applyFill="1" applyAlignment="1">
      <alignment horizontal="left"/>
    </xf>
    <xf numFmtId="0" fontId="0" fillId="39" borderId="0" xfId="0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9"/>
  <sheetViews>
    <sheetView showRowColHeaders="0" tabSelected="1" zoomScale="120" zoomScaleNormal="120" workbookViewId="0">
      <selection activeCell="J8" sqref="J8"/>
    </sheetView>
  </sheetViews>
  <sheetFormatPr defaultRowHeight="15" x14ac:dyDescent="0.25"/>
  <cols>
    <col min="1" max="1" width="8" customWidth="1"/>
    <col min="2" max="2" width="8.7109375" customWidth="1"/>
    <col min="3" max="3" width="9.7109375" customWidth="1"/>
    <col min="4" max="5" width="10" customWidth="1"/>
    <col min="6" max="6" width="10.140625" customWidth="1"/>
    <col min="7" max="7" width="11.42578125" customWidth="1"/>
    <col min="8" max="10" width="10.28515625" customWidth="1"/>
    <col min="11" max="11" width="9.7109375" customWidth="1"/>
    <col min="12" max="12" width="10.140625" customWidth="1"/>
    <col min="13" max="13" width="9.140625" customWidth="1"/>
    <col min="14" max="14" width="18.28515625" style="28" customWidth="1"/>
    <col min="15" max="15" width="46.42578125" customWidth="1"/>
  </cols>
  <sheetData>
    <row r="1" spans="1:15" x14ac:dyDescent="0.25">
      <c r="A1" s="2" t="s">
        <v>0</v>
      </c>
      <c r="B1" s="2" t="s">
        <v>1</v>
      </c>
      <c r="C1" s="2" t="s">
        <v>2</v>
      </c>
      <c r="D1" s="2" t="s">
        <v>8</v>
      </c>
      <c r="E1" s="2" t="s">
        <v>9</v>
      </c>
      <c r="F1" s="2" t="s">
        <v>3</v>
      </c>
      <c r="G1" s="2" t="s">
        <v>6</v>
      </c>
      <c r="H1" s="2" t="s">
        <v>7</v>
      </c>
      <c r="I1" s="2" t="s">
        <v>11</v>
      </c>
      <c r="J1" s="2" t="s">
        <v>12</v>
      </c>
      <c r="K1" s="3" t="s">
        <v>10</v>
      </c>
      <c r="L1" s="3" t="s">
        <v>4</v>
      </c>
      <c r="M1" s="3" t="s">
        <v>13</v>
      </c>
      <c r="N1" s="21" t="s">
        <v>17</v>
      </c>
      <c r="O1" s="21" t="s">
        <v>18</v>
      </c>
    </row>
    <row r="2" spans="1:15" x14ac:dyDescent="0.25">
      <c r="A2">
        <v>11211</v>
      </c>
      <c r="B2" s="13">
        <v>1</v>
      </c>
      <c r="C2">
        <v>793.76</v>
      </c>
      <c r="D2" s="1">
        <v>869.05328803999998</v>
      </c>
      <c r="E2">
        <v>1014.13</v>
      </c>
      <c r="F2">
        <v>631.35</v>
      </c>
      <c r="G2" s="1">
        <v>904.87086384999998</v>
      </c>
      <c r="H2">
        <v>993.97</v>
      </c>
      <c r="I2" s="5">
        <f>AVERAGE(C2,D2,E2)</f>
        <v>892.31442934666666</v>
      </c>
      <c r="J2" s="5">
        <f>AVERAGE(F2,G2,H2)</f>
        <v>843.39695461666668</v>
      </c>
      <c r="K2" s="5">
        <f t="shared" ref="K2:K33" si="0">J2/I2</f>
        <v>0.94517910601780109</v>
      </c>
      <c r="L2" s="5">
        <f t="shared" ref="L2:L33" si="1">K2*2000</f>
        <v>1890.3582120356023</v>
      </c>
      <c r="M2" s="17">
        <v>769.5287197112176</v>
      </c>
      <c r="N2" s="27" t="s">
        <v>14</v>
      </c>
      <c r="O2" s="1" t="s">
        <v>5</v>
      </c>
    </row>
    <row r="3" spans="1:15" ht="15.75" thickBot="1" x14ac:dyDescent="0.3">
      <c r="A3">
        <v>13122</v>
      </c>
      <c r="B3" s="13">
        <v>1</v>
      </c>
      <c r="C3">
        <v>2072.34</v>
      </c>
      <c r="D3">
        <v>2919.98</v>
      </c>
      <c r="E3">
        <v>2117.39</v>
      </c>
      <c r="F3">
        <v>1168.75</v>
      </c>
      <c r="G3">
        <v>1579.24</v>
      </c>
      <c r="H3">
        <v>979.1</v>
      </c>
      <c r="I3" s="5">
        <f>AVERAGE(C3,D3,E3)</f>
        <v>2369.9033333333332</v>
      </c>
      <c r="J3" s="5">
        <f>AVERAGE(F3,G3,H3)</f>
        <v>1242.3633333333332</v>
      </c>
      <c r="K3" s="5">
        <f t="shared" si="0"/>
        <v>0.52422532002008515</v>
      </c>
      <c r="L3" s="5">
        <f t="shared" si="1"/>
        <v>1048.4506400401704</v>
      </c>
      <c r="M3" s="6">
        <v>789.43595342066965</v>
      </c>
      <c r="O3" t="s">
        <v>19</v>
      </c>
    </row>
    <row r="4" spans="1:15" x14ac:dyDescent="0.25">
      <c r="A4">
        <v>15691</v>
      </c>
      <c r="B4" s="13">
        <v>1</v>
      </c>
      <c r="C4">
        <v>2177.36</v>
      </c>
      <c r="D4">
        <v>1114.3599999999999</v>
      </c>
      <c r="E4" s="1">
        <v>477.15389090000002</v>
      </c>
      <c r="F4">
        <v>1204.03</v>
      </c>
      <c r="G4">
        <v>522.4</v>
      </c>
      <c r="H4" s="1">
        <v>-21.591864319999999</v>
      </c>
      <c r="I4" s="5">
        <f t="shared" ref="I4:I67" si="2">AVERAGE(C4,D4,E4)</f>
        <v>1256.2912969666668</v>
      </c>
      <c r="J4" s="5">
        <f t="shared" ref="J4:J67" si="3">AVERAGE(F4,G4,H4)</f>
        <v>568.27937855999994</v>
      </c>
      <c r="K4" s="5">
        <f t="shared" si="0"/>
        <v>0.45234682428519452</v>
      </c>
      <c r="L4" s="5">
        <f t="shared" si="1"/>
        <v>904.69364857038909</v>
      </c>
      <c r="M4" s="7">
        <v>854.64886411511179</v>
      </c>
      <c r="N4" s="29" t="s">
        <v>23</v>
      </c>
      <c r="O4" t="s">
        <v>20</v>
      </c>
    </row>
    <row r="5" spans="1:15" x14ac:dyDescent="0.25">
      <c r="A5">
        <v>16265</v>
      </c>
      <c r="B5" s="13">
        <v>1</v>
      </c>
      <c r="C5">
        <v>2011.46</v>
      </c>
      <c r="D5" s="1">
        <v>1678.5603418000001</v>
      </c>
      <c r="E5" s="1">
        <v>1441.3395565999999</v>
      </c>
      <c r="F5">
        <v>1680.81</v>
      </c>
      <c r="G5" s="1">
        <v>1849.6259127000001</v>
      </c>
      <c r="H5" s="1">
        <v>1320.4354765999999</v>
      </c>
      <c r="I5" s="5">
        <f t="shared" si="2"/>
        <v>1710.4532994666667</v>
      </c>
      <c r="J5" s="5">
        <f t="shared" si="3"/>
        <v>1616.9571297666664</v>
      </c>
      <c r="K5" s="5">
        <f t="shared" si="0"/>
        <v>0.94533836747887057</v>
      </c>
      <c r="L5" s="5">
        <f t="shared" si="1"/>
        <v>1890.6767349577412</v>
      </c>
      <c r="M5" s="7">
        <v>862.74547828319317</v>
      </c>
      <c r="O5" t="s">
        <v>21</v>
      </c>
    </row>
    <row r="6" spans="1:15" x14ac:dyDescent="0.25">
      <c r="A6">
        <v>19889</v>
      </c>
      <c r="B6" s="13">
        <v>1</v>
      </c>
      <c r="C6">
        <v>970.12</v>
      </c>
      <c r="D6">
        <v>1378.06</v>
      </c>
      <c r="E6">
        <v>1358.62</v>
      </c>
      <c r="F6">
        <v>516.09</v>
      </c>
      <c r="G6">
        <v>716.81</v>
      </c>
      <c r="H6">
        <v>817.22</v>
      </c>
      <c r="I6" s="5">
        <f t="shared" si="2"/>
        <v>1235.5999999999999</v>
      </c>
      <c r="J6" s="5">
        <f t="shared" si="3"/>
        <v>683.37333333333333</v>
      </c>
      <c r="K6" s="5">
        <f t="shared" si="0"/>
        <v>0.55307003345203409</v>
      </c>
      <c r="L6" s="5">
        <f t="shared" si="1"/>
        <v>1106.1400669040681</v>
      </c>
      <c r="M6" s="7">
        <v>885.67890484386578</v>
      </c>
      <c r="O6" t="s">
        <v>22</v>
      </c>
    </row>
    <row r="7" spans="1:15" x14ac:dyDescent="0.25">
      <c r="A7">
        <v>20095</v>
      </c>
      <c r="B7" s="13">
        <v>1</v>
      </c>
      <c r="C7">
        <v>1304.99</v>
      </c>
      <c r="D7">
        <v>2031.81</v>
      </c>
      <c r="E7">
        <v>746.77</v>
      </c>
      <c r="F7">
        <v>656.75</v>
      </c>
      <c r="G7">
        <v>1238.74</v>
      </c>
      <c r="H7">
        <v>594.54</v>
      </c>
      <c r="I7" s="5">
        <f t="shared" si="2"/>
        <v>1361.19</v>
      </c>
      <c r="J7" s="5">
        <f t="shared" si="3"/>
        <v>830.00999999999988</v>
      </c>
      <c r="K7" s="5">
        <f t="shared" si="0"/>
        <v>0.60976792365503707</v>
      </c>
      <c r="L7" s="5">
        <f t="shared" si="1"/>
        <v>1219.5358473100741</v>
      </c>
      <c r="M7" s="7">
        <v>904.69364857038909</v>
      </c>
    </row>
    <row r="8" spans="1:15" x14ac:dyDescent="0.25">
      <c r="A8">
        <v>20745</v>
      </c>
      <c r="B8" s="13">
        <v>1</v>
      </c>
      <c r="C8">
        <v>967.17</v>
      </c>
      <c r="D8">
        <v>1318.63</v>
      </c>
      <c r="E8">
        <v>944.01</v>
      </c>
      <c r="F8">
        <v>813.16</v>
      </c>
      <c r="G8">
        <v>797.85</v>
      </c>
      <c r="H8">
        <v>821.61</v>
      </c>
      <c r="I8" s="5">
        <f t="shared" si="2"/>
        <v>1076.6033333333335</v>
      </c>
      <c r="J8" s="5">
        <f t="shared" si="3"/>
        <v>810.87333333333333</v>
      </c>
      <c r="K8" s="5">
        <f t="shared" si="0"/>
        <v>0.75317743148977789</v>
      </c>
      <c r="L8" s="5">
        <f t="shared" si="1"/>
        <v>1506.3548629795557</v>
      </c>
      <c r="M8" s="7">
        <v>944.40185981518778</v>
      </c>
    </row>
    <row r="9" spans="1:15" ht="15.75" thickBot="1" x14ac:dyDescent="0.3">
      <c r="A9">
        <v>22323</v>
      </c>
      <c r="B9" s="13">
        <v>1</v>
      </c>
      <c r="C9">
        <v>2169.64</v>
      </c>
      <c r="D9" s="1">
        <v>1295.400277</v>
      </c>
      <c r="E9">
        <v>1299.27</v>
      </c>
      <c r="F9">
        <v>1158.04</v>
      </c>
      <c r="G9" s="1">
        <v>909.07720839000001</v>
      </c>
      <c r="H9" s="1">
        <v>1286.9068798999999</v>
      </c>
      <c r="I9" s="5">
        <f t="shared" si="2"/>
        <v>1588.1034256666669</v>
      </c>
      <c r="J9" s="5">
        <f t="shared" si="3"/>
        <v>1118.0080294299999</v>
      </c>
      <c r="K9" s="5">
        <f t="shared" si="0"/>
        <v>0.70398943252746493</v>
      </c>
      <c r="L9" s="5">
        <f t="shared" si="1"/>
        <v>1407.9788650549299</v>
      </c>
      <c r="M9" s="8">
        <v>999.41278178318612</v>
      </c>
    </row>
    <row r="10" spans="1:15" x14ac:dyDescent="0.25">
      <c r="A10">
        <v>22878</v>
      </c>
      <c r="B10" s="13">
        <v>1</v>
      </c>
      <c r="C10">
        <v>1564.18</v>
      </c>
      <c r="D10">
        <v>1193.1400000000001</v>
      </c>
      <c r="E10">
        <v>1297.43</v>
      </c>
      <c r="F10">
        <v>882.5</v>
      </c>
      <c r="G10">
        <v>894.56</v>
      </c>
      <c r="H10">
        <v>814.4</v>
      </c>
      <c r="I10" s="5">
        <f t="shared" si="2"/>
        <v>1351.5833333333333</v>
      </c>
      <c r="J10" s="5">
        <f t="shared" si="3"/>
        <v>863.82</v>
      </c>
      <c r="K10" s="5">
        <f t="shared" si="0"/>
        <v>0.63911708490042551</v>
      </c>
      <c r="L10" s="5">
        <f t="shared" si="1"/>
        <v>1278.2341698008511</v>
      </c>
      <c r="M10" s="15">
        <v>1022.7833681925985</v>
      </c>
    </row>
    <row r="11" spans="1:15" x14ac:dyDescent="0.25">
      <c r="A11">
        <v>22886</v>
      </c>
      <c r="B11" s="13">
        <v>1</v>
      </c>
      <c r="C11">
        <v>1388.79</v>
      </c>
      <c r="D11" s="1">
        <v>1988.7907594000001</v>
      </c>
      <c r="E11" s="1">
        <v>1936.6906389999999</v>
      </c>
      <c r="F11">
        <v>602.07000000000005</v>
      </c>
      <c r="G11" s="1">
        <v>1740.7028634999999</v>
      </c>
      <c r="H11" s="1">
        <v>1645.9112387</v>
      </c>
      <c r="I11" s="5">
        <f t="shared" si="2"/>
        <v>1771.4237994666667</v>
      </c>
      <c r="J11" s="5">
        <f t="shared" si="3"/>
        <v>1329.5613673999999</v>
      </c>
      <c r="K11" s="5">
        <f t="shared" si="0"/>
        <v>0.75056085833344854</v>
      </c>
      <c r="L11" s="5">
        <f t="shared" si="1"/>
        <v>1501.1217166668971</v>
      </c>
      <c r="M11" s="15">
        <v>1023.1921200707948</v>
      </c>
      <c r="N11" s="30" t="s">
        <v>24</v>
      </c>
    </row>
    <row r="12" spans="1:15" x14ac:dyDescent="0.25">
      <c r="A12">
        <v>24089</v>
      </c>
      <c r="B12" s="13">
        <v>1</v>
      </c>
      <c r="C12" s="1">
        <v>2108.7596275999999</v>
      </c>
      <c r="D12">
        <v>1491.59</v>
      </c>
      <c r="E12">
        <v>2323.65</v>
      </c>
      <c r="F12" s="14">
        <v>1306.1436180000001</v>
      </c>
      <c r="G12">
        <v>1539.09</v>
      </c>
      <c r="H12">
        <v>1958.76</v>
      </c>
      <c r="I12" s="5">
        <f t="shared" si="2"/>
        <v>1974.6665425333333</v>
      </c>
      <c r="J12" s="5">
        <f t="shared" si="3"/>
        <v>1601.3312060000001</v>
      </c>
      <c r="K12" s="5">
        <f t="shared" si="0"/>
        <v>0.81093752869566782</v>
      </c>
      <c r="L12" s="5">
        <f t="shared" si="1"/>
        <v>1621.8750573913355</v>
      </c>
      <c r="M12" s="15">
        <v>1032.4598474940567</v>
      </c>
    </row>
    <row r="13" spans="1:15" x14ac:dyDescent="0.25">
      <c r="A13">
        <v>25038</v>
      </c>
      <c r="B13" s="13">
        <v>1</v>
      </c>
      <c r="C13">
        <v>2289.1</v>
      </c>
      <c r="D13">
        <v>1966.88</v>
      </c>
      <c r="E13">
        <v>1468.37</v>
      </c>
      <c r="F13">
        <v>1822.6</v>
      </c>
      <c r="G13">
        <v>1148.44</v>
      </c>
      <c r="H13">
        <v>900.85</v>
      </c>
      <c r="I13" s="5">
        <f t="shared" si="2"/>
        <v>1908.1166666666666</v>
      </c>
      <c r="J13" s="5">
        <f t="shared" si="3"/>
        <v>1290.6299999999999</v>
      </c>
      <c r="K13" s="5">
        <f t="shared" si="0"/>
        <v>0.6763894590652213</v>
      </c>
      <c r="L13" s="5">
        <f t="shared" si="1"/>
        <v>1352.7789181304427</v>
      </c>
      <c r="M13" s="15">
        <v>1048.4506400401704</v>
      </c>
    </row>
    <row r="14" spans="1:15" x14ac:dyDescent="0.25">
      <c r="A14">
        <v>25175</v>
      </c>
      <c r="B14" s="13">
        <v>1</v>
      </c>
      <c r="C14">
        <v>2936.61</v>
      </c>
      <c r="D14">
        <v>1013.42</v>
      </c>
      <c r="E14">
        <v>2221.37</v>
      </c>
      <c r="F14">
        <v>1378.9</v>
      </c>
      <c r="G14">
        <v>473.39</v>
      </c>
      <c r="H14">
        <v>784.9</v>
      </c>
      <c r="I14" s="5">
        <f t="shared" si="2"/>
        <v>2057.1333333333332</v>
      </c>
      <c r="J14" s="5">
        <f t="shared" si="3"/>
        <v>879.06333333333339</v>
      </c>
      <c r="K14" s="5">
        <f t="shared" si="0"/>
        <v>0.42732443205755588</v>
      </c>
      <c r="L14" s="5">
        <f t="shared" si="1"/>
        <v>854.64886411511179</v>
      </c>
      <c r="M14" s="15">
        <v>1063.5091684780157</v>
      </c>
    </row>
    <row r="15" spans="1:15" x14ac:dyDescent="0.25">
      <c r="A15">
        <v>27347</v>
      </c>
      <c r="B15" s="13">
        <v>1</v>
      </c>
      <c r="C15">
        <v>1503.8</v>
      </c>
      <c r="D15">
        <v>1473.25</v>
      </c>
      <c r="E15">
        <v>1234.18</v>
      </c>
      <c r="F15">
        <v>1293.52</v>
      </c>
      <c r="G15">
        <v>1220.43</v>
      </c>
      <c r="H15">
        <v>568.42999999999995</v>
      </c>
      <c r="I15" s="5">
        <f t="shared" si="2"/>
        <v>1403.7433333333336</v>
      </c>
      <c r="J15" s="5">
        <f t="shared" si="3"/>
        <v>1027.4599999999998</v>
      </c>
      <c r="K15" s="5">
        <f t="shared" si="0"/>
        <v>0.73194292403881978</v>
      </c>
      <c r="L15" s="5">
        <f t="shared" si="1"/>
        <v>1463.8858480776396</v>
      </c>
      <c r="M15" s="15">
        <v>1063.9386394024066</v>
      </c>
    </row>
    <row r="16" spans="1:15" x14ac:dyDescent="0.25">
      <c r="A16">
        <v>27473</v>
      </c>
      <c r="B16" s="13">
        <v>1</v>
      </c>
      <c r="C16">
        <v>1965.97</v>
      </c>
      <c r="D16">
        <v>1823.05</v>
      </c>
      <c r="E16">
        <v>1529.76</v>
      </c>
      <c r="F16">
        <v>1377</v>
      </c>
      <c r="G16">
        <v>1327.7</v>
      </c>
      <c r="H16" s="4">
        <v>838.19</v>
      </c>
      <c r="I16" s="5">
        <f t="shared" si="2"/>
        <v>1772.9266666666665</v>
      </c>
      <c r="J16" s="5">
        <f t="shared" si="3"/>
        <v>1180.9633333333334</v>
      </c>
      <c r="K16" s="5">
        <f t="shared" si="0"/>
        <v>0.66610952135640134</v>
      </c>
      <c r="L16" s="5">
        <f t="shared" si="1"/>
        <v>1332.2190427128028</v>
      </c>
      <c r="M16" s="15">
        <v>1098.5327497423643</v>
      </c>
    </row>
    <row r="17" spans="1:14" x14ac:dyDescent="0.25">
      <c r="A17">
        <v>28364</v>
      </c>
      <c r="B17" s="13">
        <v>1</v>
      </c>
      <c r="C17">
        <v>1443.09</v>
      </c>
      <c r="D17">
        <v>1313.54</v>
      </c>
      <c r="E17">
        <v>1003.29</v>
      </c>
      <c r="F17">
        <v>717.48</v>
      </c>
      <c r="G17">
        <v>859.15</v>
      </c>
      <c r="H17">
        <v>992.44</v>
      </c>
      <c r="I17" s="5">
        <f t="shared" si="2"/>
        <v>1253.3066666666666</v>
      </c>
      <c r="J17" s="5">
        <f t="shared" si="3"/>
        <v>856.35666666666668</v>
      </c>
      <c r="K17" s="5">
        <f t="shared" si="0"/>
        <v>0.68327783569863187</v>
      </c>
      <c r="L17" s="5">
        <f t="shared" si="1"/>
        <v>1366.5556713972637</v>
      </c>
      <c r="M17" s="15">
        <v>1101.3713900662613</v>
      </c>
    </row>
    <row r="18" spans="1:14" x14ac:dyDescent="0.25">
      <c r="A18" s="12">
        <v>29481</v>
      </c>
      <c r="B18" s="13">
        <v>1</v>
      </c>
      <c r="C18">
        <v>2085.21</v>
      </c>
      <c r="D18">
        <v>2045.26</v>
      </c>
      <c r="E18">
        <v>2470.56</v>
      </c>
      <c r="F18">
        <v>1684.38</v>
      </c>
      <c r="G18">
        <v>1804.95</v>
      </c>
      <c r="H18">
        <v>1788.79</v>
      </c>
      <c r="I18" s="5">
        <f t="shared" si="2"/>
        <v>2200.3433333333337</v>
      </c>
      <c r="J18" s="5">
        <f t="shared" si="3"/>
        <v>1759.3733333333332</v>
      </c>
      <c r="K18" s="5">
        <f t="shared" si="0"/>
        <v>0.79959036695788366</v>
      </c>
      <c r="L18" s="5">
        <f t="shared" si="1"/>
        <v>1599.1807339157674</v>
      </c>
      <c r="M18" s="15">
        <v>1105.3567610523439</v>
      </c>
    </row>
    <row r="19" spans="1:14" x14ac:dyDescent="0.25">
      <c r="A19" s="4">
        <v>29741</v>
      </c>
      <c r="B19" s="13">
        <v>1</v>
      </c>
      <c r="C19">
        <v>1997.33</v>
      </c>
      <c r="D19">
        <v>1692.32</v>
      </c>
      <c r="E19">
        <v>1306.3900000000001</v>
      </c>
      <c r="F19">
        <v>1110.28</v>
      </c>
      <c r="G19">
        <v>880.91</v>
      </c>
      <c r="H19">
        <v>666.55</v>
      </c>
      <c r="I19" s="5">
        <f t="shared" si="2"/>
        <v>1665.3466666666666</v>
      </c>
      <c r="J19" s="5">
        <f t="shared" si="3"/>
        <v>885.9133333333333</v>
      </c>
      <c r="K19" s="5">
        <f t="shared" si="0"/>
        <v>0.53196931970120331</v>
      </c>
      <c r="L19" s="5">
        <f t="shared" si="1"/>
        <v>1063.9386394024066</v>
      </c>
      <c r="M19" s="15">
        <v>1106.1400669040681</v>
      </c>
    </row>
    <row r="20" spans="1:14" x14ac:dyDescent="0.25">
      <c r="A20" s="4">
        <v>33309</v>
      </c>
      <c r="B20" s="13">
        <v>1</v>
      </c>
      <c r="C20">
        <v>1685.65</v>
      </c>
      <c r="D20">
        <v>1791.84</v>
      </c>
      <c r="E20">
        <v>1224.07</v>
      </c>
      <c r="F20">
        <v>1390.34</v>
      </c>
      <c r="G20">
        <v>1526.38</v>
      </c>
      <c r="H20">
        <v>778.31</v>
      </c>
      <c r="I20" s="5">
        <f t="shared" si="2"/>
        <v>1567.1866666666665</v>
      </c>
      <c r="J20" s="5">
        <f t="shared" si="3"/>
        <v>1231.6766666666667</v>
      </c>
      <c r="K20" s="5">
        <f t="shared" si="0"/>
        <v>0.78591573860590969</v>
      </c>
      <c r="L20" s="5">
        <f t="shared" si="1"/>
        <v>1571.8314772118194</v>
      </c>
      <c r="M20" s="15">
        <v>1120.6507147250563</v>
      </c>
    </row>
    <row r="21" spans="1:14" x14ac:dyDescent="0.25">
      <c r="A21" s="12">
        <v>34365</v>
      </c>
      <c r="B21" s="13">
        <v>1</v>
      </c>
      <c r="C21">
        <v>1031.05</v>
      </c>
      <c r="D21" s="1">
        <v>1827.7758762999999</v>
      </c>
      <c r="E21" s="1">
        <v>671.22343570999999</v>
      </c>
      <c r="F21">
        <v>664.38</v>
      </c>
      <c r="G21" s="1">
        <v>1000.0772301</v>
      </c>
      <c r="H21" s="1">
        <v>343.82334721000001</v>
      </c>
      <c r="I21" s="5">
        <f t="shared" si="2"/>
        <v>1176.6831040033333</v>
      </c>
      <c r="J21" s="5">
        <f t="shared" si="3"/>
        <v>669.4268591033333</v>
      </c>
      <c r="K21" s="5">
        <f t="shared" si="0"/>
        <v>0.56891006323265514</v>
      </c>
      <c r="L21" s="5">
        <f t="shared" si="1"/>
        <v>1137.8201264653103</v>
      </c>
      <c r="M21" s="15">
        <v>1137.8201264653103</v>
      </c>
    </row>
    <row r="22" spans="1:14" ht="15.75" thickBot="1" x14ac:dyDescent="0.3">
      <c r="A22" s="12">
        <v>36602</v>
      </c>
      <c r="B22" s="13">
        <v>1</v>
      </c>
      <c r="C22">
        <v>1823.64</v>
      </c>
      <c r="D22" s="1">
        <v>2119.2102202000001</v>
      </c>
      <c r="E22">
        <v>1462.66</v>
      </c>
      <c r="F22">
        <v>1672.98</v>
      </c>
      <c r="G22" s="1">
        <v>2065.8686508000001</v>
      </c>
      <c r="H22">
        <v>1821.89</v>
      </c>
      <c r="I22" s="5">
        <f t="shared" si="2"/>
        <v>1801.8367400666666</v>
      </c>
      <c r="J22" s="5">
        <f t="shared" si="3"/>
        <v>1853.5795502666667</v>
      </c>
      <c r="K22" s="5">
        <f t="shared" si="0"/>
        <v>1.0287167028229682</v>
      </c>
      <c r="L22" s="5">
        <f t="shared" si="1"/>
        <v>2057.4334056459365</v>
      </c>
      <c r="M22" s="16">
        <v>1163.5285414460034</v>
      </c>
    </row>
    <row r="23" spans="1:14" x14ac:dyDescent="0.25">
      <c r="A23" s="4">
        <v>37699</v>
      </c>
      <c r="B23" s="13">
        <v>1</v>
      </c>
      <c r="C23">
        <v>2458.56</v>
      </c>
      <c r="D23">
        <v>2279.23</v>
      </c>
      <c r="E23">
        <v>2005.87</v>
      </c>
      <c r="F23">
        <v>1064.6300000000001</v>
      </c>
      <c r="G23">
        <v>1277.1500000000001</v>
      </c>
      <c r="H23">
        <v>1028.07</v>
      </c>
      <c r="I23" s="5">
        <f t="shared" si="2"/>
        <v>2247.8866666666668</v>
      </c>
      <c r="J23" s="5">
        <f t="shared" si="3"/>
        <v>1123.2833333333335</v>
      </c>
      <c r="K23" s="5">
        <f t="shared" si="0"/>
        <v>0.49970639089159308</v>
      </c>
      <c r="L23" s="5">
        <f t="shared" si="1"/>
        <v>999.41278178318612</v>
      </c>
      <c r="M23" s="22">
        <v>1201.1282865548967</v>
      </c>
    </row>
    <row r="24" spans="1:14" x14ac:dyDescent="0.25">
      <c r="A24" s="4">
        <v>37866</v>
      </c>
      <c r="B24" s="13">
        <v>1</v>
      </c>
      <c r="C24">
        <v>2766.4</v>
      </c>
      <c r="D24">
        <v>2252.5300000000002</v>
      </c>
      <c r="E24">
        <v>2401.92</v>
      </c>
      <c r="F24">
        <v>1900.94</v>
      </c>
      <c r="G24">
        <v>1326.7</v>
      </c>
      <c r="H24">
        <v>1834.43</v>
      </c>
      <c r="I24" s="5">
        <f t="shared" si="2"/>
        <v>2473.6166666666668</v>
      </c>
      <c r="J24" s="5">
        <f t="shared" si="3"/>
        <v>1687.3566666666668</v>
      </c>
      <c r="K24" s="5">
        <f t="shared" si="0"/>
        <v>0.68214153365180541</v>
      </c>
      <c r="L24" s="5">
        <f t="shared" si="1"/>
        <v>1364.2830673036108</v>
      </c>
      <c r="M24" s="22">
        <v>1213.3724036749416</v>
      </c>
    </row>
    <row r="25" spans="1:14" x14ac:dyDescent="0.25">
      <c r="A25" s="4">
        <v>38218</v>
      </c>
      <c r="B25" s="13">
        <v>1</v>
      </c>
      <c r="C25">
        <v>1832.86</v>
      </c>
      <c r="D25">
        <v>1302.79</v>
      </c>
      <c r="E25">
        <v>1672.61</v>
      </c>
      <c r="F25">
        <v>957.71</v>
      </c>
      <c r="G25">
        <v>843.39</v>
      </c>
      <c r="H25">
        <v>846.74</v>
      </c>
      <c r="I25" s="5">
        <f t="shared" si="2"/>
        <v>1602.7533333333331</v>
      </c>
      <c r="J25" s="5">
        <f t="shared" si="3"/>
        <v>882.61333333333334</v>
      </c>
      <c r="K25" s="5">
        <f t="shared" si="0"/>
        <v>0.55068569503313058</v>
      </c>
      <c r="L25" s="5">
        <f t="shared" si="1"/>
        <v>1101.3713900662613</v>
      </c>
      <c r="M25" s="22">
        <v>1219.5358473100741</v>
      </c>
    </row>
    <row r="26" spans="1:14" x14ac:dyDescent="0.25">
      <c r="A26" s="4">
        <v>38720</v>
      </c>
      <c r="B26" s="13">
        <v>1</v>
      </c>
      <c r="C26">
        <v>2173.2600000000002</v>
      </c>
      <c r="D26">
        <v>915.55</v>
      </c>
      <c r="E26" s="1">
        <v>1690.0244757999999</v>
      </c>
      <c r="F26">
        <v>1107.67</v>
      </c>
      <c r="G26">
        <v>721.24</v>
      </c>
      <c r="H26" s="1">
        <v>1207.9461168</v>
      </c>
      <c r="I26" s="5">
        <f t="shared" si="2"/>
        <v>1592.9448252666668</v>
      </c>
      <c r="J26" s="5">
        <f t="shared" si="3"/>
        <v>1012.2853722666667</v>
      </c>
      <c r="K26" s="5">
        <f t="shared" si="0"/>
        <v>0.63548049889123137</v>
      </c>
      <c r="L26" s="5">
        <f t="shared" si="1"/>
        <v>1270.9609977824628</v>
      </c>
      <c r="M26" s="22">
        <v>1231.878778788431</v>
      </c>
    </row>
    <row r="27" spans="1:14" x14ac:dyDescent="0.25">
      <c r="A27" s="12">
        <v>39698</v>
      </c>
      <c r="B27" s="13">
        <v>1</v>
      </c>
      <c r="C27">
        <v>1423.32</v>
      </c>
      <c r="D27" s="1">
        <v>2054.4533016999999</v>
      </c>
      <c r="E27" s="1">
        <v>1662.0783782000001</v>
      </c>
      <c r="F27">
        <v>728.55</v>
      </c>
      <c r="G27" s="1">
        <v>866.90146059000006</v>
      </c>
      <c r="H27" s="1">
        <v>621.74043734999998</v>
      </c>
      <c r="I27" s="5">
        <f t="shared" si="2"/>
        <v>1713.2838933</v>
      </c>
      <c r="J27" s="5">
        <f t="shared" si="3"/>
        <v>739.06396597999992</v>
      </c>
      <c r="K27" s="5">
        <f t="shared" si="0"/>
        <v>0.43137273914159657</v>
      </c>
      <c r="L27" s="5">
        <f t="shared" si="1"/>
        <v>862.74547828319317</v>
      </c>
      <c r="M27" s="22">
        <v>1242.9741773285127</v>
      </c>
    </row>
    <row r="28" spans="1:14" x14ac:dyDescent="0.25">
      <c r="A28">
        <v>41559</v>
      </c>
      <c r="B28" s="13">
        <v>1</v>
      </c>
      <c r="C28">
        <v>1179.81</v>
      </c>
      <c r="D28">
        <v>1644.27</v>
      </c>
      <c r="E28">
        <v>1247.19</v>
      </c>
      <c r="F28">
        <v>1240.21</v>
      </c>
      <c r="G28">
        <v>1925.8</v>
      </c>
      <c r="H28">
        <v>1280.98</v>
      </c>
      <c r="I28" s="5">
        <f t="shared" si="2"/>
        <v>1357.09</v>
      </c>
      <c r="J28" s="5">
        <f t="shared" si="3"/>
        <v>1482.33</v>
      </c>
      <c r="K28" s="5">
        <f t="shared" si="0"/>
        <v>1.0922856995482981</v>
      </c>
      <c r="L28" s="5">
        <f t="shared" si="1"/>
        <v>2184.5713990965965</v>
      </c>
      <c r="M28" s="22">
        <v>1267.3046469998881</v>
      </c>
      <c r="N28" s="34" t="s">
        <v>25</v>
      </c>
    </row>
    <row r="29" spans="1:14" x14ac:dyDescent="0.25">
      <c r="A29">
        <v>42594</v>
      </c>
      <c r="B29" s="13">
        <v>1</v>
      </c>
      <c r="C29">
        <v>1002.6</v>
      </c>
      <c r="D29">
        <v>1165.3900000000001</v>
      </c>
      <c r="E29" s="1">
        <v>725.4319289</v>
      </c>
      <c r="F29">
        <v>1048.71</v>
      </c>
      <c r="G29">
        <v>1086.8399999999999</v>
      </c>
      <c r="H29" s="1">
        <v>642.90818993000005</v>
      </c>
      <c r="I29" s="5">
        <f t="shared" si="2"/>
        <v>964.47397630000012</v>
      </c>
      <c r="J29" s="5">
        <f t="shared" si="3"/>
        <v>926.15272997666671</v>
      </c>
      <c r="K29" s="5">
        <f t="shared" si="0"/>
        <v>0.96026720547676703</v>
      </c>
      <c r="L29" s="5">
        <f t="shared" si="1"/>
        <v>1920.534410953534</v>
      </c>
      <c r="M29" s="22">
        <v>1270.9609977824628</v>
      </c>
    </row>
    <row r="30" spans="1:14" x14ac:dyDescent="0.25">
      <c r="A30">
        <v>44872</v>
      </c>
      <c r="B30" s="13">
        <v>1</v>
      </c>
      <c r="C30">
        <v>1566.6</v>
      </c>
      <c r="D30">
        <v>1847.86</v>
      </c>
      <c r="E30">
        <v>1560.62</v>
      </c>
      <c r="F30">
        <v>1225.72</v>
      </c>
      <c r="G30">
        <v>1530.53</v>
      </c>
      <c r="H30">
        <v>1188.49</v>
      </c>
      <c r="I30" s="5">
        <f t="shared" si="2"/>
        <v>1658.36</v>
      </c>
      <c r="J30" s="5">
        <f t="shared" si="3"/>
        <v>1314.9133333333332</v>
      </c>
      <c r="K30" s="5">
        <f t="shared" si="0"/>
        <v>0.79289981266632892</v>
      </c>
      <c r="L30" s="5">
        <f t="shared" si="1"/>
        <v>1585.7996253326578</v>
      </c>
      <c r="M30" s="22">
        <v>1273.4387851129927</v>
      </c>
    </row>
    <row r="31" spans="1:14" x14ac:dyDescent="0.25">
      <c r="A31">
        <v>44941</v>
      </c>
      <c r="B31" s="13">
        <v>1</v>
      </c>
      <c r="C31">
        <v>1514.63</v>
      </c>
      <c r="D31" s="1">
        <v>1440.0286922</v>
      </c>
      <c r="E31" s="1">
        <v>1141.1255283999999</v>
      </c>
      <c r="F31">
        <v>742.24</v>
      </c>
      <c r="G31" s="1">
        <v>1215.3898184</v>
      </c>
      <c r="H31" s="1">
        <v>1320.3846140000001</v>
      </c>
      <c r="I31" s="5">
        <f t="shared" si="2"/>
        <v>1365.2614068666667</v>
      </c>
      <c r="J31" s="5">
        <f t="shared" si="3"/>
        <v>1092.6714774666668</v>
      </c>
      <c r="K31" s="5">
        <f t="shared" si="0"/>
        <v>0.80033865453971531</v>
      </c>
      <c r="L31" s="5">
        <f t="shared" si="1"/>
        <v>1600.6773090794306</v>
      </c>
      <c r="M31" s="22">
        <v>1278.2341698008511</v>
      </c>
    </row>
    <row r="32" spans="1:14" x14ac:dyDescent="0.25">
      <c r="A32">
        <v>45137</v>
      </c>
      <c r="B32" s="13">
        <v>1</v>
      </c>
      <c r="C32">
        <v>1380.2</v>
      </c>
      <c r="D32">
        <v>1328.34</v>
      </c>
      <c r="E32">
        <v>1577.55</v>
      </c>
      <c r="F32">
        <v>1268.8499999999999</v>
      </c>
      <c r="G32">
        <v>1209.98</v>
      </c>
      <c r="H32">
        <v>1619.8</v>
      </c>
      <c r="I32" s="5">
        <f t="shared" si="2"/>
        <v>1428.6966666666667</v>
      </c>
      <c r="J32" s="5">
        <f t="shared" si="3"/>
        <v>1366.21</v>
      </c>
      <c r="K32" s="5">
        <f t="shared" si="0"/>
        <v>0.95626316759564078</v>
      </c>
      <c r="L32" s="5">
        <f t="shared" si="1"/>
        <v>1912.5263351912815</v>
      </c>
      <c r="M32" s="22">
        <v>1286.5085823096947</v>
      </c>
    </row>
    <row r="33" spans="1:13" x14ac:dyDescent="0.25">
      <c r="A33">
        <v>48311</v>
      </c>
      <c r="B33" s="13">
        <v>1</v>
      </c>
      <c r="C33">
        <v>1595.9</v>
      </c>
      <c r="D33">
        <v>1725.11</v>
      </c>
      <c r="E33">
        <v>1205.27</v>
      </c>
      <c r="F33">
        <v>1412.62</v>
      </c>
      <c r="G33">
        <v>928.2</v>
      </c>
      <c r="H33">
        <v>868.36</v>
      </c>
      <c r="I33" s="5">
        <f t="shared" si="2"/>
        <v>1508.7600000000002</v>
      </c>
      <c r="J33" s="5">
        <f t="shared" si="3"/>
        <v>1069.7266666666667</v>
      </c>
      <c r="K33" s="5">
        <f t="shared" si="0"/>
        <v>0.70901048985038473</v>
      </c>
      <c r="L33" s="5">
        <f t="shared" si="1"/>
        <v>1418.0209797007694</v>
      </c>
      <c r="M33" s="22">
        <v>1287.8146112647462</v>
      </c>
    </row>
    <row r="34" spans="1:13" x14ac:dyDescent="0.25">
      <c r="A34">
        <v>48525</v>
      </c>
      <c r="B34" s="13">
        <v>1</v>
      </c>
      <c r="C34">
        <v>1490.29</v>
      </c>
      <c r="D34">
        <v>1150.1199999999999</v>
      </c>
      <c r="E34">
        <v>1139.0899999999999</v>
      </c>
      <c r="F34">
        <v>1079.79</v>
      </c>
      <c r="G34">
        <v>1016.98</v>
      </c>
      <c r="H34">
        <v>950.58</v>
      </c>
      <c r="I34" s="5">
        <f t="shared" si="2"/>
        <v>1259.8333333333333</v>
      </c>
      <c r="J34" s="5">
        <f t="shared" si="3"/>
        <v>1015.7833333333333</v>
      </c>
      <c r="K34" s="5">
        <f t="shared" ref="K34:K65" si="4">J34/I34</f>
        <v>0.80628389998677075</v>
      </c>
      <c r="L34" s="5">
        <f t="shared" ref="L34:L65" si="5">K34*2000</f>
        <v>1612.5677999735415</v>
      </c>
      <c r="M34" s="22">
        <v>1291.8491987327486</v>
      </c>
    </row>
    <row r="35" spans="1:13" x14ac:dyDescent="0.25">
      <c r="A35">
        <v>48852</v>
      </c>
      <c r="B35" s="13">
        <v>1</v>
      </c>
      <c r="C35">
        <v>1803.07</v>
      </c>
      <c r="D35">
        <v>3207.65</v>
      </c>
      <c r="E35">
        <v>2460.5700000000002</v>
      </c>
      <c r="F35">
        <v>1071.47</v>
      </c>
      <c r="G35">
        <v>2111.85</v>
      </c>
      <c r="H35">
        <v>1642.57</v>
      </c>
      <c r="I35" s="5">
        <f t="shared" si="2"/>
        <v>2490.4300000000003</v>
      </c>
      <c r="J35" s="5">
        <f t="shared" si="3"/>
        <v>1608.6299999999999</v>
      </c>
      <c r="K35" s="5">
        <f t="shared" si="4"/>
        <v>0.64592459936637436</v>
      </c>
      <c r="L35" s="5">
        <f t="shared" si="5"/>
        <v>1291.8491987327486</v>
      </c>
      <c r="M35" s="22">
        <v>1292.5680462664245</v>
      </c>
    </row>
    <row r="36" spans="1:13" x14ac:dyDescent="0.25">
      <c r="A36">
        <v>49177</v>
      </c>
      <c r="B36" s="13">
        <v>1</v>
      </c>
      <c r="C36">
        <v>4086.36</v>
      </c>
      <c r="D36">
        <v>1057.1500000000001</v>
      </c>
      <c r="E36" s="1">
        <v>1629.2101359999999</v>
      </c>
      <c r="F36">
        <v>1836.3</v>
      </c>
      <c r="G36">
        <v>627.67999999999995</v>
      </c>
      <c r="H36" s="1">
        <v>1000.9169373</v>
      </c>
      <c r="I36" s="5">
        <f t="shared" si="2"/>
        <v>2257.5733786666665</v>
      </c>
      <c r="J36" s="5">
        <f t="shared" si="3"/>
        <v>1154.9656457666667</v>
      </c>
      <c r="K36" s="5">
        <f t="shared" si="4"/>
        <v>0.51159606003539737</v>
      </c>
      <c r="L36" s="5">
        <f t="shared" si="5"/>
        <v>1023.1921200707948</v>
      </c>
      <c r="M36" s="22">
        <v>1299.7114756930312</v>
      </c>
    </row>
    <row r="37" spans="1:13" x14ac:dyDescent="0.25">
      <c r="A37">
        <v>49658</v>
      </c>
      <c r="B37" s="13">
        <v>1</v>
      </c>
      <c r="C37">
        <v>2033.09</v>
      </c>
      <c r="D37">
        <v>2126.67</v>
      </c>
      <c r="E37">
        <v>1336.24</v>
      </c>
      <c r="F37">
        <v>889.28</v>
      </c>
      <c r="G37">
        <v>837.45</v>
      </c>
      <c r="H37">
        <v>442.64</v>
      </c>
      <c r="I37" s="5">
        <f t="shared" si="2"/>
        <v>1832</v>
      </c>
      <c r="J37" s="5">
        <f t="shared" si="3"/>
        <v>723.12333333333333</v>
      </c>
      <c r="K37" s="5">
        <f t="shared" si="4"/>
        <v>0.39471797671033482</v>
      </c>
      <c r="L37" s="5">
        <f t="shared" si="5"/>
        <v>789.43595342066965</v>
      </c>
      <c r="M37" s="22">
        <v>1304.0906296423375</v>
      </c>
    </row>
    <row r="38" spans="1:13" x14ac:dyDescent="0.25">
      <c r="A38">
        <v>50868</v>
      </c>
      <c r="B38" s="13">
        <v>1</v>
      </c>
      <c r="C38">
        <v>2230.85</v>
      </c>
      <c r="D38">
        <v>1757.82</v>
      </c>
      <c r="E38">
        <v>1364.58</v>
      </c>
      <c r="F38">
        <v>1198.7</v>
      </c>
      <c r="G38">
        <v>1122.43</v>
      </c>
      <c r="H38">
        <v>893.84</v>
      </c>
      <c r="I38" s="5">
        <f t="shared" si="2"/>
        <v>1784.4166666666667</v>
      </c>
      <c r="J38" s="5">
        <f t="shared" si="3"/>
        <v>1071.6566666666668</v>
      </c>
      <c r="K38" s="5">
        <f t="shared" si="4"/>
        <v>0.60056414327744834</v>
      </c>
      <c r="L38" s="5">
        <f t="shared" si="5"/>
        <v>1201.1282865548967</v>
      </c>
      <c r="M38" s="22">
        <v>1332.2190427128028</v>
      </c>
    </row>
    <row r="39" spans="1:13" x14ac:dyDescent="0.25">
      <c r="A39">
        <v>54639</v>
      </c>
      <c r="B39" s="13">
        <v>1</v>
      </c>
      <c r="C39" s="1">
        <v>2621.0769432000002</v>
      </c>
      <c r="D39" s="1">
        <v>1916.1176885</v>
      </c>
      <c r="E39">
        <v>1420.83</v>
      </c>
      <c r="F39" s="1">
        <v>904.48926142000005</v>
      </c>
      <c r="G39" s="1">
        <v>787.37627199999997</v>
      </c>
      <c r="H39">
        <v>600.57000000000005</v>
      </c>
      <c r="I39" s="5">
        <f t="shared" si="2"/>
        <v>1986.0082105666668</v>
      </c>
      <c r="J39" s="5">
        <f t="shared" si="3"/>
        <v>764.14517780666665</v>
      </c>
      <c r="K39" s="5">
        <f t="shared" si="4"/>
        <v>0.38476435985560881</v>
      </c>
      <c r="L39" s="5">
        <f t="shared" si="5"/>
        <v>769.5287197112176</v>
      </c>
      <c r="M39" s="22">
        <v>1340.3849967785238</v>
      </c>
    </row>
    <row r="40" spans="1:13" x14ac:dyDescent="0.25">
      <c r="A40">
        <v>54919</v>
      </c>
      <c r="B40" s="13">
        <v>1</v>
      </c>
      <c r="C40">
        <v>847.73</v>
      </c>
      <c r="D40">
        <v>1339.21</v>
      </c>
      <c r="E40">
        <v>1094.7</v>
      </c>
      <c r="F40">
        <v>591.91</v>
      </c>
      <c r="G40">
        <v>1131.31</v>
      </c>
      <c r="H40">
        <v>920.23</v>
      </c>
      <c r="I40" s="5">
        <f t="shared" si="2"/>
        <v>1093.8800000000001</v>
      </c>
      <c r="J40" s="5">
        <f t="shared" si="3"/>
        <v>881.15</v>
      </c>
      <c r="K40" s="5">
        <f t="shared" si="4"/>
        <v>0.80552711449153458</v>
      </c>
      <c r="L40" s="5">
        <f t="shared" si="5"/>
        <v>1611.0542289830692</v>
      </c>
      <c r="M40" s="22">
        <v>1352.7789181304427</v>
      </c>
    </row>
    <row r="41" spans="1:13" x14ac:dyDescent="0.25">
      <c r="A41">
        <v>57209</v>
      </c>
      <c r="B41" s="13">
        <v>1</v>
      </c>
      <c r="C41">
        <v>883.4</v>
      </c>
      <c r="D41">
        <v>1155.27</v>
      </c>
      <c r="E41">
        <v>818.03</v>
      </c>
      <c r="F41">
        <v>599.79999999999995</v>
      </c>
      <c r="G41">
        <v>857.79</v>
      </c>
      <c r="H41">
        <v>381.86</v>
      </c>
      <c r="I41" s="5">
        <f t="shared" si="2"/>
        <v>952.23333333333323</v>
      </c>
      <c r="J41" s="5">
        <f t="shared" si="3"/>
        <v>613.15</v>
      </c>
      <c r="K41" s="5">
        <f t="shared" si="4"/>
        <v>0.64390730563237308</v>
      </c>
      <c r="L41" s="5">
        <f t="shared" si="5"/>
        <v>1287.8146112647462</v>
      </c>
      <c r="M41" s="22">
        <v>1364.2830673036108</v>
      </c>
    </row>
    <row r="42" spans="1:13" ht="15.75" thickBot="1" x14ac:dyDescent="0.3">
      <c r="A42">
        <v>57297</v>
      </c>
      <c r="B42" s="13">
        <v>1</v>
      </c>
      <c r="C42">
        <v>1310.82</v>
      </c>
      <c r="D42" s="1">
        <v>1348.2694612</v>
      </c>
      <c r="E42" s="1">
        <v>1246.2934717000001</v>
      </c>
      <c r="F42">
        <v>754.55</v>
      </c>
      <c r="G42" s="1">
        <v>1041.0236901999999</v>
      </c>
      <c r="H42" s="1">
        <v>750.91295377999995</v>
      </c>
      <c r="I42" s="5">
        <f t="shared" si="2"/>
        <v>1301.7943109666667</v>
      </c>
      <c r="J42" s="5">
        <f t="shared" si="3"/>
        <v>848.82888132666665</v>
      </c>
      <c r="K42" s="5">
        <f t="shared" si="4"/>
        <v>0.65204531482116879</v>
      </c>
      <c r="L42" s="5">
        <f t="shared" si="5"/>
        <v>1304.0906296423375</v>
      </c>
      <c r="M42" s="23">
        <v>1366.5556713972637</v>
      </c>
    </row>
    <row r="43" spans="1:13" x14ac:dyDescent="0.25">
      <c r="A43">
        <v>57334</v>
      </c>
      <c r="B43" s="13">
        <v>1</v>
      </c>
      <c r="C43">
        <v>2061.3200000000002</v>
      </c>
      <c r="D43">
        <v>1987.31</v>
      </c>
      <c r="E43">
        <v>1971.66</v>
      </c>
      <c r="F43">
        <v>1294.56</v>
      </c>
      <c r="G43">
        <v>1321.71</v>
      </c>
      <c r="H43">
        <v>1296.05</v>
      </c>
      <c r="I43" s="5">
        <f t="shared" si="2"/>
        <v>2006.7633333333333</v>
      </c>
      <c r="J43" s="5">
        <f t="shared" si="3"/>
        <v>1304.1066666666666</v>
      </c>
      <c r="K43" s="5">
        <f t="shared" si="4"/>
        <v>0.64985573784651562</v>
      </c>
      <c r="L43" s="5">
        <f t="shared" si="5"/>
        <v>1299.7114756930312</v>
      </c>
      <c r="M43" s="9">
        <v>1401.2540234447863</v>
      </c>
    </row>
    <row r="44" spans="1:13" x14ac:dyDescent="0.25">
      <c r="A44">
        <v>58995</v>
      </c>
      <c r="B44" s="13">
        <v>1</v>
      </c>
      <c r="C44" s="1">
        <v>2474.5151673999999</v>
      </c>
      <c r="D44">
        <v>3422.55</v>
      </c>
      <c r="E44">
        <v>1164.3</v>
      </c>
      <c r="F44" s="1">
        <v>1707.6474892000001</v>
      </c>
      <c r="G44">
        <v>1982.67</v>
      </c>
      <c r="H44">
        <v>873.33</v>
      </c>
      <c r="I44" s="5">
        <f t="shared" si="2"/>
        <v>2353.7883891333336</v>
      </c>
      <c r="J44" s="5">
        <f t="shared" si="3"/>
        <v>1521.2158297333335</v>
      </c>
      <c r="K44" s="5">
        <f t="shared" si="4"/>
        <v>0.6462840231332122</v>
      </c>
      <c r="L44" s="5">
        <f t="shared" si="5"/>
        <v>1292.5680462664245</v>
      </c>
      <c r="M44" s="9">
        <v>1407.9788650549299</v>
      </c>
    </row>
    <row r="45" spans="1:13" x14ac:dyDescent="0.25">
      <c r="A45">
        <v>60701</v>
      </c>
      <c r="B45" s="13">
        <v>1</v>
      </c>
      <c r="C45">
        <v>2148.4299999999998</v>
      </c>
      <c r="D45" s="1">
        <v>2280.9475387000002</v>
      </c>
      <c r="E45" s="1">
        <v>1519.0983555</v>
      </c>
      <c r="F45">
        <v>1088.51</v>
      </c>
      <c r="G45" s="1">
        <v>1339.4350233</v>
      </c>
      <c r="H45" s="1">
        <v>905.13685787999998</v>
      </c>
      <c r="I45" s="5">
        <f t="shared" si="2"/>
        <v>1982.8252980666668</v>
      </c>
      <c r="J45" s="5">
        <f t="shared" si="3"/>
        <v>1111.0272937266666</v>
      </c>
      <c r="K45" s="5">
        <f t="shared" si="4"/>
        <v>0.5603253573625282</v>
      </c>
      <c r="L45" s="5">
        <f t="shared" si="5"/>
        <v>1120.6507147250563</v>
      </c>
      <c r="M45" s="9">
        <v>1415.9138029197863</v>
      </c>
    </row>
    <row r="46" spans="1:13" x14ac:dyDescent="0.25">
      <c r="A46">
        <v>60873</v>
      </c>
      <c r="B46" s="13">
        <v>1</v>
      </c>
      <c r="C46">
        <v>2204.8000000000002</v>
      </c>
      <c r="D46">
        <v>1613.06</v>
      </c>
      <c r="E46">
        <v>1767.48</v>
      </c>
      <c r="F46">
        <v>1390.82</v>
      </c>
      <c r="G46">
        <v>1191.6099999999999</v>
      </c>
      <c r="H46">
        <v>1371.75</v>
      </c>
      <c r="I46" s="5">
        <f t="shared" si="2"/>
        <v>1861.78</v>
      </c>
      <c r="J46" s="5">
        <f t="shared" si="3"/>
        <v>1318.06</v>
      </c>
      <c r="K46" s="5">
        <f t="shared" si="4"/>
        <v>0.70795690145989321</v>
      </c>
      <c r="L46" s="5">
        <f t="shared" si="5"/>
        <v>1415.9138029197863</v>
      </c>
      <c r="M46" s="9">
        <v>1418.0209797007694</v>
      </c>
    </row>
    <row r="47" spans="1:13" x14ac:dyDescent="0.25">
      <c r="A47">
        <v>64571</v>
      </c>
      <c r="B47" s="13">
        <v>1</v>
      </c>
      <c r="C47">
        <v>1379.58</v>
      </c>
      <c r="D47">
        <v>1564.7</v>
      </c>
      <c r="E47">
        <v>1237.46</v>
      </c>
      <c r="F47">
        <v>986.79</v>
      </c>
      <c r="G47">
        <v>1060.46</v>
      </c>
      <c r="H47">
        <v>882.59</v>
      </c>
      <c r="I47" s="5">
        <f t="shared" si="2"/>
        <v>1393.9133333333332</v>
      </c>
      <c r="J47" s="5">
        <f t="shared" si="3"/>
        <v>976.61333333333334</v>
      </c>
      <c r="K47" s="5">
        <f t="shared" si="4"/>
        <v>0.70062701172239317</v>
      </c>
      <c r="L47" s="5">
        <f t="shared" si="5"/>
        <v>1401.2540234447863</v>
      </c>
      <c r="M47" s="9">
        <v>1418.7728723373887</v>
      </c>
    </row>
    <row r="48" spans="1:13" x14ac:dyDescent="0.25">
      <c r="A48">
        <v>67316</v>
      </c>
      <c r="B48" s="13">
        <v>1</v>
      </c>
      <c r="C48">
        <v>1514.15</v>
      </c>
      <c r="D48">
        <v>1693.76</v>
      </c>
      <c r="E48">
        <v>1726.37</v>
      </c>
      <c r="F48">
        <v>1075.7</v>
      </c>
      <c r="G48">
        <v>1370.1</v>
      </c>
      <c r="H48">
        <v>1321.34</v>
      </c>
      <c r="I48" s="5">
        <f t="shared" si="2"/>
        <v>1644.76</v>
      </c>
      <c r="J48" s="5">
        <f t="shared" si="3"/>
        <v>1255.7133333333334</v>
      </c>
      <c r="K48" s="5">
        <f t="shared" si="4"/>
        <v>0.76346295710823064</v>
      </c>
      <c r="L48" s="5">
        <f t="shared" si="5"/>
        <v>1526.9259142164613</v>
      </c>
      <c r="M48" s="9">
        <v>1424.4530522451516</v>
      </c>
    </row>
    <row r="49" spans="1:14" x14ac:dyDescent="0.25">
      <c r="A49">
        <v>67797</v>
      </c>
      <c r="B49" s="13">
        <v>1</v>
      </c>
      <c r="C49">
        <v>1229.21</v>
      </c>
      <c r="D49" s="1">
        <v>1394.6408131999999</v>
      </c>
      <c r="E49" s="1">
        <v>1174.8648019</v>
      </c>
      <c r="F49">
        <v>803.29</v>
      </c>
      <c r="G49" s="1">
        <v>647.85872496000002</v>
      </c>
      <c r="H49" s="1">
        <v>992.39139533000002</v>
      </c>
      <c r="I49" s="5">
        <f t="shared" si="2"/>
        <v>1266.2385383666667</v>
      </c>
      <c r="J49" s="5">
        <f t="shared" si="3"/>
        <v>814.51337343000012</v>
      </c>
      <c r="K49" s="5">
        <f t="shared" si="4"/>
        <v>0.64325429115484734</v>
      </c>
      <c r="L49" s="5">
        <f t="shared" si="5"/>
        <v>1286.5085823096947</v>
      </c>
      <c r="M49" s="9">
        <v>1463.8858480776396</v>
      </c>
      <c r="N49" s="31" t="s">
        <v>26</v>
      </c>
    </row>
    <row r="50" spans="1:14" x14ac:dyDescent="0.25">
      <c r="A50">
        <v>68732</v>
      </c>
      <c r="B50" s="13">
        <v>1</v>
      </c>
      <c r="C50">
        <v>900.95</v>
      </c>
      <c r="D50">
        <v>1942.19</v>
      </c>
      <c r="E50" s="1">
        <v>2100.0057203000001</v>
      </c>
      <c r="F50">
        <v>667.69</v>
      </c>
      <c r="G50">
        <v>1683.81</v>
      </c>
      <c r="H50" s="1">
        <v>1838.0265729</v>
      </c>
      <c r="I50" s="5">
        <f t="shared" si="2"/>
        <v>1647.7152401000003</v>
      </c>
      <c r="J50" s="5">
        <f t="shared" si="3"/>
        <v>1396.5088576333335</v>
      </c>
      <c r="K50" s="5">
        <f t="shared" si="4"/>
        <v>0.84754259938056953</v>
      </c>
      <c r="L50" s="5">
        <f t="shared" si="5"/>
        <v>1695.0851987611391</v>
      </c>
      <c r="M50" s="9">
        <v>1501.1217166668971</v>
      </c>
    </row>
    <row r="51" spans="1:14" x14ac:dyDescent="0.25">
      <c r="A51">
        <v>68840</v>
      </c>
      <c r="B51" s="13">
        <v>1</v>
      </c>
      <c r="C51">
        <v>876.78</v>
      </c>
      <c r="D51" s="1">
        <v>551.94668884999999</v>
      </c>
      <c r="E51" s="1">
        <v>624.34382986000003</v>
      </c>
      <c r="F51">
        <v>497.43</v>
      </c>
      <c r="G51" s="1">
        <v>233.49896841</v>
      </c>
      <c r="H51" s="1">
        <v>360.80069168</v>
      </c>
      <c r="I51" s="5">
        <f t="shared" si="2"/>
        <v>684.35683956999992</v>
      </c>
      <c r="J51" s="5">
        <f t="shared" si="3"/>
        <v>363.90988669666666</v>
      </c>
      <c r="K51" s="5">
        <f t="shared" si="4"/>
        <v>0.53175458423900779</v>
      </c>
      <c r="L51" s="5">
        <f t="shared" si="5"/>
        <v>1063.5091684780157</v>
      </c>
      <c r="M51" s="9">
        <v>1506.3548629795557</v>
      </c>
    </row>
    <row r="52" spans="1:14" x14ac:dyDescent="0.25">
      <c r="A52">
        <v>69497</v>
      </c>
      <c r="B52" s="13">
        <v>1</v>
      </c>
      <c r="C52">
        <v>1419.4</v>
      </c>
      <c r="D52" s="1">
        <v>1639.5604768999999</v>
      </c>
      <c r="E52" s="1">
        <v>1534.9700748</v>
      </c>
      <c r="F52">
        <v>943.8</v>
      </c>
      <c r="G52" s="1">
        <v>1503.7932195000001</v>
      </c>
      <c r="H52" s="1">
        <v>1638.7681977</v>
      </c>
      <c r="I52" s="5">
        <f t="shared" si="2"/>
        <v>1531.3101838999999</v>
      </c>
      <c r="J52" s="5">
        <f t="shared" si="3"/>
        <v>1362.1204723999999</v>
      </c>
      <c r="K52" s="5">
        <f t="shared" si="4"/>
        <v>0.88951310238850434</v>
      </c>
      <c r="L52" s="5">
        <f t="shared" si="5"/>
        <v>1779.0262047770086</v>
      </c>
      <c r="M52" s="9">
        <v>1526.9259142164613</v>
      </c>
    </row>
    <row r="53" spans="1:14" x14ac:dyDescent="0.25">
      <c r="A53">
        <v>71595</v>
      </c>
      <c r="B53" s="13">
        <v>1</v>
      </c>
      <c r="C53">
        <v>1206.5999999999999</v>
      </c>
      <c r="D53" s="1">
        <v>1655.8506881999999</v>
      </c>
      <c r="E53" s="1">
        <v>1007.110756</v>
      </c>
      <c r="F53">
        <v>944.36</v>
      </c>
      <c r="G53" s="1">
        <v>1395.3927547999999</v>
      </c>
      <c r="H53" s="1">
        <v>1246.5049243000001</v>
      </c>
      <c r="I53" s="5">
        <f t="shared" si="2"/>
        <v>1289.8538147333331</v>
      </c>
      <c r="J53" s="5">
        <f t="shared" si="3"/>
        <v>1195.4192263666666</v>
      </c>
      <c r="K53" s="5">
        <f t="shared" si="4"/>
        <v>0.92678659605608871</v>
      </c>
      <c r="L53" s="5">
        <f t="shared" si="5"/>
        <v>1853.5731921121774</v>
      </c>
      <c r="M53" s="9">
        <v>1538.4730409249448</v>
      </c>
    </row>
    <row r="54" spans="1:14" x14ac:dyDescent="0.25">
      <c r="A54">
        <v>71849</v>
      </c>
      <c r="B54" s="13">
        <v>1</v>
      </c>
      <c r="C54">
        <v>2822.16</v>
      </c>
      <c r="D54">
        <v>2008.81</v>
      </c>
      <c r="E54">
        <v>1806.22</v>
      </c>
      <c r="F54">
        <v>1558.36</v>
      </c>
      <c r="G54">
        <v>1182.46</v>
      </c>
      <c r="H54">
        <v>1120.46</v>
      </c>
      <c r="I54" s="5">
        <f t="shared" si="2"/>
        <v>2212.3966666666665</v>
      </c>
      <c r="J54" s="5">
        <f t="shared" si="3"/>
        <v>1287.0933333333332</v>
      </c>
      <c r="K54" s="5">
        <f t="shared" si="4"/>
        <v>0.58176427072300174</v>
      </c>
      <c r="L54" s="5">
        <f t="shared" si="5"/>
        <v>1163.5285414460034</v>
      </c>
      <c r="M54" s="9">
        <v>1571.8314772118194</v>
      </c>
    </row>
    <row r="55" spans="1:14" x14ac:dyDescent="0.25">
      <c r="A55">
        <v>72189</v>
      </c>
      <c r="B55" s="13">
        <v>1</v>
      </c>
      <c r="C55">
        <v>1013.77</v>
      </c>
      <c r="D55" s="1">
        <v>1044.8850190999999</v>
      </c>
      <c r="E55" s="1">
        <v>1010.1652712</v>
      </c>
      <c r="F55">
        <v>500.51</v>
      </c>
      <c r="G55" s="1">
        <v>1300.8504997</v>
      </c>
      <c r="H55" s="1">
        <v>1287.6010567000001</v>
      </c>
      <c r="I55" s="5">
        <f t="shared" si="2"/>
        <v>1022.9400967666666</v>
      </c>
      <c r="J55" s="5">
        <f t="shared" si="3"/>
        <v>1029.6538521333334</v>
      </c>
      <c r="K55" s="5">
        <f t="shared" si="4"/>
        <v>1.0065631950374101</v>
      </c>
      <c r="L55" s="5">
        <f t="shared" si="5"/>
        <v>2013.1263900748202</v>
      </c>
      <c r="M55" s="9">
        <v>1585.7996253326578</v>
      </c>
    </row>
    <row r="56" spans="1:14" ht="15.75" thickBot="1" x14ac:dyDescent="0.3">
      <c r="A56">
        <v>75626</v>
      </c>
      <c r="B56" s="13">
        <v>1</v>
      </c>
      <c r="C56">
        <v>1291.8699999999999</v>
      </c>
      <c r="D56">
        <v>1324.8</v>
      </c>
      <c r="E56">
        <v>1025.5</v>
      </c>
      <c r="F56">
        <v>959.19</v>
      </c>
      <c r="G56">
        <v>1262.6500000000001</v>
      </c>
      <c r="H56">
        <v>802.55</v>
      </c>
      <c r="I56" s="5">
        <f t="shared" si="2"/>
        <v>1214.0566666666666</v>
      </c>
      <c r="J56" s="5">
        <f t="shared" si="3"/>
        <v>1008.1300000000001</v>
      </c>
      <c r="K56" s="5">
        <f t="shared" si="4"/>
        <v>0.83038133859759444</v>
      </c>
      <c r="L56" s="5">
        <f t="shared" si="5"/>
        <v>1660.7626771951889</v>
      </c>
      <c r="M56" s="10">
        <v>1599.1807339157674</v>
      </c>
    </row>
    <row r="57" spans="1:14" x14ac:dyDescent="0.25">
      <c r="A57">
        <v>77954</v>
      </c>
      <c r="B57" s="13">
        <v>1</v>
      </c>
      <c r="C57">
        <v>1556.47</v>
      </c>
      <c r="D57">
        <v>1735.99</v>
      </c>
      <c r="E57" s="1">
        <v>1899.6876256999999</v>
      </c>
      <c r="F57">
        <v>1313.29</v>
      </c>
      <c r="G57">
        <v>1711.26</v>
      </c>
      <c r="H57" s="1">
        <v>1582.5146529000001</v>
      </c>
      <c r="I57" s="5">
        <f t="shared" si="2"/>
        <v>1730.7158752333332</v>
      </c>
      <c r="J57" s="5">
        <f t="shared" si="3"/>
        <v>1535.6882176333336</v>
      </c>
      <c r="K57" s="5">
        <f t="shared" si="4"/>
        <v>0.8873138795391784</v>
      </c>
      <c r="L57" s="5">
        <f t="shared" si="5"/>
        <v>1774.6277590783568</v>
      </c>
      <c r="M57" s="24">
        <v>1600.6773090794306</v>
      </c>
    </row>
    <row r="58" spans="1:14" x14ac:dyDescent="0.25">
      <c r="A58">
        <v>80407</v>
      </c>
      <c r="B58" s="13">
        <v>1</v>
      </c>
      <c r="C58">
        <v>1856.62</v>
      </c>
      <c r="D58" s="1">
        <v>2429.5688534000001</v>
      </c>
      <c r="E58" s="1">
        <v>1538.9967409999999</v>
      </c>
      <c r="F58">
        <v>1172.75</v>
      </c>
      <c r="G58" s="1">
        <v>1012.8830134</v>
      </c>
      <c r="H58" s="1">
        <v>565.02504116</v>
      </c>
      <c r="I58" s="5">
        <f t="shared" si="2"/>
        <v>1941.7285314666667</v>
      </c>
      <c r="J58" s="5">
        <f t="shared" si="3"/>
        <v>916.88601818666666</v>
      </c>
      <c r="K58" s="5">
        <f t="shared" si="4"/>
        <v>0.47220092990759388</v>
      </c>
      <c r="L58" s="5">
        <f t="shared" si="5"/>
        <v>944.40185981518778</v>
      </c>
      <c r="M58" s="24">
        <v>1611.0542289830692</v>
      </c>
    </row>
    <row r="59" spans="1:14" x14ac:dyDescent="0.25">
      <c r="A59">
        <v>81061</v>
      </c>
      <c r="B59" s="13">
        <v>1</v>
      </c>
      <c r="C59">
        <v>3397.28</v>
      </c>
      <c r="D59" s="1">
        <v>2802.8028036999999</v>
      </c>
      <c r="E59" s="1">
        <v>2532.8827302999998</v>
      </c>
      <c r="F59">
        <v>2107.52</v>
      </c>
      <c r="G59" s="1">
        <v>1670.4658065000001</v>
      </c>
      <c r="H59" s="1">
        <v>1520.1838840999999</v>
      </c>
      <c r="I59" s="5">
        <f t="shared" si="2"/>
        <v>2910.988511333333</v>
      </c>
      <c r="J59" s="5">
        <f t="shared" si="3"/>
        <v>1766.0565635333332</v>
      </c>
      <c r="K59" s="5">
        <f t="shared" si="4"/>
        <v>0.6066862018374708</v>
      </c>
      <c r="L59" s="5">
        <f t="shared" si="5"/>
        <v>1213.3724036749416</v>
      </c>
      <c r="M59" s="24">
        <v>1612.5677999735415</v>
      </c>
    </row>
    <row r="60" spans="1:14" x14ac:dyDescent="0.25">
      <c r="A60">
        <v>81364</v>
      </c>
      <c r="B60" s="13">
        <v>1</v>
      </c>
      <c r="C60">
        <v>1477.67</v>
      </c>
      <c r="D60">
        <v>1682.56</v>
      </c>
      <c r="E60" s="1">
        <v>1695.6354877000001</v>
      </c>
      <c r="F60">
        <v>672.77</v>
      </c>
      <c r="G60">
        <v>842.17</v>
      </c>
      <c r="H60" s="1">
        <v>968.30922950000001</v>
      </c>
      <c r="I60" s="5">
        <f t="shared" si="2"/>
        <v>1618.6218292333333</v>
      </c>
      <c r="J60" s="5">
        <f t="shared" si="3"/>
        <v>827.74974316666669</v>
      </c>
      <c r="K60" s="5">
        <f t="shared" si="4"/>
        <v>0.5113916840962992</v>
      </c>
      <c r="L60" s="5">
        <f t="shared" si="5"/>
        <v>1022.7833681925985</v>
      </c>
      <c r="M60" s="24">
        <v>1621.8750573913355</v>
      </c>
    </row>
    <row r="61" spans="1:14" x14ac:dyDescent="0.25">
      <c r="A61">
        <v>81677</v>
      </c>
      <c r="B61" s="13">
        <v>1</v>
      </c>
      <c r="C61">
        <v>2366.85</v>
      </c>
      <c r="D61">
        <v>1022.98</v>
      </c>
      <c r="E61" s="1">
        <v>1539.7821315000001</v>
      </c>
      <c r="F61">
        <v>1389.01</v>
      </c>
      <c r="G61">
        <v>600.22</v>
      </c>
      <c r="H61" s="1">
        <v>1314.5590705</v>
      </c>
      <c r="I61" s="5">
        <f t="shared" si="2"/>
        <v>1643.2040438333333</v>
      </c>
      <c r="J61" s="5">
        <f t="shared" si="3"/>
        <v>1101.2630234999999</v>
      </c>
      <c r="K61" s="5">
        <f t="shared" si="4"/>
        <v>0.67019249838926187</v>
      </c>
      <c r="L61" s="5">
        <f t="shared" si="5"/>
        <v>1340.3849967785238</v>
      </c>
      <c r="M61" s="24">
        <v>1660.7626771951889</v>
      </c>
      <c r="N61" s="32" t="s">
        <v>27</v>
      </c>
    </row>
    <row r="62" spans="1:14" x14ac:dyDescent="0.25">
      <c r="A62">
        <v>82876</v>
      </c>
      <c r="B62" s="13">
        <v>1</v>
      </c>
      <c r="C62">
        <v>1113.9100000000001</v>
      </c>
      <c r="D62">
        <v>1208.74</v>
      </c>
      <c r="E62">
        <v>1180.49</v>
      </c>
      <c r="F62">
        <v>795.74</v>
      </c>
      <c r="G62">
        <v>752.8</v>
      </c>
      <c r="H62">
        <v>936.54</v>
      </c>
      <c r="I62" s="5">
        <f t="shared" si="2"/>
        <v>1167.7133333333334</v>
      </c>
      <c r="J62" s="5">
        <f t="shared" si="3"/>
        <v>828.36</v>
      </c>
      <c r="K62" s="5">
        <f t="shared" si="4"/>
        <v>0.70938643616869435</v>
      </c>
      <c r="L62" s="5">
        <f t="shared" si="5"/>
        <v>1418.7728723373887</v>
      </c>
      <c r="M62" s="24">
        <v>1669.5201251131782</v>
      </c>
    </row>
    <row r="63" spans="1:14" x14ac:dyDescent="0.25">
      <c r="A63">
        <v>87770</v>
      </c>
      <c r="B63" s="13">
        <v>1</v>
      </c>
      <c r="C63">
        <v>1331.18</v>
      </c>
      <c r="D63">
        <v>1923.35</v>
      </c>
      <c r="E63">
        <v>1890.06</v>
      </c>
      <c r="F63">
        <v>936.41</v>
      </c>
      <c r="G63">
        <v>2382.25</v>
      </c>
      <c r="H63">
        <v>2035.07</v>
      </c>
      <c r="I63" s="5">
        <f t="shared" si="2"/>
        <v>1714.8633333333335</v>
      </c>
      <c r="J63" s="5">
        <f t="shared" si="3"/>
        <v>1784.5766666666666</v>
      </c>
      <c r="K63" s="5">
        <f t="shared" si="4"/>
        <v>1.0406524135062267</v>
      </c>
      <c r="L63" s="5">
        <f t="shared" si="5"/>
        <v>2081.3048270124536</v>
      </c>
      <c r="M63" s="24">
        <v>1695.0851987611391</v>
      </c>
    </row>
    <row r="64" spans="1:14" x14ac:dyDescent="0.25">
      <c r="A64">
        <v>89740</v>
      </c>
      <c r="B64" s="13">
        <v>1</v>
      </c>
      <c r="C64">
        <v>2254.8200000000002</v>
      </c>
      <c r="D64">
        <v>2324.73</v>
      </c>
      <c r="E64">
        <v>1504.62</v>
      </c>
      <c r="F64">
        <v>1218.1199999999999</v>
      </c>
      <c r="G64">
        <v>1254.1199999999999</v>
      </c>
      <c r="H64">
        <v>869.59</v>
      </c>
      <c r="I64" s="5">
        <f t="shared" si="2"/>
        <v>2028.0566666666666</v>
      </c>
      <c r="J64" s="5">
        <f t="shared" si="3"/>
        <v>1113.9433333333334</v>
      </c>
      <c r="K64" s="5">
        <f t="shared" si="4"/>
        <v>0.54926637487118213</v>
      </c>
      <c r="L64" s="5">
        <f t="shared" si="5"/>
        <v>1098.5327497423643</v>
      </c>
      <c r="M64" s="24">
        <v>1774.6277590783568</v>
      </c>
    </row>
    <row r="65" spans="1:14" ht="15.75" thickBot="1" x14ac:dyDescent="0.3">
      <c r="A65">
        <v>91557</v>
      </c>
      <c r="B65" s="13">
        <v>1</v>
      </c>
      <c r="C65">
        <v>2169.46</v>
      </c>
      <c r="D65">
        <v>1735.99</v>
      </c>
      <c r="E65">
        <v>1694.89</v>
      </c>
      <c r="F65">
        <v>1230.1300000000001</v>
      </c>
      <c r="G65">
        <v>1047.8900000000001</v>
      </c>
      <c r="H65">
        <v>1171.45</v>
      </c>
      <c r="I65" s="5">
        <f t="shared" si="2"/>
        <v>1866.78</v>
      </c>
      <c r="J65" s="5">
        <f t="shared" si="3"/>
        <v>1149.8233333333335</v>
      </c>
      <c r="K65" s="5">
        <f t="shared" si="4"/>
        <v>0.61593938939421544</v>
      </c>
      <c r="L65" s="5">
        <f t="shared" si="5"/>
        <v>1231.878778788431</v>
      </c>
      <c r="M65" s="25">
        <v>1779.0262047770086</v>
      </c>
    </row>
    <row r="66" spans="1:14" x14ac:dyDescent="0.25">
      <c r="A66">
        <v>93977</v>
      </c>
      <c r="B66" s="13">
        <v>1</v>
      </c>
      <c r="C66">
        <v>2246.75</v>
      </c>
      <c r="D66" s="1">
        <v>1596.3766255999999</v>
      </c>
      <c r="E66" s="1">
        <v>2304.1003448000001</v>
      </c>
      <c r="F66">
        <v>1382.71</v>
      </c>
      <c r="G66" s="1">
        <v>1330.2751971</v>
      </c>
      <c r="H66" s="1">
        <v>1201.0734253999999</v>
      </c>
      <c r="I66" s="5">
        <f t="shared" si="2"/>
        <v>2049.0756568000002</v>
      </c>
      <c r="J66" s="5">
        <f t="shared" si="3"/>
        <v>1304.6862074999999</v>
      </c>
      <c r="K66" s="5">
        <f t="shared" ref="K66:K75" si="6">J66/I66</f>
        <v>0.63671939255649634</v>
      </c>
      <c r="L66" s="5">
        <f t="shared" ref="L66:L75" si="7">K66*2000</f>
        <v>1273.4387851129927</v>
      </c>
      <c r="M66" s="11">
        <v>1853.5731921121774</v>
      </c>
    </row>
    <row r="67" spans="1:14" x14ac:dyDescent="0.25">
      <c r="A67">
        <v>94309</v>
      </c>
      <c r="B67" s="13">
        <v>1</v>
      </c>
      <c r="C67">
        <v>1145.69</v>
      </c>
      <c r="D67">
        <v>1100.1199999999999</v>
      </c>
      <c r="E67">
        <v>1458.84</v>
      </c>
      <c r="F67">
        <v>628.17999999999995</v>
      </c>
      <c r="G67">
        <v>941.48</v>
      </c>
      <c r="H67">
        <v>1068.8900000000001</v>
      </c>
      <c r="I67" s="5">
        <f t="shared" si="2"/>
        <v>1234.8833333333332</v>
      </c>
      <c r="J67" s="5">
        <f t="shared" si="3"/>
        <v>879.51666666666677</v>
      </c>
      <c r="K67" s="5">
        <f t="shared" si="6"/>
        <v>0.71222652612257586</v>
      </c>
      <c r="L67" s="5">
        <f t="shared" si="7"/>
        <v>1424.4530522451516</v>
      </c>
      <c r="M67" s="11">
        <v>1890.3582120356023</v>
      </c>
    </row>
    <row r="68" spans="1:14" x14ac:dyDescent="0.25">
      <c r="A68">
        <v>95364</v>
      </c>
      <c r="B68" s="13">
        <v>1</v>
      </c>
      <c r="C68">
        <v>1324.91</v>
      </c>
      <c r="D68">
        <v>1736.02</v>
      </c>
      <c r="E68">
        <v>1547.72</v>
      </c>
      <c r="F68">
        <v>1269.76</v>
      </c>
      <c r="G68">
        <v>1916.11</v>
      </c>
      <c r="H68">
        <v>1521.47</v>
      </c>
      <c r="I68" s="5">
        <f t="shared" ref="I68:I75" si="8">AVERAGE(C68,D68,E68)</f>
        <v>1536.2166666666669</v>
      </c>
      <c r="J68" s="5">
        <f t="shared" ref="J68:J75" si="9">AVERAGE(F68,G68,H68)</f>
        <v>1569.1133333333335</v>
      </c>
      <c r="K68" s="5">
        <f t="shared" si="6"/>
        <v>1.0214140800451323</v>
      </c>
      <c r="L68" s="5">
        <f t="shared" si="7"/>
        <v>2042.8281600902646</v>
      </c>
      <c r="M68" s="11">
        <v>1890.6767349577412</v>
      </c>
    </row>
    <row r="69" spans="1:14" x14ac:dyDescent="0.25">
      <c r="A69">
        <v>95767</v>
      </c>
      <c r="B69" s="13">
        <v>1</v>
      </c>
      <c r="C69">
        <v>2317.4299999999998</v>
      </c>
      <c r="D69">
        <v>1583.62</v>
      </c>
      <c r="E69">
        <v>923.68</v>
      </c>
      <c r="F69">
        <v>1104.73</v>
      </c>
      <c r="G69">
        <v>882.74</v>
      </c>
      <c r="H69">
        <v>503.2</v>
      </c>
      <c r="I69" s="5">
        <f t="shared" si="8"/>
        <v>1608.2433333333331</v>
      </c>
      <c r="J69" s="5">
        <f t="shared" si="9"/>
        <v>830.22333333333336</v>
      </c>
      <c r="K69" s="5">
        <f t="shared" si="6"/>
        <v>0.51622992374702836</v>
      </c>
      <c r="L69" s="5">
        <f t="shared" si="7"/>
        <v>1032.4598474940567</v>
      </c>
      <c r="M69" s="11">
        <v>1912.5263351912815</v>
      </c>
      <c r="N69" s="33" t="s">
        <v>28</v>
      </c>
    </row>
    <row r="70" spans="1:14" x14ac:dyDescent="0.25">
      <c r="A70">
        <v>95986</v>
      </c>
      <c r="B70" s="13">
        <v>1</v>
      </c>
      <c r="C70">
        <v>948.07</v>
      </c>
      <c r="D70">
        <v>1118.2</v>
      </c>
      <c r="E70" s="1">
        <v>601.37301436999996</v>
      </c>
      <c r="F70">
        <v>529.41999999999996</v>
      </c>
      <c r="G70">
        <v>704.89</v>
      </c>
      <c r="H70" s="1">
        <v>817.73843021000005</v>
      </c>
      <c r="I70" s="5">
        <f t="shared" si="8"/>
        <v>889.21433812333328</v>
      </c>
      <c r="J70" s="5">
        <f t="shared" si="9"/>
        <v>684.01614340333333</v>
      </c>
      <c r="K70" s="5">
        <f t="shared" si="6"/>
        <v>0.76923652046247237</v>
      </c>
      <c r="L70" s="5">
        <f t="shared" si="7"/>
        <v>1538.4730409249448</v>
      </c>
      <c r="M70" s="11">
        <v>1920.534410953534</v>
      </c>
    </row>
    <row r="71" spans="1:14" x14ac:dyDescent="0.25">
      <c r="A71">
        <v>97505</v>
      </c>
      <c r="B71" s="13">
        <v>1</v>
      </c>
      <c r="C71">
        <v>1833.25</v>
      </c>
      <c r="D71">
        <v>1679.74</v>
      </c>
      <c r="E71">
        <v>1832.57</v>
      </c>
      <c r="F71">
        <v>1366.49</v>
      </c>
      <c r="G71">
        <v>1533.45</v>
      </c>
      <c r="H71">
        <v>1562.32</v>
      </c>
      <c r="I71" s="5">
        <f t="shared" si="8"/>
        <v>1781.8533333333332</v>
      </c>
      <c r="J71" s="5">
        <f t="shared" si="9"/>
        <v>1487.42</v>
      </c>
      <c r="K71" s="5">
        <f t="shared" si="6"/>
        <v>0.83476006255658908</v>
      </c>
      <c r="L71" s="5">
        <f t="shared" si="7"/>
        <v>1669.5201251131782</v>
      </c>
      <c r="M71" s="11">
        <v>2013.1263900748202</v>
      </c>
    </row>
    <row r="72" spans="1:14" x14ac:dyDescent="0.25">
      <c r="A72">
        <v>98294</v>
      </c>
      <c r="B72" s="13">
        <v>1</v>
      </c>
      <c r="C72" s="1">
        <v>1438.1557879</v>
      </c>
      <c r="D72" s="1">
        <v>2152.3895237000002</v>
      </c>
      <c r="E72">
        <v>749.08</v>
      </c>
      <c r="F72" s="1">
        <v>1132.1824650999999</v>
      </c>
      <c r="G72" s="1">
        <v>1043.9986357</v>
      </c>
      <c r="H72">
        <v>520.84</v>
      </c>
      <c r="I72" s="5">
        <f t="shared" si="8"/>
        <v>1446.5417705333332</v>
      </c>
      <c r="J72" s="5">
        <f t="shared" si="9"/>
        <v>899.0070336</v>
      </c>
      <c r="K72" s="5">
        <f t="shared" si="6"/>
        <v>0.62148708866425639</v>
      </c>
      <c r="L72" s="5">
        <f t="shared" si="7"/>
        <v>1242.9741773285127</v>
      </c>
      <c r="M72" s="11">
        <v>2042.8281600902646</v>
      </c>
    </row>
    <row r="73" spans="1:14" x14ac:dyDescent="0.25">
      <c r="A73">
        <v>98459</v>
      </c>
      <c r="B73" s="13">
        <v>1</v>
      </c>
      <c r="C73">
        <v>3871.1</v>
      </c>
      <c r="D73">
        <v>1327.87</v>
      </c>
      <c r="E73">
        <v>2173.86</v>
      </c>
      <c r="F73">
        <v>1076.96</v>
      </c>
      <c r="G73">
        <v>730.74</v>
      </c>
      <c r="H73">
        <v>1457.28</v>
      </c>
      <c r="I73" s="5">
        <f t="shared" si="8"/>
        <v>2457.61</v>
      </c>
      <c r="J73" s="5">
        <f t="shared" si="9"/>
        <v>1088.3266666666666</v>
      </c>
      <c r="K73" s="5">
        <f t="shared" si="6"/>
        <v>0.4428394524219329</v>
      </c>
      <c r="L73" s="5">
        <f t="shared" si="7"/>
        <v>885.67890484386578</v>
      </c>
      <c r="M73" s="11">
        <v>2057.4334056459365</v>
      </c>
    </row>
    <row r="74" spans="1:14" x14ac:dyDescent="0.25">
      <c r="A74">
        <v>98644</v>
      </c>
      <c r="B74" s="13">
        <v>1</v>
      </c>
      <c r="C74">
        <v>2518.21</v>
      </c>
      <c r="D74">
        <v>1968.25</v>
      </c>
      <c r="E74">
        <v>2390.4499999999998</v>
      </c>
      <c r="F74">
        <v>1459.65</v>
      </c>
      <c r="G74">
        <v>1368.73</v>
      </c>
      <c r="H74">
        <v>1529.19</v>
      </c>
      <c r="I74" s="5">
        <f t="shared" si="8"/>
        <v>2292.3033333333333</v>
      </c>
      <c r="J74" s="5">
        <f t="shared" si="9"/>
        <v>1452.5233333333333</v>
      </c>
      <c r="K74" s="5">
        <f t="shared" si="6"/>
        <v>0.63365232349994405</v>
      </c>
      <c r="L74" s="5">
        <f t="shared" si="7"/>
        <v>1267.3046469998881</v>
      </c>
      <c r="M74" s="11">
        <v>2081.3048270124536</v>
      </c>
    </row>
    <row r="75" spans="1:14" ht="15.75" thickBot="1" x14ac:dyDescent="0.3">
      <c r="A75">
        <v>99888</v>
      </c>
      <c r="B75" s="13">
        <v>1</v>
      </c>
      <c r="C75">
        <v>2352.54</v>
      </c>
      <c r="D75">
        <v>2838.34</v>
      </c>
      <c r="E75">
        <v>2900.39</v>
      </c>
      <c r="F75">
        <v>1305.81</v>
      </c>
      <c r="G75">
        <v>1559.11</v>
      </c>
      <c r="H75">
        <v>1606.95</v>
      </c>
      <c r="I75" s="5">
        <f t="shared" si="8"/>
        <v>2697.09</v>
      </c>
      <c r="J75" s="18">
        <f t="shared" si="9"/>
        <v>1490.6233333333332</v>
      </c>
      <c r="K75" s="5">
        <f t="shared" si="6"/>
        <v>0.55267838052617191</v>
      </c>
      <c r="L75" s="18">
        <f t="shared" si="7"/>
        <v>1105.3567610523439</v>
      </c>
      <c r="M75" s="26">
        <v>2184.5713990965965</v>
      </c>
    </row>
    <row r="76" spans="1:14" x14ac:dyDescent="0.25">
      <c r="J76" s="5">
        <f>AVERAGE(J2:J75)</f>
        <v>1123.9776414645494</v>
      </c>
      <c r="L76" s="5">
        <f>AVERAGE(L2:L75)</f>
        <v>1384.7022827129483</v>
      </c>
      <c r="M76" s="5"/>
    </row>
    <row r="77" spans="1:14" ht="15.75" thickBot="1" x14ac:dyDescent="0.3">
      <c r="J77" s="20" t="s">
        <v>15</v>
      </c>
      <c r="K77" s="19"/>
      <c r="L77" s="20" t="s">
        <v>15</v>
      </c>
      <c r="M77" s="19"/>
    </row>
    <row r="78" spans="1:14" x14ac:dyDescent="0.25">
      <c r="J78" s="5">
        <f>STDEV(J2:J75)</f>
        <v>327.77205404215465</v>
      </c>
      <c r="L78" s="5">
        <f>STDEV(L2:L75)</f>
        <v>335.69595252263161</v>
      </c>
      <c r="M78" s="5"/>
    </row>
    <row r="79" spans="1:14" x14ac:dyDescent="0.25">
      <c r="J79" s="19" t="s">
        <v>16</v>
      </c>
      <c r="L79" s="19" t="s">
        <v>16</v>
      </c>
      <c r="M79" s="19"/>
    </row>
  </sheetData>
  <sortState xmlns:xlrd2="http://schemas.microsoft.com/office/spreadsheetml/2017/richdata2" ref="M2:M75">
    <sortCondition ref="M2:M75"/>
  </sortState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SWAN_BASELINE_PHOS all breast c</vt:lpstr>
      <vt:lpstr>stdev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</dc:creator>
  <cp:lastModifiedBy>Ron Brown</cp:lastModifiedBy>
  <dcterms:created xsi:type="dcterms:W3CDTF">2022-03-05T23:08:06Z</dcterms:created>
  <dcterms:modified xsi:type="dcterms:W3CDTF">2023-08-20T03:25:24Z</dcterms:modified>
</cp:coreProperties>
</file>