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eedx054\Desktop\Cecum AFB EW vs DT\Manuscript\"/>
    </mc:Choice>
  </mc:AlternateContent>
  <bookViews>
    <workbookView xWindow="0" yWindow="0" windowWidth="25920" windowHeight="12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K19" i="1"/>
  <c r="L18" i="1"/>
  <c r="L17" i="1"/>
  <c r="L16" i="1"/>
  <c r="L15" i="1"/>
  <c r="L14" i="1"/>
  <c r="L13" i="1"/>
  <c r="L12" i="1"/>
  <c r="L11" i="1"/>
  <c r="L10" i="1"/>
  <c r="L9" i="1"/>
  <c r="L8" i="1"/>
  <c r="L7" i="1"/>
  <c r="L6" i="1"/>
  <c r="L5" i="1"/>
  <c r="L4" i="1"/>
  <c r="L3" i="1"/>
  <c r="E19" i="1" l="1"/>
  <c r="F19" i="1"/>
  <c r="G19" i="1"/>
  <c r="H19" i="1"/>
  <c r="I19" i="1"/>
  <c r="J19" i="1"/>
  <c r="E20" i="1"/>
  <c r="F20" i="1"/>
  <c r="G20" i="1"/>
  <c r="H20" i="1"/>
  <c r="I20" i="1"/>
  <c r="J20" i="1"/>
  <c r="D20" i="1"/>
  <c r="D19" i="1"/>
  <c r="L19" i="1" l="1"/>
  <c r="L20" i="1"/>
</calcChain>
</file>

<file path=xl/sharedStrings.xml><?xml version="1.0" encoding="utf-8"?>
<sst xmlns="http://schemas.openxmlformats.org/spreadsheetml/2006/main" count="37" uniqueCount="35">
  <si>
    <t>Line</t>
  </si>
  <si>
    <t>Group</t>
  </si>
  <si>
    <t>Replicate</t>
  </si>
  <si>
    <t>PE reads</t>
  </si>
  <si>
    <t>Median read quality R1</t>
  </si>
  <si>
    <t>Median read quality R2</t>
  </si>
  <si>
    <t xml:space="preserve">% mapped </t>
  </si>
  <si>
    <t>% concordant</t>
  </si>
  <si>
    <t>Estimated insert mean (bp)</t>
  </si>
  <si>
    <t>Observed genes</t>
  </si>
  <si>
    <t>Eastern Wild</t>
  </si>
  <si>
    <t>CNTL</t>
  </si>
  <si>
    <t>Mean</t>
  </si>
  <si>
    <t>AFB</t>
  </si>
  <si>
    <t>Domesticated</t>
  </si>
  <si>
    <t>EW9C</t>
  </si>
  <si>
    <t>EW10C</t>
  </si>
  <si>
    <t>EW12C</t>
  </si>
  <si>
    <t>EW13C</t>
  </si>
  <si>
    <t>EW1C</t>
  </si>
  <si>
    <t>EW2C</t>
  </si>
  <si>
    <t>EW3C</t>
  </si>
  <si>
    <t>EW4C</t>
  </si>
  <si>
    <t>N11C</t>
  </si>
  <si>
    <t>N12C</t>
  </si>
  <si>
    <t>N13C</t>
  </si>
  <si>
    <t>N14C</t>
  </si>
  <si>
    <t>N1C</t>
  </si>
  <si>
    <t>N2C</t>
  </si>
  <si>
    <t>N3C</t>
  </si>
  <si>
    <t>N4C</t>
  </si>
  <si>
    <t>SD</t>
  </si>
  <si>
    <t>Expressed genes</t>
  </si>
  <si>
    <t>% expressed genes</t>
  </si>
  <si>
    <r>
      <t xml:space="preserve">Table S1. Summary of RNAseq data for turkey cecal tonsil transcriptomes. </t>
    </r>
    <r>
      <rPr>
        <sz val="11"/>
        <color theme="1"/>
        <rFont val="Calibri"/>
        <family val="2"/>
        <scheme val="minor"/>
      </rPr>
      <t xml:space="preserve"> For each library the total number of concatenated reads, median read qualities (R1 and R2), estimated mean insert length (bp), number of and percentage of aligned reads, percentage of concordant reads, number of observed genes (mapped reads ≥ 1), and the number and percentage of expressed genes (normalized read count ≥ 3.0) are given.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</si>
</sst>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3">
    <border>
      <left/>
      <right/>
      <top/>
      <bottom/>
      <diagonal/>
    </border>
    <border>
      <left/>
      <right/>
      <top/>
      <bottom style="medium">
        <color indexed="64"/>
      </bottom>
      <diagonal/>
    </border>
    <border>
      <left/>
      <right/>
      <top/>
      <bottom style="thin">
        <color indexed="64"/>
      </bottom>
      <diagonal/>
    </border>
  </borders>
  <cellStyleXfs count="1">
    <xf numFmtId="0" fontId="0" fillId="0" borderId="0"/>
  </cellStyleXfs>
  <cellXfs count="27">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right" vertical="center" wrapText="1"/>
    </xf>
    <xf numFmtId="0" fontId="0" fillId="0" borderId="0" xfId="0" applyFont="1"/>
    <xf numFmtId="0" fontId="3" fillId="0" borderId="0" xfId="0" applyFont="1" applyAlignment="1">
      <alignment horizontal="center" vertical="center"/>
    </xf>
    <xf numFmtId="0" fontId="2" fillId="0" borderId="0" xfId="0" applyFont="1" applyAlignment="1">
      <alignment horizontal="center" vertical="center"/>
    </xf>
    <xf numFmtId="0" fontId="0" fillId="0" borderId="0" xfId="0" applyFont="1" applyAlignment="1">
      <alignment vertical="center"/>
    </xf>
    <xf numFmtId="0" fontId="2" fillId="0" borderId="0" xfId="0" applyFont="1" applyAlignment="1">
      <alignment vertical="center"/>
    </xf>
    <xf numFmtId="2" fontId="0" fillId="0" borderId="0" xfId="0" applyNumberFormat="1" applyFont="1" applyAlignment="1"/>
    <xf numFmtId="0" fontId="1" fillId="0" borderId="0" xfId="0" applyFont="1" applyAlignment="1">
      <alignment horizontal="left"/>
    </xf>
    <xf numFmtId="0" fontId="3" fillId="0" borderId="0" xfId="0" applyFont="1" applyAlignment="1">
      <alignment horizontal="left" vertical="center"/>
    </xf>
    <xf numFmtId="0" fontId="0" fillId="0" borderId="2" xfId="0"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0" xfId="0" applyFont="1" applyAlignment="1">
      <alignment horizontal="center" vertical="center" wrapText="1"/>
    </xf>
    <xf numFmtId="2" fontId="2" fillId="0" borderId="0" xfId="0" applyNumberFormat="1" applyFont="1" applyAlignment="1">
      <alignment horizontal="center" vertical="center"/>
    </xf>
    <xf numFmtId="0" fontId="2" fillId="0" borderId="2" xfId="0" applyFont="1" applyBorder="1" applyAlignment="1">
      <alignment horizontal="center" vertical="center" wrapText="1"/>
    </xf>
    <xf numFmtId="2" fontId="2" fillId="0" borderId="2" xfId="0" applyNumberFormat="1" applyFont="1" applyBorder="1" applyAlignment="1">
      <alignment horizontal="center" vertical="center"/>
    </xf>
    <xf numFmtId="2" fontId="0" fillId="0" borderId="0" xfId="0" applyNumberFormat="1" applyFont="1" applyAlignment="1">
      <alignment horizontal="center"/>
    </xf>
    <xf numFmtId="0" fontId="0" fillId="0" borderId="0" xfId="0" applyFont="1" applyAlignment="1">
      <alignment horizontal="center"/>
    </xf>
    <xf numFmtId="164" fontId="0" fillId="0" borderId="0" xfId="0" applyNumberFormat="1" applyFont="1" applyAlignment="1">
      <alignment horizontal="center"/>
    </xf>
    <xf numFmtId="164" fontId="2" fillId="0" borderId="0" xfId="0" applyNumberFormat="1" applyFont="1" applyAlignment="1">
      <alignment horizontal="center" vertical="center"/>
    </xf>
    <xf numFmtId="164" fontId="0" fillId="0" borderId="2" xfId="0" applyNumberFormat="1" applyFont="1" applyBorder="1" applyAlignment="1">
      <alignment horizontal="center"/>
    </xf>
    <xf numFmtId="164" fontId="2" fillId="0" borderId="2" xfId="0" applyNumberFormat="1" applyFont="1" applyBorder="1" applyAlignment="1">
      <alignment horizontal="center" vertical="center"/>
    </xf>
    <xf numFmtId="0" fontId="1" fillId="0" borderId="0" xfId="0" applyFon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tabSelected="1" workbookViewId="0">
      <selection activeCell="Q6" sqref="Q6"/>
    </sheetView>
  </sheetViews>
  <sheetFormatPr defaultRowHeight="15" x14ac:dyDescent="0.25"/>
  <cols>
    <col min="1" max="1" width="13.42578125" style="4" customWidth="1"/>
    <col min="2" max="3" width="9.140625" style="4"/>
    <col min="4" max="4" width="11.85546875" style="4" customWidth="1"/>
    <col min="5" max="7" width="9.42578125" style="20" bestFit="1" customWidth="1"/>
    <col min="8" max="8" width="11.42578125" style="20" customWidth="1"/>
    <col min="9" max="9" width="11.28515625" style="20" customWidth="1"/>
    <col min="10" max="10" width="11.42578125" style="20" bestFit="1" customWidth="1"/>
    <col min="11" max="11" width="11.140625" style="4" customWidth="1"/>
    <col min="12" max="12" width="12.140625" style="20" customWidth="1"/>
    <col min="13" max="16384" width="9.140625" style="4"/>
  </cols>
  <sheetData>
    <row r="1" spans="1:12" ht="52.5" customHeight="1" x14ac:dyDescent="0.25">
      <c r="A1" s="25" t="s">
        <v>34</v>
      </c>
      <c r="B1" s="26"/>
      <c r="C1" s="26"/>
      <c r="D1" s="26"/>
      <c r="E1" s="26"/>
      <c r="F1" s="26"/>
      <c r="G1" s="26"/>
      <c r="H1" s="26"/>
      <c r="I1" s="26"/>
      <c r="J1" s="26"/>
      <c r="K1" s="26"/>
      <c r="L1" s="26"/>
    </row>
    <row r="2" spans="1:12" ht="60.75" thickBot="1" x14ac:dyDescent="0.3">
      <c r="A2" s="1" t="s">
        <v>0</v>
      </c>
      <c r="B2" s="2" t="s">
        <v>1</v>
      </c>
      <c r="C2" s="2" t="s">
        <v>2</v>
      </c>
      <c r="D2" s="3" t="s">
        <v>3</v>
      </c>
      <c r="E2" s="2" t="s">
        <v>4</v>
      </c>
      <c r="F2" s="2" t="s">
        <v>5</v>
      </c>
      <c r="G2" s="2" t="s">
        <v>6</v>
      </c>
      <c r="H2" s="2" t="s">
        <v>7</v>
      </c>
      <c r="I2" s="2" t="s">
        <v>8</v>
      </c>
      <c r="J2" s="2" t="s">
        <v>9</v>
      </c>
      <c r="K2" s="2" t="s">
        <v>32</v>
      </c>
      <c r="L2" s="2" t="s">
        <v>33</v>
      </c>
    </row>
    <row r="3" spans="1:12" x14ac:dyDescent="0.25">
      <c r="A3" s="5" t="s">
        <v>10</v>
      </c>
      <c r="B3" s="5" t="s">
        <v>11</v>
      </c>
      <c r="C3" s="6" t="s">
        <v>15</v>
      </c>
      <c r="D3" s="8">
        <v>14160452</v>
      </c>
      <c r="E3" s="21">
        <v>36.9</v>
      </c>
      <c r="F3" s="21">
        <v>36.9</v>
      </c>
      <c r="G3" s="22">
        <v>90</v>
      </c>
      <c r="H3" s="22">
        <v>84</v>
      </c>
      <c r="I3" s="15">
        <v>193</v>
      </c>
      <c r="J3" s="6">
        <v>18059</v>
      </c>
      <c r="K3" s="6">
        <v>16685</v>
      </c>
      <c r="L3" s="16">
        <f>(K3/21009)*100</f>
        <v>79.418344519015662</v>
      </c>
    </row>
    <row r="4" spans="1:12" x14ac:dyDescent="0.25">
      <c r="C4" s="6" t="s">
        <v>16</v>
      </c>
      <c r="D4" s="8">
        <v>11606152</v>
      </c>
      <c r="E4" s="21">
        <v>36.9</v>
      </c>
      <c r="F4" s="21">
        <v>36.9</v>
      </c>
      <c r="G4" s="22">
        <v>90</v>
      </c>
      <c r="H4" s="22">
        <v>84.1</v>
      </c>
      <c r="I4" s="15">
        <v>193</v>
      </c>
      <c r="J4" s="6">
        <v>17971</v>
      </c>
      <c r="K4" s="6">
        <v>17094</v>
      </c>
      <c r="L4" s="16">
        <f t="shared" ref="L4:L18" si="0">(K4/21009)*100</f>
        <v>81.365129230329856</v>
      </c>
    </row>
    <row r="5" spans="1:12" x14ac:dyDescent="0.25">
      <c r="A5" s="7"/>
      <c r="B5" s="7"/>
      <c r="C5" s="6" t="s">
        <v>17</v>
      </c>
      <c r="D5" s="8">
        <v>11348183</v>
      </c>
      <c r="E5" s="21">
        <v>36.5</v>
      </c>
      <c r="F5" s="21">
        <v>36.6</v>
      </c>
      <c r="G5" s="22">
        <v>90</v>
      </c>
      <c r="H5" s="22">
        <v>84.6</v>
      </c>
      <c r="I5" s="15">
        <v>173</v>
      </c>
      <c r="J5" s="6">
        <v>18119</v>
      </c>
      <c r="K5" s="15">
        <v>17245</v>
      </c>
      <c r="L5" s="16">
        <f t="shared" si="0"/>
        <v>82.083868818125566</v>
      </c>
    </row>
    <row r="6" spans="1:12" x14ac:dyDescent="0.25">
      <c r="A6" s="7"/>
      <c r="B6" s="12"/>
      <c r="C6" s="13" t="s">
        <v>18</v>
      </c>
      <c r="D6" s="14">
        <v>14079927</v>
      </c>
      <c r="E6" s="23">
        <v>36.6</v>
      </c>
      <c r="F6" s="23">
        <v>36.700000000000003</v>
      </c>
      <c r="G6" s="24">
        <v>90.3</v>
      </c>
      <c r="H6" s="24">
        <v>85</v>
      </c>
      <c r="I6" s="17">
        <v>173</v>
      </c>
      <c r="J6" s="13">
        <v>17991</v>
      </c>
      <c r="K6" s="17">
        <v>16649</v>
      </c>
      <c r="L6" s="18">
        <f t="shared" si="0"/>
        <v>79.24698938550145</v>
      </c>
    </row>
    <row r="7" spans="1:12" x14ac:dyDescent="0.25">
      <c r="B7" s="5" t="s">
        <v>13</v>
      </c>
      <c r="C7" s="6" t="s">
        <v>19</v>
      </c>
      <c r="D7" s="8">
        <v>12402413</v>
      </c>
      <c r="E7" s="21">
        <v>36.5</v>
      </c>
      <c r="F7" s="21">
        <v>36.5</v>
      </c>
      <c r="G7" s="22">
        <v>90</v>
      </c>
      <c r="H7" s="22">
        <v>84.7</v>
      </c>
      <c r="I7" s="15">
        <v>172</v>
      </c>
      <c r="J7" s="6">
        <v>17918</v>
      </c>
      <c r="K7" s="6">
        <v>17105</v>
      </c>
      <c r="L7" s="16">
        <f t="shared" si="0"/>
        <v>81.41748774334809</v>
      </c>
    </row>
    <row r="8" spans="1:12" x14ac:dyDescent="0.25">
      <c r="A8" s="7"/>
      <c r="B8" s="7"/>
      <c r="C8" s="6" t="s">
        <v>20</v>
      </c>
      <c r="D8" s="8">
        <v>13297203</v>
      </c>
      <c r="E8" s="21">
        <v>36.9</v>
      </c>
      <c r="F8" s="21">
        <v>37</v>
      </c>
      <c r="G8" s="22">
        <v>90.8</v>
      </c>
      <c r="H8" s="22">
        <v>85.1</v>
      </c>
      <c r="I8" s="15">
        <v>193</v>
      </c>
      <c r="J8" s="6">
        <v>16442</v>
      </c>
      <c r="K8" s="6">
        <v>14858</v>
      </c>
      <c r="L8" s="16">
        <f t="shared" si="0"/>
        <v>70.722071493169594</v>
      </c>
    </row>
    <row r="9" spans="1:12" x14ac:dyDescent="0.25">
      <c r="A9" s="7"/>
      <c r="B9" s="7"/>
      <c r="C9" s="6" t="s">
        <v>21</v>
      </c>
      <c r="D9" s="8">
        <v>11289603</v>
      </c>
      <c r="E9" s="21">
        <v>36.5</v>
      </c>
      <c r="F9" s="21">
        <v>36.6</v>
      </c>
      <c r="G9" s="22">
        <v>89.8</v>
      </c>
      <c r="H9" s="22">
        <v>84.5</v>
      </c>
      <c r="I9" s="15">
        <v>172</v>
      </c>
      <c r="J9" s="6">
        <v>18027</v>
      </c>
      <c r="K9" s="15">
        <v>17143</v>
      </c>
      <c r="L9" s="16">
        <f t="shared" si="0"/>
        <v>81.598362606501979</v>
      </c>
    </row>
    <row r="10" spans="1:12" x14ac:dyDescent="0.25">
      <c r="A10" s="12"/>
      <c r="B10" s="12"/>
      <c r="C10" s="13" t="s">
        <v>22</v>
      </c>
      <c r="D10" s="14">
        <v>12708438</v>
      </c>
      <c r="E10" s="23">
        <v>37</v>
      </c>
      <c r="F10" s="23">
        <v>37</v>
      </c>
      <c r="G10" s="24">
        <v>91.6</v>
      </c>
      <c r="H10" s="24">
        <v>86</v>
      </c>
      <c r="I10" s="17">
        <v>194</v>
      </c>
      <c r="J10" s="13">
        <v>16144</v>
      </c>
      <c r="K10" s="17">
        <v>14515</v>
      </c>
      <c r="L10" s="18">
        <f t="shared" si="0"/>
        <v>69.089437859964775</v>
      </c>
    </row>
    <row r="11" spans="1:12" x14ac:dyDescent="0.25">
      <c r="A11" s="5" t="s">
        <v>14</v>
      </c>
      <c r="B11" s="5" t="s">
        <v>11</v>
      </c>
      <c r="C11" s="6" t="s">
        <v>23</v>
      </c>
      <c r="D11" s="8">
        <v>10946562</v>
      </c>
      <c r="E11" s="21">
        <v>37.200000000000003</v>
      </c>
      <c r="F11" s="21">
        <v>37.4</v>
      </c>
      <c r="G11" s="22">
        <v>90.6</v>
      </c>
      <c r="H11" s="22">
        <v>84.8</v>
      </c>
      <c r="I11" s="15">
        <v>209</v>
      </c>
      <c r="J11" s="6">
        <v>17835</v>
      </c>
      <c r="K11" s="6">
        <v>16961</v>
      </c>
      <c r="L11" s="16">
        <f t="shared" si="0"/>
        <v>80.732067209291259</v>
      </c>
    </row>
    <row r="12" spans="1:12" x14ac:dyDescent="0.25">
      <c r="C12" s="6" t="s">
        <v>24</v>
      </c>
      <c r="D12" s="8">
        <v>11226523</v>
      </c>
      <c r="E12" s="21">
        <v>37.200000000000003</v>
      </c>
      <c r="F12" s="21">
        <v>37.299999999999997</v>
      </c>
      <c r="G12" s="22">
        <v>90</v>
      </c>
      <c r="H12" s="22">
        <v>84.1</v>
      </c>
      <c r="I12" s="15">
        <v>206</v>
      </c>
      <c r="J12" s="6">
        <v>17910</v>
      </c>
      <c r="K12" s="6">
        <v>17065</v>
      </c>
      <c r="L12" s="16">
        <f t="shared" si="0"/>
        <v>81.227093150554524</v>
      </c>
    </row>
    <row r="13" spans="1:12" x14ac:dyDescent="0.25">
      <c r="A13" s="7"/>
      <c r="B13" s="7"/>
      <c r="C13" s="6" t="s">
        <v>25</v>
      </c>
      <c r="D13" s="8">
        <v>9804404</v>
      </c>
      <c r="E13" s="21">
        <v>37.1</v>
      </c>
      <c r="F13" s="21">
        <v>37.299999999999997</v>
      </c>
      <c r="G13" s="22">
        <v>90.4</v>
      </c>
      <c r="H13" s="22">
        <v>84.4</v>
      </c>
      <c r="I13" s="15">
        <v>209</v>
      </c>
      <c r="J13" s="6">
        <v>17622</v>
      </c>
      <c r="K13" s="15">
        <v>16704</v>
      </c>
      <c r="L13" s="16">
        <f t="shared" si="0"/>
        <v>79.508781950592606</v>
      </c>
    </row>
    <row r="14" spans="1:12" x14ac:dyDescent="0.25">
      <c r="A14" s="7"/>
      <c r="B14" s="12"/>
      <c r="C14" s="13" t="s">
        <v>26</v>
      </c>
      <c r="D14" s="14">
        <v>11787732</v>
      </c>
      <c r="E14" s="23">
        <v>36.799999999999997</v>
      </c>
      <c r="F14" s="23">
        <v>36.9</v>
      </c>
      <c r="G14" s="24">
        <v>90.8</v>
      </c>
      <c r="H14" s="24">
        <v>85.2</v>
      </c>
      <c r="I14" s="17">
        <v>191</v>
      </c>
      <c r="J14" s="13">
        <v>17923</v>
      </c>
      <c r="K14" s="17">
        <v>17035</v>
      </c>
      <c r="L14" s="18">
        <f t="shared" si="0"/>
        <v>81.084297205959359</v>
      </c>
    </row>
    <row r="15" spans="1:12" x14ac:dyDescent="0.25">
      <c r="B15" s="5" t="s">
        <v>13</v>
      </c>
      <c r="C15" s="6" t="s">
        <v>27</v>
      </c>
      <c r="D15" s="8">
        <v>10617973</v>
      </c>
      <c r="E15" s="21">
        <v>37.299999999999997</v>
      </c>
      <c r="F15" s="21">
        <v>37.5</v>
      </c>
      <c r="G15" s="22">
        <v>92.1</v>
      </c>
      <c r="H15" s="22">
        <v>86.5</v>
      </c>
      <c r="I15" s="15">
        <v>213</v>
      </c>
      <c r="J15" s="6">
        <v>15873</v>
      </c>
      <c r="K15" s="6">
        <v>14691</v>
      </c>
      <c r="L15" s="16">
        <f t="shared" si="0"/>
        <v>69.927174068256463</v>
      </c>
    </row>
    <row r="16" spans="1:12" x14ac:dyDescent="0.25">
      <c r="A16" s="7"/>
      <c r="B16" s="7"/>
      <c r="C16" s="6" t="s">
        <v>28</v>
      </c>
      <c r="D16" s="8">
        <v>13253327</v>
      </c>
      <c r="E16" s="21">
        <v>37.299999999999997</v>
      </c>
      <c r="F16" s="21">
        <v>37.4</v>
      </c>
      <c r="G16" s="22">
        <v>92.2</v>
      </c>
      <c r="H16" s="22">
        <v>86.7</v>
      </c>
      <c r="I16" s="15">
        <v>214</v>
      </c>
      <c r="J16" s="6">
        <v>16213</v>
      </c>
      <c r="K16" s="6">
        <v>14497</v>
      </c>
      <c r="L16" s="16">
        <f t="shared" si="0"/>
        <v>69.003760293207677</v>
      </c>
    </row>
    <row r="17" spans="1:12" x14ac:dyDescent="0.25">
      <c r="A17" s="7"/>
      <c r="B17" s="7"/>
      <c r="C17" s="6" t="s">
        <v>29</v>
      </c>
      <c r="D17" s="8">
        <v>11021178</v>
      </c>
      <c r="E17" s="21">
        <v>37.4</v>
      </c>
      <c r="F17" s="21">
        <v>37.5</v>
      </c>
      <c r="G17" s="22">
        <v>92.4</v>
      </c>
      <c r="H17" s="22">
        <v>87</v>
      </c>
      <c r="I17" s="15">
        <v>213</v>
      </c>
      <c r="J17" s="6">
        <v>16059</v>
      </c>
      <c r="K17" s="15">
        <v>14911</v>
      </c>
      <c r="L17" s="16">
        <f t="shared" si="0"/>
        <v>70.974344328621058</v>
      </c>
    </row>
    <row r="18" spans="1:12" x14ac:dyDescent="0.25">
      <c r="A18" s="12"/>
      <c r="B18" s="12"/>
      <c r="C18" s="13" t="s">
        <v>30</v>
      </c>
      <c r="D18" s="14">
        <v>11063735</v>
      </c>
      <c r="E18" s="23">
        <v>37.299999999999997</v>
      </c>
      <c r="F18" s="23">
        <v>37.5</v>
      </c>
      <c r="G18" s="24">
        <v>92</v>
      </c>
      <c r="H18" s="24">
        <v>86.5</v>
      </c>
      <c r="I18" s="17">
        <v>209</v>
      </c>
      <c r="J18" s="13">
        <v>16082</v>
      </c>
      <c r="K18" s="17">
        <v>14955</v>
      </c>
      <c r="L18" s="18">
        <f t="shared" si="0"/>
        <v>71.18377838069398</v>
      </c>
    </row>
    <row r="19" spans="1:12" x14ac:dyDescent="0.25">
      <c r="A19" s="11" t="s">
        <v>12</v>
      </c>
      <c r="D19" s="8">
        <f t="shared" ref="D19:L19" si="1">AVERAGE(D3:D6,D7:D10,D11:D14,D15:D18)</f>
        <v>11913362.8125</v>
      </c>
      <c r="E19" s="16">
        <f t="shared" si="1"/>
        <v>36.962499999999999</v>
      </c>
      <c r="F19" s="16">
        <f t="shared" si="1"/>
        <v>37.0625</v>
      </c>
      <c r="G19" s="16">
        <f t="shared" si="1"/>
        <v>90.8125</v>
      </c>
      <c r="H19" s="16">
        <f t="shared" si="1"/>
        <v>85.2</v>
      </c>
      <c r="I19" s="16">
        <f t="shared" si="1"/>
        <v>195.4375</v>
      </c>
      <c r="J19" s="16">
        <f t="shared" si="1"/>
        <v>17261.75</v>
      </c>
      <c r="K19" s="16">
        <f t="shared" ref="K19" si="2">AVERAGE(K3:K6,K7:K10,K11:K14,K15:K18)</f>
        <v>16132.0625</v>
      </c>
      <c r="L19" s="16">
        <f t="shared" si="1"/>
        <v>76.786436765195873</v>
      </c>
    </row>
    <row r="20" spans="1:12" x14ac:dyDescent="0.25">
      <c r="A20" s="10" t="s">
        <v>31</v>
      </c>
      <c r="D20" s="9">
        <f t="shared" ref="D20:L20" si="3">STDEV(D3:D6,D7:D10,D11:D14,D15:D18)</f>
        <v>1270012.1933616884</v>
      </c>
      <c r="E20" s="19">
        <f t="shared" si="3"/>
        <v>0.31384709652950393</v>
      </c>
      <c r="F20" s="19">
        <f t="shared" si="3"/>
        <v>0.35378901433858306</v>
      </c>
      <c r="G20" s="19">
        <f t="shared" si="3"/>
        <v>0.92870878105033572</v>
      </c>
      <c r="H20" s="19">
        <f t="shared" si="3"/>
        <v>1.0106103766206518</v>
      </c>
      <c r="I20" s="19">
        <f t="shared" si="3"/>
        <v>15.85336452197661</v>
      </c>
      <c r="J20" s="19">
        <f t="shared" si="3"/>
        <v>913.81066602077556</v>
      </c>
      <c r="K20" s="19">
        <f>STDEV(K3:K6,K7:K10,K11:K14,K15:K18)</f>
        <v>1133.4350426174997</v>
      </c>
      <c r="L20" s="19">
        <f t="shared" si="3"/>
        <v>5.3949975849278884</v>
      </c>
    </row>
  </sheetData>
  <mergeCells count="1">
    <mergeCell ref="A1:L1"/>
  </mergeCells>
  <pageMargins left="0.7" right="0.7" top="0.75" bottom="0.75" header="0.3" footer="0.3"/>
  <pageSetup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University of Minnesota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2017-09-20T17:25:19Z</cp:lastPrinted>
  <dcterms:created xsi:type="dcterms:W3CDTF">2017-09-18T16:20:10Z</dcterms:created>
  <dcterms:modified xsi:type="dcterms:W3CDTF">2018-10-29T14:17:47Z</dcterms:modified>
</cp:coreProperties>
</file>