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eralds\Gerald2021\excel2021\publik\"/>
    </mc:Choice>
  </mc:AlternateContent>
  <bookViews>
    <workbookView xWindow="120" yWindow="240" windowWidth="18915" windowHeight="12720" tabRatio="650"/>
  </bookViews>
  <sheets>
    <sheet name="BCA 24h" sheetId="9" r:id="rId1"/>
    <sheet name="BCA 48h" sheetId="11" r:id="rId2"/>
    <sheet name="caspase 24h" sheetId="13" r:id="rId3"/>
    <sheet name="caspase 48h" sheetId="14" r:id="rId4"/>
    <sheet name="LDH 24h" sheetId="10" r:id="rId5"/>
    <sheet name="LDH 48h" sheetId="12" r:id="rId6"/>
    <sheet name="Tabelle2" sheetId="2" r:id="rId7"/>
    <sheet name="Tabelle3" sheetId="3" r:id="rId8"/>
  </sheets>
  <calcPr calcId="162913"/>
</workbook>
</file>

<file path=xl/calcChain.xml><?xml version="1.0" encoding="utf-8"?>
<calcChain xmlns="http://schemas.openxmlformats.org/spreadsheetml/2006/main">
  <c r="D10" i="12" l="1"/>
  <c r="E10" i="12"/>
  <c r="F10" i="12"/>
  <c r="H10" i="12"/>
  <c r="I10" i="12"/>
  <c r="J10" i="12"/>
  <c r="K10" i="12"/>
  <c r="M10" i="12"/>
  <c r="N10" i="12"/>
  <c r="O10" i="12"/>
  <c r="P10" i="12"/>
  <c r="S10" i="12"/>
  <c r="T10" i="12"/>
  <c r="U10" i="12"/>
  <c r="V10" i="12"/>
  <c r="X10" i="12"/>
  <c r="Y10" i="12"/>
  <c r="Z10" i="12"/>
  <c r="AA10" i="12"/>
  <c r="AC10" i="12"/>
  <c r="AD10" i="12"/>
  <c r="AE10" i="12"/>
  <c r="AF10" i="12"/>
  <c r="C10" i="12"/>
  <c r="D10" i="10"/>
  <c r="E10" i="10"/>
  <c r="F10" i="10"/>
  <c r="H10" i="10"/>
  <c r="I10" i="10"/>
  <c r="J10" i="10"/>
  <c r="K10" i="10"/>
  <c r="M10" i="10"/>
  <c r="N10" i="10"/>
  <c r="O10" i="10"/>
  <c r="P10" i="10"/>
  <c r="S10" i="10"/>
  <c r="T10" i="10"/>
  <c r="U10" i="10"/>
  <c r="V10" i="10"/>
  <c r="X10" i="10"/>
  <c r="Y10" i="10"/>
  <c r="Z10" i="10"/>
  <c r="AA10" i="10"/>
  <c r="AC10" i="10"/>
  <c r="AD10" i="10"/>
  <c r="AE10" i="10"/>
  <c r="AF10" i="10"/>
  <c r="C10" i="10"/>
  <c r="D10" i="14"/>
  <c r="E10" i="14"/>
  <c r="F10" i="14"/>
  <c r="H10" i="14"/>
  <c r="I10" i="14"/>
  <c r="J10" i="14"/>
  <c r="K10" i="14"/>
  <c r="M10" i="14"/>
  <c r="N10" i="14"/>
  <c r="O10" i="14"/>
  <c r="P10" i="14"/>
  <c r="S10" i="14"/>
  <c r="T10" i="14"/>
  <c r="U10" i="14"/>
  <c r="V10" i="14"/>
  <c r="X10" i="14"/>
  <c r="Y10" i="14"/>
  <c r="Z10" i="14"/>
  <c r="AA10" i="14"/>
  <c r="AC10" i="14"/>
  <c r="AD10" i="14"/>
  <c r="AE10" i="14"/>
  <c r="AF10" i="14"/>
  <c r="C10" i="14"/>
  <c r="D10" i="13"/>
  <c r="E10" i="13"/>
  <c r="F10" i="13"/>
  <c r="H10" i="13"/>
  <c r="I10" i="13"/>
  <c r="J10" i="13"/>
  <c r="K10" i="13"/>
  <c r="M10" i="13"/>
  <c r="N10" i="13"/>
  <c r="O10" i="13"/>
  <c r="P10" i="13"/>
  <c r="S10" i="13"/>
  <c r="T10" i="13"/>
  <c r="U10" i="13"/>
  <c r="V10" i="13"/>
  <c r="X10" i="13"/>
  <c r="Y10" i="13"/>
  <c r="Z10" i="13"/>
  <c r="AA10" i="13"/>
  <c r="AC10" i="13"/>
  <c r="AD10" i="13"/>
  <c r="AE10" i="13"/>
  <c r="AF10" i="13"/>
  <c r="C10" i="13"/>
  <c r="D10" i="11"/>
  <c r="E10" i="11"/>
  <c r="F10" i="11"/>
  <c r="H10" i="11"/>
  <c r="I10" i="11"/>
  <c r="J10" i="11"/>
  <c r="K10" i="11"/>
  <c r="M10" i="11"/>
  <c r="N10" i="11"/>
  <c r="O10" i="11"/>
  <c r="P10" i="11"/>
  <c r="S10" i="11"/>
  <c r="T10" i="11"/>
  <c r="U10" i="11"/>
  <c r="V10" i="11"/>
  <c r="X10" i="11"/>
  <c r="Y10" i="11"/>
  <c r="Z10" i="11"/>
  <c r="AA10" i="11"/>
  <c r="AC10" i="11"/>
  <c r="AD10" i="11"/>
  <c r="AE10" i="11"/>
  <c r="AF10" i="11"/>
  <c r="C10" i="11"/>
  <c r="D10" i="9"/>
  <c r="E10" i="9"/>
  <c r="F10" i="9"/>
  <c r="H10" i="9"/>
  <c r="I10" i="9"/>
  <c r="J10" i="9"/>
  <c r="K10" i="9"/>
  <c r="M10" i="9"/>
  <c r="N10" i="9"/>
  <c r="O10" i="9"/>
  <c r="P10" i="9"/>
  <c r="S10" i="9"/>
  <c r="T10" i="9"/>
  <c r="U10" i="9"/>
  <c r="V10" i="9"/>
  <c r="X10" i="9"/>
  <c r="Y10" i="9"/>
  <c r="Z10" i="9"/>
  <c r="AA10" i="9"/>
  <c r="AC10" i="9"/>
  <c r="AD10" i="9"/>
  <c r="AE10" i="9"/>
  <c r="AF10" i="9"/>
  <c r="C10" i="9"/>
  <c r="AC28" i="12" l="1"/>
  <c r="AD28" i="12"/>
  <c r="AE28" i="12"/>
  <c r="AF28" i="12"/>
  <c r="AC29" i="12"/>
  <c r="AD29" i="12"/>
  <c r="AE29" i="12"/>
  <c r="AF29" i="12"/>
  <c r="AF27" i="12"/>
  <c r="AE27" i="12"/>
  <c r="AD27" i="12"/>
  <c r="AC27" i="12"/>
  <c r="X28" i="12"/>
  <c r="Y28" i="12"/>
  <c r="Z28" i="12"/>
  <c r="AA28" i="12"/>
  <c r="X29" i="12"/>
  <c r="Y29" i="12"/>
  <c r="Z29" i="12"/>
  <c r="AA29" i="12"/>
  <c r="AA27" i="12"/>
  <c r="Z27" i="12"/>
  <c r="Y27" i="12"/>
  <c r="X27" i="12"/>
  <c r="M28" i="12"/>
  <c r="N28" i="12"/>
  <c r="O28" i="12"/>
  <c r="P28" i="12"/>
  <c r="M29" i="12"/>
  <c r="N29" i="12"/>
  <c r="O29" i="12"/>
  <c r="P29" i="12"/>
  <c r="P27" i="12"/>
  <c r="O27" i="12"/>
  <c r="N27" i="12"/>
  <c r="M27" i="12"/>
  <c r="H28" i="12"/>
  <c r="I28" i="12"/>
  <c r="J28" i="12"/>
  <c r="K28" i="12"/>
  <c r="H29" i="12"/>
  <c r="I29" i="12"/>
  <c r="J29" i="12"/>
  <c r="K29" i="12"/>
  <c r="K27" i="12"/>
  <c r="J27" i="12"/>
  <c r="I27" i="12"/>
  <c r="H27" i="12"/>
  <c r="V3" i="12"/>
  <c r="U3" i="12"/>
  <c r="T3" i="12"/>
  <c r="S3" i="12"/>
  <c r="D3" i="12"/>
  <c r="E3" i="12"/>
  <c r="F3" i="12"/>
  <c r="C3" i="12"/>
  <c r="AC28" i="10" l="1"/>
  <c r="AD28" i="10"/>
  <c r="AE28" i="10"/>
  <c r="AF28" i="10"/>
  <c r="AC29" i="10"/>
  <c r="AD29" i="10"/>
  <c r="AE29" i="10"/>
  <c r="AF29" i="10"/>
  <c r="AF27" i="10"/>
  <c r="AE27" i="10"/>
  <c r="AD27" i="10"/>
  <c r="AC27" i="10"/>
  <c r="X28" i="10"/>
  <c r="Y28" i="10"/>
  <c r="Z28" i="10"/>
  <c r="AA28" i="10"/>
  <c r="X29" i="10"/>
  <c r="Y29" i="10"/>
  <c r="Z29" i="10"/>
  <c r="AA29" i="10"/>
  <c r="AA27" i="10"/>
  <c r="Z27" i="10"/>
  <c r="Y27" i="10"/>
  <c r="X27" i="10"/>
  <c r="M28" i="10" l="1"/>
  <c r="N28" i="10"/>
  <c r="O28" i="10"/>
  <c r="P28" i="10"/>
  <c r="M29" i="10"/>
  <c r="N29" i="10"/>
  <c r="O29" i="10"/>
  <c r="P29" i="10"/>
  <c r="P27" i="10"/>
  <c r="O27" i="10"/>
  <c r="N27" i="10"/>
  <c r="M27" i="10"/>
  <c r="H28" i="10"/>
  <c r="I28" i="10"/>
  <c r="J28" i="10"/>
  <c r="K28" i="10"/>
  <c r="H29" i="10"/>
  <c r="I29" i="10"/>
  <c r="J29" i="10"/>
  <c r="K29" i="10"/>
  <c r="K27" i="10"/>
  <c r="J27" i="10"/>
  <c r="I27" i="10"/>
  <c r="H27" i="10"/>
  <c r="AC19" i="14" l="1"/>
  <c r="AD19" i="14"/>
  <c r="AE19" i="14"/>
  <c r="AF19" i="14"/>
  <c r="AC20" i="14"/>
  <c r="AD20" i="14"/>
  <c r="AE20" i="14"/>
  <c r="AF20" i="14"/>
  <c r="AF18" i="14"/>
  <c r="AE18" i="14"/>
  <c r="AD18" i="14"/>
  <c r="AC18" i="14"/>
  <c r="X19" i="14"/>
  <c r="Y19" i="14"/>
  <c r="Z19" i="14"/>
  <c r="AA19" i="14"/>
  <c r="X20" i="14"/>
  <c r="Y20" i="14"/>
  <c r="Z20" i="14"/>
  <c r="AA20" i="14"/>
  <c r="AA18" i="14"/>
  <c r="Z18" i="14"/>
  <c r="Y18" i="14"/>
  <c r="X18" i="14"/>
  <c r="M19" i="14"/>
  <c r="N19" i="14"/>
  <c r="O19" i="14"/>
  <c r="P19" i="14"/>
  <c r="M20" i="14"/>
  <c r="N20" i="14"/>
  <c r="O20" i="14"/>
  <c r="P20" i="14"/>
  <c r="P18" i="14"/>
  <c r="O18" i="14"/>
  <c r="N18" i="14"/>
  <c r="M18" i="14"/>
  <c r="H19" i="14"/>
  <c r="I19" i="14"/>
  <c r="J19" i="14"/>
  <c r="K19" i="14"/>
  <c r="H20" i="14"/>
  <c r="I20" i="14"/>
  <c r="J20" i="14"/>
  <c r="K20" i="14"/>
  <c r="K18" i="14"/>
  <c r="J18" i="14"/>
  <c r="I18" i="14"/>
  <c r="H18" i="14"/>
  <c r="AC19" i="13" l="1"/>
  <c r="AD19" i="13"/>
  <c r="AE19" i="13"/>
  <c r="AF19" i="13"/>
  <c r="AC20" i="13"/>
  <c r="AD20" i="13"/>
  <c r="AE20" i="13"/>
  <c r="AF20" i="13"/>
  <c r="AF18" i="13"/>
  <c r="AE18" i="13"/>
  <c r="AD18" i="13"/>
  <c r="AC18" i="13"/>
  <c r="X19" i="13"/>
  <c r="Y19" i="13"/>
  <c r="Z19" i="13"/>
  <c r="AA19" i="13"/>
  <c r="X20" i="13"/>
  <c r="Y20" i="13"/>
  <c r="Z20" i="13"/>
  <c r="AA20" i="13"/>
  <c r="AA18" i="13"/>
  <c r="Z18" i="13"/>
  <c r="Y18" i="13"/>
  <c r="X18" i="13"/>
  <c r="M19" i="13"/>
  <c r="N19" i="13"/>
  <c r="O19" i="13"/>
  <c r="P19" i="13"/>
  <c r="M20" i="13"/>
  <c r="N20" i="13"/>
  <c r="O20" i="13"/>
  <c r="P20" i="13"/>
  <c r="P18" i="13"/>
  <c r="O18" i="13"/>
  <c r="O16" i="13"/>
  <c r="O17" i="13"/>
  <c r="O15" i="13"/>
  <c r="N18" i="13"/>
  <c r="M18" i="13"/>
  <c r="H19" i="13"/>
  <c r="I19" i="13"/>
  <c r="J19" i="13"/>
  <c r="K19" i="13"/>
  <c r="H20" i="13"/>
  <c r="I20" i="13"/>
  <c r="J20" i="13"/>
  <c r="K20" i="13"/>
  <c r="K18" i="13"/>
  <c r="J18" i="13"/>
  <c r="I18" i="13"/>
  <c r="H18" i="13"/>
  <c r="P26" i="11" l="1"/>
  <c r="K26" i="11"/>
  <c r="J25" i="11"/>
  <c r="AC25" i="11"/>
  <c r="AD25" i="11"/>
  <c r="AE25" i="11"/>
  <c r="AF25" i="11"/>
  <c r="AC26" i="11"/>
  <c r="AD26" i="11"/>
  <c r="AE26" i="11"/>
  <c r="AF26" i="11"/>
  <c r="AF24" i="11"/>
  <c r="AE24" i="11"/>
  <c r="AD24" i="11"/>
  <c r="AC24" i="11"/>
  <c r="X25" i="11"/>
  <c r="Y25" i="11"/>
  <c r="Z25" i="11"/>
  <c r="AA25" i="11"/>
  <c r="X26" i="11"/>
  <c r="Y26" i="11"/>
  <c r="Z26" i="11"/>
  <c r="AA26" i="11"/>
  <c r="AA24" i="11"/>
  <c r="Z24" i="11"/>
  <c r="Y24" i="11"/>
  <c r="X24" i="11"/>
  <c r="T3" i="11"/>
  <c r="U3" i="11"/>
  <c r="V3" i="11"/>
  <c r="S3" i="11"/>
  <c r="M25" i="11"/>
  <c r="N25" i="11"/>
  <c r="O25" i="11"/>
  <c r="P25" i="11"/>
  <c r="M26" i="11"/>
  <c r="O26" i="11"/>
  <c r="P24" i="11"/>
  <c r="N24" i="11"/>
  <c r="M24" i="11"/>
  <c r="H25" i="11"/>
  <c r="I25" i="11"/>
  <c r="K25" i="11"/>
  <c r="H26" i="11"/>
  <c r="J26" i="11"/>
  <c r="K24" i="11"/>
  <c r="I24" i="11"/>
  <c r="H24" i="11"/>
  <c r="AC25" i="9" l="1"/>
  <c r="AD25" i="9"/>
  <c r="AE25" i="9"/>
  <c r="AF25" i="9"/>
  <c r="AC26" i="9"/>
  <c r="AD26" i="9"/>
  <c r="AE26" i="9"/>
  <c r="AF26" i="9"/>
  <c r="AF24" i="9"/>
  <c r="AE24" i="9"/>
  <c r="AD24" i="9"/>
  <c r="AC24" i="9"/>
  <c r="X25" i="9"/>
  <c r="Y25" i="9"/>
  <c r="Z25" i="9"/>
  <c r="AA25" i="9"/>
  <c r="X26" i="9"/>
  <c r="Y26" i="9"/>
  <c r="Z26" i="9"/>
  <c r="AA26" i="9"/>
  <c r="AA24" i="9"/>
  <c r="Z24" i="9"/>
  <c r="Y24" i="9"/>
  <c r="X24" i="9"/>
  <c r="O16" i="9"/>
  <c r="P16" i="9"/>
  <c r="O17" i="9"/>
  <c r="P17" i="9"/>
  <c r="O18" i="9"/>
  <c r="P18" i="9"/>
  <c r="M25" i="9"/>
  <c r="N25" i="9"/>
  <c r="O25" i="9"/>
  <c r="P25" i="9"/>
  <c r="M26" i="9"/>
  <c r="N26" i="9"/>
  <c r="O26" i="9"/>
  <c r="P26" i="9"/>
  <c r="P24" i="9"/>
  <c r="O24" i="9"/>
  <c r="N24" i="9"/>
  <c r="M24" i="9"/>
  <c r="M23" i="9"/>
  <c r="H25" i="9"/>
  <c r="I25" i="9"/>
  <c r="J25" i="9"/>
  <c r="K25" i="9"/>
  <c r="H26" i="9"/>
  <c r="I26" i="9"/>
  <c r="J26" i="9"/>
  <c r="K26" i="9"/>
  <c r="K24" i="9"/>
  <c r="J24" i="9"/>
  <c r="I24" i="9"/>
  <c r="H24" i="9"/>
  <c r="AF24" i="10" l="1"/>
  <c r="AC25" i="12"/>
  <c r="AD25" i="12"/>
  <c r="AE25" i="12"/>
  <c r="AF25" i="12"/>
  <c r="AC26" i="12"/>
  <c r="AD26" i="12"/>
  <c r="AE26" i="12"/>
  <c r="AF26" i="12"/>
  <c r="AF24" i="12"/>
  <c r="AE24" i="12"/>
  <c r="AD24" i="12"/>
  <c r="AC24" i="12"/>
  <c r="X25" i="12"/>
  <c r="Y25" i="12"/>
  <c r="Z25" i="12"/>
  <c r="AA25" i="12"/>
  <c r="X26" i="12"/>
  <c r="Y26" i="12"/>
  <c r="Z26" i="12"/>
  <c r="AA26" i="12"/>
  <c r="AA24" i="12"/>
  <c r="Z24" i="12"/>
  <c r="Y24" i="12"/>
  <c r="X24" i="12"/>
  <c r="M25" i="12"/>
  <c r="N25" i="12"/>
  <c r="O25" i="12"/>
  <c r="P25" i="12"/>
  <c r="M26" i="12"/>
  <c r="N26" i="12"/>
  <c r="O26" i="12"/>
  <c r="P26" i="12"/>
  <c r="P24" i="12"/>
  <c r="O24" i="12"/>
  <c r="N24" i="12"/>
  <c r="M24" i="12"/>
  <c r="H25" i="12"/>
  <c r="I25" i="12"/>
  <c r="J25" i="12"/>
  <c r="K25" i="12"/>
  <c r="H26" i="12"/>
  <c r="I26" i="12"/>
  <c r="J26" i="12"/>
  <c r="K26" i="12"/>
  <c r="K24" i="12"/>
  <c r="J24" i="12"/>
  <c r="I24" i="12"/>
  <c r="H24" i="12"/>
  <c r="AC16" i="14" l="1"/>
  <c r="AD16" i="14"/>
  <c r="AE16" i="14"/>
  <c r="AF16" i="14"/>
  <c r="AC17" i="14"/>
  <c r="AD17" i="14"/>
  <c r="AE17" i="14"/>
  <c r="AF17" i="14"/>
  <c r="AF15" i="14"/>
  <c r="AE15" i="14"/>
  <c r="AD15" i="14"/>
  <c r="AC15" i="14"/>
  <c r="X16" i="14"/>
  <c r="Y16" i="14"/>
  <c r="Z16" i="14"/>
  <c r="AA16" i="14"/>
  <c r="X17" i="14"/>
  <c r="Y17" i="14"/>
  <c r="Z17" i="14"/>
  <c r="AA17" i="14"/>
  <c r="AA15" i="14"/>
  <c r="Z15" i="14"/>
  <c r="Y15" i="14"/>
  <c r="X15" i="14"/>
  <c r="M16" i="14"/>
  <c r="N16" i="14"/>
  <c r="O16" i="14"/>
  <c r="P16" i="14"/>
  <c r="M17" i="14"/>
  <c r="N17" i="14"/>
  <c r="O17" i="14"/>
  <c r="P17" i="14"/>
  <c r="P15" i="14"/>
  <c r="O15" i="14"/>
  <c r="O13" i="14"/>
  <c r="O14" i="14"/>
  <c r="O12" i="14"/>
  <c r="N15" i="14"/>
  <c r="M15" i="14"/>
  <c r="H16" i="14"/>
  <c r="I16" i="14"/>
  <c r="J16" i="14"/>
  <c r="K16" i="14"/>
  <c r="H17" i="14"/>
  <c r="I17" i="14"/>
  <c r="J17" i="14"/>
  <c r="K17" i="14"/>
  <c r="K15" i="14"/>
  <c r="J15" i="14"/>
  <c r="I15" i="14"/>
  <c r="H15" i="14"/>
  <c r="AC22" i="11" l="1"/>
  <c r="AD22" i="11"/>
  <c r="AE22" i="11"/>
  <c r="AF22" i="11"/>
  <c r="AC23" i="11"/>
  <c r="AD23" i="11"/>
  <c r="AE23" i="11"/>
  <c r="AF23" i="11"/>
  <c r="AF21" i="11"/>
  <c r="AE21" i="11"/>
  <c r="AD21" i="11"/>
  <c r="AC21" i="11"/>
  <c r="X22" i="11"/>
  <c r="Y22" i="11"/>
  <c r="Z22" i="11"/>
  <c r="AA22" i="11"/>
  <c r="X23" i="11"/>
  <c r="Y23" i="11"/>
  <c r="Z23" i="11"/>
  <c r="AA23" i="11"/>
  <c r="AA21" i="11"/>
  <c r="Z21" i="11"/>
  <c r="Y21" i="11"/>
  <c r="X21" i="11"/>
  <c r="M22" i="11"/>
  <c r="N22" i="11"/>
  <c r="O22" i="11"/>
  <c r="P22" i="11"/>
  <c r="M23" i="11"/>
  <c r="N23" i="11"/>
  <c r="O23" i="11"/>
  <c r="P23" i="11"/>
  <c r="P21" i="11"/>
  <c r="O21" i="11"/>
  <c r="N21" i="11"/>
  <c r="M21" i="11"/>
  <c r="H22" i="11"/>
  <c r="I22" i="11"/>
  <c r="J22" i="11"/>
  <c r="K22" i="11"/>
  <c r="H23" i="11"/>
  <c r="I23" i="11"/>
  <c r="J23" i="11"/>
  <c r="K23" i="11"/>
  <c r="K21" i="11"/>
  <c r="J21" i="11"/>
  <c r="I21" i="11"/>
  <c r="H21" i="11"/>
  <c r="AC16" i="13" l="1"/>
  <c r="AD16" i="13"/>
  <c r="AE16" i="13"/>
  <c r="AF16" i="13"/>
  <c r="AC17" i="13"/>
  <c r="AD17" i="13"/>
  <c r="AE17" i="13"/>
  <c r="AF17" i="13"/>
  <c r="AF15" i="13"/>
  <c r="AE15" i="13"/>
  <c r="AD15" i="13"/>
  <c r="AC15" i="13"/>
  <c r="X16" i="13"/>
  <c r="Y16" i="13"/>
  <c r="Z16" i="13"/>
  <c r="AA16" i="13"/>
  <c r="X17" i="13"/>
  <c r="Y17" i="13"/>
  <c r="Z17" i="13"/>
  <c r="AA17" i="13"/>
  <c r="AA15" i="13"/>
  <c r="Z15" i="13"/>
  <c r="Y15" i="13"/>
  <c r="X15" i="13"/>
  <c r="M16" i="13"/>
  <c r="N16" i="13"/>
  <c r="P16" i="13"/>
  <c r="M17" i="13"/>
  <c r="N17" i="13"/>
  <c r="P17" i="13"/>
  <c r="P15" i="13"/>
  <c r="O13" i="13"/>
  <c r="O14" i="13"/>
  <c r="O12" i="13"/>
  <c r="N15" i="13"/>
  <c r="M15" i="13"/>
  <c r="H16" i="13"/>
  <c r="I16" i="13"/>
  <c r="J16" i="13"/>
  <c r="K16" i="13"/>
  <c r="H17" i="13"/>
  <c r="I17" i="13"/>
  <c r="J17" i="13"/>
  <c r="K17" i="13"/>
  <c r="K15" i="13"/>
  <c r="J15" i="13"/>
  <c r="I15" i="13"/>
  <c r="H15" i="13"/>
  <c r="AC25" i="10" l="1"/>
  <c r="AD25" i="10"/>
  <c r="AE25" i="10"/>
  <c r="AF25" i="10"/>
  <c r="AC26" i="10"/>
  <c r="AD26" i="10"/>
  <c r="AE26" i="10"/>
  <c r="AF26" i="10"/>
  <c r="AE24" i="10"/>
  <c r="AD24" i="10"/>
  <c r="AC24" i="10"/>
  <c r="AC23" i="10"/>
  <c r="AD23" i="10"/>
  <c r="AE23" i="10"/>
  <c r="AF23" i="10"/>
  <c r="X25" i="10"/>
  <c r="Y25" i="10"/>
  <c r="Z25" i="10"/>
  <c r="AA25" i="10"/>
  <c r="X26" i="10"/>
  <c r="Y26" i="10"/>
  <c r="Z26" i="10"/>
  <c r="AA26" i="10"/>
  <c r="AA24" i="10"/>
  <c r="Z24" i="10"/>
  <c r="Y24" i="10"/>
  <c r="X24" i="10"/>
  <c r="M25" i="10"/>
  <c r="N25" i="10"/>
  <c r="O25" i="10"/>
  <c r="P25" i="10"/>
  <c r="M26" i="10"/>
  <c r="N26" i="10"/>
  <c r="O26" i="10"/>
  <c r="P26" i="10"/>
  <c r="P24" i="10"/>
  <c r="O24" i="10"/>
  <c r="N24" i="10"/>
  <c r="M24" i="10"/>
  <c r="H25" i="10"/>
  <c r="I25" i="10"/>
  <c r="J25" i="10"/>
  <c r="K25" i="10"/>
  <c r="H26" i="10"/>
  <c r="I26" i="10"/>
  <c r="J26" i="10"/>
  <c r="K26" i="10"/>
  <c r="K24" i="10"/>
  <c r="J24" i="10"/>
  <c r="I24" i="10"/>
  <c r="H24" i="10"/>
  <c r="V3" i="10"/>
  <c r="U3" i="10"/>
  <c r="T3" i="10"/>
  <c r="S3" i="10"/>
  <c r="D3" i="10"/>
  <c r="E3" i="10"/>
  <c r="F3" i="10"/>
  <c r="C3" i="10"/>
  <c r="K14" i="9" l="1"/>
  <c r="I21" i="9"/>
  <c r="I22" i="9"/>
  <c r="I23" i="9"/>
  <c r="AC22" i="9"/>
  <c r="AD22" i="9"/>
  <c r="AE22" i="9"/>
  <c r="AF22" i="9"/>
  <c r="AC23" i="9"/>
  <c r="AD23" i="9"/>
  <c r="AE23" i="9"/>
  <c r="AF23" i="9"/>
  <c r="AF21" i="9"/>
  <c r="AE21" i="9"/>
  <c r="AD21" i="9"/>
  <c r="AC21" i="9"/>
  <c r="X22" i="9"/>
  <c r="Y22" i="9"/>
  <c r="Z22" i="9"/>
  <c r="AA22" i="9"/>
  <c r="X23" i="9"/>
  <c r="Y23" i="9"/>
  <c r="Z23" i="9"/>
  <c r="AA23" i="9"/>
  <c r="AA21" i="9"/>
  <c r="Z21" i="9"/>
  <c r="Y21" i="9"/>
  <c r="X21" i="9"/>
  <c r="M22" i="9" l="1"/>
  <c r="N22" i="9"/>
  <c r="O22" i="9"/>
  <c r="P22" i="9"/>
  <c r="N23" i="9"/>
  <c r="O23" i="9"/>
  <c r="P23" i="9"/>
  <c r="P21" i="9"/>
  <c r="O21" i="9"/>
  <c r="N21" i="9"/>
  <c r="M21" i="9"/>
  <c r="H22" i="9"/>
  <c r="J22" i="9"/>
  <c r="K22" i="9"/>
  <c r="H23" i="9"/>
  <c r="J23" i="9"/>
  <c r="K23" i="9"/>
  <c r="K21" i="9"/>
  <c r="J21" i="9"/>
  <c r="H21" i="9"/>
  <c r="T5" i="9"/>
  <c r="U5" i="9"/>
  <c r="V5" i="9"/>
  <c r="S5" i="9"/>
  <c r="T3" i="9"/>
  <c r="U3" i="9"/>
  <c r="V3" i="9"/>
  <c r="S3" i="9"/>
  <c r="D3" i="9"/>
  <c r="E3" i="9"/>
  <c r="F3" i="9"/>
  <c r="C3" i="9"/>
  <c r="AF14" i="14" l="1"/>
  <c r="AE14" i="14"/>
  <c r="AD14" i="14"/>
  <c r="AC14" i="14"/>
  <c r="AA14" i="14"/>
  <c r="Z14" i="14"/>
  <c r="Y14" i="14"/>
  <c r="X14" i="14"/>
  <c r="P14" i="14"/>
  <c r="N14" i="14"/>
  <c r="M14" i="14"/>
  <c r="K14" i="14"/>
  <c r="J14" i="14"/>
  <c r="I14" i="14"/>
  <c r="H14" i="14"/>
  <c r="AF13" i="14"/>
  <c r="AF7" i="14" s="1"/>
  <c r="AE13" i="14"/>
  <c r="AD13" i="14"/>
  <c r="AC13" i="14"/>
  <c r="AA13" i="14"/>
  <c r="Z13" i="14"/>
  <c r="Y13" i="14"/>
  <c r="X13" i="14"/>
  <c r="X4" i="14" s="1"/>
  <c r="P13" i="14"/>
  <c r="N13" i="14"/>
  <c r="M13" i="14"/>
  <c r="K13" i="14"/>
  <c r="J13" i="14"/>
  <c r="I13" i="14"/>
  <c r="I5" i="14" s="1"/>
  <c r="I6" i="14" s="1"/>
  <c r="H13" i="14"/>
  <c r="AF12" i="14"/>
  <c r="AE12" i="14"/>
  <c r="AD12" i="14"/>
  <c r="AC12" i="14"/>
  <c r="AC7" i="14" s="1"/>
  <c r="AA12" i="14"/>
  <c r="AA7" i="14" s="1"/>
  <c r="Z12" i="14"/>
  <c r="Y12" i="14"/>
  <c r="X12" i="14"/>
  <c r="P12" i="14"/>
  <c r="P7" i="14" s="1"/>
  <c r="N12" i="14"/>
  <c r="N7" i="14" s="1"/>
  <c r="M12" i="14"/>
  <c r="M7" i="14" s="1"/>
  <c r="K12" i="14"/>
  <c r="J12" i="14"/>
  <c r="I12" i="14"/>
  <c r="H12" i="14"/>
  <c r="V9" i="14"/>
  <c r="U9" i="14"/>
  <c r="F9" i="14"/>
  <c r="E9" i="14"/>
  <c r="AF8" i="14"/>
  <c r="V8" i="14"/>
  <c r="T8" i="14"/>
  <c r="K8" i="14"/>
  <c r="F8" i="14"/>
  <c r="D8" i="14"/>
  <c r="AD7" i="14"/>
  <c r="Y7" i="14"/>
  <c r="V7" i="14"/>
  <c r="U7" i="14"/>
  <c r="T7" i="14"/>
  <c r="S7" i="14"/>
  <c r="O7" i="14"/>
  <c r="K7" i="14"/>
  <c r="J7" i="14"/>
  <c r="I7" i="14"/>
  <c r="F7" i="14"/>
  <c r="E7" i="14"/>
  <c r="D7" i="14"/>
  <c r="C7" i="14"/>
  <c r="AF5" i="14"/>
  <c r="AD5" i="14"/>
  <c r="Z5" i="14"/>
  <c r="Y5" i="14"/>
  <c r="V5" i="14"/>
  <c r="U5" i="14"/>
  <c r="T5" i="14"/>
  <c r="S5" i="14"/>
  <c r="O5" i="14"/>
  <c r="N5" i="14"/>
  <c r="J5" i="14"/>
  <c r="F5" i="14"/>
  <c r="E5" i="14"/>
  <c r="D5" i="14"/>
  <c r="C5" i="14"/>
  <c r="AF4" i="14"/>
  <c r="AD4" i="14"/>
  <c r="AC4" i="14"/>
  <c r="Y4" i="14"/>
  <c r="V4" i="14"/>
  <c r="U4" i="14"/>
  <c r="T4" i="14"/>
  <c r="S4" i="14"/>
  <c r="P4" i="14"/>
  <c r="O4" i="14"/>
  <c r="J4" i="14"/>
  <c r="F4" i="14"/>
  <c r="E4" i="14"/>
  <c r="D4" i="14"/>
  <c r="C4" i="14"/>
  <c r="AD3" i="14"/>
  <c r="AC3" i="14"/>
  <c r="AA3" i="14"/>
  <c r="Y3" i="14"/>
  <c r="X3" i="14"/>
  <c r="V3" i="14"/>
  <c r="U3" i="14"/>
  <c r="T3" i="14"/>
  <c r="S3" i="14"/>
  <c r="O3" i="14"/>
  <c r="N3" i="14"/>
  <c r="K3" i="14"/>
  <c r="J3" i="14"/>
  <c r="F3" i="14"/>
  <c r="E3" i="14"/>
  <c r="D3" i="14"/>
  <c r="C3" i="14"/>
  <c r="AA4" i="14" l="1"/>
  <c r="AA5" i="14"/>
  <c r="K5" i="14"/>
  <c r="I3" i="14"/>
  <c r="I4" i="14"/>
  <c r="AF6" i="14"/>
  <c r="Y8" i="14"/>
  <c r="V6" i="14"/>
  <c r="AE8" i="14"/>
  <c r="O8" i="14"/>
  <c r="X7" i="14"/>
  <c r="AE5" i="14"/>
  <c r="P8" i="14"/>
  <c r="AF3" i="14"/>
  <c r="U6" i="14"/>
  <c r="T6" i="14"/>
  <c r="S6" i="14"/>
  <c r="O6" i="14"/>
  <c r="J6" i="14"/>
  <c r="F6" i="14"/>
  <c r="C6" i="14"/>
  <c r="AA8" i="14"/>
  <c r="AE3" i="14"/>
  <c r="AE4" i="14"/>
  <c r="AA6" i="14"/>
  <c r="AE7" i="14"/>
  <c r="Z7" i="14"/>
  <c r="Z6" i="14" s="1"/>
  <c r="Z3" i="14"/>
  <c r="Z4" i="14"/>
  <c r="AD6" i="14"/>
  <c r="Y6" i="14"/>
  <c r="X5" i="14"/>
  <c r="AC5" i="14"/>
  <c r="AC6" i="14" s="1"/>
  <c r="K4" i="14"/>
  <c r="K6" i="14"/>
  <c r="E6" i="14"/>
  <c r="P3" i="14"/>
  <c r="N4" i="14"/>
  <c r="D6" i="14"/>
  <c r="P5" i="14"/>
  <c r="P6" i="14" s="1"/>
  <c r="N6" i="14"/>
  <c r="I8" i="14"/>
  <c r="H3" i="14"/>
  <c r="M3" i="14"/>
  <c r="H4" i="14"/>
  <c r="M4" i="14"/>
  <c r="H5" i="14"/>
  <c r="M5" i="14"/>
  <c r="M6" i="14" s="1"/>
  <c r="H7" i="14"/>
  <c r="AF14" i="13"/>
  <c r="AE14" i="13"/>
  <c r="AD14" i="13"/>
  <c r="AC14" i="13"/>
  <c r="AA14" i="13"/>
  <c r="Z14" i="13"/>
  <c r="Y14" i="13"/>
  <c r="X14" i="13"/>
  <c r="P14" i="13"/>
  <c r="N14" i="13"/>
  <c r="M14" i="13"/>
  <c r="K14" i="13"/>
  <c r="J14" i="13"/>
  <c r="I14" i="13"/>
  <c r="H14" i="13"/>
  <c r="AF13" i="13"/>
  <c r="AF3" i="13" s="1"/>
  <c r="AE13" i="13"/>
  <c r="AE5" i="13" s="1"/>
  <c r="AD13" i="13"/>
  <c r="AC13" i="13"/>
  <c r="AA13" i="13"/>
  <c r="Z13" i="13"/>
  <c r="Z4" i="13" s="1"/>
  <c r="Y13" i="13"/>
  <c r="Y7" i="13" s="1"/>
  <c r="X13" i="13"/>
  <c r="P13" i="13"/>
  <c r="N13" i="13"/>
  <c r="M13" i="13"/>
  <c r="K13" i="13"/>
  <c r="K7" i="13" s="1"/>
  <c r="J13" i="13"/>
  <c r="J7" i="13" s="1"/>
  <c r="I13" i="13"/>
  <c r="I7" i="13" s="1"/>
  <c r="H13" i="13"/>
  <c r="AF12" i="13"/>
  <c r="AE12" i="13"/>
  <c r="AD12" i="13"/>
  <c r="AD3" i="13" s="1"/>
  <c r="AC12" i="13"/>
  <c r="AA12" i="13"/>
  <c r="AA7" i="13" s="1"/>
  <c r="Z12" i="13"/>
  <c r="Y12" i="13"/>
  <c r="X12" i="13"/>
  <c r="P12" i="13"/>
  <c r="P7" i="13" s="1"/>
  <c r="N12" i="13"/>
  <c r="N4" i="13" s="1"/>
  <c r="M12" i="13"/>
  <c r="M7" i="13" s="1"/>
  <c r="K12" i="13"/>
  <c r="J12" i="13"/>
  <c r="I12" i="13"/>
  <c r="H12" i="13"/>
  <c r="I8" i="13" s="1"/>
  <c r="V9" i="13"/>
  <c r="U9" i="13"/>
  <c r="F9" i="13"/>
  <c r="E9" i="13"/>
  <c r="V8" i="13"/>
  <c r="T8" i="13"/>
  <c r="F8" i="13"/>
  <c r="D8" i="13"/>
  <c r="AD7" i="13"/>
  <c r="Z7" i="13"/>
  <c r="V7" i="13"/>
  <c r="U7" i="13"/>
  <c r="T7" i="13"/>
  <c r="S7" i="13"/>
  <c r="O7" i="13"/>
  <c r="H7" i="13"/>
  <c r="F7" i="13"/>
  <c r="E7" i="13"/>
  <c r="D7" i="13"/>
  <c r="C7" i="13"/>
  <c r="AD5" i="13"/>
  <c r="AD6" i="13" s="1"/>
  <c r="Z5" i="13"/>
  <c r="V5" i="13"/>
  <c r="U5" i="13"/>
  <c r="T5" i="13"/>
  <c r="S5" i="13"/>
  <c r="P5" i="13"/>
  <c r="O5" i="13"/>
  <c r="M5" i="13"/>
  <c r="I5" i="13"/>
  <c r="H5" i="13"/>
  <c r="F5" i="13"/>
  <c r="E5" i="13"/>
  <c r="D5" i="13"/>
  <c r="C5" i="13"/>
  <c r="AE4" i="13"/>
  <c r="AD4" i="13"/>
  <c r="AA4" i="13"/>
  <c r="V4" i="13"/>
  <c r="U4" i="13"/>
  <c r="T4" i="13"/>
  <c r="S4" i="13"/>
  <c r="O4" i="13"/>
  <c r="M4" i="13"/>
  <c r="K4" i="13"/>
  <c r="I4" i="13"/>
  <c r="F4" i="13"/>
  <c r="E4" i="13"/>
  <c r="D4" i="13"/>
  <c r="C4" i="13"/>
  <c r="AE3" i="13"/>
  <c r="AA3" i="13"/>
  <c r="Z3" i="13"/>
  <c r="V3" i="13"/>
  <c r="U3" i="13"/>
  <c r="T3" i="13"/>
  <c r="S3" i="13"/>
  <c r="P3" i="13"/>
  <c r="O3" i="13"/>
  <c r="M3" i="13"/>
  <c r="I3" i="13"/>
  <c r="H3" i="13"/>
  <c r="F3" i="13"/>
  <c r="E3" i="13"/>
  <c r="D3" i="13"/>
  <c r="C3" i="13"/>
  <c r="N3" i="13" l="1"/>
  <c r="J4" i="13"/>
  <c r="F6" i="13"/>
  <c r="N5" i="13"/>
  <c r="N7" i="13"/>
  <c r="N6" i="13" s="1"/>
  <c r="P8" i="13"/>
  <c r="AF4" i="13"/>
  <c r="J3" i="13"/>
  <c r="J5" i="13"/>
  <c r="J6" i="13" s="1"/>
  <c r="AA8" i="13"/>
  <c r="X7" i="13"/>
  <c r="AE7" i="13"/>
  <c r="AE6" i="13" s="1"/>
  <c r="K3" i="13"/>
  <c r="H4" i="13"/>
  <c r="K5" i="13"/>
  <c r="K6" i="13" s="1"/>
  <c r="Y5" i="13"/>
  <c r="AF7" i="13"/>
  <c r="X6" i="14"/>
  <c r="AE6" i="14"/>
  <c r="P4" i="13"/>
  <c r="O8" i="13"/>
  <c r="T6" i="13"/>
  <c r="I6" i="13"/>
  <c r="H6" i="14"/>
  <c r="Z6" i="13"/>
  <c r="U6" i="13"/>
  <c r="H6" i="13"/>
  <c r="E6" i="13"/>
  <c r="D6" i="13"/>
  <c r="C6" i="13"/>
  <c r="AF8" i="13"/>
  <c r="V6" i="13"/>
  <c r="AE8" i="13"/>
  <c r="Y6" i="13"/>
  <c r="Y4" i="13"/>
  <c r="Y3" i="13"/>
  <c r="S6" i="13"/>
  <c r="K8" i="13"/>
  <c r="O6" i="13"/>
  <c r="P6" i="13"/>
  <c r="M6" i="13"/>
  <c r="AA5" i="13"/>
  <c r="AA6" i="13" s="1"/>
  <c r="AF5" i="13"/>
  <c r="Y8" i="13"/>
  <c r="X3" i="13"/>
  <c r="AC3" i="13"/>
  <c r="X4" i="13"/>
  <c r="AC4" i="13"/>
  <c r="X5" i="13"/>
  <c r="AC5" i="13"/>
  <c r="AC7" i="13"/>
  <c r="AF20" i="9"/>
  <c r="AE20" i="9"/>
  <c r="AD20" i="9"/>
  <c r="AC20" i="9"/>
  <c r="AF19" i="9"/>
  <c r="AE19" i="9"/>
  <c r="AD19" i="9"/>
  <c r="AC19" i="9"/>
  <c r="AF18" i="9"/>
  <c r="AE18" i="9"/>
  <c r="AD18" i="9"/>
  <c r="AC18" i="9"/>
  <c r="X19" i="9"/>
  <c r="Y19" i="9"/>
  <c r="Z19" i="9"/>
  <c r="AA19" i="9"/>
  <c r="X20" i="9"/>
  <c r="Y20" i="9"/>
  <c r="Z20" i="9"/>
  <c r="AA20" i="9"/>
  <c r="AA18" i="9"/>
  <c r="Z18" i="9"/>
  <c r="Y18" i="9"/>
  <c r="X18" i="9"/>
  <c r="M19" i="9"/>
  <c r="N19" i="9"/>
  <c r="O19" i="9"/>
  <c r="P19" i="9"/>
  <c r="M20" i="9"/>
  <c r="N20" i="9"/>
  <c r="O20" i="9"/>
  <c r="P20" i="9"/>
  <c r="N18" i="9"/>
  <c r="M18" i="9"/>
  <c r="H19" i="9"/>
  <c r="I19" i="9"/>
  <c r="J19" i="9"/>
  <c r="K19" i="9"/>
  <c r="H20" i="9"/>
  <c r="I20" i="9"/>
  <c r="J20" i="9"/>
  <c r="K20" i="9"/>
  <c r="K18" i="9"/>
  <c r="J18" i="9"/>
  <c r="I18" i="9"/>
  <c r="H18" i="9"/>
  <c r="AC19" i="11"/>
  <c r="AD19" i="11"/>
  <c r="AE19" i="11"/>
  <c r="AF19" i="11"/>
  <c r="AC20" i="11"/>
  <c r="AD20" i="11"/>
  <c r="AE20" i="11"/>
  <c r="AF20" i="11"/>
  <c r="AF18" i="11"/>
  <c r="AE18" i="11"/>
  <c r="AD18" i="11"/>
  <c r="AC18" i="11"/>
  <c r="X19" i="11"/>
  <c r="Y19" i="11"/>
  <c r="Z19" i="11"/>
  <c r="AA19" i="11"/>
  <c r="X20" i="11"/>
  <c r="Y20" i="11"/>
  <c r="Z20" i="11"/>
  <c r="AA20" i="11"/>
  <c r="AA18" i="11"/>
  <c r="Z18" i="11"/>
  <c r="Y18" i="11"/>
  <c r="X18" i="11"/>
  <c r="M19" i="11"/>
  <c r="N19" i="11"/>
  <c r="O19" i="11"/>
  <c r="P19" i="11"/>
  <c r="M20" i="11"/>
  <c r="N20" i="11"/>
  <c r="O20" i="11"/>
  <c r="P20" i="11"/>
  <c r="P18" i="11"/>
  <c r="O18" i="11"/>
  <c r="O16" i="11"/>
  <c r="P16" i="11"/>
  <c r="O17" i="11"/>
  <c r="P17" i="11"/>
  <c r="O15" i="11"/>
  <c r="N18" i="11"/>
  <c r="M18" i="11"/>
  <c r="H19" i="11"/>
  <c r="I19" i="11"/>
  <c r="J19" i="11"/>
  <c r="K19" i="11"/>
  <c r="H20" i="11"/>
  <c r="I20" i="11"/>
  <c r="J20" i="11"/>
  <c r="K20" i="11"/>
  <c r="K18" i="11"/>
  <c r="J18" i="11"/>
  <c r="I18" i="11"/>
  <c r="H18" i="11"/>
  <c r="X6" i="13" l="1"/>
  <c r="AF6" i="13"/>
  <c r="AC6" i="13"/>
  <c r="AC22" i="12"/>
  <c r="AD22" i="12"/>
  <c r="AE22" i="12"/>
  <c r="AF22" i="12"/>
  <c r="AC23" i="12"/>
  <c r="AD23" i="12"/>
  <c r="AE23" i="12"/>
  <c r="AF23" i="12"/>
  <c r="AF21" i="12"/>
  <c r="AE21" i="12"/>
  <c r="AD21" i="12"/>
  <c r="AC21" i="12"/>
  <c r="X22" i="12"/>
  <c r="Y22" i="12"/>
  <c r="Z22" i="12"/>
  <c r="AA22" i="12"/>
  <c r="X23" i="12"/>
  <c r="Y23" i="12"/>
  <c r="Z23" i="12"/>
  <c r="AA23" i="12"/>
  <c r="AA21" i="12"/>
  <c r="Z21" i="12"/>
  <c r="Y21" i="12"/>
  <c r="X21" i="12"/>
  <c r="M22" i="12"/>
  <c r="N22" i="12"/>
  <c r="O22" i="12"/>
  <c r="P22" i="12"/>
  <c r="M23" i="12"/>
  <c r="N23" i="12"/>
  <c r="O23" i="12"/>
  <c r="P23" i="12"/>
  <c r="P21" i="12"/>
  <c r="O21" i="12"/>
  <c r="N21" i="12"/>
  <c r="M21" i="12"/>
  <c r="H22" i="12"/>
  <c r="I22" i="12"/>
  <c r="J22" i="12"/>
  <c r="K22" i="12"/>
  <c r="H23" i="12"/>
  <c r="I23" i="12"/>
  <c r="J23" i="12"/>
  <c r="K23" i="12"/>
  <c r="K21" i="12"/>
  <c r="J21" i="12"/>
  <c r="I21" i="12"/>
  <c r="H21" i="12"/>
  <c r="AE22" i="10" l="1"/>
  <c r="AF22" i="10"/>
  <c r="AF21" i="10"/>
  <c r="AE21" i="10"/>
  <c r="Z22" i="10"/>
  <c r="AA22" i="10"/>
  <c r="Z23" i="10"/>
  <c r="AA23" i="10"/>
  <c r="AA21" i="10"/>
  <c r="Z21" i="10"/>
  <c r="O22" i="10"/>
  <c r="P22" i="10"/>
  <c r="O23" i="10"/>
  <c r="P23" i="10"/>
  <c r="P21" i="10"/>
  <c r="O21" i="10"/>
  <c r="O20" i="10"/>
  <c r="P20" i="10"/>
  <c r="J22" i="10"/>
  <c r="K22" i="10"/>
  <c r="J23" i="10"/>
  <c r="K23" i="10"/>
  <c r="K21" i="10"/>
  <c r="J21" i="10"/>
  <c r="AD22" i="10" l="1"/>
  <c r="AC22" i="10"/>
  <c r="AD21" i="10"/>
  <c r="AC21" i="10"/>
  <c r="X22" i="10"/>
  <c r="Y22" i="10"/>
  <c r="X23" i="10"/>
  <c r="Y23" i="10"/>
  <c r="Y21" i="10"/>
  <c r="X21" i="10"/>
  <c r="N22" i="10" l="1"/>
  <c r="N23" i="10"/>
  <c r="N21" i="10"/>
  <c r="N20" i="10"/>
  <c r="M22" i="10"/>
  <c r="M23" i="10"/>
  <c r="M21" i="10"/>
  <c r="H22" i="10"/>
  <c r="I22" i="10"/>
  <c r="H23" i="10"/>
  <c r="I23" i="10"/>
  <c r="I21" i="10"/>
  <c r="H21" i="10"/>
  <c r="AC19" i="10" l="1"/>
  <c r="AD19" i="10"/>
  <c r="AE19" i="10"/>
  <c r="AF19" i="10"/>
  <c r="AC20" i="10"/>
  <c r="AD20" i="10"/>
  <c r="AE20" i="10"/>
  <c r="AF20" i="10"/>
  <c r="AF18" i="10"/>
  <c r="AE18" i="10"/>
  <c r="AD18" i="10"/>
  <c r="AC18" i="10"/>
  <c r="X19" i="10"/>
  <c r="Y19" i="10"/>
  <c r="Z19" i="10"/>
  <c r="AA19" i="10"/>
  <c r="X20" i="10"/>
  <c r="Y20" i="10"/>
  <c r="Z20" i="10"/>
  <c r="AA20" i="10"/>
  <c r="AA18" i="10"/>
  <c r="Z18" i="10"/>
  <c r="Y18" i="10"/>
  <c r="X18" i="10"/>
  <c r="M19" i="10"/>
  <c r="N19" i="10"/>
  <c r="O19" i="10"/>
  <c r="P19" i="10"/>
  <c r="M20" i="10"/>
  <c r="P18" i="10"/>
  <c r="O18" i="10"/>
  <c r="O17" i="10"/>
  <c r="O16" i="10"/>
  <c r="N18" i="10"/>
  <c r="M18" i="10"/>
  <c r="H19" i="10"/>
  <c r="I19" i="10"/>
  <c r="J19" i="10"/>
  <c r="K19" i="10"/>
  <c r="H20" i="10"/>
  <c r="I20" i="10"/>
  <c r="J20" i="10"/>
  <c r="K20" i="10"/>
  <c r="K18" i="10"/>
  <c r="J18" i="10"/>
  <c r="I18" i="10"/>
  <c r="H18" i="10"/>
  <c r="AC19" i="12" l="1"/>
  <c r="AD19" i="12"/>
  <c r="AE19" i="12"/>
  <c r="AF19" i="12"/>
  <c r="AC20" i="12"/>
  <c r="AD20" i="12"/>
  <c r="AE20" i="12"/>
  <c r="AF20" i="12"/>
  <c r="AF18" i="12"/>
  <c r="AE18" i="12"/>
  <c r="AD18" i="12"/>
  <c r="AC18" i="12"/>
  <c r="X19" i="12"/>
  <c r="Y19" i="12"/>
  <c r="Z19" i="12"/>
  <c r="AA19" i="12"/>
  <c r="X20" i="12"/>
  <c r="Y20" i="12"/>
  <c r="Z20" i="12"/>
  <c r="AA20" i="12"/>
  <c r="AA18" i="12"/>
  <c r="Z18" i="12"/>
  <c r="Y18" i="12"/>
  <c r="X18" i="12"/>
  <c r="O19" i="12"/>
  <c r="O20" i="12"/>
  <c r="O18" i="12"/>
  <c r="M19" i="12"/>
  <c r="N19" i="12"/>
  <c r="P19" i="12"/>
  <c r="M20" i="12"/>
  <c r="N20" i="12"/>
  <c r="P20" i="12"/>
  <c r="O17" i="12"/>
  <c r="O16" i="12"/>
  <c r="O15" i="12"/>
  <c r="P18" i="12"/>
  <c r="N18" i="12"/>
  <c r="M18" i="12"/>
  <c r="H19" i="12"/>
  <c r="I19" i="12"/>
  <c r="J19" i="12"/>
  <c r="K19" i="12"/>
  <c r="H20" i="12"/>
  <c r="I20" i="12"/>
  <c r="J20" i="12"/>
  <c r="K20" i="12"/>
  <c r="K18" i="12"/>
  <c r="J18" i="12"/>
  <c r="I18" i="12"/>
  <c r="H18" i="12"/>
  <c r="AC16" i="11" l="1"/>
  <c r="AD16" i="11"/>
  <c r="AE16" i="11"/>
  <c r="AF16" i="11"/>
  <c r="AC17" i="11"/>
  <c r="AD17" i="11"/>
  <c r="AE17" i="11"/>
  <c r="AF17" i="11"/>
  <c r="AF15" i="11"/>
  <c r="AE15" i="11"/>
  <c r="AD15" i="11"/>
  <c r="AC15" i="11"/>
  <c r="X16" i="11"/>
  <c r="Y16" i="11"/>
  <c r="Z16" i="11"/>
  <c r="AA16" i="11"/>
  <c r="X17" i="11"/>
  <c r="Y17" i="11"/>
  <c r="Z17" i="11"/>
  <c r="AA17" i="11"/>
  <c r="AA15" i="11"/>
  <c r="Z15" i="11"/>
  <c r="Y15" i="11"/>
  <c r="X15" i="11"/>
  <c r="M16" i="11"/>
  <c r="N16" i="11"/>
  <c r="M17" i="11"/>
  <c r="N17" i="11"/>
  <c r="P15" i="11"/>
  <c r="N15" i="11"/>
  <c r="M15" i="11"/>
  <c r="H16" i="11"/>
  <c r="I16" i="11"/>
  <c r="J16" i="11"/>
  <c r="K16" i="11"/>
  <c r="H17" i="11"/>
  <c r="I17" i="11"/>
  <c r="J17" i="11"/>
  <c r="K17" i="11"/>
  <c r="K15" i="11"/>
  <c r="J15" i="11"/>
  <c r="I15" i="11"/>
  <c r="H15" i="11"/>
  <c r="AC16" i="9" l="1"/>
  <c r="AD16" i="9"/>
  <c r="AE16" i="9"/>
  <c r="AF16" i="9"/>
  <c r="AC17" i="9"/>
  <c r="AD17" i="9"/>
  <c r="AE17" i="9"/>
  <c r="AF17" i="9"/>
  <c r="AF15" i="9"/>
  <c r="AE15" i="9"/>
  <c r="AD15" i="9"/>
  <c r="AC15" i="9"/>
  <c r="X16" i="9"/>
  <c r="Y16" i="9"/>
  <c r="Z16" i="9"/>
  <c r="AA16" i="9"/>
  <c r="X17" i="9"/>
  <c r="Y17" i="9"/>
  <c r="Z17" i="9"/>
  <c r="AA17" i="9"/>
  <c r="AA15" i="9"/>
  <c r="Z15" i="9"/>
  <c r="Y15" i="9"/>
  <c r="X15" i="9"/>
  <c r="M16" i="9"/>
  <c r="N16" i="9"/>
  <c r="M17" i="9"/>
  <c r="N17" i="9"/>
  <c r="P15" i="9"/>
  <c r="O15" i="9"/>
  <c r="N15" i="9"/>
  <c r="M15" i="9"/>
  <c r="H16" i="9"/>
  <c r="I16" i="9"/>
  <c r="J16" i="9"/>
  <c r="K16" i="9"/>
  <c r="H17" i="9"/>
  <c r="I17" i="9"/>
  <c r="J17" i="9"/>
  <c r="K17" i="9"/>
  <c r="K15" i="9"/>
  <c r="J15" i="9"/>
  <c r="I15" i="9"/>
  <c r="H15" i="9"/>
  <c r="AC16" i="12" l="1"/>
  <c r="AD16" i="12"/>
  <c r="AE16" i="12"/>
  <c r="AF16" i="12"/>
  <c r="AC17" i="12"/>
  <c r="AD17" i="12"/>
  <c r="AE17" i="12"/>
  <c r="AF17" i="12"/>
  <c r="AF15" i="12"/>
  <c r="AE15" i="12"/>
  <c r="AD15" i="12"/>
  <c r="AC15" i="12"/>
  <c r="X16" i="12"/>
  <c r="Y16" i="12"/>
  <c r="Z16" i="12"/>
  <c r="AA16" i="12"/>
  <c r="X17" i="12"/>
  <c r="Y17" i="12"/>
  <c r="Z17" i="12"/>
  <c r="AA17" i="12"/>
  <c r="AA15" i="12"/>
  <c r="Z15" i="12"/>
  <c r="Y15" i="12"/>
  <c r="X15" i="12"/>
  <c r="M16" i="12"/>
  <c r="N16" i="12"/>
  <c r="P16" i="12"/>
  <c r="M17" i="12"/>
  <c r="N17" i="12"/>
  <c r="P17" i="12"/>
  <c r="P15" i="12"/>
  <c r="N15" i="12"/>
  <c r="M15" i="12"/>
  <c r="H16" i="12"/>
  <c r="I16" i="12"/>
  <c r="J16" i="12"/>
  <c r="K16" i="12"/>
  <c r="H17" i="12"/>
  <c r="I17" i="12"/>
  <c r="J17" i="12"/>
  <c r="K17" i="12"/>
  <c r="K15" i="12"/>
  <c r="J15" i="12"/>
  <c r="I15" i="12"/>
  <c r="H15" i="12"/>
  <c r="AC16" i="10" l="1"/>
  <c r="AD16" i="10"/>
  <c r="AE16" i="10"/>
  <c r="AF16" i="10"/>
  <c r="AC17" i="10"/>
  <c r="AD17" i="10"/>
  <c r="AE17" i="10"/>
  <c r="AF17" i="10"/>
  <c r="AF15" i="10"/>
  <c r="AE15" i="10"/>
  <c r="AD15" i="10"/>
  <c r="AC15" i="10"/>
  <c r="X16" i="10"/>
  <c r="Y16" i="10"/>
  <c r="Z16" i="10"/>
  <c r="AA16" i="10"/>
  <c r="X17" i="10"/>
  <c r="Y17" i="10"/>
  <c r="Z17" i="10"/>
  <c r="AA17" i="10"/>
  <c r="AA15" i="10"/>
  <c r="Z15" i="10"/>
  <c r="Y15" i="10"/>
  <c r="X15" i="10"/>
  <c r="M16" i="10" l="1"/>
  <c r="N16" i="10"/>
  <c r="P16" i="10"/>
  <c r="M17" i="10"/>
  <c r="N17" i="10"/>
  <c r="P17" i="10"/>
  <c r="P15" i="10"/>
  <c r="O15" i="10"/>
  <c r="N15" i="10"/>
  <c r="M15" i="10"/>
  <c r="H16" i="10"/>
  <c r="I16" i="10"/>
  <c r="J16" i="10"/>
  <c r="K16" i="10"/>
  <c r="H17" i="10"/>
  <c r="I17" i="10"/>
  <c r="J17" i="10"/>
  <c r="K17" i="10"/>
  <c r="K15" i="10"/>
  <c r="J15" i="10"/>
  <c r="I15" i="10"/>
  <c r="H15" i="10"/>
  <c r="AF14" i="12" l="1"/>
  <c r="AE14" i="12"/>
  <c r="AD14" i="12"/>
  <c r="AC14" i="12"/>
  <c r="AA14" i="12"/>
  <c r="AA7" i="12" s="1"/>
  <c r="Z14" i="12"/>
  <c r="Y14" i="12"/>
  <c r="X14" i="12"/>
  <c r="P14" i="12"/>
  <c r="O14" i="12"/>
  <c r="O4" i="12" s="1"/>
  <c r="N14" i="12"/>
  <c r="N7" i="12" s="1"/>
  <c r="M14" i="12"/>
  <c r="K14" i="12"/>
  <c r="J14" i="12"/>
  <c r="I14" i="12"/>
  <c r="H14" i="12"/>
  <c r="H5" i="12" s="1"/>
  <c r="AF13" i="12"/>
  <c r="AE13" i="12"/>
  <c r="AD13" i="12"/>
  <c r="AC13" i="12"/>
  <c r="AA13" i="12"/>
  <c r="AA4" i="12" s="1"/>
  <c r="Z13" i="12"/>
  <c r="Y13" i="12"/>
  <c r="X13" i="12"/>
  <c r="P13" i="12"/>
  <c r="O13" i="12"/>
  <c r="N13" i="12"/>
  <c r="M13" i="12"/>
  <c r="O8" i="12" s="1"/>
  <c r="K13" i="12"/>
  <c r="K4" i="12" s="1"/>
  <c r="J13" i="12"/>
  <c r="I13" i="12"/>
  <c r="H13" i="12"/>
  <c r="AF12" i="12"/>
  <c r="AE12" i="12"/>
  <c r="AD12" i="12"/>
  <c r="AC12" i="12"/>
  <c r="AA12" i="12"/>
  <c r="Z12" i="12"/>
  <c r="Y12" i="12"/>
  <c r="X12" i="12"/>
  <c r="P12" i="12"/>
  <c r="P4" i="12" s="1"/>
  <c r="O12" i="12"/>
  <c r="N12" i="12"/>
  <c r="M12" i="12"/>
  <c r="K12" i="12"/>
  <c r="J12" i="12"/>
  <c r="J3" i="12" s="1"/>
  <c r="I12" i="12"/>
  <c r="H12" i="12"/>
  <c r="V9" i="12"/>
  <c r="U9" i="12"/>
  <c r="F9" i="12"/>
  <c r="E9" i="12"/>
  <c r="V8" i="12"/>
  <c r="T8" i="12"/>
  <c r="F8" i="12"/>
  <c r="D8" i="12"/>
  <c r="V7" i="12"/>
  <c r="U7" i="12"/>
  <c r="T7" i="12"/>
  <c r="S7" i="12"/>
  <c r="M7" i="12"/>
  <c r="J7" i="12"/>
  <c r="F7" i="12"/>
  <c r="E7" i="12"/>
  <c r="D7" i="12"/>
  <c r="C7" i="12"/>
  <c r="Z5" i="12"/>
  <c r="V5" i="12"/>
  <c r="U5" i="12"/>
  <c r="T5" i="12"/>
  <c r="S5" i="12"/>
  <c r="O5" i="12"/>
  <c r="M5" i="12"/>
  <c r="F5" i="12"/>
  <c r="E5" i="12"/>
  <c r="D5" i="12"/>
  <c r="C5" i="12"/>
  <c r="V4" i="12"/>
  <c r="U4" i="12"/>
  <c r="T4" i="12"/>
  <c r="S4" i="12"/>
  <c r="J4" i="12"/>
  <c r="I4" i="12"/>
  <c r="F4" i="12"/>
  <c r="E4" i="12"/>
  <c r="D4" i="12"/>
  <c r="C4" i="12"/>
  <c r="K7" i="12" l="1"/>
  <c r="K3" i="12"/>
  <c r="M4" i="12"/>
  <c r="H4" i="12"/>
  <c r="C6" i="12"/>
  <c r="J5" i="12"/>
  <c r="H7" i="12"/>
  <c r="H3" i="12"/>
  <c r="O7" i="12"/>
  <c r="O6" i="12" s="1"/>
  <c r="O3" i="12"/>
  <c r="AC4" i="12"/>
  <c r="AC3" i="12"/>
  <c r="P7" i="12"/>
  <c r="P3" i="12"/>
  <c r="AE7" i="12"/>
  <c r="AE3" i="12"/>
  <c r="M3" i="12"/>
  <c r="AA8" i="12"/>
  <c r="Z3" i="12"/>
  <c r="I8" i="12"/>
  <c r="I3" i="12"/>
  <c r="AD7" i="12"/>
  <c r="AD3" i="12"/>
  <c r="X7" i="12"/>
  <c r="X3" i="12"/>
  <c r="Y7" i="12"/>
  <c r="Y3" i="12"/>
  <c r="AF7" i="12"/>
  <c r="AF3" i="12"/>
  <c r="I5" i="12"/>
  <c r="U6" i="12"/>
  <c r="N4" i="12"/>
  <c r="N3" i="12"/>
  <c r="AA5" i="12"/>
  <c r="AA6" i="12" s="1"/>
  <c r="AA3" i="12"/>
  <c r="D6" i="12"/>
  <c r="V6" i="12"/>
  <c r="I7" i="12"/>
  <c r="T6" i="12"/>
  <c r="H6" i="12"/>
  <c r="F6" i="12"/>
  <c r="AD4" i="12"/>
  <c r="AF5" i="12"/>
  <c r="AF8" i="12"/>
  <c r="AF4" i="12"/>
  <c r="AD5" i="12"/>
  <c r="AD6" i="12" s="1"/>
  <c r="AE5" i="12"/>
  <c r="AE6" i="12" s="1"/>
  <c r="X4" i="12"/>
  <c r="AC7" i="12"/>
  <c r="Y8" i="12"/>
  <c r="AC5" i="12"/>
  <c r="AE8" i="12"/>
  <c r="X5" i="12"/>
  <c r="X6" i="12" s="1"/>
  <c r="Y5" i="12"/>
  <c r="Y6" i="12" s="1"/>
  <c r="Y4" i="12"/>
  <c r="P8" i="12"/>
  <c r="K8" i="12"/>
  <c r="E6" i="12"/>
  <c r="J6" i="12"/>
  <c r="N5" i="12"/>
  <c r="N6" i="12" s="1"/>
  <c r="M6" i="12"/>
  <c r="Z4" i="12"/>
  <c r="AE4" i="12"/>
  <c r="S6" i="12"/>
  <c r="Z7" i="12"/>
  <c r="Z6" i="12" s="1"/>
  <c r="K5" i="12"/>
  <c r="K6" i="12" s="1"/>
  <c r="P5" i="12"/>
  <c r="P6" i="12" s="1"/>
  <c r="AF6" i="12" l="1"/>
  <c r="I6" i="12"/>
  <c r="AC6" i="12"/>
  <c r="AF14" i="11"/>
  <c r="AE14" i="11"/>
  <c r="AD14" i="11"/>
  <c r="AC14" i="11"/>
  <c r="AA14" i="11"/>
  <c r="Z14" i="11"/>
  <c r="Y14" i="11"/>
  <c r="X14" i="11"/>
  <c r="P14" i="11"/>
  <c r="P4" i="11" s="1"/>
  <c r="O14" i="11"/>
  <c r="N14" i="11"/>
  <c r="M14" i="11"/>
  <c r="K14" i="11"/>
  <c r="J14" i="11"/>
  <c r="J3" i="11" s="1"/>
  <c r="I14" i="11"/>
  <c r="H14" i="11"/>
  <c r="AF13" i="11"/>
  <c r="AE13" i="11"/>
  <c r="AD13" i="11"/>
  <c r="AC13" i="11"/>
  <c r="AA13" i="11"/>
  <c r="Z13" i="11"/>
  <c r="Y13" i="11"/>
  <c r="X13" i="11"/>
  <c r="P13" i="11"/>
  <c r="O13" i="11"/>
  <c r="O5" i="11" s="1"/>
  <c r="N13" i="11"/>
  <c r="M13" i="11"/>
  <c r="K13" i="11"/>
  <c r="J13" i="11"/>
  <c r="I13" i="11"/>
  <c r="H13" i="11"/>
  <c r="H4" i="11" s="1"/>
  <c r="AF12" i="11"/>
  <c r="AF7" i="11" s="1"/>
  <c r="AE12" i="11"/>
  <c r="AD12" i="11"/>
  <c r="AC12" i="11"/>
  <c r="AA12" i="11"/>
  <c r="Z12" i="11"/>
  <c r="Z5" i="11" s="1"/>
  <c r="Y12" i="11"/>
  <c r="Y7" i="11" s="1"/>
  <c r="X12" i="11"/>
  <c r="P12" i="11"/>
  <c r="O12" i="11"/>
  <c r="N12" i="11"/>
  <c r="M12" i="11"/>
  <c r="M4" i="11" s="1"/>
  <c r="K12" i="11"/>
  <c r="K5" i="11" s="1"/>
  <c r="J12" i="11"/>
  <c r="I12" i="11"/>
  <c r="H12" i="11"/>
  <c r="H5" i="11" s="1"/>
  <c r="H6" i="11" s="1"/>
  <c r="V9" i="11"/>
  <c r="U9" i="11"/>
  <c r="F9" i="11"/>
  <c r="E9" i="11"/>
  <c r="V8" i="11"/>
  <c r="T8" i="11"/>
  <c r="F8" i="11"/>
  <c r="D8" i="11"/>
  <c r="AA7" i="11"/>
  <c r="V7" i="11"/>
  <c r="U7" i="11"/>
  <c r="T7" i="11"/>
  <c r="S7" i="11"/>
  <c r="N7" i="11"/>
  <c r="I7" i="11"/>
  <c r="H7" i="11"/>
  <c r="F7" i="11"/>
  <c r="E7" i="11"/>
  <c r="D7" i="11"/>
  <c r="C7" i="11"/>
  <c r="V5" i="11"/>
  <c r="U5" i="11"/>
  <c r="T5" i="11"/>
  <c r="S5" i="11"/>
  <c r="N5" i="11"/>
  <c r="M5" i="11"/>
  <c r="I5" i="11"/>
  <c r="F5" i="11"/>
  <c r="E5" i="11"/>
  <c r="D5" i="11"/>
  <c r="C5" i="11"/>
  <c r="AD4" i="11"/>
  <c r="AA4" i="11"/>
  <c r="V4" i="11"/>
  <c r="U4" i="11"/>
  <c r="T4" i="11"/>
  <c r="S4" i="11"/>
  <c r="K4" i="11"/>
  <c r="F4" i="11"/>
  <c r="E4" i="11"/>
  <c r="D4" i="11"/>
  <c r="C4" i="11"/>
  <c r="AD3" i="11"/>
  <c r="O3" i="11"/>
  <c r="N3" i="11"/>
  <c r="I3" i="11"/>
  <c r="F3" i="11"/>
  <c r="E3" i="11"/>
  <c r="D3" i="11"/>
  <c r="C3" i="11"/>
  <c r="J5" i="11" l="1"/>
  <c r="O7" i="11"/>
  <c r="AA5" i="11"/>
  <c r="I4" i="11"/>
  <c r="Z3" i="11"/>
  <c r="O4" i="11"/>
  <c r="J4" i="11"/>
  <c r="J7" i="11"/>
  <c r="M7" i="11"/>
  <c r="AF8" i="11"/>
  <c r="P7" i="11"/>
  <c r="AD7" i="11"/>
  <c r="H3" i="11"/>
  <c r="M3" i="11"/>
  <c r="AE7" i="11"/>
  <c r="M6" i="11"/>
  <c r="C6" i="11"/>
  <c r="V6" i="11"/>
  <c r="AA3" i="11"/>
  <c r="AA8" i="11"/>
  <c r="AE8" i="11"/>
  <c r="Z4" i="11"/>
  <c r="Z7" i="11"/>
  <c r="Z6" i="11" s="1"/>
  <c r="AF5" i="11"/>
  <c r="AF6" i="11" s="1"/>
  <c r="AF3" i="11"/>
  <c r="AF4" i="11"/>
  <c r="AD5" i="11"/>
  <c r="AD6" i="11" s="1"/>
  <c r="T6" i="11"/>
  <c r="Y8" i="11"/>
  <c r="AE3" i="11"/>
  <c r="AC4" i="11"/>
  <c r="AE4" i="11"/>
  <c r="S6" i="11"/>
  <c r="X5" i="11"/>
  <c r="F6" i="11"/>
  <c r="P8" i="11"/>
  <c r="O6" i="11"/>
  <c r="E6" i="11"/>
  <c r="J6" i="11"/>
  <c r="K8" i="11"/>
  <c r="K3" i="11"/>
  <c r="K7" i="11"/>
  <c r="K6" i="11" s="1"/>
  <c r="O8" i="11"/>
  <c r="D6" i="11"/>
  <c r="I6" i="11"/>
  <c r="N6" i="11"/>
  <c r="N4" i="11"/>
  <c r="P3" i="11"/>
  <c r="P5" i="11"/>
  <c r="I8" i="11"/>
  <c r="AC3" i="11"/>
  <c r="X4" i="11"/>
  <c r="AC7" i="11"/>
  <c r="X3" i="11"/>
  <c r="U6" i="11"/>
  <c r="X7" i="11"/>
  <c r="AC5" i="11"/>
  <c r="AA6" i="11"/>
  <c r="AE5" i="11"/>
  <c r="AE6" i="11" s="1"/>
  <c r="Y3" i="11"/>
  <c r="Y4" i="11"/>
  <c r="Y5" i="11"/>
  <c r="Y6" i="11" s="1"/>
  <c r="AF14" i="10"/>
  <c r="AE14" i="10"/>
  <c r="AE5" i="10" s="1"/>
  <c r="AD14" i="10"/>
  <c r="AF8" i="10" s="1"/>
  <c r="AC14" i="10"/>
  <c r="AA14" i="10"/>
  <c r="Z14" i="10"/>
  <c r="Y14" i="10"/>
  <c r="X14" i="10"/>
  <c r="X4" i="10" s="1"/>
  <c r="P14" i="10"/>
  <c r="O14" i="10"/>
  <c r="N14" i="10"/>
  <c r="M14" i="10"/>
  <c r="K14" i="10"/>
  <c r="J14" i="10"/>
  <c r="I14" i="10"/>
  <c r="I4" i="10" s="1"/>
  <c r="H14" i="10"/>
  <c r="AF13" i="10"/>
  <c r="AE13" i="10"/>
  <c r="AD13" i="10"/>
  <c r="AC13" i="10"/>
  <c r="AE8" i="10" s="1"/>
  <c r="AA13" i="10"/>
  <c r="AA5" i="10" s="1"/>
  <c r="Z13" i="10"/>
  <c r="Y13" i="10"/>
  <c r="X13" i="10"/>
  <c r="P13" i="10"/>
  <c r="O13" i="10"/>
  <c r="N13" i="10"/>
  <c r="N4" i="10" s="1"/>
  <c r="M13" i="10"/>
  <c r="K13" i="10"/>
  <c r="J13" i="10"/>
  <c r="I13" i="10"/>
  <c r="H13" i="10"/>
  <c r="H7" i="10" s="1"/>
  <c r="AF12" i="10"/>
  <c r="AE12" i="10"/>
  <c r="AD12" i="10"/>
  <c r="AC12" i="10"/>
  <c r="AA12" i="10"/>
  <c r="Z12" i="10"/>
  <c r="Y12" i="10"/>
  <c r="Y3" i="10" s="1"/>
  <c r="X12" i="10"/>
  <c r="P12" i="10"/>
  <c r="O12" i="10"/>
  <c r="N12" i="10"/>
  <c r="M12" i="10"/>
  <c r="K12" i="10"/>
  <c r="K3" i="10" s="1"/>
  <c r="J12" i="10"/>
  <c r="I12" i="10"/>
  <c r="H12" i="10"/>
  <c r="V9" i="10"/>
  <c r="U9" i="10"/>
  <c r="F9" i="10"/>
  <c r="E9" i="10"/>
  <c r="V8" i="10"/>
  <c r="T8" i="10"/>
  <c r="F8" i="10"/>
  <c r="D8" i="10"/>
  <c r="AC7" i="10"/>
  <c r="Y7" i="10"/>
  <c r="V7" i="10"/>
  <c r="U7" i="10"/>
  <c r="T7" i="10"/>
  <c r="S7" i="10"/>
  <c r="N7" i="10"/>
  <c r="F7" i="10"/>
  <c r="E7" i="10"/>
  <c r="D7" i="10"/>
  <c r="C7" i="10"/>
  <c r="Y5" i="10"/>
  <c r="V5" i="10"/>
  <c r="U5" i="10"/>
  <c r="T5" i="10"/>
  <c r="S5" i="10"/>
  <c r="N5" i="10"/>
  <c r="F5" i="10"/>
  <c r="E5" i="10"/>
  <c r="D5" i="10"/>
  <c r="C5" i="10"/>
  <c r="AE4" i="10"/>
  <c r="AD4" i="10"/>
  <c r="V4" i="10"/>
  <c r="U4" i="10"/>
  <c r="T4" i="10"/>
  <c r="S4" i="10"/>
  <c r="F4" i="10"/>
  <c r="E4" i="10"/>
  <c r="D4" i="10"/>
  <c r="C4" i="10"/>
  <c r="AF14" i="9"/>
  <c r="AE14" i="9"/>
  <c r="AD14" i="9"/>
  <c r="AC14" i="9"/>
  <c r="AC7" i="9" s="1"/>
  <c r="AA14" i="9"/>
  <c r="Z14" i="9"/>
  <c r="Y14" i="9"/>
  <c r="X14" i="9"/>
  <c r="P14" i="9"/>
  <c r="O14" i="9"/>
  <c r="O4" i="9" s="1"/>
  <c r="N14" i="9"/>
  <c r="M14" i="9"/>
  <c r="J14" i="9"/>
  <c r="I14" i="9"/>
  <c r="H14" i="9"/>
  <c r="H3" i="9" s="1"/>
  <c r="AF13" i="9"/>
  <c r="AE13" i="9"/>
  <c r="AD13" i="9"/>
  <c r="AC13" i="9"/>
  <c r="AA13" i="9"/>
  <c r="Z13" i="9"/>
  <c r="Z4" i="9" s="1"/>
  <c r="Y13" i="9"/>
  <c r="X13" i="9"/>
  <c r="P13" i="9"/>
  <c r="O13" i="9"/>
  <c r="N13" i="9"/>
  <c r="M13" i="9"/>
  <c r="O8" i="9" s="1"/>
  <c r="K13" i="9"/>
  <c r="K3" i="9" s="1"/>
  <c r="J13" i="9"/>
  <c r="I13" i="9"/>
  <c r="H13" i="9"/>
  <c r="AF12" i="9"/>
  <c r="AE12" i="9"/>
  <c r="AE3" i="9" s="1"/>
  <c r="AD12" i="9"/>
  <c r="AC12" i="9"/>
  <c r="AA12" i="9"/>
  <c r="Z12" i="9"/>
  <c r="Y12" i="9"/>
  <c r="X12" i="9"/>
  <c r="X3" i="9" s="1"/>
  <c r="P12" i="9"/>
  <c r="P7" i="9" s="1"/>
  <c r="O12" i="9"/>
  <c r="N12" i="9"/>
  <c r="N4" i="9" s="1"/>
  <c r="M12" i="9"/>
  <c r="K12" i="9"/>
  <c r="J12" i="9"/>
  <c r="J7" i="9" s="1"/>
  <c r="I12" i="9"/>
  <c r="H12" i="9"/>
  <c r="V9" i="9"/>
  <c r="U9" i="9"/>
  <c r="F9" i="9"/>
  <c r="E9" i="9"/>
  <c r="V8" i="9"/>
  <c r="T8" i="9"/>
  <c r="F8" i="9"/>
  <c r="D8" i="9"/>
  <c r="AF7" i="9"/>
  <c r="V7" i="9"/>
  <c r="U7" i="9"/>
  <c r="U6" i="9" s="1"/>
  <c r="T7" i="9"/>
  <c r="S7" i="9"/>
  <c r="F7" i="9"/>
  <c r="E7" i="9"/>
  <c r="D7" i="9"/>
  <c r="C7" i="9"/>
  <c r="AC5" i="9"/>
  <c r="V6" i="9"/>
  <c r="F5" i="9"/>
  <c r="E5" i="9"/>
  <c r="D5" i="9"/>
  <c r="C5" i="9"/>
  <c r="V4" i="9"/>
  <c r="U4" i="9"/>
  <c r="T4" i="9"/>
  <c r="S4" i="9"/>
  <c r="J4" i="9"/>
  <c r="H4" i="9"/>
  <c r="F4" i="9"/>
  <c r="E4" i="9"/>
  <c r="D4" i="9"/>
  <c r="C4" i="9"/>
  <c r="N3" i="9"/>
  <c r="M3" i="9"/>
  <c r="AD7" i="9" l="1"/>
  <c r="AD3" i="9"/>
  <c r="AF4" i="10"/>
  <c r="AF3" i="10"/>
  <c r="X5" i="9"/>
  <c r="X6" i="9" s="1"/>
  <c r="AE7" i="9"/>
  <c r="H7" i="9"/>
  <c r="O7" i="9"/>
  <c r="AC4" i="9"/>
  <c r="AC3" i="9"/>
  <c r="AA4" i="9"/>
  <c r="AC4" i="10"/>
  <c r="X5" i="10"/>
  <c r="AF5" i="10"/>
  <c r="K7" i="10"/>
  <c r="X7" i="10"/>
  <c r="J5" i="10"/>
  <c r="J3" i="10"/>
  <c r="X3" i="10"/>
  <c r="AE3" i="10"/>
  <c r="M4" i="9"/>
  <c r="X4" i="9"/>
  <c r="H5" i="9"/>
  <c r="H6" i="9" s="1"/>
  <c r="K7" i="9"/>
  <c r="Y3" i="9"/>
  <c r="AF5" i="9"/>
  <c r="AF3" i="9"/>
  <c r="AC5" i="10"/>
  <c r="AC6" i="10" s="1"/>
  <c r="AD7" i="10"/>
  <c r="Y8" i="10"/>
  <c r="N3" i="10"/>
  <c r="AA4" i="10"/>
  <c r="AA3" i="10"/>
  <c r="AC6" i="11"/>
  <c r="AA8" i="10"/>
  <c r="Z3" i="10"/>
  <c r="P5" i="9"/>
  <c r="X7" i="9"/>
  <c r="M7" i="9"/>
  <c r="Z3" i="9"/>
  <c r="AF4" i="9"/>
  <c r="K4" i="10"/>
  <c r="AD5" i="10"/>
  <c r="AF7" i="10"/>
  <c r="I8" i="10"/>
  <c r="H3" i="10"/>
  <c r="O3" i="10"/>
  <c r="AC3" i="10"/>
  <c r="M5" i="10"/>
  <c r="M3" i="10"/>
  <c r="J3" i="9"/>
  <c r="P8" i="9"/>
  <c r="AA5" i="9"/>
  <c r="AA3" i="9"/>
  <c r="I7" i="9"/>
  <c r="Y4" i="10"/>
  <c r="I7" i="10"/>
  <c r="I3" i="10"/>
  <c r="P7" i="10"/>
  <c r="P3" i="10"/>
  <c r="AD3" i="10"/>
  <c r="P6" i="11"/>
  <c r="X6" i="10"/>
  <c r="F6" i="9"/>
  <c r="P4" i="10"/>
  <c r="H4" i="10"/>
  <c r="M7" i="10"/>
  <c r="M6" i="10" s="1"/>
  <c r="O8" i="10"/>
  <c r="H5" i="10"/>
  <c r="H6" i="10" s="1"/>
  <c r="M4" i="10"/>
  <c r="AD6" i="10"/>
  <c r="Y6" i="10"/>
  <c r="T6" i="10"/>
  <c r="S6" i="10"/>
  <c r="E6" i="10"/>
  <c r="U6" i="10"/>
  <c r="AE7" i="10"/>
  <c r="AE6" i="10" s="1"/>
  <c r="X6" i="11"/>
  <c r="V6" i="10"/>
  <c r="Z5" i="10"/>
  <c r="AA7" i="10"/>
  <c r="AA6" i="10" s="1"/>
  <c r="Z4" i="10"/>
  <c r="Z7" i="10"/>
  <c r="K5" i="10"/>
  <c r="F6" i="10"/>
  <c r="P5" i="10"/>
  <c r="P8" i="10"/>
  <c r="K8" i="10"/>
  <c r="J4" i="10"/>
  <c r="J7" i="10"/>
  <c r="N6" i="10"/>
  <c r="D6" i="10"/>
  <c r="I5" i="10"/>
  <c r="I6" i="10" s="1"/>
  <c r="C6" i="10"/>
  <c r="O4" i="10"/>
  <c r="O5" i="10"/>
  <c r="O7" i="10"/>
  <c r="K4" i="9"/>
  <c r="K5" i="9"/>
  <c r="K6" i="9" s="1"/>
  <c r="E6" i="9"/>
  <c r="K8" i="9"/>
  <c r="P4" i="9"/>
  <c r="P3" i="9"/>
  <c r="N5" i="9"/>
  <c r="N7" i="9"/>
  <c r="D6" i="9"/>
  <c r="I4" i="9"/>
  <c r="C6" i="9"/>
  <c r="O3" i="9"/>
  <c r="I5" i="9"/>
  <c r="I6" i="9" s="1"/>
  <c r="I8" i="9"/>
  <c r="I3" i="9"/>
  <c r="M5" i="9"/>
  <c r="AA8" i="9"/>
  <c r="AA7" i="9"/>
  <c r="AE5" i="9"/>
  <c r="AE6" i="9" s="1"/>
  <c r="AE4" i="9"/>
  <c r="Z7" i="9"/>
  <c r="P6" i="9"/>
  <c r="J5" i="9"/>
  <c r="J6" i="9" s="1"/>
  <c r="O5" i="9"/>
  <c r="O6" i="9" s="1"/>
  <c r="Y7" i="9"/>
  <c r="AF6" i="9"/>
  <c r="AC6" i="9"/>
  <c r="S6" i="9"/>
  <c r="AF8" i="9"/>
  <c r="Y4" i="9"/>
  <c r="AD4" i="9"/>
  <c r="T6" i="9"/>
  <c r="Z5" i="9"/>
  <c r="Y5" i="9"/>
  <c r="AD5" i="9"/>
  <c r="AD6" i="9" s="1"/>
  <c r="Y8" i="9"/>
  <c r="AE8" i="9"/>
  <c r="AA6" i="9" l="1"/>
  <c r="P6" i="10"/>
  <c r="AF6" i="10"/>
  <c r="M6" i="9"/>
  <c r="J6" i="10"/>
  <c r="K6" i="10"/>
  <c r="Y6" i="9"/>
  <c r="Z6" i="9"/>
  <c r="Z6" i="10"/>
  <c r="O6" i="10"/>
  <c r="N6" i="9"/>
</calcChain>
</file>

<file path=xl/comments1.xml><?xml version="1.0" encoding="utf-8"?>
<comments xmlns="http://schemas.openxmlformats.org/spreadsheetml/2006/main">
  <authors>
    <author>Gerald</author>
  </authors>
  <commentList>
    <comment ref="C2" authorId="0" shapeId="0">
      <text>
        <r>
          <rPr>
            <b/>
            <sz val="9"/>
            <color indexed="81"/>
            <rFont val="Tahoma"/>
            <family val="2"/>
          </rPr>
          <t>Gerald:</t>
        </r>
        <r>
          <rPr>
            <sz val="9"/>
            <color indexed="81"/>
            <rFont val="Tahoma"/>
            <family val="2"/>
          </rPr>
          <t xml:space="preserve">
µg/PS</t>
        </r>
      </text>
    </comment>
    <comment ref="S2" authorId="0" shapeId="0">
      <text>
        <r>
          <rPr>
            <b/>
            <sz val="9"/>
            <color indexed="81"/>
            <rFont val="Tahoma"/>
            <family val="2"/>
          </rPr>
          <t>Gerald:</t>
        </r>
        <r>
          <rPr>
            <sz val="9"/>
            <color indexed="81"/>
            <rFont val="Tahoma"/>
            <family val="2"/>
          </rPr>
          <t xml:space="preserve">
µg/PS</t>
        </r>
      </text>
    </comment>
  </commentList>
</comments>
</file>

<file path=xl/comments2.xml><?xml version="1.0" encoding="utf-8"?>
<comments xmlns="http://schemas.openxmlformats.org/spreadsheetml/2006/main">
  <authors>
    <author>Gerald</author>
  </authors>
  <commentList>
    <comment ref="C2" authorId="0" shapeId="0">
      <text>
        <r>
          <rPr>
            <b/>
            <sz val="9"/>
            <color indexed="81"/>
            <rFont val="Tahoma"/>
            <family val="2"/>
          </rPr>
          <t>Gerald:</t>
        </r>
        <r>
          <rPr>
            <sz val="9"/>
            <color indexed="81"/>
            <rFont val="Tahoma"/>
            <family val="2"/>
          </rPr>
          <t xml:space="preserve">
µg/PS</t>
        </r>
      </text>
    </comment>
    <comment ref="S2" authorId="0" shapeId="0">
      <text>
        <r>
          <rPr>
            <b/>
            <sz val="9"/>
            <color indexed="81"/>
            <rFont val="Tahoma"/>
            <family val="2"/>
          </rPr>
          <t>Gerald:</t>
        </r>
        <r>
          <rPr>
            <sz val="9"/>
            <color indexed="81"/>
            <rFont val="Tahoma"/>
            <family val="2"/>
          </rPr>
          <t xml:space="preserve">
µg/PS</t>
        </r>
      </text>
    </comment>
  </commentList>
</comments>
</file>

<file path=xl/sharedStrings.xml><?xml version="1.0" encoding="utf-8"?>
<sst xmlns="http://schemas.openxmlformats.org/spreadsheetml/2006/main" count="445" uniqueCount="23">
  <si>
    <t>fibro mono</t>
  </si>
  <si>
    <t>ota</t>
  </si>
  <si>
    <t>fibro co</t>
  </si>
  <si>
    <t>---------------</t>
  </si>
  <si>
    <t>mittel</t>
  </si>
  <si>
    <t>SD</t>
  </si>
  <si>
    <t>anzahl</t>
  </si>
  <si>
    <t>s.e.m.</t>
  </si>
  <si>
    <t>% jew. con</t>
  </si>
  <si>
    <t>µg/PS</t>
  </si>
  <si>
    <t>% zu mono</t>
  </si>
  <si>
    <t>ota mono</t>
  </si>
  <si>
    <t>ttest</t>
  </si>
  <si>
    <t>HK2 mono</t>
  </si>
  <si>
    <t>HK2 co</t>
  </si>
  <si>
    <t>pmol/mg/min</t>
  </si>
  <si>
    <t>% im Medium (co: beide Kompartimente)</t>
  </si>
  <si>
    <t>median</t>
  </si>
  <si>
    <t xml:space="preserve"> </t>
  </si>
  <si>
    <t>ttest zu mono</t>
  </si>
  <si>
    <t>fibro + HK2 co</t>
  </si>
  <si>
    <t>HK2 + fibro co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</si>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</sst>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0" fillId="0" borderId="0" xfId="0" quotePrefix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ont="1" applyAlignment="1">
      <alignment horizontal="center"/>
    </xf>
    <xf numFmtId="14" fontId="0" fillId="0" borderId="0" xfId="0" applyNumberFormat="1" applyFill="1"/>
    <xf numFmtId="0" fontId="0" fillId="0" borderId="0" xfId="0" applyFill="1"/>
    <xf numFmtId="0" fontId="0" fillId="2" borderId="0" xfId="0" applyFill="1" applyAlignment="1">
      <alignment horizontal="center"/>
    </xf>
  </cellXfs>
  <cellStyles count="1">
    <cellStyle name="Standard" xfId="0" builtinId="0"/>
  </cellStyles>
  <dxfs count="144"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F26"/>
  <sheetViews>
    <sheetView tabSelected="1" topLeftCell="B1" zoomScaleNormal="100" workbookViewId="0">
      <pane xSplit="1" ySplit="11" topLeftCell="C12" activePane="bottomRight" state="frozen"/>
      <selection activeCell="B1" sqref="B1"/>
      <selection pane="topRight" activeCell="C1" sqref="C1"/>
      <selection pane="bottomLeft" activeCell="B10" sqref="B10"/>
      <selection pane="bottomRight" activeCell="C12" sqref="C12"/>
    </sheetView>
  </sheetViews>
  <sheetFormatPr baseColWidth="10" defaultRowHeight="15" x14ac:dyDescent="0.25"/>
  <cols>
    <col min="1" max="1" width="3.85546875" customWidth="1"/>
    <col min="7" max="7" width="4.85546875" customWidth="1"/>
    <col min="12" max="12" width="4.5703125" customWidth="1"/>
    <col min="17" max="17" width="5.7109375" customWidth="1"/>
    <col min="23" max="23" width="5.42578125" customWidth="1"/>
    <col min="28" max="28" width="6.140625" customWidth="1"/>
  </cols>
  <sheetData>
    <row r="1" spans="2:32" x14ac:dyDescent="0.25">
      <c r="C1" s="9" t="s">
        <v>9</v>
      </c>
      <c r="D1" s="9"/>
      <c r="E1" s="9"/>
      <c r="F1" s="9"/>
      <c r="H1" s="9" t="s">
        <v>8</v>
      </c>
      <c r="I1" s="9"/>
      <c r="J1" s="9"/>
      <c r="K1" s="9"/>
      <c r="M1" s="9" t="s">
        <v>10</v>
      </c>
      <c r="N1" s="9"/>
      <c r="O1" s="9"/>
      <c r="P1" s="9"/>
      <c r="S1" s="9" t="s">
        <v>9</v>
      </c>
      <c r="T1" s="9"/>
      <c r="U1" s="9"/>
      <c r="V1" s="9"/>
      <c r="X1" s="9" t="s">
        <v>8</v>
      </c>
      <c r="Y1" s="9"/>
      <c r="Z1" s="9"/>
      <c r="AA1" s="9"/>
      <c r="AC1" s="9" t="s">
        <v>10</v>
      </c>
      <c r="AD1" s="9"/>
      <c r="AE1" s="9"/>
      <c r="AF1" s="9"/>
    </row>
    <row r="2" spans="2:32" x14ac:dyDescent="0.25">
      <c r="C2" s="3" t="s">
        <v>0</v>
      </c>
      <c r="D2" s="3" t="s">
        <v>1</v>
      </c>
      <c r="E2" s="3" t="s">
        <v>2</v>
      </c>
      <c r="F2" s="3" t="s">
        <v>1</v>
      </c>
      <c r="H2" s="3" t="s">
        <v>0</v>
      </c>
      <c r="I2" s="3" t="s">
        <v>1</v>
      </c>
      <c r="J2" s="3" t="s">
        <v>2</v>
      </c>
      <c r="K2" s="3" t="s">
        <v>1</v>
      </c>
      <c r="M2" s="3" t="s">
        <v>0</v>
      </c>
      <c r="N2" s="3" t="s">
        <v>11</v>
      </c>
      <c r="O2" s="3" t="s">
        <v>2</v>
      </c>
      <c r="P2" s="3" t="s">
        <v>1</v>
      </c>
      <c r="S2" s="3" t="s">
        <v>13</v>
      </c>
      <c r="T2" s="3" t="s">
        <v>1</v>
      </c>
      <c r="U2" s="3" t="s">
        <v>14</v>
      </c>
      <c r="V2" s="3" t="s">
        <v>1</v>
      </c>
      <c r="X2" s="3" t="s">
        <v>13</v>
      </c>
      <c r="Y2" s="3" t="s">
        <v>1</v>
      </c>
      <c r="Z2" s="3" t="s">
        <v>14</v>
      </c>
      <c r="AA2" s="3" t="s">
        <v>1</v>
      </c>
      <c r="AC2" s="3" t="s">
        <v>13</v>
      </c>
      <c r="AD2" s="3" t="s">
        <v>1</v>
      </c>
      <c r="AE2" s="3" t="s">
        <v>14</v>
      </c>
      <c r="AF2" s="3" t="s">
        <v>1</v>
      </c>
    </row>
    <row r="3" spans="2:32" x14ac:dyDescent="0.25">
      <c r="B3" t="s">
        <v>4</v>
      </c>
      <c r="C3" s="5">
        <f>AVERAGE(C12:C29)</f>
        <v>45.189376348788493</v>
      </c>
      <c r="D3" s="5">
        <f t="shared" ref="D3:F3" si="0">AVERAGE(D12:D29)</f>
        <v>49.45381382277688</v>
      </c>
      <c r="E3" s="5">
        <f t="shared" si="0"/>
        <v>41.206846384410063</v>
      </c>
      <c r="F3" s="5">
        <f t="shared" si="0"/>
        <v>45.886963384957355</v>
      </c>
      <c r="H3" s="5">
        <f>AVERAGE(H12:H28)</f>
        <v>99.999999999999986</v>
      </c>
      <c r="I3" s="5">
        <f t="shared" ref="I3:K3" si="1">AVERAGE(I12:I28)</f>
        <v>109.65144695166985</v>
      </c>
      <c r="J3" s="5">
        <f t="shared" si="1"/>
        <v>100</v>
      </c>
      <c r="K3" s="5">
        <f t="shared" si="1"/>
        <v>112.02290326320185</v>
      </c>
      <c r="M3" s="5">
        <f>AVERAGE(M12:M28)</f>
        <v>99.999999999999986</v>
      </c>
      <c r="N3" s="5">
        <f t="shared" ref="N3:P3" si="2">AVERAGE(N12:N28)</f>
        <v>99.999999999999986</v>
      </c>
      <c r="O3" s="5">
        <f t="shared" si="2"/>
        <v>90.951238647971593</v>
      </c>
      <c r="P3" s="5">
        <f t="shared" si="2"/>
        <v>92.717761895572693</v>
      </c>
      <c r="R3" t="s">
        <v>4</v>
      </c>
      <c r="S3" s="5">
        <f>AVERAGE(S12:S30)</f>
        <v>212.18406614864691</v>
      </c>
      <c r="T3" s="5">
        <f t="shared" ref="T3:V3" si="3">AVERAGE(T12:T30)</f>
        <v>182.07222400320413</v>
      </c>
      <c r="U3" s="5">
        <f t="shared" si="3"/>
        <v>197.29139742272818</v>
      </c>
      <c r="V3" s="5">
        <f t="shared" si="3"/>
        <v>185.34517085317793</v>
      </c>
      <c r="X3" s="5">
        <f>AVERAGE(X12:X32)</f>
        <v>100</v>
      </c>
      <c r="Y3" s="5">
        <f t="shared" ref="Y3:AA3" si="4">AVERAGE(Y12:Y32)</f>
        <v>87.049277712905266</v>
      </c>
      <c r="Z3" s="5">
        <f t="shared" si="4"/>
        <v>100.00000000000001</v>
      </c>
      <c r="AA3" s="5">
        <f t="shared" si="4"/>
        <v>93.647224673644899</v>
      </c>
      <c r="AC3" s="5">
        <f>AVERAGE(AC12:AC31)</f>
        <v>100</v>
      </c>
      <c r="AD3" s="5">
        <f t="shared" ref="AD3:AF3" si="5">AVERAGE(AD12:AD31)</f>
        <v>100</v>
      </c>
      <c r="AE3" s="5">
        <f t="shared" si="5"/>
        <v>94.582395756041677</v>
      </c>
      <c r="AF3" s="5">
        <f t="shared" si="5"/>
        <v>101.75961848351643</v>
      </c>
    </row>
    <row r="4" spans="2:32" x14ac:dyDescent="0.25">
      <c r="B4" t="s">
        <v>17</v>
      </c>
      <c r="C4" s="5">
        <f>MEDIAN(C12:C39)</f>
        <v>45.809132785900253</v>
      </c>
      <c r="D4" s="5">
        <f t="shared" ref="D4:F4" si="6">MEDIAN(D12:D39)</f>
        <v>48.696968557243892</v>
      </c>
      <c r="E4" s="5">
        <f t="shared" si="6"/>
        <v>40.300511508951423</v>
      </c>
      <c r="F4" s="5">
        <f t="shared" si="6"/>
        <v>47.040857200080112</v>
      </c>
      <c r="H4" s="5">
        <f>MEDIAN(H12:H39)</f>
        <v>99.826138580273081</v>
      </c>
      <c r="I4" s="5">
        <f t="shared" ref="I4:K4" si="7">MEDIAN(I12:I39)</f>
        <v>106.65216269036468</v>
      </c>
      <c r="J4" s="5">
        <f t="shared" si="7"/>
        <v>102.16902526120883</v>
      </c>
      <c r="K4" s="5">
        <f t="shared" si="7"/>
        <v>112.16066760506733</v>
      </c>
      <c r="M4" s="5">
        <f>MEDIAN(M12:M39)</f>
        <v>99.826138580273081</v>
      </c>
      <c r="N4" s="5">
        <f t="shared" ref="N4:P4" si="8">MEDIAN(N12:N39)</f>
        <v>100.13829392518636</v>
      </c>
      <c r="O4" s="5">
        <f t="shared" si="8"/>
        <v>86.30535502639799</v>
      </c>
      <c r="P4" s="5">
        <f t="shared" si="8"/>
        <v>95.106355769640643</v>
      </c>
      <c r="S4" s="5">
        <f>MEDIAN(S12:S39)</f>
        <v>198.95353494892848</v>
      </c>
      <c r="T4" s="5">
        <f t="shared" ref="T4:V4" si="9">MEDIAN(T12:T39)</f>
        <v>177.98879045380582</v>
      </c>
      <c r="U4" s="5">
        <f t="shared" si="9"/>
        <v>191.93220032543843</v>
      </c>
      <c r="V4" s="5">
        <f t="shared" si="9"/>
        <v>184.34894232507682</v>
      </c>
      <c r="X4" s="5">
        <f>MEDIAN(X12:X39)</f>
        <v>100.11159802934213</v>
      </c>
      <c r="Y4" s="5">
        <f t="shared" ref="Y4:AA4" si="10">MEDIAN(Y12:Y39)</f>
        <v>82.950912012723464</v>
      </c>
      <c r="Z4" s="5">
        <f t="shared" si="10"/>
        <v>101.30630954705697</v>
      </c>
      <c r="AA4" s="5">
        <f t="shared" si="10"/>
        <v>92.51619968969608</v>
      </c>
      <c r="AC4" s="5">
        <f>MEDIAN(AC12:AC39)</f>
        <v>100.11159802934213</v>
      </c>
      <c r="AD4" s="5">
        <f t="shared" ref="AD4:AF4" si="11">MEDIAN(AD12:AD39)</f>
        <v>102.50181606857474</v>
      </c>
      <c r="AE4" s="5">
        <f t="shared" si="11"/>
        <v>91.467502026331374</v>
      </c>
      <c r="AF4" s="5">
        <f t="shared" si="11"/>
        <v>96.902513438907462</v>
      </c>
    </row>
    <row r="5" spans="2:32" x14ac:dyDescent="0.25">
      <c r="B5" t="s">
        <v>5</v>
      </c>
      <c r="C5" s="5">
        <f>STDEVP(C12:C29)</f>
        <v>4.3536285060224627</v>
      </c>
      <c r="D5" s="5">
        <f>STDEVP(D12:D29)</f>
        <v>4.7618243382396033</v>
      </c>
      <c r="E5" s="5">
        <f>STDEVP(E12:E29)</f>
        <v>7.714405723153769</v>
      </c>
      <c r="F5" s="5">
        <f>STDEVP(F12:F29)</f>
        <v>7.9402244959814041</v>
      </c>
      <c r="H5" s="5">
        <f>STDEVP(H12:H33)</f>
        <v>7.3519732245114611</v>
      </c>
      <c r="I5" s="5">
        <f t="shared" ref="I5:K5" si="12">STDEVP(I12:I33)</f>
        <v>10.75619145783496</v>
      </c>
      <c r="J5" s="5">
        <f t="shared" si="12"/>
        <v>10.572052216959179</v>
      </c>
      <c r="K5" s="5">
        <f t="shared" si="12"/>
        <v>14.72557449002133</v>
      </c>
      <c r="M5" s="5">
        <f>STDEVP(M12:M33)</f>
        <v>7.3519732245114611</v>
      </c>
      <c r="N5" s="5">
        <f t="shared" ref="N5:P5" si="13">STDEVP(N12:N33)</f>
        <v>3.4591501912332672</v>
      </c>
      <c r="O5" s="5">
        <f t="shared" si="13"/>
        <v>15.211048767332043</v>
      </c>
      <c r="P5" s="5">
        <f t="shared" si="13"/>
        <v>13.088901895660566</v>
      </c>
      <c r="R5" t="s">
        <v>5</v>
      </c>
      <c r="S5" s="5">
        <f t="shared" ref="S5:V5" si="14">STDEVP(S12:S33)</f>
        <v>47.81654147430482</v>
      </c>
      <c r="T5" s="5">
        <f t="shared" si="14"/>
        <v>28.809816509167966</v>
      </c>
      <c r="U5" s="5">
        <f t="shared" si="14"/>
        <v>32.903103065276468</v>
      </c>
      <c r="V5" s="5">
        <f t="shared" si="14"/>
        <v>35.416401341168758</v>
      </c>
      <c r="X5" s="5">
        <f>STDEVP(X12:X33)</f>
        <v>9.4988228458636801</v>
      </c>
      <c r="Y5" s="5">
        <f t="shared" ref="Y5:AA5" si="15">STDEVP(Y12:Y33)</f>
        <v>9.2611367022871853</v>
      </c>
      <c r="Z5" s="5">
        <f t="shared" si="15"/>
        <v>10.385746066583083</v>
      </c>
      <c r="AA5" s="5">
        <f t="shared" si="15"/>
        <v>10.005378979346885</v>
      </c>
      <c r="AC5" s="5">
        <f>STDEVP(AC12:AC33)</f>
        <v>9.4988228458636801</v>
      </c>
      <c r="AD5" s="5">
        <f t="shared" ref="AD5:AF5" si="16">STDEVP(AD12:AD33)</f>
        <v>6.9207105184715543</v>
      </c>
      <c r="AE5" s="5">
        <f t="shared" si="16"/>
        <v>12.97867259718319</v>
      </c>
      <c r="AF5" s="5">
        <f t="shared" si="16"/>
        <v>11.775071681641096</v>
      </c>
    </row>
    <row r="6" spans="2:32" x14ac:dyDescent="0.25">
      <c r="B6" t="s">
        <v>7</v>
      </c>
      <c r="C6" s="5">
        <f>C5/SQRT(C7)</f>
        <v>1.1241020466265916</v>
      </c>
      <c r="D6" s="5">
        <f t="shared" ref="D6:F6" si="17">D5/SQRT(D7)</f>
        <v>1.2294977573044759</v>
      </c>
      <c r="E6" s="5">
        <f t="shared" si="17"/>
        <v>1.9918509927774488</v>
      </c>
      <c r="F6" s="5">
        <f t="shared" si="17"/>
        <v>2.0501571492056105</v>
      </c>
      <c r="H6" s="5">
        <f>H5/SQRT(H7)</f>
        <v>1.8982713240197153</v>
      </c>
      <c r="I6" s="5">
        <f t="shared" ref="I6:K6" si="18">I5/SQRT(I7)</f>
        <v>2.7772366923208853</v>
      </c>
      <c r="J6" s="5">
        <f t="shared" si="18"/>
        <v>2.7296921447678733</v>
      </c>
      <c r="K6" s="5">
        <f t="shared" si="18"/>
        <v>3.8021269842126255</v>
      </c>
      <c r="M6" s="5">
        <f>M5/SQRT(M7)</f>
        <v>1.8982713240197153</v>
      </c>
      <c r="N6" s="5">
        <f t="shared" ref="N6:P6" si="19">N5/SQRT(N7)</f>
        <v>0.89314873884510959</v>
      </c>
      <c r="O6" s="5">
        <f t="shared" si="19"/>
        <v>3.9274759036150573</v>
      </c>
      <c r="P6" s="5">
        <f t="shared" si="19"/>
        <v>3.3795399374690707</v>
      </c>
      <c r="R6" t="s">
        <v>7</v>
      </c>
      <c r="S6" s="5">
        <f>S5/SQRT(S7)</f>
        <v>12.346177920214588</v>
      </c>
      <c r="T6" s="5">
        <f t="shared" ref="T6:V6" si="20">T5/SQRT(T7)</f>
        <v>7.438662636486602</v>
      </c>
      <c r="U6" s="5">
        <f t="shared" si="20"/>
        <v>8.4955446806907986</v>
      </c>
      <c r="V6" s="5">
        <f t="shared" si="20"/>
        <v>9.1444755051296411</v>
      </c>
      <c r="X6" s="5">
        <f>X5/SQRT(X7)</f>
        <v>2.4525855127069716</v>
      </c>
      <c r="Y6" s="5">
        <f t="shared" ref="Y6:AA6" si="21">Y5/SQRT(Y7)</f>
        <v>2.3912152143272363</v>
      </c>
      <c r="Z6" s="5">
        <f t="shared" si="21"/>
        <v>2.6815881035876976</v>
      </c>
      <c r="AA6" s="5">
        <f t="shared" si="21"/>
        <v>2.5833777439669499</v>
      </c>
      <c r="AC6" s="5">
        <f>AC5/SQRT(AC7)</f>
        <v>2.4525855127069716</v>
      </c>
      <c r="AD6" s="5">
        <f t="shared" ref="AD6:AF6" si="22">AD5/SQRT(AD7)</f>
        <v>1.7869197721308552</v>
      </c>
      <c r="AE6" s="5">
        <f t="shared" si="22"/>
        <v>3.3510788549846038</v>
      </c>
      <c r="AF6" s="5">
        <f t="shared" si="22"/>
        <v>3.0403104348929686</v>
      </c>
    </row>
    <row r="7" spans="2:32" x14ac:dyDescent="0.25">
      <c r="B7" t="s">
        <v>6</v>
      </c>
      <c r="C7" s="3">
        <f>COUNT(C12:C31)</f>
        <v>15</v>
      </c>
      <c r="D7" s="3">
        <f>COUNT(D12:D31)</f>
        <v>15</v>
      </c>
      <c r="E7" s="3">
        <f>COUNT(E12:E31)</f>
        <v>15</v>
      </c>
      <c r="F7" s="3">
        <f>COUNT(F12:F31)</f>
        <v>15</v>
      </c>
      <c r="H7" s="3">
        <f>COUNT(H12:H35)</f>
        <v>15</v>
      </c>
      <c r="I7" s="3">
        <f t="shared" ref="I7:K7" si="23">COUNT(I12:I35)</f>
        <v>15</v>
      </c>
      <c r="J7" s="3">
        <f t="shared" si="23"/>
        <v>15</v>
      </c>
      <c r="K7" s="3">
        <f t="shared" si="23"/>
        <v>15</v>
      </c>
      <c r="M7" s="3">
        <f>COUNT(M12:M35)</f>
        <v>15</v>
      </c>
      <c r="N7" s="3">
        <f t="shared" ref="N7:P7" si="24">COUNT(N12:N35)</f>
        <v>15</v>
      </c>
      <c r="O7" s="3">
        <f t="shared" si="24"/>
        <v>15</v>
      </c>
      <c r="P7" s="3">
        <f t="shared" si="24"/>
        <v>15</v>
      </c>
      <c r="R7" t="s">
        <v>6</v>
      </c>
      <c r="S7" s="3">
        <f>COUNT(S12:S29)</f>
        <v>15</v>
      </c>
      <c r="T7" s="3">
        <f>COUNT(T12:T29)</f>
        <v>15</v>
      </c>
      <c r="U7" s="3">
        <f>COUNT(U12:U29)</f>
        <v>15</v>
      </c>
      <c r="V7" s="3">
        <f>COUNT(V12:V29)</f>
        <v>15</v>
      </c>
      <c r="X7" s="3">
        <f>COUNT(X12:X35)</f>
        <v>15</v>
      </c>
      <c r="Y7" s="3">
        <f t="shared" ref="Y7:AA7" si="25">COUNT(Y12:Y35)</f>
        <v>15</v>
      </c>
      <c r="Z7" s="3">
        <f t="shared" si="25"/>
        <v>15</v>
      </c>
      <c r="AA7" s="3">
        <f t="shared" si="25"/>
        <v>15</v>
      </c>
      <c r="AC7" s="3">
        <f>COUNT(AC12:AC35)</f>
        <v>15</v>
      </c>
      <c r="AD7" s="3">
        <f t="shared" ref="AD7:AF7" si="26">COUNT(AD12:AD35)</f>
        <v>15</v>
      </c>
      <c r="AE7" s="3">
        <f t="shared" si="26"/>
        <v>15</v>
      </c>
      <c r="AF7" s="3">
        <f t="shared" si="26"/>
        <v>15</v>
      </c>
    </row>
    <row r="8" spans="2:32" x14ac:dyDescent="0.25">
      <c r="B8" t="s">
        <v>12</v>
      </c>
      <c r="C8" s="3"/>
      <c r="D8" s="4">
        <f>TTEST(C12:C32,D12:D32,2,2)</f>
        <v>1.9733314861141722E-2</v>
      </c>
      <c r="E8" s="3"/>
      <c r="F8" s="4">
        <f>TTEST(E12:E32,F12:F32,2,2)</f>
        <v>0.12493001593517795</v>
      </c>
      <c r="H8" s="3"/>
      <c r="I8" s="4">
        <f>TTEST(H12:H34,I12:I34,2,2)</f>
        <v>9.7983781505691144E-3</v>
      </c>
      <c r="J8" s="3"/>
      <c r="K8" s="4">
        <f>TTEST(J12:J34,K12:K34,2,2)</f>
        <v>1.9349793242017473E-2</v>
      </c>
      <c r="M8" s="3"/>
      <c r="N8" s="3"/>
      <c r="O8" s="4">
        <f>TTEST(M12:M34,O12:O34,2,2)</f>
        <v>5.4826671470501874E-2</v>
      </c>
      <c r="P8" s="4">
        <f>TTEST(N12:N34,P12:P34,2,2)</f>
        <v>5.3860171499073087E-2</v>
      </c>
      <c r="R8" t="s">
        <v>12</v>
      </c>
      <c r="S8" s="3"/>
      <c r="T8" s="4">
        <f>TTEST(S12:S32,T12:T32,2,2)</f>
        <v>5.3238631790064439E-2</v>
      </c>
      <c r="U8" s="3"/>
      <c r="V8" s="4">
        <f>TTEST(U12:U32,V12:V32,2,2)</f>
        <v>0.36305533074331131</v>
      </c>
      <c r="X8" s="3"/>
      <c r="Y8" s="4">
        <f>TTEST(X12:X34,Y12:Y34,2,2)</f>
        <v>1.0575742536061794E-3</v>
      </c>
      <c r="Z8" s="3"/>
      <c r="AA8" s="4">
        <f>TTEST(Z12:Z34,AA12:AA34,2,2)</f>
        <v>0.11047682465551913</v>
      </c>
      <c r="AC8" s="3"/>
      <c r="AD8" s="3"/>
      <c r="AE8" s="4">
        <f>TTEST(AC12:AC34,AE12:AE34,2,2)</f>
        <v>0.21794160253877631</v>
      </c>
      <c r="AF8" s="4">
        <f>TTEST(AD12:AD34,AF12:AF34,2,2)</f>
        <v>0.63352148717410783</v>
      </c>
    </row>
    <row r="9" spans="2:32" x14ac:dyDescent="0.25">
      <c r="B9" t="s">
        <v>19</v>
      </c>
      <c r="C9" s="3"/>
      <c r="D9" s="3"/>
      <c r="E9" s="4">
        <f>TTEST(C12:C34,E12:E34,2,2)</f>
        <v>0.10364800424630191</v>
      </c>
      <c r="F9" s="4">
        <f>TTEST(D12:D34,F12:F34,2,2)</f>
        <v>0.16054643655732337</v>
      </c>
      <c r="H9" s="3"/>
      <c r="I9" s="3"/>
      <c r="J9" s="3"/>
      <c r="K9" s="3"/>
      <c r="M9" s="3"/>
      <c r="N9" s="3"/>
      <c r="O9" s="3"/>
      <c r="P9" s="3"/>
      <c r="S9" s="3"/>
      <c r="T9" s="3"/>
      <c r="U9" s="4">
        <f>TTEST(S12:S34,U12:U34,2,2)</f>
        <v>0.34525871026116572</v>
      </c>
      <c r="V9" s="4">
        <f>TTEST(T12:T34,V12:V34,2,2)</f>
        <v>0.79048259834221513</v>
      </c>
      <c r="X9" s="3"/>
      <c r="Y9" s="3"/>
      <c r="Z9" s="3"/>
      <c r="AA9" s="3"/>
      <c r="AC9" s="3"/>
      <c r="AD9" s="3"/>
      <c r="AE9" s="3"/>
      <c r="AF9" s="3"/>
    </row>
    <row r="10" spans="2:32" x14ac:dyDescent="0.25">
      <c r="B10" t="s">
        <v>22</v>
      </c>
      <c r="C10" s="3">
        <f>COUNT(C12:C30)</f>
        <v>15</v>
      </c>
      <c r="D10" s="3">
        <f t="shared" ref="D10:AF10" si="27">COUNT(D12:D30)</f>
        <v>15</v>
      </c>
      <c r="E10" s="3">
        <f t="shared" si="27"/>
        <v>15</v>
      </c>
      <c r="F10" s="3">
        <f t="shared" si="27"/>
        <v>15</v>
      </c>
      <c r="G10" s="3"/>
      <c r="H10" s="3">
        <f t="shared" si="27"/>
        <v>15</v>
      </c>
      <c r="I10" s="3">
        <f t="shared" si="27"/>
        <v>15</v>
      </c>
      <c r="J10" s="3">
        <f t="shared" si="27"/>
        <v>15</v>
      </c>
      <c r="K10" s="3">
        <f t="shared" si="27"/>
        <v>15</v>
      </c>
      <c r="L10" s="3"/>
      <c r="M10" s="3">
        <f t="shared" si="27"/>
        <v>15</v>
      </c>
      <c r="N10" s="3">
        <f t="shared" si="27"/>
        <v>15</v>
      </c>
      <c r="O10" s="3">
        <f t="shared" si="27"/>
        <v>15</v>
      </c>
      <c r="P10" s="3">
        <f t="shared" si="27"/>
        <v>15</v>
      </c>
      <c r="Q10" s="3"/>
      <c r="R10" s="3"/>
      <c r="S10" s="3">
        <f t="shared" si="27"/>
        <v>15</v>
      </c>
      <c r="T10" s="3">
        <f t="shared" si="27"/>
        <v>15</v>
      </c>
      <c r="U10" s="3">
        <f t="shared" si="27"/>
        <v>15</v>
      </c>
      <c r="V10" s="3">
        <f t="shared" si="27"/>
        <v>15</v>
      </c>
      <c r="W10" s="3"/>
      <c r="X10" s="3">
        <f t="shared" si="27"/>
        <v>15</v>
      </c>
      <c r="Y10" s="3">
        <f t="shared" si="27"/>
        <v>15</v>
      </c>
      <c r="Z10" s="3">
        <f t="shared" si="27"/>
        <v>15</v>
      </c>
      <c r="AA10" s="3">
        <f t="shared" si="27"/>
        <v>15</v>
      </c>
      <c r="AB10" s="3"/>
      <c r="AC10" s="3">
        <f t="shared" si="27"/>
        <v>15</v>
      </c>
      <c r="AD10" s="3">
        <f t="shared" si="27"/>
        <v>15</v>
      </c>
      <c r="AE10" s="3">
        <f t="shared" si="27"/>
        <v>15</v>
      </c>
      <c r="AF10" s="3">
        <f t="shared" si="27"/>
        <v>15</v>
      </c>
    </row>
    <row r="11" spans="2:32" x14ac:dyDescent="0.25">
      <c r="B11" s="2" t="s">
        <v>3</v>
      </c>
      <c r="C11" s="2" t="s">
        <v>3</v>
      </c>
      <c r="D11" s="2" t="s">
        <v>3</v>
      </c>
      <c r="E11" s="2" t="s">
        <v>3</v>
      </c>
      <c r="F11" s="2" t="s">
        <v>3</v>
      </c>
      <c r="G11" s="2" t="s">
        <v>3</v>
      </c>
      <c r="H11" s="2" t="s">
        <v>3</v>
      </c>
      <c r="I11" s="2" t="s">
        <v>3</v>
      </c>
      <c r="J11" s="2" t="s">
        <v>3</v>
      </c>
      <c r="K11" s="2" t="s">
        <v>3</v>
      </c>
      <c r="L11" s="2" t="s">
        <v>3</v>
      </c>
      <c r="M11" s="2" t="s">
        <v>3</v>
      </c>
      <c r="N11" s="2" t="s">
        <v>3</v>
      </c>
      <c r="O11" s="2" t="s">
        <v>3</v>
      </c>
      <c r="P11" s="2" t="s">
        <v>3</v>
      </c>
      <c r="Q11" s="2" t="s">
        <v>3</v>
      </c>
      <c r="R11" s="2" t="s">
        <v>3</v>
      </c>
      <c r="S11" s="2" t="s">
        <v>3</v>
      </c>
      <c r="T11" s="2" t="s">
        <v>3</v>
      </c>
      <c r="U11" s="2" t="s">
        <v>3</v>
      </c>
      <c r="V11" s="2" t="s">
        <v>3</v>
      </c>
      <c r="W11" s="2" t="s">
        <v>3</v>
      </c>
      <c r="X11" s="2" t="s">
        <v>3</v>
      </c>
      <c r="Y11" s="2" t="s">
        <v>3</v>
      </c>
      <c r="Z11" s="2" t="s">
        <v>3</v>
      </c>
      <c r="AA11" s="2" t="s">
        <v>3</v>
      </c>
      <c r="AB11" s="2" t="s">
        <v>3</v>
      </c>
      <c r="AC11" s="2" t="s">
        <v>3</v>
      </c>
      <c r="AD11" s="2" t="s">
        <v>3</v>
      </c>
      <c r="AE11" s="2" t="s">
        <v>3</v>
      </c>
      <c r="AF11" s="2" t="s">
        <v>3</v>
      </c>
    </row>
    <row r="12" spans="2:32" x14ac:dyDescent="0.25">
      <c r="B12" s="1"/>
      <c r="C12" s="5">
        <v>38.437254645380783</v>
      </c>
      <c r="D12" s="5">
        <v>59.763478147081926</v>
      </c>
      <c r="E12" s="5">
        <v>37.230109918869402</v>
      </c>
      <c r="F12" s="5">
        <v>59.159905783826225</v>
      </c>
      <c r="H12" s="5">
        <f>C12/AVERAGE(C$12:C$14)*100</f>
        <v>88.15651260504201</v>
      </c>
      <c r="I12" s="5">
        <f>D12/AVERAGE(C$12:C$14)*100</f>
        <v>137.06857743097243</v>
      </c>
      <c r="J12" s="5">
        <f>E12/AVERAGE(E$12:E$14)*100</f>
        <v>80.672715673070101</v>
      </c>
      <c r="K12" s="5">
        <f>F12/AVERAGE(E$12:E$14)*100</f>
        <v>128.19167789040901</v>
      </c>
      <c r="M12" s="5">
        <f>C12/AVERAGE(C$12:C$14)*100</f>
        <v>88.15651260504201</v>
      </c>
      <c r="N12" s="5">
        <f>D12/AVERAGE(D$12:D$14)*100</f>
        <v>106.70541164101517</v>
      </c>
      <c r="O12" s="5">
        <f>E12/AVERAGE(C$12:C$14)*100</f>
        <v>85.387905162064826</v>
      </c>
      <c r="P12" s="5">
        <f>F12/AVERAGE(D$12:D$14)*100</f>
        <v>105.62775619870915</v>
      </c>
      <c r="R12" s="1"/>
      <c r="S12" s="5">
        <v>240.64381052080606</v>
      </c>
      <c r="T12" s="5">
        <v>190.34611358283172</v>
      </c>
      <c r="U12" s="5">
        <v>174.65323213818368</v>
      </c>
      <c r="V12" s="5">
        <v>198.7961266684114</v>
      </c>
      <c r="X12" s="5">
        <f>S12/AVERAGE(S$12:S$14)*100</f>
        <v>100.11159802934213</v>
      </c>
      <c r="Y12" s="5">
        <f>T12/AVERAGE(S$12:S$14)*100</f>
        <v>79.186967527695373</v>
      </c>
      <c r="Z12" s="5">
        <f>U12/AVERAGE(U$12:U$14)*100</f>
        <v>79.830135921168704</v>
      </c>
      <c r="AA12" s="5">
        <f>V12/AVERAGE(U$12:U$14)*100</f>
        <v>90.865319915666078</v>
      </c>
      <c r="AC12" s="5">
        <f>S12/AVERAGE(S$12:S$14)*100</f>
        <v>100.11159802934213</v>
      </c>
      <c r="AD12" s="5">
        <f>T12/AVERAGE(T$12:T$14)*100</f>
        <v>89.584295612009228</v>
      </c>
      <c r="AE12" s="5">
        <f>U12/AVERAGE(S$12:S$14)*100</f>
        <v>72.658482811181571</v>
      </c>
      <c r="AF12" s="5">
        <f>V12/AVERAGE(T$12:T$14)*100</f>
        <v>93.56120092378751</v>
      </c>
    </row>
    <row r="13" spans="2:32" x14ac:dyDescent="0.25">
      <c r="C13" s="5">
        <v>40.046780947395966</v>
      </c>
      <c r="D13" s="5">
        <v>53.325372939021207</v>
      </c>
      <c r="E13" s="5">
        <v>51.71584663700601</v>
      </c>
      <c r="F13" s="5">
        <v>51.112274273750323</v>
      </c>
      <c r="H13" s="5">
        <f t="shared" ref="H13:H14" si="28">C13/AVERAGE(C$12:C$14)*100</f>
        <v>91.847989195678281</v>
      </c>
      <c r="I13" s="5">
        <f>D13/AVERAGE(C$12:C$14)*100</f>
        <v>122.3026710684274</v>
      </c>
      <c r="J13" s="5">
        <f t="shared" ref="J13:J14" si="29">E13/AVERAGE(E$12:E$14)*100</f>
        <v>112.0613879634224</v>
      </c>
      <c r="K13" s="5">
        <f>F13/AVERAGE(E$12:E$14)*100</f>
        <v>110.75352661799104</v>
      </c>
      <c r="M13" s="5">
        <f t="shared" ref="M13:N14" si="30">C13/AVERAGE(C$12:C$14)*100</f>
        <v>91.847989195678281</v>
      </c>
      <c r="N13" s="5">
        <f t="shared" si="30"/>
        <v>95.210420256417748</v>
      </c>
      <c r="O13" s="5">
        <f t="shared" ref="O13:P14" si="31">E13/AVERAGE(C$12:C$14)*100</f>
        <v>118.61119447779112</v>
      </c>
      <c r="P13" s="5">
        <f t="shared" si="31"/>
        <v>91.259016967962367</v>
      </c>
      <c r="S13" s="5">
        <v>237.42475791677569</v>
      </c>
      <c r="T13" s="5">
        <v>219.31758701910496</v>
      </c>
      <c r="U13" s="5">
        <v>243.4604815493326</v>
      </c>
      <c r="V13" s="5">
        <v>205.63661345197596</v>
      </c>
      <c r="X13" s="5">
        <f t="shared" ref="X13:X14" si="32">S13/AVERAGE(S$12:S$14)*100</f>
        <v>98.772421677236736</v>
      </c>
      <c r="Y13" s="5">
        <f t="shared" ref="Y13:Y14" si="33">T13/AVERAGE(S$12:S$14)*100</f>
        <v>91.239554696643907</v>
      </c>
      <c r="Z13" s="5">
        <f t="shared" ref="Z13:Z14" si="34">U13/AVERAGE(U$12:U$14)*100</f>
        <v>111.28041030548619</v>
      </c>
      <c r="AA13" s="5">
        <f t="shared" ref="AA13:AA14" si="35">V13/AVERAGE(U$12:U$14)*100</f>
        <v>93.991955380773689</v>
      </c>
      <c r="AC13" s="5">
        <f t="shared" ref="AC13:AD14" si="36">S13/AVERAGE(S$12:S$14)*100</f>
        <v>98.772421677236736</v>
      </c>
      <c r="AD13" s="5">
        <f t="shared" si="36"/>
        <v>103.21939953810625</v>
      </c>
      <c r="AE13" s="5">
        <f t="shared" ref="AE13:AF14" si="37">U13/AVERAGE(S$12:S$14)*100</f>
        <v>101.28337733743433</v>
      </c>
      <c r="AF13" s="5">
        <f t="shared" si="37"/>
        <v>96.780600461893769</v>
      </c>
    </row>
    <row r="14" spans="2:32" x14ac:dyDescent="0.25">
      <c r="C14" s="5">
        <v>52.319419000261711</v>
      </c>
      <c r="D14" s="5">
        <v>54.934899241036369</v>
      </c>
      <c r="E14" s="5">
        <v>49.502747971735147</v>
      </c>
      <c r="F14" s="5">
        <v>33.608675739335254</v>
      </c>
      <c r="H14" s="5">
        <f t="shared" si="28"/>
        <v>119.99549819927972</v>
      </c>
      <c r="I14" s="5">
        <f>D14/AVERAGE(C$12:C$14)*100</f>
        <v>125.99414765906363</v>
      </c>
      <c r="J14" s="5">
        <f t="shared" si="29"/>
        <v>107.26589636350748</v>
      </c>
      <c r="K14" s="5">
        <f>F14/AVERAGE(E$12:E$14)*100</f>
        <v>72.825547600482025</v>
      </c>
      <c r="M14" s="5">
        <f t="shared" si="30"/>
        <v>119.99549819927972</v>
      </c>
      <c r="N14" s="5">
        <f t="shared" si="30"/>
        <v>98.084168102567077</v>
      </c>
      <c r="O14" s="5">
        <f t="shared" si="31"/>
        <v>113.53541416566628</v>
      </c>
      <c r="P14" s="5">
        <f t="shared" si="31"/>
        <v>60.007009141088162</v>
      </c>
      <c r="S14" s="5">
        <v>243.0580999738288</v>
      </c>
      <c r="T14" s="5">
        <v>227.76760010468467</v>
      </c>
      <c r="U14" s="5">
        <v>238.22952106778331</v>
      </c>
      <c r="V14" s="5">
        <v>212.8794818110442</v>
      </c>
      <c r="X14" s="5">
        <f t="shared" si="32"/>
        <v>101.11598029342115</v>
      </c>
      <c r="Y14" s="5">
        <f t="shared" si="33"/>
        <v>94.754892620920572</v>
      </c>
      <c r="Z14" s="5">
        <f t="shared" si="34"/>
        <v>108.88945377334511</v>
      </c>
      <c r="AA14" s="5">
        <f t="shared" si="35"/>
        <v>97.302510579122867</v>
      </c>
      <c r="AC14" s="5">
        <f t="shared" si="36"/>
        <v>101.11598029342115</v>
      </c>
      <c r="AD14" s="5">
        <f t="shared" si="36"/>
        <v>107.19630484988454</v>
      </c>
      <c r="AE14" s="5">
        <f t="shared" si="37"/>
        <v>99.107215765263092</v>
      </c>
      <c r="AF14" s="5">
        <f t="shared" si="37"/>
        <v>100.18937644341798</v>
      </c>
    </row>
    <row r="15" spans="2:32" x14ac:dyDescent="0.25">
      <c r="B15" s="1"/>
      <c r="C15" s="5">
        <v>44.547635366689484</v>
      </c>
      <c r="D15" s="5">
        <v>48.341329677861523</v>
      </c>
      <c r="E15" s="5">
        <v>41.17546264564767</v>
      </c>
      <c r="F15" s="5">
        <v>54.664153529814918</v>
      </c>
      <c r="H15" s="5">
        <f>C15/AVERAGE(C$15:C$17)*100</f>
        <v>93.373558883740955</v>
      </c>
      <c r="I15" s="5">
        <f>D15/AVERAGE(C$15:C$17)*100</f>
        <v>101.3252882232518</v>
      </c>
      <c r="J15" s="5">
        <f>E15/AVERAGE(E$15:E$17)*100</f>
        <v>86.178453593458599</v>
      </c>
      <c r="K15" s="5">
        <f>F15/AVERAGE(E$15:E$17)*100</f>
        <v>114.40969731745807</v>
      </c>
      <c r="M15" s="5">
        <f>C15/AVERAGE(C$15:C$17)*100</f>
        <v>93.373558883740955</v>
      </c>
      <c r="N15" s="5">
        <f>D15/AVERAGE(D$15:D$17)*100</f>
        <v>95.159712618477414</v>
      </c>
      <c r="O15" s="5">
        <f>E15/AVERAGE(C$15:C$17)*100</f>
        <v>86.30535502639799</v>
      </c>
      <c r="P15" s="5">
        <f>F15/AVERAGE(D$15:D$17)*100</f>
        <v>107.60616588524977</v>
      </c>
      <c r="S15" s="5">
        <v>133.27793008910211</v>
      </c>
      <c r="T15" s="5">
        <v>134.7532556545579</v>
      </c>
      <c r="U15" s="5">
        <v>145.50205620287866</v>
      </c>
      <c r="V15" s="5">
        <v>162.57368060315284</v>
      </c>
      <c r="X15" s="5">
        <f>S15/AVERAGE(S$15:S$17)*100</f>
        <v>81.277560659574917</v>
      </c>
      <c r="Y15" s="5">
        <f>T15/AVERAGE(S$15:S$17)*100</f>
        <v>82.177265982570162</v>
      </c>
      <c r="Z15" s="5">
        <f>U15/AVERAGE(U$15:U$17)*100</f>
        <v>87.274016670606485</v>
      </c>
      <c r="AA15" s="5">
        <f>V15/AVERAGE(U$15:U$17)*100</f>
        <v>97.513797958827098</v>
      </c>
      <c r="AC15" s="5">
        <f>S15/AVERAGE(S$15:S$17)*100</f>
        <v>81.277560659574917</v>
      </c>
      <c r="AD15" s="5">
        <f>T15/AVERAGE(T$15:T$17)*100</f>
        <v>89.626641137855586</v>
      </c>
      <c r="AE15" s="5">
        <f>U15/AVERAGE(S$15:S$17)*100</f>
        <v>88.732261907249878</v>
      </c>
      <c r="AF15" s="5">
        <f>V15/AVERAGE(T$15:T$17)*100</f>
        <v>108.13047045951862</v>
      </c>
    </row>
    <row r="16" spans="2:32" x14ac:dyDescent="0.25">
      <c r="C16" s="5">
        <v>48.13056888279641</v>
      </c>
      <c r="D16" s="5">
        <v>53.188827964359135</v>
      </c>
      <c r="E16" s="5">
        <v>48.973612063056862</v>
      </c>
      <c r="F16" s="5">
        <v>52.135023989033556</v>
      </c>
      <c r="H16" s="5">
        <f t="shared" ref="H16:H17" si="38">C16/AVERAGE(C$15:C$17)*100</f>
        <v>100.88352548216788</v>
      </c>
      <c r="I16" s="5">
        <f t="shared" ref="I16:I17" si="39">D16/AVERAGE(C$15:C$17)*100</f>
        <v>111.48583126818235</v>
      </c>
      <c r="J16" s="5">
        <f t="shared" ref="J16:J17" si="40">E16/AVERAGE(E$15:E$17)*100</f>
        <v>102.4996413713958</v>
      </c>
      <c r="K16" s="5">
        <f t="shared" ref="K16:K17" si="41">F16/AVERAGE(E$15:E$17)*100</f>
        <v>109.11633911920818</v>
      </c>
      <c r="M16" s="5">
        <f t="shared" ref="M16:M17" si="42">C16/AVERAGE(C$15:C$17)*100</f>
        <v>100.88352548216788</v>
      </c>
      <c r="N16" s="5">
        <f t="shared" ref="N16:N17" si="43">D16/AVERAGE(D$15:D$17)*100</f>
        <v>104.70199345633624</v>
      </c>
      <c r="O16" s="5">
        <f t="shared" ref="O16:O17" si="44">E16/AVERAGE(C$15:C$17)*100</f>
        <v>102.65057644650362</v>
      </c>
      <c r="P16" s="5">
        <f t="shared" ref="P16:P17" si="45">F16/AVERAGE(D$15:D$17)*100</f>
        <v>102.62758457854082</v>
      </c>
      <c r="S16" s="5">
        <v>172.26867717614803</v>
      </c>
      <c r="T16" s="5">
        <v>160.04455106237148</v>
      </c>
      <c r="U16" s="5">
        <v>168.89650445510625</v>
      </c>
      <c r="V16" s="5">
        <v>141.28684030157638</v>
      </c>
      <c r="X16" s="5">
        <f t="shared" ref="X16:X17" si="46">S16/AVERAGE(S$15:S$17)*100</f>
        <v>105.05548705302097</v>
      </c>
      <c r="Y16" s="5">
        <f t="shared" ref="Y16:Y17" si="47">T16/AVERAGE(S$15:S$17)*100</f>
        <v>97.600785805345993</v>
      </c>
      <c r="Z16" s="5">
        <f t="shared" ref="Z16:Z17" si="48">U16/AVERAGE(U$15:U$17)*100</f>
        <v>101.30630954705697</v>
      </c>
      <c r="AA16" s="5">
        <f t="shared" ref="AA16:AA17" si="49">V16/AVERAGE(U$15:U$17)*100</f>
        <v>84.745675611786567</v>
      </c>
      <c r="AC16" s="5">
        <f t="shared" ref="AC16:AC17" si="50">S16/AVERAGE(S$15:S$17)*100</f>
        <v>105.05548705302097</v>
      </c>
      <c r="AD16" s="5">
        <f t="shared" ref="AD16:AD17" si="51">T16/AVERAGE(T$15:T$17)*100</f>
        <v>106.44830415754925</v>
      </c>
      <c r="AE16" s="5">
        <f t="shared" ref="AE16:AE17" si="52">U16/AVERAGE(S$15:S$17)*100</f>
        <v>102.99901774331755</v>
      </c>
      <c r="AF16" s="5">
        <f t="shared" ref="AF16:AF17" si="53">V16/AVERAGE(T$15:T$17)*100</f>
        <v>93.972237417943091</v>
      </c>
    </row>
    <row r="17" spans="2:32" x14ac:dyDescent="0.25">
      <c r="C17" s="5">
        <v>50.44893762851266</v>
      </c>
      <c r="D17" s="5">
        <v>50.870459218642885</v>
      </c>
      <c r="E17" s="5">
        <v>53.18882796435912</v>
      </c>
      <c r="F17" s="5">
        <v>52.767306374228895</v>
      </c>
      <c r="H17" s="5">
        <f t="shared" si="38"/>
        <v>105.74291563409118</v>
      </c>
      <c r="I17" s="5">
        <f t="shared" si="39"/>
        <v>106.62644111625903</v>
      </c>
      <c r="J17" s="5">
        <f t="shared" si="40"/>
        <v>111.3219050351456</v>
      </c>
      <c r="K17" s="5">
        <f t="shared" si="41"/>
        <v>110.43967866877063</v>
      </c>
      <c r="M17" s="5">
        <f t="shared" si="42"/>
        <v>105.74291563409118</v>
      </c>
      <c r="N17" s="5">
        <f t="shared" si="43"/>
        <v>100.13829392518636</v>
      </c>
      <c r="O17" s="5">
        <f t="shared" si="44"/>
        <v>111.4858312681823</v>
      </c>
      <c r="P17" s="5">
        <f t="shared" si="45"/>
        <v>103.87222990521805</v>
      </c>
      <c r="S17" s="5">
        <v>186.38965044551063</v>
      </c>
      <c r="T17" s="5">
        <v>156.25085675119942</v>
      </c>
      <c r="U17" s="5">
        <v>185.75736806031526</v>
      </c>
      <c r="V17" s="5">
        <v>136.01782042494858</v>
      </c>
      <c r="X17" s="5">
        <f t="shared" si="46"/>
        <v>113.66695228740413</v>
      </c>
      <c r="Y17" s="5">
        <f t="shared" si="47"/>
        <v>95.287257831929594</v>
      </c>
      <c r="Z17" s="5">
        <f t="shared" si="48"/>
        <v>111.41967378233655</v>
      </c>
      <c r="AA17" s="5">
        <f t="shared" si="49"/>
        <v>81.585249288261707</v>
      </c>
      <c r="AC17" s="5">
        <f t="shared" si="50"/>
        <v>113.66695228740413</v>
      </c>
      <c r="AD17" s="5">
        <f t="shared" si="51"/>
        <v>103.92505470459518</v>
      </c>
      <c r="AE17" s="5">
        <f t="shared" si="52"/>
        <v>113.28136429183473</v>
      </c>
      <c r="AF17" s="5">
        <f t="shared" si="53"/>
        <v>90.467724288840273</v>
      </c>
    </row>
    <row r="18" spans="2:32" x14ac:dyDescent="0.25">
      <c r="B18" s="1"/>
      <c r="C18" s="5">
        <v>47.040857200080112</v>
      </c>
      <c r="D18" s="5">
        <v>50.325455637893043</v>
      </c>
      <c r="E18" s="5">
        <v>48.477869016623266</v>
      </c>
      <c r="F18" s="5">
        <v>41.908672140997382</v>
      </c>
      <c r="H18" s="5">
        <f>C18/AVERAGE(C$18:C$20)*100</f>
        <v>103.93082340794277</v>
      </c>
      <c r="I18" s="5">
        <f>D18/AVERAGE(C$18:C$20)*100</f>
        <v>111.18772816106788</v>
      </c>
      <c r="J18" s="5">
        <f>E18/AVERAGE(E$18:E$20)*100</f>
        <v>118.5793018983466</v>
      </c>
      <c r="K18" s="5">
        <f>F18/AVERAGE(E$18:E$20)*100</f>
        <v>102.51071647274952</v>
      </c>
      <c r="M18" s="5">
        <f>C18/AVERAGE(C$18:C$20)*100</f>
        <v>103.93082340794277</v>
      </c>
      <c r="N18" s="5">
        <f>D18/AVERAGE(D$18:D$20)*100</f>
        <v>101.23892022562451</v>
      </c>
      <c r="O18" s="5">
        <f>E18/AVERAGE(C$18:C$20)*100</f>
        <v>107.10571923743501</v>
      </c>
      <c r="P18" s="5">
        <f>F18/AVERAGE(D$18:D$20)*100</f>
        <v>84.307010475423027</v>
      </c>
      <c r="S18" s="5">
        <v>198.74824754656515</v>
      </c>
      <c r="T18" s="5">
        <v>161.79651512116962</v>
      </c>
      <c r="U18" s="5">
        <v>179.24594432205089</v>
      </c>
      <c r="V18" s="5">
        <v>154.40616863609054</v>
      </c>
      <c r="X18" s="5">
        <f>S18/AVERAGE(S$18:S$20)*100</f>
        <v>98.641506933284745</v>
      </c>
      <c r="Y18" s="5">
        <f>T18/AVERAGE(S$18:S$20)*100</f>
        <v>80.301850532628691</v>
      </c>
      <c r="Z18" s="5">
        <f>U18/AVERAGE(U$18:U$20)*100</f>
        <v>98.016792917769479</v>
      </c>
      <c r="AA18" s="5">
        <f>V18/AVERAGE(U$18:U$20)*100</f>
        <v>84.433695354567874</v>
      </c>
      <c r="AC18" s="5">
        <f>S18/AVERAGE(S$18:S$20)*100</f>
        <v>98.641506933284745</v>
      </c>
      <c r="AD18" s="5">
        <f>T18/AVERAGE(T$18:T$20)*100</f>
        <v>94.902544322509272</v>
      </c>
      <c r="AE18" s="5">
        <f>U18/AVERAGE(S$18:S$20)*100</f>
        <v>88.962243832938512</v>
      </c>
      <c r="AF18" s="5">
        <f>V18/AVERAGE(T$18:T$20)*100</f>
        <v>90.567700124328212</v>
      </c>
    </row>
    <row r="19" spans="2:32" x14ac:dyDescent="0.25">
      <c r="C19" s="5">
        <v>42.935109152813936</v>
      </c>
      <c r="D19" s="5">
        <v>50.530743040256354</v>
      </c>
      <c r="E19" s="5">
        <v>34.313038253554978</v>
      </c>
      <c r="F19" s="5">
        <v>47.862006809533348</v>
      </c>
      <c r="H19" s="5">
        <f t="shared" ref="H19:H20" si="54">C19/AVERAGE(C$18:C$20)*100</f>
        <v>94.859692466536387</v>
      </c>
      <c r="I19" s="5">
        <f t="shared" ref="I19:I20" si="55">D19/AVERAGE(C$18:C$20)*100</f>
        <v>111.64128470813822</v>
      </c>
      <c r="J19" s="5">
        <f t="shared" ref="J19:J20" si="56">E19/AVERAGE(E$18:E$20)*100</f>
        <v>83.93141457440295</v>
      </c>
      <c r="K19" s="5">
        <f t="shared" ref="K19:K20" si="57">F19/AVERAGE(E$18:E$20)*100</f>
        <v>117.0728720146969</v>
      </c>
      <c r="M19" s="5">
        <f t="shared" ref="M19:M20" si="58">C19/AVERAGE(C$18:C$20)*100</f>
        <v>94.859692466536387</v>
      </c>
      <c r="N19" s="5">
        <f t="shared" ref="N19:N20" si="59">D19/AVERAGE(D$18:D$20)*100</f>
        <v>101.651893634166</v>
      </c>
      <c r="O19" s="5">
        <f t="shared" ref="O19:O20" si="60">E19/AVERAGE(C$18:C$20)*100</f>
        <v>75.810317489582971</v>
      </c>
      <c r="P19" s="5">
        <f t="shared" ref="P19:P20" si="61">F19/AVERAGE(D$18:D$20)*100</f>
        <v>96.283239323126523</v>
      </c>
      <c r="S19" s="5">
        <v>198.95353494892848</v>
      </c>
      <c r="T19" s="5">
        <v>182.53054275986378</v>
      </c>
      <c r="U19" s="5">
        <v>204.2910074103745</v>
      </c>
      <c r="V19" s="5">
        <v>169.18686160624873</v>
      </c>
      <c r="X19" s="5">
        <f t="shared" ref="X19:X20" si="62">S19/AVERAGE(S$18:S$20)*100</f>
        <v>98.743393913288386</v>
      </c>
      <c r="Y19" s="5">
        <f t="shared" ref="Y19:Y20" si="63">T19/AVERAGE(S$18:S$20)*100</f>
        <v>90.592435512996801</v>
      </c>
      <c r="Z19" s="5">
        <f t="shared" ref="Z19:Z20" si="64">U19/AVERAGE(U$18:U$20)*100</f>
        <v>111.71214748562564</v>
      </c>
      <c r="AA19" s="5">
        <f t="shared" ref="AA19:AA20" si="65">V19/AVERAGE(U$18:U$20)*100</f>
        <v>92.51619968969608</v>
      </c>
      <c r="AC19" s="5">
        <f t="shared" ref="AC19:AC20" si="66">S19/AVERAGE(S$18:S$20)*100</f>
        <v>98.743393913288386</v>
      </c>
      <c r="AD19" s="5">
        <f t="shared" ref="AD19:AD20" si="67">T19/AVERAGE(T$18:T$20)*100</f>
        <v>107.06419054518399</v>
      </c>
      <c r="AE19" s="5">
        <f t="shared" ref="AE19:AE20" si="68">U19/AVERAGE(S$18:S$20)*100</f>
        <v>101.39245539338316</v>
      </c>
      <c r="AF19" s="5">
        <f t="shared" ref="AF19:AF20" si="69">V19/AVERAGE(T$18:T$20)*100</f>
        <v>99.237388520690359</v>
      </c>
    </row>
    <row r="20" spans="2:32" x14ac:dyDescent="0.25">
      <c r="C20" s="5">
        <v>45.809132785900253</v>
      </c>
      <c r="D20" s="5">
        <v>48.272581614259956</v>
      </c>
      <c r="E20" s="5">
        <v>39.855798117364301</v>
      </c>
      <c r="F20" s="5">
        <v>47.040857200080112</v>
      </c>
      <c r="H20" s="5">
        <f t="shared" si="54"/>
        <v>101.20948412552085</v>
      </c>
      <c r="I20" s="5">
        <f t="shared" si="55"/>
        <v>106.65216269036468</v>
      </c>
      <c r="J20" s="5">
        <f t="shared" si="56"/>
        <v>97.48928352725045</v>
      </c>
      <c r="K20" s="5">
        <f t="shared" si="57"/>
        <v>115.06429883649724</v>
      </c>
      <c r="M20" s="5">
        <f t="shared" si="58"/>
        <v>101.20948412552085</v>
      </c>
      <c r="N20" s="5">
        <f t="shared" si="59"/>
        <v>97.109186140209502</v>
      </c>
      <c r="O20" s="5">
        <f t="shared" si="60"/>
        <v>88.05634426048158</v>
      </c>
      <c r="P20" s="5">
        <f t="shared" si="61"/>
        <v>94.631345688960522</v>
      </c>
      <c r="S20" s="5">
        <v>206.75445623873424</v>
      </c>
      <c r="T20" s="5">
        <v>167.13398758261567</v>
      </c>
      <c r="U20" s="5">
        <v>165.08111355898254</v>
      </c>
      <c r="V20" s="5">
        <v>161.79651512116962</v>
      </c>
      <c r="X20" s="5">
        <f t="shared" si="62"/>
        <v>102.6150991534269</v>
      </c>
      <c r="Y20" s="5">
        <f t="shared" si="63"/>
        <v>82.950912012723464</v>
      </c>
      <c r="Z20" s="5">
        <f t="shared" si="64"/>
        <v>90.2710595966049</v>
      </c>
      <c r="AA20" s="5">
        <f t="shared" si="65"/>
        <v>88.47494752213197</v>
      </c>
      <c r="AC20" s="5">
        <f t="shared" si="66"/>
        <v>102.6150991534269</v>
      </c>
      <c r="AD20" s="5">
        <f t="shared" si="67"/>
        <v>98.033265132306752</v>
      </c>
      <c r="AE20" s="5">
        <f t="shared" si="68"/>
        <v>81.932042212686994</v>
      </c>
      <c r="AF20" s="5">
        <f t="shared" si="69"/>
        <v>94.902544322509272</v>
      </c>
    </row>
    <row r="21" spans="2:32" x14ac:dyDescent="0.25">
      <c r="B21" s="1"/>
      <c r="C21" s="5">
        <v>48.696968557243892</v>
      </c>
      <c r="D21" s="5">
        <v>48.696968557243892</v>
      </c>
      <c r="E21" s="5">
        <v>39.537197231833936</v>
      </c>
      <c r="F21" s="5">
        <v>41.572701970813924</v>
      </c>
      <c r="H21" s="5">
        <f>C21/AVERAGE(C$21:C$23)*100</f>
        <v>99.826138580273081</v>
      </c>
      <c r="I21" s="5">
        <f>D21/AVERAGE(C$21:C$23)*100</f>
        <v>99.826138580273081</v>
      </c>
      <c r="J21" s="5">
        <f>E21/AVERAGE(E$21:E$23)*100</f>
        <v>96.083852805147814</v>
      </c>
      <c r="K21" s="5">
        <f>F21/AVERAGE(E$21:E$23)*100</f>
        <v>101.03056505127689</v>
      </c>
      <c r="M21" s="5">
        <f>C21/AVERAGE(C$21:C$23)*100</f>
        <v>99.826138580273081</v>
      </c>
      <c r="N21" s="5">
        <f>D21/AVERAGE(D$21:D$23)*100</f>
        <v>100.34954601645425</v>
      </c>
      <c r="O21" s="5">
        <f>E21/AVERAGE(C$21:C$23)*100</f>
        <v>81.049105249766782</v>
      </c>
      <c r="P21" s="5">
        <f>F21/AVERAGE(D$21:D$23)*100</f>
        <v>85.668613325376199</v>
      </c>
      <c r="S21" s="5">
        <v>308.73269896193773</v>
      </c>
      <c r="T21" s="5">
        <v>204.15864299684071</v>
      </c>
      <c r="U21" s="5">
        <v>223.24149992477808</v>
      </c>
      <c r="V21" s="5">
        <v>206.95746201293821</v>
      </c>
      <c r="X21" s="5">
        <f>S21/AVERAGE(S$21:S$23)*100</f>
        <v>108.98157681438805</v>
      </c>
      <c r="Y21" s="5">
        <f>T21/AVERAGE(S$21:S$23)*100</f>
        <v>72.067296107253171</v>
      </c>
      <c r="Z21" s="5">
        <f>U21/AVERAGE(U$21:U$23)*100</f>
        <v>94.881353249927443</v>
      </c>
      <c r="AA21" s="5">
        <f>V21/AVERAGE(U$21:U$23)*100</f>
        <v>87.960366094899825</v>
      </c>
      <c r="AC21" s="5">
        <f>S21/AVERAGE(S$21:S$23)*100</f>
        <v>108.98157681438805</v>
      </c>
      <c r="AD21" s="5">
        <f>T21/AVERAGE(T$21:T$23)*100</f>
        <v>95.592038355368288</v>
      </c>
      <c r="AE21" s="5">
        <f>U21/AVERAGE(S$21:S$23)*100</f>
        <v>78.80347871804419</v>
      </c>
      <c r="AF21" s="5">
        <f>V21/AVERAGE(T$21:T$23)*100</f>
        <v>96.902513438907462</v>
      </c>
    </row>
    <row r="22" spans="2:32" x14ac:dyDescent="0.25">
      <c r="C22" s="5">
        <v>48.696968557243892</v>
      </c>
      <c r="D22" s="5">
        <v>48.696968557243892</v>
      </c>
      <c r="E22" s="5">
        <v>40.300511508951423</v>
      </c>
      <c r="F22" s="5">
        <v>51.75022566571387</v>
      </c>
      <c r="H22" s="5">
        <f t="shared" ref="H22:H23" si="70">C22/AVERAGE(C$21:C$23)*100</f>
        <v>99.826138580273081</v>
      </c>
      <c r="I22" s="5">
        <f t="shared" ref="I22:I23" si="71">D22/AVERAGE(C$21:C$23)*100</f>
        <v>99.826138580273081</v>
      </c>
      <c r="J22" s="5">
        <f t="shared" ref="J22:J23" si="72">E22/AVERAGE(E$21:E$23)*100</f>
        <v>97.938869897446196</v>
      </c>
      <c r="K22" s="5">
        <f t="shared" ref="K22:K23" si="73">F22/AVERAGE(E$21:E$23)*100</f>
        <v>125.76412628192234</v>
      </c>
      <c r="M22" s="5">
        <f t="shared" ref="M22" si="74">C22/AVERAGE(C$21:C$23)*100</f>
        <v>99.826138580273081</v>
      </c>
      <c r="N22" s="5">
        <f t="shared" ref="N22:N23" si="75">D22/AVERAGE(D$21:D$23)*100</f>
        <v>100.34954601645425</v>
      </c>
      <c r="O22" s="5">
        <f t="shared" ref="O22:O23" si="76">E22/AVERAGE(C$21:C$23)*100</f>
        <v>82.613858027308964</v>
      </c>
      <c r="P22" s="5">
        <f t="shared" ref="P22:P23" si="77">F22/AVERAGE(D$21:D$23)*100</f>
        <v>106.64137431263055</v>
      </c>
      <c r="S22" s="5">
        <v>263.95159470437795</v>
      </c>
      <c r="T22" s="5">
        <v>217.64386189258315</v>
      </c>
      <c r="U22" s="5">
        <v>259.11727094930052</v>
      </c>
      <c r="V22" s="5">
        <v>285.83327064841285</v>
      </c>
      <c r="X22" s="5">
        <f t="shared" ref="X22:X23" si="78">S22/AVERAGE(S$21:S$23)*100</f>
        <v>93.174001621065088</v>
      </c>
      <c r="Y22" s="5">
        <f t="shared" ref="Y22:Y23" si="79">T22/AVERAGE(S$21:S$23)*100</f>
        <v>76.827531818878839</v>
      </c>
      <c r="Z22" s="5">
        <f t="shared" ref="Z22:Z23" si="80">U22/AVERAGE(U$21:U$23)*100</f>
        <v>110.12915307584778</v>
      </c>
      <c r="AA22" s="5">
        <f t="shared" ref="AA22:AA23" si="81">V22/AVERAGE(U$21:U$23)*100</f>
        <v>121.48389762706499</v>
      </c>
      <c r="AC22" s="5">
        <f t="shared" ref="AC22:AC23" si="82">S22/AVERAGE(S$21:S$23)*100</f>
        <v>93.174001621065088</v>
      </c>
      <c r="AD22" s="5">
        <f t="shared" ref="AD22:AD23" si="83">T22/AVERAGE(T$21:T$23)*100</f>
        <v>101.90614557605696</v>
      </c>
      <c r="AE22" s="5">
        <f t="shared" ref="AE22:AE23" si="84">U22/AVERAGE(S$21:S$23)*100</f>
        <v>91.467502026331374</v>
      </c>
      <c r="AF22" s="5">
        <f t="shared" ref="AF22:AF23" si="85">V22/AVERAGE(T$21:T$23)*100</f>
        <v>133.83408397501088</v>
      </c>
    </row>
    <row r="23" spans="2:32" x14ac:dyDescent="0.25">
      <c r="C23" s="5">
        <v>48.951406649616388</v>
      </c>
      <c r="D23" s="5">
        <v>48.188092372498893</v>
      </c>
      <c r="E23" s="5">
        <v>43.608206709793919</v>
      </c>
      <c r="F23" s="5">
        <v>46.152587633518898</v>
      </c>
      <c r="H23" s="5">
        <f t="shared" si="70"/>
        <v>100.34772283945381</v>
      </c>
      <c r="I23" s="5">
        <f t="shared" si="71"/>
        <v>98.782970061911627</v>
      </c>
      <c r="J23" s="5">
        <f t="shared" si="72"/>
        <v>105.977277297406</v>
      </c>
      <c r="K23" s="5">
        <f t="shared" si="73"/>
        <v>112.16066760506733</v>
      </c>
      <c r="M23" s="5">
        <f>C23/AVERAGE(C$21:C$23)*100</f>
        <v>100.34772283945381</v>
      </c>
      <c r="N23" s="5">
        <f t="shared" si="75"/>
        <v>99.300907967091518</v>
      </c>
      <c r="O23" s="5">
        <f t="shared" si="76"/>
        <v>89.394453396658477</v>
      </c>
      <c r="P23" s="5">
        <f t="shared" si="77"/>
        <v>95.106355769640643</v>
      </c>
      <c r="S23" s="5">
        <v>277.18237550774791</v>
      </c>
      <c r="T23" s="5">
        <v>218.91605235444564</v>
      </c>
      <c r="U23" s="5">
        <v>223.49593801715059</v>
      </c>
      <c r="V23" s="5">
        <v>193.47224311719575</v>
      </c>
      <c r="X23" s="5">
        <f t="shared" si="78"/>
        <v>97.844421564546877</v>
      </c>
      <c r="Y23" s="5">
        <f t="shared" si="79"/>
        <v>77.276610659598248</v>
      </c>
      <c r="Z23" s="5">
        <f t="shared" si="80"/>
        <v>94.989493674224761</v>
      </c>
      <c r="AA23" s="5">
        <f t="shared" si="81"/>
        <v>82.228923607142548</v>
      </c>
      <c r="AC23" s="5">
        <f t="shared" si="82"/>
        <v>97.844421564546877</v>
      </c>
      <c r="AD23" s="5">
        <f t="shared" si="83"/>
        <v>102.50181606857474</v>
      </c>
      <c r="AE23" s="5">
        <f t="shared" si="84"/>
        <v>78.893294486188083</v>
      </c>
      <c r="AF23" s="5">
        <f t="shared" si="85"/>
        <v>90.588406218218793</v>
      </c>
    </row>
    <row r="24" spans="2:32" x14ac:dyDescent="0.25">
      <c r="B24" s="1"/>
      <c r="C24" s="5">
        <v>40.022419092388354</v>
      </c>
      <c r="D24" s="5">
        <v>44.42560115711445</v>
      </c>
      <c r="E24" s="5">
        <v>30.726812511299947</v>
      </c>
      <c r="F24" s="5">
        <v>30.237570059663714</v>
      </c>
      <c r="H24" s="5">
        <f>C24/AVERAGE(C$24:C$26)*100</f>
        <v>98.593895448532649</v>
      </c>
      <c r="I24" s="5">
        <f>D24/AVERAGE(C$24:C$26)*100</f>
        <v>109.44098770270934</v>
      </c>
      <c r="J24" s="5">
        <f>E24/AVERAGE(E$24:E$26)*100</f>
        <v>102.16902526120883</v>
      </c>
      <c r="K24" s="5">
        <f>F24/AVERAGE(E$24:E$26)*100</f>
        <v>100.5422563153022</v>
      </c>
      <c r="M24" s="5">
        <f>C24/AVERAGE(C$24:C$26)*100</f>
        <v>98.593895448532649</v>
      </c>
      <c r="N24" s="5">
        <f>D24/AVERAGE(D$24:D$26)*100</f>
        <v>105.21407376006783</v>
      </c>
      <c r="O24" s="5">
        <f>E24/AVERAGE(C$24:C$26)*100</f>
        <v>75.694478467493013</v>
      </c>
      <c r="P24" s="5">
        <f>F24/AVERAGE(D$24:D$26)*100</f>
        <v>71.612265084075176</v>
      </c>
      <c r="S24" s="5">
        <v>136.15856083890799</v>
      </c>
      <c r="T24" s="5">
        <v>141.78484903272462</v>
      </c>
      <c r="U24" s="5">
        <v>156.46212258181157</v>
      </c>
      <c r="V24" s="5">
        <v>174.5640932923522</v>
      </c>
      <c r="X24" s="5">
        <f>S24/AVERAGE(S$24:S$26)*100</f>
        <v>79.257930076406581</v>
      </c>
      <c r="Y24" s="5">
        <f>T24/AVERAGE(S$24:S$26)*100</f>
        <v>82.532993748552897</v>
      </c>
      <c r="Z24" s="5">
        <f>U24/AVERAGE(U$24:U$26)*100</f>
        <v>85.592123157264865</v>
      </c>
      <c r="AA24" s="5">
        <f>V24/AVERAGE(U$24:U$26)*100</f>
        <v>95.494750584779439</v>
      </c>
      <c r="AC24" s="5">
        <f>S24/AVERAGE(S$24:S$26)*100</f>
        <v>79.257930076406581</v>
      </c>
      <c r="AD24" s="5">
        <f>T24/AVERAGE(T$24:T$26)*100</f>
        <v>86.732037275846125</v>
      </c>
      <c r="AE24" s="5">
        <f>U24/AVERAGE(S$24:S$26)*100</f>
        <v>91.076638110673741</v>
      </c>
      <c r="AF24" s="5">
        <f>V24/AVERAGE(T$24:T$26)*100</f>
        <v>106.78362003941703</v>
      </c>
    </row>
    <row r="25" spans="2:32" x14ac:dyDescent="0.25">
      <c r="C25" s="5">
        <v>38.310070511661536</v>
      </c>
      <c r="D25" s="5">
        <v>40.267040318206476</v>
      </c>
      <c r="E25" s="5">
        <v>31.949918640390528</v>
      </c>
      <c r="F25" s="5">
        <v>42.224010124751395</v>
      </c>
      <c r="H25" s="5">
        <f t="shared" ref="H25:H26" si="86">C25/AVERAGE(C$24:C$26)*100</f>
        <v>94.375581794130596</v>
      </c>
      <c r="I25" s="5">
        <f t="shared" ref="I25:I26" si="87">D25/AVERAGE(C$24:C$26)*100</f>
        <v>99.196511684875816</v>
      </c>
      <c r="J25" s="5">
        <f t="shared" ref="J25:J26" si="88">E25/AVERAGE(E$24:E$26)*100</f>
        <v>106.23594762597541</v>
      </c>
      <c r="K25" s="5">
        <f t="shared" ref="K25:K26" si="89">F25/AVERAGE(E$24:E$26)*100</f>
        <v>140.39809549001453</v>
      </c>
      <c r="M25" s="5">
        <f t="shared" ref="M25:M26" si="90">C25/AVERAGE(C$24:C$26)*100</f>
        <v>94.375581794130596</v>
      </c>
      <c r="N25" s="5">
        <f t="shared" ref="N25:N26" si="91">D25/AVERAGE(D$24:D$26)*100</f>
        <v>95.365267768828616</v>
      </c>
      <c r="O25" s="5">
        <f t="shared" ref="O25:O26" si="92">E25/AVERAGE(C$24:C$26)*100</f>
        <v>78.707559649208761</v>
      </c>
      <c r="P25" s="5">
        <f t="shared" ref="P25:P26" si="93">F25/AVERAGE(D$24:D$26)*100</f>
        <v>99.999999999999972</v>
      </c>
      <c r="S25" s="5">
        <v>188.99674561562105</v>
      </c>
      <c r="T25" s="5">
        <v>177.98879045380582</v>
      </c>
      <c r="U25" s="5">
        <v>200.00470077743626</v>
      </c>
      <c r="V25" s="5">
        <v>184.34894232507682</v>
      </c>
      <c r="X25" s="5">
        <f t="shared" ref="X25:X26" si="94">S25/AVERAGE(S$24:S$26)*100</f>
        <v>110.01504978004168</v>
      </c>
      <c r="Y25" s="5">
        <f t="shared" ref="Y25:Y26" si="95">T25/AVERAGE(S$24:S$26)*100</f>
        <v>103.60731650845104</v>
      </c>
      <c r="Z25" s="5">
        <f t="shared" ref="Z25:Z26" si="96">U25/AVERAGE(U$24:U$26)*100</f>
        <v>109.4119566991242</v>
      </c>
      <c r="AA25" s="5">
        <f t="shared" ref="AA25:AA26" si="97">V25/AVERAGE(U$24:U$26)*100</f>
        <v>100.84752216721972</v>
      </c>
      <c r="AC25" s="5">
        <f t="shared" ref="AC25:AC26" si="98">S25/AVERAGE(S$24:S$26)*100</f>
        <v>110.01504978004168</v>
      </c>
      <c r="AD25" s="5">
        <f t="shared" ref="AD25:AD26" si="99">T25/AVERAGE(T$24:T$26)*100</f>
        <v>108.87856152217816</v>
      </c>
      <c r="AE25" s="5">
        <f t="shared" ref="AE25:AE26" si="100">U25/AVERAGE(S$24:S$26)*100</f>
        <v>116.42278305163232</v>
      </c>
      <c r="AF25" s="5">
        <f t="shared" ref="AF25:AF26" si="101">V25/AVERAGE(T$24:T$26)*100</f>
        <v>112.76916713302028</v>
      </c>
    </row>
    <row r="26" spans="2:32" x14ac:dyDescent="0.25">
      <c r="C26" s="5">
        <v>43.447116253841976</v>
      </c>
      <c r="D26" s="5">
        <v>41.979388898933287</v>
      </c>
      <c r="E26" s="5">
        <v>27.54673657566444</v>
      </c>
      <c r="F26" s="5">
        <v>36.108479479298495</v>
      </c>
      <c r="H26" s="5">
        <f t="shared" si="86"/>
        <v>107.03052275733671</v>
      </c>
      <c r="I26" s="5">
        <f t="shared" si="87"/>
        <v>103.41482533927784</v>
      </c>
      <c r="J26" s="5">
        <f t="shared" si="88"/>
        <v>91.595027112815771</v>
      </c>
      <c r="K26" s="5">
        <f t="shared" si="89"/>
        <v>120.06348366618171</v>
      </c>
      <c r="M26" s="5">
        <f t="shared" si="90"/>
        <v>107.03052275733671</v>
      </c>
      <c r="N26" s="5">
        <f t="shared" si="91"/>
        <v>99.420658471103579</v>
      </c>
      <c r="O26" s="5">
        <f t="shared" si="92"/>
        <v>67.860467395032103</v>
      </c>
      <c r="P26" s="5">
        <f t="shared" si="93"/>
        <v>85.516461777589356</v>
      </c>
      <c r="S26" s="5">
        <v>190.21985174471163</v>
      </c>
      <c r="T26" s="5">
        <v>170.65015367926233</v>
      </c>
      <c r="U26" s="5">
        <v>191.93220032543843</v>
      </c>
      <c r="V26" s="5">
        <v>192.42144277707467</v>
      </c>
      <c r="X26" s="5">
        <f t="shared" si="94"/>
        <v>110.72702014355175</v>
      </c>
      <c r="Y26" s="5">
        <f t="shared" si="95"/>
        <v>99.335494327390592</v>
      </c>
      <c r="Z26" s="5">
        <f t="shared" si="96"/>
        <v>104.99592014361096</v>
      </c>
      <c r="AA26" s="5">
        <f t="shared" si="97"/>
        <v>105.26355872273298</v>
      </c>
      <c r="AC26" s="5">
        <f t="shared" si="98"/>
        <v>110.72702014355175</v>
      </c>
      <c r="AD26" s="5">
        <f t="shared" si="99"/>
        <v>104.38940120197573</v>
      </c>
      <c r="AE26" s="5">
        <f t="shared" si="100"/>
        <v>111.72377865246584</v>
      </c>
      <c r="AF26" s="5">
        <f t="shared" si="101"/>
        <v>117.70724348524297</v>
      </c>
    </row>
  </sheetData>
  <mergeCells count="6">
    <mergeCell ref="AC1:AF1"/>
    <mergeCell ref="C1:F1"/>
    <mergeCell ref="H1:K1"/>
    <mergeCell ref="M1:P1"/>
    <mergeCell ref="S1:V1"/>
    <mergeCell ref="X1:AA1"/>
  </mergeCells>
  <conditionalFormatting sqref="I8">
    <cfRule type="cellIs" dxfId="143" priority="23" operator="lessThan">
      <formula>0.05</formula>
    </cfRule>
    <cfRule type="cellIs" dxfId="142" priority="24" operator="greaterThan">
      <formula>0.05</formula>
    </cfRule>
  </conditionalFormatting>
  <conditionalFormatting sqref="K8">
    <cfRule type="cellIs" dxfId="141" priority="21" operator="lessThan">
      <formula>0.05</formula>
    </cfRule>
    <cfRule type="cellIs" dxfId="140" priority="22" operator="greaterThan">
      <formula>0.05</formula>
    </cfRule>
  </conditionalFormatting>
  <conditionalFormatting sqref="O8:P8">
    <cfRule type="cellIs" dxfId="139" priority="19" operator="lessThan">
      <formula>0.05</formula>
    </cfRule>
    <cfRule type="cellIs" dxfId="138" priority="20" operator="greaterThan">
      <formula>0.05</formula>
    </cfRule>
  </conditionalFormatting>
  <conditionalFormatting sqref="Y8">
    <cfRule type="cellIs" dxfId="137" priority="17" operator="lessThan">
      <formula>0.05</formula>
    </cfRule>
    <cfRule type="cellIs" dxfId="136" priority="18" operator="greaterThan">
      <formula>0.05</formula>
    </cfRule>
  </conditionalFormatting>
  <conditionalFormatting sqref="AA8">
    <cfRule type="cellIs" dxfId="135" priority="15" operator="lessThan">
      <formula>0.05</formula>
    </cfRule>
    <cfRule type="cellIs" dxfId="134" priority="16" operator="greaterThan">
      <formula>0.05</formula>
    </cfRule>
  </conditionalFormatting>
  <conditionalFormatting sqref="AE8:AF8">
    <cfRule type="cellIs" dxfId="133" priority="13" operator="lessThan">
      <formula>0.05</formula>
    </cfRule>
    <cfRule type="cellIs" dxfId="132" priority="14" operator="greaterThan">
      <formula>0.05</formula>
    </cfRule>
  </conditionalFormatting>
  <conditionalFormatting sqref="D8">
    <cfRule type="cellIs" dxfId="131" priority="11" operator="lessThan">
      <formula>0.05</formula>
    </cfRule>
    <cfRule type="cellIs" dxfId="130" priority="12" operator="greaterThan">
      <formula>0.05</formula>
    </cfRule>
  </conditionalFormatting>
  <conditionalFormatting sqref="F8">
    <cfRule type="cellIs" dxfId="129" priority="9" operator="lessThan">
      <formula>0.05</formula>
    </cfRule>
    <cfRule type="cellIs" dxfId="128" priority="10" operator="greaterThan">
      <formula>0.05</formula>
    </cfRule>
  </conditionalFormatting>
  <conditionalFormatting sqref="T8">
    <cfRule type="cellIs" dxfId="127" priority="7" operator="lessThan">
      <formula>0.05</formula>
    </cfRule>
    <cfRule type="cellIs" dxfId="126" priority="8" operator="greaterThan">
      <formula>0.05</formula>
    </cfRule>
  </conditionalFormatting>
  <conditionalFormatting sqref="V8">
    <cfRule type="cellIs" dxfId="125" priority="5" operator="lessThan">
      <formula>0.05</formula>
    </cfRule>
    <cfRule type="cellIs" dxfId="124" priority="6" operator="greaterThan">
      <formula>0.05</formula>
    </cfRule>
  </conditionalFormatting>
  <conditionalFormatting sqref="E9:F9">
    <cfRule type="cellIs" dxfId="123" priority="3" operator="lessThan">
      <formula>0.05</formula>
    </cfRule>
    <cfRule type="cellIs" dxfId="122" priority="4" operator="greaterThan">
      <formula>0.05</formula>
    </cfRule>
  </conditionalFormatting>
  <conditionalFormatting sqref="U9:V9">
    <cfRule type="cellIs" dxfId="121" priority="1" operator="lessThan">
      <formula>0.05</formula>
    </cfRule>
    <cfRule type="cellIs" dxfId="120" priority="2" operator="greaterThan">
      <formula>0.05</formula>
    </cfRule>
  </conditionalFormatting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F27"/>
  <sheetViews>
    <sheetView topLeftCell="B1" workbookViewId="0">
      <pane xSplit="1" ySplit="11" topLeftCell="C12" activePane="bottomRight" state="frozen"/>
      <selection activeCell="B1" sqref="B1"/>
      <selection pane="topRight" activeCell="C1" sqref="C1"/>
      <selection pane="bottomLeft" activeCell="B10" sqref="B10"/>
      <selection pane="bottomRight" activeCell="G10" sqref="G10"/>
    </sheetView>
  </sheetViews>
  <sheetFormatPr baseColWidth="10" defaultRowHeight="15" x14ac:dyDescent="0.25"/>
  <cols>
    <col min="1" max="1" width="3.85546875" customWidth="1"/>
    <col min="7" max="7" width="4.85546875" customWidth="1"/>
    <col min="12" max="12" width="4.5703125" customWidth="1"/>
    <col min="17" max="17" width="5.7109375" customWidth="1"/>
    <col min="23" max="23" width="6.5703125" customWidth="1"/>
    <col min="28" max="28" width="6" customWidth="1"/>
  </cols>
  <sheetData>
    <row r="1" spans="2:32" x14ac:dyDescent="0.25">
      <c r="C1" s="9" t="s">
        <v>9</v>
      </c>
      <c r="D1" s="9"/>
      <c r="E1" s="9"/>
      <c r="F1" s="9"/>
      <c r="H1" s="9" t="s">
        <v>8</v>
      </c>
      <c r="I1" s="9"/>
      <c r="J1" s="9"/>
      <c r="K1" s="9"/>
      <c r="M1" s="9" t="s">
        <v>10</v>
      </c>
      <c r="N1" s="9"/>
      <c r="O1" s="9"/>
      <c r="P1" s="9"/>
      <c r="S1" s="9" t="s">
        <v>9</v>
      </c>
      <c r="T1" s="9"/>
      <c r="U1" s="9"/>
      <c r="V1" s="9"/>
      <c r="X1" s="9" t="s">
        <v>8</v>
      </c>
      <c r="Y1" s="9"/>
      <c r="Z1" s="9"/>
      <c r="AA1" s="9"/>
      <c r="AC1" s="9" t="s">
        <v>10</v>
      </c>
      <c r="AD1" s="9"/>
      <c r="AE1" s="9"/>
      <c r="AF1" s="9"/>
    </row>
    <row r="2" spans="2:32" x14ac:dyDescent="0.25">
      <c r="C2" s="3" t="s">
        <v>0</v>
      </c>
      <c r="D2" s="3" t="s">
        <v>1</v>
      </c>
      <c r="E2" s="3" t="s">
        <v>2</v>
      </c>
      <c r="F2" s="3" t="s">
        <v>1</v>
      </c>
      <c r="H2" s="3" t="s">
        <v>0</v>
      </c>
      <c r="I2" s="3" t="s">
        <v>1</v>
      </c>
      <c r="J2" s="3" t="s">
        <v>2</v>
      </c>
      <c r="K2" s="3" t="s">
        <v>1</v>
      </c>
      <c r="M2" s="3" t="s">
        <v>0</v>
      </c>
      <c r="N2" s="3" t="s">
        <v>11</v>
      </c>
      <c r="O2" s="3" t="s">
        <v>2</v>
      </c>
      <c r="P2" s="3" t="s">
        <v>1</v>
      </c>
      <c r="S2" s="3" t="s">
        <v>13</v>
      </c>
      <c r="T2" s="3" t="s">
        <v>1</v>
      </c>
      <c r="U2" s="3" t="s">
        <v>14</v>
      </c>
      <c r="V2" s="3" t="s">
        <v>1</v>
      </c>
      <c r="X2" s="3" t="s">
        <v>13</v>
      </c>
      <c r="Y2" s="3" t="s">
        <v>1</v>
      </c>
      <c r="Z2" s="3" t="s">
        <v>14</v>
      </c>
      <c r="AA2" s="3" t="s">
        <v>1</v>
      </c>
      <c r="AC2" s="3" t="s">
        <v>13</v>
      </c>
      <c r="AD2" s="3" t="s">
        <v>1</v>
      </c>
      <c r="AE2" s="3" t="s">
        <v>14</v>
      </c>
      <c r="AF2" s="3" t="s">
        <v>1</v>
      </c>
    </row>
    <row r="3" spans="2:32" x14ac:dyDescent="0.25">
      <c r="B3" t="s">
        <v>4</v>
      </c>
      <c r="C3" s="5">
        <f>AVERAGE(C12:C26)</f>
        <v>39.738188704690145</v>
      </c>
      <c r="D3" s="5">
        <f>AVERAGE(D12:D26)</f>
        <v>42.139949445171347</v>
      </c>
      <c r="E3" s="5">
        <f>AVERAGE(E12:E26)</f>
        <v>44.226847345473125</v>
      </c>
      <c r="F3" s="5">
        <f>AVERAGE(F12:F26)</f>
        <v>45.324478871784365</v>
      </c>
      <c r="H3" s="5">
        <f>AVERAGE(H12:H28)</f>
        <v>100</v>
      </c>
      <c r="I3" s="5">
        <f t="shared" ref="I3:K3" si="0">AVERAGE(I12:I28)</f>
        <v>105.25287989753608</v>
      </c>
      <c r="J3" s="5">
        <f t="shared" si="0"/>
        <v>100</v>
      </c>
      <c r="K3" s="5">
        <f t="shared" si="0"/>
        <v>108.05685586493622</v>
      </c>
      <c r="M3" s="5">
        <f>AVERAGE(M12:M28)</f>
        <v>100</v>
      </c>
      <c r="N3" s="5">
        <f t="shared" ref="N3:P3" si="1">AVERAGE(N12:N28)</f>
        <v>100</v>
      </c>
      <c r="O3" s="5">
        <f t="shared" si="1"/>
        <v>108.77371667260591</v>
      </c>
      <c r="P3" s="5">
        <f t="shared" si="1"/>
        <v>107.99292180271391</v>
      </c>
      <c r="R3" t="s">
        <v>4</v>
      </c>
      <c r="S3" s="5">
        <f>AVERAGE(S12:S29)</f>
        <v>194.96645524211442</v>
      </c>
      <c r="T3" s="5">
        <f t="shared" ref="T3:V3" si="2">AVERAGE(T12:T29)</f>
        <v>140.65920955501255</v>
      </c>
      <c r="U3" s="5">
        <f t="shared" si="2"/>
        <v>167.50936445954193</v>
      </c>
      <c r="V3" s="5">
        <f t="shared" si="2"/>
        <v>132.56780736295866</v>
      </c>
      <c r="X3" s="5">
        <f>AVERAGE(X12:X28)</f>
        <v>99.999999999999986</v>
      </c>
      <c r="Y3" s="5">
        <f t="shared" ref="Y3:AA3" si="3">AVERAGE(Y12:Y28)</f>
        <v>74.589151626796351</v>
      </c>
      <c r="Z3" s="5">
        <f t="shared" si="3"/>
        <v>100.00000000000001</v>
      </c>
      <c r="AA3" s="5">
        <f t="shared" si="3"/>
        <v>80.816131950062172</v>
      </c>
      <c r="AC3" s="5">
        <f>AVERAGE(AC12:AC28)</f>
        <v>99.999999999999986</v>
      </c>
      <c r="AD3" s="5">
        <f t="shared" ref="AD3:AF3" si="4">AVERAGE(AD12:AD28)</f>
        <v>100</v>
      </c>
      <c r="AE3" s="5">
        <f t="shared" si="4"/>
        <v>88.125214737744855</v>
      </c>
      <c r="AF3" s="5">
        <f t="shared" si="4"/>
        <v>96.028765278333239</v>
      </c>
    </row>
    <row r="4" spans="2:32" x14ac:dyDescent="0.25">
      <c r="B4" t="s">
        <v>17</v>
      </c>
      <c r="C4" s="5">
        <f>MEDIAN(C12:C36)</f>
        <v>39.237735849056598</v>
      </c>
      <c r="D4" s="5">
        <f t="shared" ref="D4:F4" si="5">MEDIAN(D12:D36)</f>
        <v>41.21083714448622</v>
      </c>
      <c r="E4" s="5">
        <f t="shared" si="5"/>
        <v>37.381132075471697</v>
      </c>
      <c r="F4" s="5">
        <f t="shared" si="5"/>
        <v>40.449125153237489</v>
      </c>
      <c r="H4" s="5">
        <f>MEDIAN(H12:H36)</f>
        <v>99.999999999999986</v>
      </c>
      <c r="I4" s="5">
        <f t="shared" ref="I4:K4" si="6">MEDIAN(I12:I36)</f>
        <v>107.23145197997272</v>
      </c>
      <c r="J4" s="5">
        <f t="shared" si="6"/>
        <v>100.61251465160842</v>
      </c>
      <c r="K4" s="5">
        <f t="shared" si="6"/>
        <v>111.84384285242652</v>
      </c>
      <c r="M4" s="5">
        <f>MEDIAN(M12:M36)</f>
        <v>99.999999999999986</v>
      </c>
      <c r="N4" s="5">
        <f t="shared" ref="N4:P4" si="7">MEDIAN(N12:N36)</f>
        <v>100.44728080777341</v>
      </c>
      <c r="O4" s="5">
        <f t="shared" si="7"/>
        <v>111.37083993660855</v>
      </c>
      <c r="P4" s="5">
        <f t="shared" si="7"/>
        <v>106.45030790668406</v>
      </c>
      <c r="S4" s="5">
        <f>MEDIAN(S12:S36)</f>
        <v>201.74701706129431</v>
      </c>
      <c r="T4" s="5">
        <f t="shared" ref="T4:V4" si="8">MEDIAN(T12:T36)</f>
        <v>146.55856486108337</v>
      </c>
      <c r="U4" s="5">
        <f t="shared" si="8"/>
        <v>167.96821906855891</v>
      </c>
      <c r="V4" s="5">
        <f t="shared" si="8"/>
        <v>128.07865280831504</v>
      </c>
      <c r="X4" s="5">
        <f>MEDIAN(X12:X36)</f>
        <v>100.22713423079055</v>
      </c>
      <c r="Y4" s="5">
        <f t="shared" ref="Y4:AA4" si="9">MEDIAN(Y12:Y36)</f>
        <v>71.074167207200801</v>
      </c>
      <c r="Z4" s="5">
        <f t="shared" si="9"/>
        <v>101.04093938432246</v>
      </c>
      <c r="AA4" s="5">
        <f t="shared" si="9"/>
        <v>77.308447937131632</v>
      </c>
      <c r="AC4" s="5">
        <f>MEDIAN(AC12:AC36)</f>
        <v>100.22713423079055</v>
      </c>
      <c r="AD4" s="5">
        <f t="shared" ref="AD4:AF4" si="10">MEDIAN(AD12:AD36)</f>
        <v>100.85763293310464</v>
      </c>
      <c r="AE4" s="5">
        <f t="shared" si="10"/>
        <v>86.051080550098249</v>
      </c>
      <c r="AF4" s="5">
        <f t="shared" si="10"/>
        <v>95.502841284524919</v>
      </c>
    </row>
    <row r="5" spans="2:32" x14ac:dyDescent="0.25">
      <c r="B5" t="s">
        <v>5</v>
      </c>
      <c r="C5" s="5">
        <f>STDEVP(C12:C31)</f>
        <v>6.6668614859173312</v>
      </c>
      <c r="D5" s="5">
        <f>STDEVP(D12:D31)</f>
        <v>7.835790770897102</v>
      </c>
      <c r="E5" s="5">
        <f>STDEVP(E12:E31)</f>
        <v>13.251943353968771</v>
      </c>
      <c r="F5" s="5">
        <f>STDEVP(F12:F31)</f>
        <v>10.754084604143847</v>
      </c>
      <c r="H5" s="5">
        <f>STDEVP(H12:H33)</f>
        <v>3.3993033823859276</v>
      </c>
      <c r="I5" s="5">
        <f t="shared" ref="I5:K5" si="11">STDEVP(I12:I33)</f>
        <v>6.5724244704502999</v>
      </c>
      <c r="J5" s="5">
        <f t="shared" si="11"/>
        <v>7.1962806598794931</v>
      </c>
      <c r="K5" s="5">
        <f t="shared" si="11"/>
        <v>17.092414481093765</v>
      </c>
      <c r="M5" s="5">
        <f>STDEVP(M12:M33)</f>
        <v>3.3993033823859276</v>
      </c>
      <c r="N5" s="5">
        <f t="shared" ref="N5:P5" si="12">STDEVP(N12:N33)</f>
        <v>4.4600988198742941</v>
      </c>
      <c r="O5" s="5">
        <f t="shared" si="12"/>
        <v>18.650361613060884</v>
      </c>
      <c r="P5" s="5">
        <f t="shared" si="12"/>
        <v>11.760628103859517</v>
      </c>
      <c r="R5" t="s">
        <v>5</v>
      </c>
      <c r="S5" s="5">
        <f>STDEVP(S12:S29)</f>
        <v>71.830023135533608</v>
      </c>
      <c r="T5" s="5">
        <f>STDEVP(T12:T29)</f>
        <v>43.619337820464025</v>
      </c>
      <c r="U5" s="5">
        <f>STDEVP(U12:U29)</f>
        <v>58.026149034605552</v>
      </c>
      <c r="V5" s="5">
        <f>STDEVP(V12:V29)</f>
        <v>42.440988629104091</v>
      </c>
      <c r="X5" s="5">
        <f>STDEVP(X12:X33)</f>
        <v>13.024271224024597</v>
      </c>
      <c r="Y5" s="5">
        <f t="shared" ref="Y5:AA5" si="13">STDEVP(Y12:Y33)</f>
        <v>9.59703111501892</v>
      </c>
      <c r="Z5" s="5">
        <f t="shared" si="13"/>
        <v>10.120248244309284</v>
      </c>
      <c r="AA5" s="5">
        <f t="shared" si="13"/>
        <v>11.347293634092223</v>
      </c>
      <c r="AC5" s="5">
        <f>STDEVP(AC12:AC33)</f>
        <v>13.024271224024597</v>
      </c>
      <c r="AD5" s="5">
        <f t="shared" ref="AD5:AF5" si="14">STDEVP(AD12:AD33)</f>
        <v>8.3413334464670861</v>
      </c>
      <c r="AE5" s="5">
        <f t="shared" si="14"/>
        <v>12.348059961397755</v>
      </c>
      <c r="AF5" s="5">
        <f t="shared" si="14"/>
        <v>16.441858776572268</v>
      </c>
    </row>
    <row r="6" spans="2:32" x14ac:dyDescent="0.25">
      <c r="B6" t="s">
        <v>7</v>
      </c>
      <c r="C6" s="5">
        <f>C5/SQRT(C7)</f>
        <v>1.7213762337619638</v>
      </c>
      <c r="D6" s="5">
        <f t="shared" ref="D6:F6" si="15">D5/SQRT(D7)</f>
        <v>2.094203172795873</v>
      </c>
      <c r="E6" s="5">
        <f t="shared" si="15"/>
        <v>3.5417308385347925</v>
      </c>
      <c r="F6" s="5">
        <f t="shared" si="15"/>
        <v>2.7766927050369801</v>
      </c>
      <c r="H6" s="5">
        <f>H5/SQRT(H7)</f>
        <v>0.87769635924581602</v>
      </c>
      <c r="I6" s="5">
        <f t="shared" ref="I6:K6" si="16">I5/SQRT(I7)</f>
        <v>1.7565543263481553</v>
      </c>
      <c r="J6" s="5">
        <f t="shared" si="16"/>
        <v>1.9232869063097542</v>
      </c>
      <c r="K6" s="5">
        <f t="shared" si="16"/>
        <v>4.4132424421167089</v>
      </c>
      <c r="M6" s="5">
        <f>M5/SQRT(M7)</f>
        <v>0.87769635924581602</v>
      </c>
      <c r="N6" s="5">
        <f t="shared" ref="N6:P6" si="17">N5/SQRT(N7)</f>
        <v>1.1920115496517423</v>
      </c>
      <c r="O6" s="5">
        <f t="shared" si="17"/>
        <v>4.9845188068224582</v>
      </c>
      <c r="P6" s="5">
        <f t="shared" si="17"/>
        <v>3.0365811191457879</v>
      </c>
      <c r="R6" t="s">
        <v>7</v>
      </c>
      <c r="S6" s="5">
        <f>S5/SQRT(S7)</f>
        <v>18.546432224107676</v>
      </c>
      <c r="T6" s="5">
        <f t="shared" ref="T6:V6" si="18">T5/SQRT(T7)</f>
        <v>11.262464596750165</v>
      </c>
      <c r="U6" s="5">
        <f t="shared" si="18"/>
        <v>14.982287257038459</v>
      </c>
      <c r="V6" s="5">
        <f t="shared" si="18"/>
        <v>10.958216143806565</v>
      </c>
      <c r="X6" s="5">
        <f>X5/SQRT(X7)</f>
        <v>3.3628523698090502</v>
      </c>
      <c r="Y6" s="5">
        <f t="shared" ref="Y6:AA6" si="19">Y5/SQRT(Y7)</f>
        <v>2.4779427787668449</v>
      </c>
      <c r="Z6" s="5">
        <f t="shared" si="19"/>
        <v>2.6130368606463139</v>
      </c>
      <c r="AA6" s="5">
        <f t="shared" si="19"/>
        <v>2.9298586179576409</v>
      </c>
      <c r="AC6" s="5">
        <f>AC5/SQRT(AC7)</f>
        <v>3.3628523698090502</v>
      </c>
      <c r="AD6" s="5">
        <f t="shared" ref="AD6:AF6" si="20">AD5/SQRT(AD7)</f>
        <v>2.1537230348886625</v>
      </c>
      <c r="AE6" s="5">
        <f t="shared" si="20"/>
        <v>3.1882553725642735</v>
      </c>
      <c r="AF6" s="5">
        <f t="shared" si="20"/>
        <v>4.2452696814905764</v>
      </c>
    </row>
    <row r="7" spans="2:32" x14ac:dyDescent="0.25">
      <c r="B7" t="s">
        <v>6</v>
      </c>
      <c r="C7" s="3">
        <f>COUNT(C12:C33)</f>
        <v>15</v>
      </c>
      <c r="D7" s="3">
        <f>COUNT(D12:D33)</f>
        <v>14</v>
      </c>
      <c r="E7" s="3">
        <f>COUNT(E12:E33)</f>
        <v>14</v>
      </c>
      <c r="F7" s="3">
        <f>COUNT(F12:F33)</f>
        <v>15</v>
      </c>
      <c r="H7" s="3">
        <f>COUNT(H12:H35)</f>
        <v>15</v>
      </c>
      <c r="I7" s="3">
        <f t="shared" ref="I7:K7" si="21">COUNT(I12:I35)</f>
        <v>14</v>
      </c>
      <c r="J7" s="3">
        <f t="shared" si="21"/>
        <v>14</v>
      </c>
      <c r="K7" s="3">
        <f t="shared" si="21"/>
        <v>15</v>
      </c>
      <c r="M7" s="3">
        <f>COUNT(M12:M35)</f>
        <v>15</v>
      </c>
      <c r="N7" s="3">
        <f t="shared" ref="N7:P7" si="22">COUNT(N12:N35)</f>
        <v>14</v>
      </c>
      <c r="O7" s="3">
        <f t="shared" si="22"/>
        <v>14</v>
      </c>
      <c r="P7" s="3">
        <f t="shared" si="22"/>
        <v>15</v>
      </c>
      <c r="R7" t="s">
        <v>6</v>
      </c>
      <c r="S7" s="3">
        <f>COUNT(S12:S31)</f>
        <v>15</v>
      </c>
      <c r="T7" s="3">
        <f>COUNT(T12:T31)</f>
        <v>15</v>
      </c>
      <c r="U7" s="3">
        <f>COUNT(U12:U31)</f>
        <v>15</v>
      </c>
      <c r="V7" s="3">
        <f>COUNT(V12:V31)</f>
        <v>15</v>
      </c>
      <c r="X7" s="3">
        <f>COUNT(X12:X35)</f>
        <v>15</v>
      </c>
      <c r="Y7" s="3">
        <f t="shared" ref="Y7:AA7" si="23">COUNT(Y12:Y35)</f>
        <v>15</v>
      </c>
      <c r="Z7" s="3">
        <f t="shared" si="23"/>
        <v>15</v>
      </c>
      <c r="AA7" s="3">
        <f t="shared" si="23"/>
        <v>15</v>
      </c>
      <c r="AC7" s="3">
        <f>COUNT(AC12:AC35)</f>
        <v>15</v>
      </c>
      <c r="AD7" s="3">
        <f t="shared" ref="AD7:AF7" si="24">COUNT(AD12:AD35)</f>
        <v>15</v>
      </c>
      <c r="AE7" s="3">
        <f t="shared" si="24"/>
        <v>15</v>
      </c>
      <c r="AF7" s="3">
        <f t="shared" si="24"/>
        <v>15</v>
      </c>
    </row>
    <row r="8" spans="2:32" x14ac:dyDescent="0.25">
      <c r="B8" t="s">
        <v>12</v>
      </c>
      <c r="C8" s="3"/>
      <c r="D8" s="4">
        <f>TTEST(C12:C34,D12:D34,2,2)</f>
        <v>0.39757153083317631</v>
      </c>
      <c r="F8" s="4">
        <f>TTEST(E12:E34,F12:F34,2,2)</f>
        <v>0.81443735580361287</v>
      </c>
      <c r="H8" s="3"/>
      <c r="I8" s="4">
        <f>TTEST(H12:H34,I12:I34,2,2)</f>
        <v>1.3825725398281807E-2</v>
      </c>
      <c r="J8" s="3"/>
      <c r="K8" s="4">
        <f>TTEST(J12:J34,K12:K34,2,2)</f>
        <v>0.12658193274734553</v>
      </c>
      <c r="M8" s="3"/>
      <c r="N8" s="3"/>
      <c r="O8" s="4">
        <f>TTEST(M12:M34,O12:O34,2,2)</f>
        <v>9.5493310921317104E-2</v>
      </c>
      <c r="P8" s="4">
        <f>TTEST(N12:N34,P12:P34,2,2)</f>
        <v>2.915471280968902E-2</v>
      </c>
      <c r="R8" t="s">
        <v>12</v>
      </c>
      <c r="S8" s="3"/>
      <c r="T8" s="4">
        <f>TTEST(S12:S34,T12:T34,2,2)</f>
        <v>2.2363287768133344E-2</v>
      </c>
      <c r="U8" s="3"/>
      <c r="V8" s="4">
        <f>TTEST(U12:U34,V12:V34,2,2)</f>
        <v>7.9687193337501211E-2</v>
      </c>
      <c r="X8" s="3"/>
      <c r="Y8" s="4">
        <f>TTEST(X12:X34,Y12:Y34,2,2)</f>
        <v>2.5495567436519503E-6</v>
      </c>
      <c r="Z8" s="3"/>
      <c r="AA8" s="4">
        <f>TTEST(Z12:Z34,AA12:AA34,2,2)</f>
        <v>5.9477392214597802E-5</v>
      </c>
      <c r="AC8" s="3"/>
      <c r="AD8" s="3"/>
      <c r="AE8" s="4">
        <f>TTEST(AC12:AC34,AE12:AE34,2,2)</f>
        <v>1.9614797960180654E-2</v>
      </c>
      <c r="AF8" s="4">
        <f>TTEST(AD12:AD34,AF12:AF34,2,2)</f>
        <v>0.42706610930031419</v>
      </c>
    </row>
    <row r="9" spans="2:32" x14ac:dyDescent="0.25">
      <c r="B9" t="s">
        <v>19</v>
      </c>
      <c r="C9" s="3"/>
      <c r="D9" s="3"/>
      <c r="E9" s="4">
        <f>TTEST(C12:C34,E12:E34,2,2)</f>
        <v>0.27145018653508257</v>
      </c>
      <c r="F9" s="4">
        <f>TTEST(D12:D34,F12:F34,2,2)</f>
        <v>0.38970541590937036</v>
      </c>
      <c r="H9" s="3"/>
      <c r="I9" s="3"/>
      <c r="J9" s="3"/>
      <c r="K9" s="3"/>
      <c r="M9" s="3"/>
      <c r="N9" s="3"/>
      <c r="O9" s="3"/>
      <c r="P9" s="3"/>
      <c r="S9" s="3"/>
      <c r="T9" s="3"/>
      <c r="U9" s="4">
        <f>TTEST(S12:S34,U12:U34,2,2)</f>
        <v>0.2753503818773787</v>
      </c>
      <c r="V9" s="4">
        <f>TTEST(T12:T34,V12:V34,2,2)</f>
        <v>0.62274815666974725</v>
      </c>
      <c r="X9" s="3"/>
      <c r="Y9" s="3"/>
      <c r="Z9" s="3"/>
      <c r="AA9" s="3"/>
      <c r="AC9" s="3"/>
      <c r="AD9" s="3"/>
      <c r="AE9" s="3"/>
      <c r="AF9" s="3"/>
    </row>
    <row r="10" spans="2:32" x14ac:dyDescent="0.25">
      <c r="B10" t="s">
        <v>22</v>
      </c>
      <c r="C10" s="3">
        <f>COUNT(C12:C30)</f>
        <v>15</v>
      </c>
      <c r="D10" s="3">
        <f t="shared" ref="D10:AF10" si="25">COUNT(D12:D30)</f>
        <v>14</v>
      </c>
      <c r="E10" s="3">
        <f t="shared" si="25"/>
        <v>14</v>
      </c>
      <c r="F10" s="3">
        <f t="shared" si="25"/>
        <v>15</v>
      </c>
      <c r="G10" s="3"/>
      <c r="H10" s="3">
        <f t="shared" si="25"/>
        <v>15</v>
      </c>
      <c r="I10" s="3">
        <f t="shared" si="25"/>
        <v>14</v>
      </c>
      <c r="J10" s="3">
        <f t="shared" si="25"/>
        <v>14</v>
      </c>
      <c r="K10" s="3">
        <f t="shared" si="25"/>
        <v>15</v>
      </c>
      <c r="L10" s="3"/>
      <c r="M10" s="3">
        <f t="shared" si="25"/>
        <v>15</v>
      </c>
      <c r="N10" s="3">
        <f t="shared" si="25"/>
        <v>14</v>
      </c>
      <c r="O10" s="3">
        <f t="shared" si="25"/>
        <v>14</v>
      </c>
      <c r="P10" s="3">
        <f t="shared" si="25"/>
        <v>15</v>
      </c>
      <c r="Q10" s="3"/>
      <c r="R10" s="3"/>
      <c r="S10" s="3">
        <f t="shared" si="25"/>
        <v>15</v>
      </c>
      <c r="T10" s="3">
        <f t="shared" si="25"/>
        <v>15</v>
      </c>
      <c r="U10" s="3">
        <f t="shared" si="25"/>
        <v>15</v>
      </c>
      <c r="V10" s="3">
        <f t="shared" si="25"/>
        <v>15</v>
      </c>
      <c r="W10" s="3"/>
      <c r="X10" s="3">
        <f t="shared" si="25"/>
        <v>15</v>
      </c>
      <c r="Y10" s="3">
        <f t="shared" si="25"/>
        <v>15</v>
      </c>
      <c r="Z10" s="3">
        <f t="shared" si="25"/>
        <v>15</v>
      </c>
      <c r="AA10" s="3">
        <f t="shared" si="25"/>
        <v>15</v>
      </c>
      <c r="AB10" s="3"/>
      <c r="AC10" s="3">
        <f t="shared" si="25"/>
        <v>15</v>
      </c>
      <c r="AD10" s="3">
        <f t="shared" si="25"/>
        <v>15</v>
      </c>
      <c r="AE10" s="3">
        <f t="shared" si="25"/>
        <v>15</v>
      </c>
      <c r="AF10" s="3">
        <f t="shared" si="25"/>
        <v>15</v>
      </c>
    </row>
    <row r="11" spans="2:32" x14ac:dyDescent="0.25">
      <c r="B11" s="2" t="s">
        <v>3</v>
      </c>
      <c r="C11" s="2" t="s">
        <v>3</v>
      </c>
      <c r="D11" s="2" t="s">
        <v>3</v>
      </c>
      <c r="E11" s="2" t="s">
        <v>3</v>
      </c>
      <c r="F11" s="2" t="s">
        <v>3</v>
      </c>
      <c r="G11" s="2" t="s">
        <v>3</v>
      </c>
      <c r="H11" s="2" t="s">
        <v>3</v>
      </c>
      <c r="I11" s="2" t="s">
        <v>3</v>
      </c>
      <c r="J11" s="2" t="s">
        <v>3</v>
      </c>
      <c r="K11" s="2" t="s">
        <v>3</v>
      </c>
      <c r="L11" s="2" t="s">
        <v>3</v>
      </c>
      <c r="M11" s="2" t="s">
        <v>3</v>
      </c>
      <c r="N11" s="2" t="s">
        <v>3</v>
      </c>
      <c r="O11" s="2" t="s">
        <v>3</v>
      </c>
      <c r="P11" s="2" t="s">
        <v>3</v>
      </c>
      <c r="Q11" s="2" t="s">
        <v>3</v>
      </c>
      <c r="R11" s="2" t="s">
        <v>3</v>
      </c>
      <c r="S11" s="2" t="s">
        <v>3</v>
      </c>
      <c r="T11" s="2" t="s">
        <v>3</v>
      </c>
      <c r="U11" s="2" t="s">
        <v>3</v>
      </c>
      <c r="V11" s="2" t="s">
        <v>3</v>
      </c>
      <c r="W11" s="2" t="s">
        <v>3</v>
      </c>
      <c r="X11" s="2" t="s">
        <v>3</v>
      </c>
      <c r="Y11" s="2" t="s">
        <v>3</v>
      </c>
      <c r="Z11" s="2" t="s">
        <v>3</v>
      </c>
      <c r="AA11" s="2" t="s">
        <v>3</v>
      </c>
      <c r="AB11" s="2" t="s">
        <v>3</v>
      </c>
      <c r="AC11" s="2" t="s">
        <v>3</v>
      </c>
      <c r="AD11" s="2" t="s">
        <v>3</v>
      </c>
      <c r="AE11" s="2" t="s">
        <v>3</v>
      </c>
      <c r="AF11" s="2" t="s">
        <v>3</v>
      </c>
    </row>
    <row r="12" spans="2:32" x14ac:dyDescent="0.25">
      <c r="B12" s="1"/>
      <c r="C12" s="5">
        <v>43.327881648886724</v>
      </c>
      <c r="D12" s="5">
        <v>40.584693156896982</v>
      </c>
      <c r="E12" s="5">
        <v>52.243244247853383</v>
      </c>
      <c r="F12" s="5">
        <v>36.698509459911513</v>
      </c>
      <c r="H12" s="5">
        <f>C12/AVERAGE(C$12:C$14)*100</f>
        <v>101.79015849452038</v>
      </c>
      <c r="I12" s="5">
        <f>D12/AVERAGE(C$12:C$14)*100</f>
        <v>95.345587914247034</v>
      </c>
      <c r="J12" s="5">
        <f>E12/AVERAGE(E$12:E$14)*100</f>
        <v>93.969378886140262</v>
      </c>
      <c r="K12" s="5">
        <f>F12/AVERAGE(E$12:E$14)*100</f>
        <v>66.009226449154227</v>
      </c>
      <c r="M12" s="5">
        <f>C12/AVERAGE(C$12:C$14)*100</f>
        <v>101.79015849452038</v>
      </c>
      <c r="N12" s="5">
        <f>D12/AVERAGE(D$12:D$14)*100</f>
        <v>98.157054883804577</v>
      </c>
      <c r="O12" s="5">
        <f>E12/AVERAGE(C12:C14)*100</f>
        <v>122.73501288040869</v>
      </c>
      <c r="P12" s="5">
        <f>F12/AVERAGE(D$12:D$14)*100</f>
        <v>88.758034791207805</v>
      </c>
      <c r="S12" s="5">
        <v>201.74701706129431</v>
      </c>
      <c r="T12" s="5">
        <v>142.76846448351483</v>
      </c>
      <c r="U12" s="5">
        <v>164.94257146043191</v>
      </c>
      <c r="V12" s="5">
        <v>134.31029996654647</v>
      </c>
      <c r="X12" s="5">
        <f>S12/AVERAGE(S$12:S$14)*100</f>
        <v>100.22713423079055</v>
      </c>
      <c r="Y12" s="5">
        <f>T12/AVERAGE(S$12:S$14)*100</f>
        <v>70.926818458811141</v>
      </c>
      <c r="Z12" s="5">
        <f>U12/AVERAGE(U$12:U$14)*100</f>
        <v>93.884481117105693</v>
      </c>
      <c r="AA12" s="5">
        <f>V12/AVERAGE(U$12:U$14)*100</f>
        <v>76.448746429704855</v>
      </c>
      <c r="AC12" s="5">
        <f>S12/AVERAGE(S$12:S$14)*100</f>
        <v>100.22713423079055</v>
      </c>
      <c r="AD12" s="5">
        <f>T12/AVERAGE(T$12:T$14)*100</f>
        <v>101.51711378353376</v>
      </c>
      <c r="AE12" s="5">
        <f>U12/AVERAGE(S$12:S$14)*100</f>
        <v>81.942828652152215</v>
      </c>
      <c r="AF12" s="5">
        <f>V12/AVERAGE(T$12:T$14)*100</f>
        <v>95.502841284524919</v>
      </c>
    </row>
    <row r="13" spans="2:32" x14ac:dyDescent="0.25">
      <c r="C13" s="5">
        <v>41.499089320893567</v>
      </c>
      <c r="D13" s="5">
        <v>39.213098910902112</v>
      </c>
      <c r="E13" s="5">
        <v>55.900828903839717</v>
      </c>
      <c r="F13" s="5">
        <v>50.643050960859362</v>
      </c>
      <c r="H13" s="5">
        <f t="shared" ref="H13:H14" si="26">C13/AVERAGE(C$12:C$14)*100</f>
        <v>97.493778107671488</v>
      </c>
      <c r="I13" s="5">
        <f>D13/AVERAGE(C$12:C$14)*100</f>
        <v>92.123302624110366</v>
      </c>
      <c r="J13" s="5">
        <f t="shared" ref="J13:J14" si="27">E13/AVERAGE(E$12:E$14)*100</f>
        <v>100.54823828307818</v>
      </c>
      <c r="K13" s="5">
        <f>F13/AVERAGE(E$12:E$14)*100</f>
        <v>91.091127899979924</v>
      </c>
      <c r="M13" s="5">
        <f t="shared" ref="M13:N14" si="28">C13/AVERAGE(C$12:C$14)*100</f>
        <v>97.493778107671488</v>
      </c>
      <c r="N13" s="5">
        <f t="shared" si="28"/>
        <v>94.839753674652783</v>
      </c>
      <c r="O13" s="5">
        <f>E13/AVERAGE(C12:C14)*100</f>
        <v>131.32777365410649</v>
      </c>
      <c r="P13" s="5">
        <f t="shared" ref="P13:P14" si="29">F13/AVERAGE(D$12:D$14)*100</f>
        <v>122.4839304175844</v>
      </c>
      <c r="S13" s="5">
        <v>205.63320075827974</v>
      </c>
      <c r="T13" s="5">
        <v>138.88228078652938</v>
      </c>
      <c r="U13" s="5">
        <v>177.5155187153849</v>
      </c>
      <c r="V13" s="5">
        <v>135.68189421254135</v>
      </c>
      <c r="X13" s="5">
        <f t="shared" ref="X13:X14" si="30">S13/AVERAGE(S$12:S$14)*100</f>
        <v>102.1577751925101</v>
      </c>
      <c r="Y13" s="5">
        <f t="shared" ref="Y13:Y14" si="31">T13/AVERAGE(S$12:S$14)*100</f>
        <v>68.996177497091566</v>
      </c>
      <c r="Z13" s="5">
        <f t="shared" ref="Z13:Z14" si="32">U13/AVERAGE(U$12:U$14)*100</f>
        <v>101.04093938432246</v>
      </c>
      <c r="AA13" s="5">
        <f t="shared" ref="AA13:AA14" si="33">V13/AVERAGE(U$12:U$14)*100</f>
        <v>77.229450967946704</v>
      </c>
      <c r="AC13" s="5">
        <f t="shared" ref="AC13:AD14" si="34">S13/AVERAGE(S$12:S$14)*100</f>
        <v>102.1577751925101</v>
      </c>
      <c r="AD13" s="5">
        <f t="shared" si="34"/>
        <v>98.753799392097278</v>
      </c>
      <c r="AE13" s="5">
        <f t="shared" ref="AE13:AF14" si="35">U13/AVERAGE(S$12:S$14)*100</f>
        <v>88.189019998892022</v>
      </c>
      <c r="AF13" s="5">
        <f t="shared" si="35"/>
        <v>96.478128716796633</v>
      </c>
    </row>
    <row r="14" spans="2:32" x14ac:dyDescent="0.25">
      <c r="C14" s="5">
        <v>42.870683566888431</v>
      </c>
      <c r="D14" s="5">
        <v>44.242277812883295</v>
      </c>
      <c r="E14" s="5">
        <v>58.644017395829437</v>
      </c>
      <c r="F14" s="5">
        <v>44.013678771884159</v>
      </c>
      <c r="H14" s="5">
        <f t="shared" si="26"/>
        <v>100.71606339780814</v>
      </c>
      <c r="I14" s="5">
        <f>D14/AVERAGE(C$12:C$14)*100</f>
        <v>103.93834868794478</v>
      </c>
      <c r="J14" s="5">
        <f t="shared" si="27"/>
        <v>105.48238283078155</v>
      </c>
      <c r="K14" s="5">
        <f>F14/AVERAGE(E$12:E$14)*100</f>
        <v>79.16694524303</v>
      </c>
      <c r="M14" s="5">
        <f t="shared" si="28"/>
        <v>100.71606339780814</v>
      </c>
      <c r="N14" s="5">
        <f t="shared" si="28"/>
        <v>107.00319144154268</v>
      </c>
      <c r="O14" s="5">
        <f>E14/AVERAGE(C12:C14)*100</f>
        <v>137.77234423437977</v>
      </c>
      <c r="P14" s="5">
        <f t="shared" si="29"/>
        <v>106.45030790668406</v>
      </c>
      <c r="S14" s="5">
        <v>196.48923911831392</v>
      </c>
      <c r="T14" s="5">
        <v>140.25387503252423</v>
      </c>
      <c r="U14" s="5">
        <v>184.60208898635838</v>
      </c>
      <c r="V14" s="5">
        <v>145.96885105750289</v>
      </c>
      <c r="X14" s="5">
        <f t="shared" si="30"/>
        <v>97.61509057669933</v>
      </c>
      <c r="Y14" s="5">
        <f t="shared" si="31"/>
        <v>69.677580189463171</v>
      </c>
      <c r="Z14" s="5">
        <f t="shared" si="32"/>
        <v>105.07457949857188</v>
      </c>
      <c r="AA14" s="5">
        <f t="shared" si="33"/>
        <v>83.084735004760418</v>
      </c>
      <c r="AC14" s="5">
        <f t="shared" si="34"/>
        <v>97.61509057669933</v>
      </c>
      <c r="AD14" s="5">
        <f t="shared" si="34"/>
        <v>99.729086824368977</v>
      </c>
      <c r="AE14" s="5">
        <f t="shared" si="35"/>
        <v>91.709600576145363</v>
      </c>
      <c r="AF14" s="5">
        <f t="shared" si="35"/>
        <v>103.79278445883445</v>
      </c>
    </row>
    <row r="15" spans="2:32" x14ac:dyDescent="0.25">
      <c r="B15" s="1"/>
      <c r="C15" s="5">
        <v>31.767524796612051</v>
      </c>
      <c r="D15" s="5">
        <v>35.422935473085928</v>
      </c>
      <c r="E15" s="5">
        <v>25.827482447342025</v>
      </c>
      <c r="F15" s="5">
        <v>36.336788142204391</v>
      </c>
      <c r="H15" s="5">
        <f>C15/AVERAGE(C$15:C$17)*100</f>
        <v>104.24844569060099</v>
      </c>
      <c r="I15" s="5">
        <f>D15/AVERAGE(C$15:C$17)*100</f>
        <v>116.24405705229796</v>
      </c>
      <c r="J15" s="5">
        <f>E15/AVERAGE(E$15:E$17)*100</f>
        <v>82.689105613701244</v>
      </c>
      <c r="K15" s="5">
        <f>F15/AVERAGE(E$15:E$17)*100</f>
        <v>116.33563273073264</v>
      </c>
      <c r="M15" s="5">
        <f>C15/AVERAGE(C$15:C$17)*100</f>
        <v>104.24844569060099</v>
      </c>
      <c r="N15" s="5">
        <f>D15/AVERAGE(D$15:D$17)*100</f>
        <v>108.38874680306904</v>
      </c>
      <c r="O15" s="5">
        <f>E15/AVERAGE(C$15:C$17)*100</f>
        <v>84.755577227843474</v>
      </c>
      <c r="P15" s="5">
        <f>F15/AVERAGE(D$15:D$17)*100</f>
        <v>111.1849957374254</v>
      </c>
      <c r="S15" s="5">
        <v>89.797169285634681</v>
      </c>
      <c r="T15" s="5">
        <v>75.175526579739213</v>
      </c>
      <c r="U15" s="5">
        <v>81.344032096288871</v>
      </c>
      <c r="V15" s="5">
        <v>59.640031204725283</v>
      </c>
      <c r="X15" s="5">
        <f>S15/AVERAGE(S$15:S$17)*100</f>
        <v>117.77961848612564</v>
      </c>
      <c r="Y15" s="5">
        <f>T15/AVERAGE(S$15:S$17)*100</f>
        <v>98.601603040417061</v>
      </c>
      <c r="Z15" s="5">
        <f>U15/AVERAGE(U$15:U$17)*100</f>
        <v>103.28773584905659</v>
      </c>
      <c r="AA15" s="5">
        <f>V15/AVERAGE(U$15:U$17)*100</f>
        <v>75.728773584905653</v>
      </c>
      <c r="AC15" s="5">
        <f>S15/AVERAGE(S$15:S$17)*100</f>
        <v>117.77961848612564</v>
      </c>
      <c r="AD15" s="5">
        <f>T15/AVERAGE(T$15:T$17)*100</f>
        <v>114.23370025402203</v>
      </c>
      <c r="AE15" s="5">
        <f>U15/AVERAGE(S$15:S$17)*100</f>
        <v>106.69232830657538</v>
      </c>
      <c r="AF15" s="5">
        <f>V15/AVERAGE(T$15:T$17)*100</f>
        <v>90.626587637595264</v>
      </c>
    </row>
    <row r="16" spans="2:32" x14ac:dyDescent="0.25">
      <c r="C16" s="5">
        <v>29.711356291095509</v>
      </c>
      <c r="D16" s="5">
        <v>29.711356291095509</v>
      </c>
      <c r="E16" s="5">
        <v>32.909840633010134</v>
      </c>
      <c r="F16" s="5">
        <v>40.449125153237489</v>
      </c>
      <c r="H16" s="5">
        <f t="shared" ref="H16:H17" si="36">C16/AVERAGE(C$15:C$17)*100</f>
        <v>97.500914299646482</v>
      </c>
      <c r="I16" s="5">
        <f t="shared" ref="I16:I17" si="37">D16/AVERAGE(C$15:C$17)*100</f>
        <v>97.500914299646482</v>
      </c>
      <c r="J16" s="5">
        <f t="shared" ref="J16:J17" si="38">E16/AVERAGE(E$15:E$17)*100</f>
        <v>105.3639391056137</v>
      </c>
      <c r="K16" s="5">
        <f t="shared" ref="K16:K17" si="39">F16/AVERAGE(E$15:E$17)*100</f>
        <v>129.50166508087537</v>
      </c>
      <c r="M16" s="5">
        <f t="shared" ref="M16:M17" si="40">C16/AVERAGE(C$15:C$17)*100</f>
        <v>97.500914299646482</v>
      </c>
      <c r="N16" s="5">
        <f t="shared" ref="N16:N17" si="41">D16/AVERAGE(D$15:D$17)*100</f>
        <v>90.912190963341857</v>
      </c>
      <c r="O16" s="5">
        <f t="shared" ref="O16:O17" si="42">E16/AVERAGE(C$15:C$17)*100</f>
        <v>107.99707424113127</v>
      </c>
      <c r="P16" s="5">
        <f t="shared" ref="P16:P17" si="43">F16/AVERAGE(D$15:D$17)*100</f>
        <v>123.76811594202897</v>
      </c>
      <c r="S16" s="5">
        <v>93.452579962108544</v>
      </c>
      <c r="T16" s="5">
        <v>68.093168394071114</v>
      </c>
      <c r="U16" s="5">
        <v>92.310264125710461</v>
      </c>
      <c r="V16" s="5">
        <v>74.947063412459613</v>
      </c>
      <c r="X16" s="5">
        <f t="shared" ref="X16:X17" si="44">S16/AVERAGE(S$15:S$17)*100</f>
        <v>122.57412234755279</v>
      </c>
      <c r="Y16" s="5">
        <f t="shared" ref="Y16:Y17" si="45">T16/AVERAGE(S$15:S$17)*100</f>
        <v>89.312251808902005</v>
      </c>
      <c r="Z16" s="5">
        <f t="shared" ref="Z16:Z17" si="46">U16/AVERAGE(U$15:U$17)*100</f>
        <v>117.21226415094338</v>
      </c>
      <c r="AA16" s="5">
        <f t="shared" ref="AA16:AA17" si="47">V16/AVERAGE(U$15:U$17)*100</f>
        <v>95.165094339622641</v>
      </c>
      <c r="AC16" s="5">
        <f t="shared" ref="AC16:AC17" si="48">S16/AVERAGE(S$15:S$17)*100</f>
        <v>122.57412234755279</v>
      </c>
      <c r="AD16" s="5">
        <f t="shared" ref="AD16:AD17" si="49">T16/AVERAGE(T$15:T$17)*100</f>
        <v>103.47163420829808</v>
      </c>
      <c r="AE16" s="5">
        <f t="shared" ref="AE16:AE17" si="50">U16/AVERAGE(S$15:S$17)*100</f>
        <v>121.0758398908568</v>
      </c>
      <c r="AF16" s="5">
        <f t="shared" ref="AF16:AF17" si="51">V16/AVERAGE(T$15:T$17)*100</f>
        <v>113.88653683319222</v>
      </c>
    </row>
    <row r="17" spans="2:32" x14ac:dyDescent="0.25">
      <c r="C17" s="5">
        <v>29.939819458375123</v>
      </c>
      <c r="D17" s="5">
        <v>32.909840633010134</v>
      </c>
      <c r="E17" s="5">
        <v>34.966009138526687</v>
      </c>
      <c r="F17" s="5">
        <v>39.535272484119027</v>
      </c>
      <c r="H17" s="5">
        <f t="shared" si="36"/>
        <v>98.25064000975253</v>
      </c>
      <c r="I17" s="5">
        <f t="shared" si="37"/>
        <v>107.99707424113127</v>
      </c>
      <c r="J17" s="5">
        <f t="shared" si="38"/>
        <v>111.94695528068506</v>
      </c>
      <c r="K17" s="5">
        <f t="shared" si="39"/>
        <v>126.575880114177</v>
      </c>
      <c r="M17" s="5">
        <f t="shared" si="40"/>
        <v>98.25064000975253</v>
      </c>
      <c r="N17" s="5">
        <f t="shared" si="41"/>
        <v>100.69906223358906</v>
      </c>
      <c r="O17" s="5">
        <f t="shared" si="42"/>
        <v>114.74460563208582</v>
      </c>
      <c r="P17" s="5">
        <f t="shared" si="43"/>
        <v>120.97186700767264</v>
      </c>
      <c r="S17" s="5">
        <v>45.475314833389049</v>
      </c>
      <c r="T17" s="5">
        <v>54.156915190014473</v>
      </c>
      <c r="U17" s="5">
        <v>62.610052379360305</v>
      </c>
      <c r="V17" s="5">
        <v>91.624874623871605</v>
      </c>
      <c r="X17" s="5">
        <f t="shared" si="44"/>
        <v>59.646259166321514</v>
      </c>
      <c r="Y17" s="5">
        <f t="shared" si="45"/>
        <v>71.033205837210971</v>
      </c>
      <c r="Z17" s="5">
        <f t="shared" si="46"/>
        <v>79.5</v>
      </c>
      <c r="AA17" s="5">
        <f t="shared" si="47"/>
        <v>116.34198113207546</v>
      </c>
      <c r="AC17" s="5">
        <f t="shared" si="48"/>
        <v>59.646259166321514</v>
      </c>
      <c r="AD17" s="5">
        <f t="shared" si="49"/>
        <v>82.294665537679919</v>
      </c>
      <c r="AE17" s="5">
        <f t="shared" si="50"/>
        <v>82.120496016761265</v>
      </c>
      <c r="AF17" s="5">
        <f t="shared" si="51"/>
        <v>139.22946655376796</v>
      </c>
    </row>
    <row r="18" spans="2:32" x14ac:dyDescent="0.25">
      <c r="B18" s="1"/>
      <c r="C18" s="5">
        <v>41.094339622641506</v>
      </c>
      <c r="D18" s="5">
        <v>42.765283018867919</v>
      </c>
      <c r="E18" s="5">
        <v>34.967547169811318</v>
      </c>
      <c r="F18" s="5">
        <v>41.651320754716977</v>
      </c>
      <c r="H18" s="5">
        <f>C18/AVERAGE(C$18:C$20)*100</f>
        <v>103.26581702321349</v>
      </c>
      <c r="I18" s="5">
        <f>D18/AVERAGE(C$18:C$20)*100</f>
        <v>107.46472462448796</v>
      </c>
      <c r="J18" s="5">
        <f>E18/AVERAGE(E$18:E$20)*100</f>
        <v>95.600858369098702</v>
      </c>
      <c r="K18" s="5">
        <f>F18/AVERAGE(E$18:E$20)*100</f>
        <v>113.8742159128425</v>
      </c>
      <c r="M18" s="5">
        <f>C18/AVERAGE(C$18:C$20)*100</f>
        <v>103.26581702321349</v>
      </c>
      <c r="N18" s="5">
        <f>D18/AVERAGE(D$18:D$20)*100</f>
        <v>100.87588122196112</v>
      </c>
      <c r="O18" s="5">
        <f>E18/AVERAGE(C$18:C$20)*100</f>
        <v>87.869822485207109</v>
      </c>
      <c r="P18" s="5">
        <f>F18/AVERAGE(D$18:D$20)*100</f>
        <v>98.248237556077768</v>
      </c>
      <c r="S18" s="5">
        <v>184.05283018867925</v>
      </c>
      <c r="T18" s="5">
        <v>135.22415094339624</v>
      </c>
      <c r="U18" s="5">
        <v>154.90415094339622</v>
      </c>
      <c r="V18" s="5">
        <v>118.14339622641509</v>
      </c>
      <c r="X18" s="5">
        <f>S18/AVERAGE(S$18:S$20)*100</f>
        <v>95.90457913199414</v>
      </c>
      <c r="Y18" s="5">
        <f>T18/AVERAGE(S$18:S$20)*100</f>
        <v>70.461373896902685</v>
      </c>
      <c r="Z18" s="5">
        <f>U18/AVERAGE(U$18:U$20)*100</f>
        <v>94.524219620702027</v>
      </c>
      <c r="AA18" s="5">
        <f>V18/AVERAGE(U$18:U$20)*100</f>
        <v>72.092402066888326</v>
      </c>
      <c r="AC18" s="5">
        <f>S18/AVERAGE(S$18:S$20)*100</f>
        <v>95.90457913199414</v>
      </c>
      <c r="AD18" s="5">
        <f>T18/AVERAGE(T$18:T$20)*100</f>
        <v>91.729723641501906</v>
      </c>
      <c r="AE18" s="5">
        <f>U18/AVERAGE(S$18:S$20)*100</f>
        <v>80.716049771122044</v>
      </c>
      <c r="AF18" s="5">
        <f>V18/AVERAGE(T$18:T$20)*100</f>
        <v>80.142940519951253</v>
      </c>
    </row>
    <row r="19" spans="2:32" x14ac:dyDescent="0.25">
      <c r="C19" s="5">
        <v>39.05207547169811</v>
      </c>
      <c r="D19" s="5">
        <v>42.579622641509438</v>
      </c>
      <c r="E19" s="5">
        <v>36.824150943396226</v>
      </c>
      <c r="F19" s="5">
        <v>39.794716981132069</v>
      </c>
      <c r="H19" s="5">
        <f t="shared" ref="H19:H20" si="52">C19/AVERAGE(C$18:C$20)*100</f>
        <v>98.133818843878032</v>
      </c>
      <c r="I19" s="5">
        <f t="shared" ref="I19:I20" si="53">D19/AVERAGE(C$18:C$20)*100</f>
        <v>106.99817933545748</v>
      </c>
      <c r="J19" s="5">
        <f t="shared" ref="J19:J20" si="54">E19/AVERAGE(E$18:E$20)*100</f>
        <v>100.67679102013867</v>
      </c>
      <c r="K19" s="5">
        <f t="shared" ref="K19:K20" si="55">F19/AVERAGE(E$18:E$20)*100</f>
        <v>108.79828326180257</v>
      </c>
      <c r="M19" s="5">
        <f t="shared" ref="M19:M20" si="56">C19/AVERAGE(C$18:C$20)*100</f>
        <v>98.133818843878032</v>
      </c>
      <c r="N19" s="5">
        <f t="shared" ref="N19:N20" si="57">D19/AVERAGE(D$18:D$20)*100</f>
        <v>100.43794061098059</v>
      </c>
      <c r="O19" s="5">
        <f t="shared" ref="O19:O20" si="58">E19/AVERAGE(C$18:C$20)*100</f>
        <v>92.535275375512072</v>
      </c>
      <c r="P19" s="5">
        <f t="shared" ref="P19:P20" si="59">F19/AVERAGE(D$18:D$20)*100</f>
        <v>93.868831446272168</v>
      </c>
      <c r="S19" s="5">
        <v>197.2347169811321</v>
      </c>
      <c r="T19" s="5">
        <v>151.74792452830189</v>
      </c>
      <c r="U19" s="5">
        <v>173.09886792452829</v>
      </c>
      <c r="V19" s="5">
        <v>133.36754716981133</v>
      </c>
      <c r="X19" s="5">
        <f t="shared" ref="X19:X20" si="60">S19/AVERAGE(S$18:S$20)*100</f>
        <v>102.77327712321656</v>
      </c>
      <c r="Y19" s="5">
        <f t="shared" ref="Y19:Y20" si="61">T19/AVERAGE(S$18:S$20)*100</f>
        <v>79.071431942237808</v>
      </c>
      <c r="Z19" s="5">
        <f t="shared" ref="Z19:Z20" si="62">U19/AVERAGE(U$18:U$20)*100</f>
        <v>105.62683638976134</v>
      </c>
      <c r="AA19" s="5">
        <f t="shared" ref="AA19:AA20" si="63">V19/AVERAGE(U$18:U$20)*100</f>
        <v>81.38234671038694</v>
      </c>
      <c r="AC19" s="5">
        <f t="shared" ref="AC19:AC20" si="64">S19/AVERAGE(S$18:S$20)*100</f>
        <v>102.77327712321656</v>
      </c>
      <c r="AD19" s="5">
        <f t="shared" ref="AD19:AD20" si="65">T19/AVERAGE(T$18:T$20)*100</f>
        <v>102.93867687865415</v>
      </c>
      <c r="AE19" s="5">
        <f t="shared" ref="AE19:AE20" si="66">U19/AVERAGE(S$18:S$20)*100</f>
        <v>90.196787843513533</v>
      </c>
      <c r="AF19" s="5">
        <f t="shared" ref="AF19:AF20" si="67">V19/AVERAGE(T$18:T$20)*100</f>
        <v>90.470290693507266</v>
      </c>
    </row>
    <row r="20" spans="2:32" x14ac:dyDescent="0.25">
      <c r="C20" s="5">
        <v>39.237735849056598</v>
      </c>
      <c r="D20" s="5">
        <v>41.836981132075465</v>
      </c>
      <c r="E20" s="5">
        <v>37.938113207547168</v>
      </c>
      <c r="F20" s="5">
        <v>40.908679245283011</v>
      </c>
      <c r="H20" s="5">
        <f t="shared" si="52"/>
        <v>98.60036413290851</v>
      </c>
      <c r="I20" s="5">
        <f t="shared" si="53"/>
        <v>105.13199817933545</v>
      </c>
      <c r="J20" s="5">
        <f t="shared" si="54"/>
        <v>103.72235061076263</v>
      </c>
      <c r="K20" s="5">
        <f t="shared" si="55"/>
        <v>111.84384285242652</v>
      </c>
      <c r="M20" s="5">
        <f t="shared" si="56"/>
        <v>98.60036413290851</v>
      </c>
      <c r="N20" s="5">
        <f t="shared" si="57"/>
        <v>98.68617816705833</v>
      </c>
      <c r="O20" s="5">
        <f t="shared" si="58"/>
        <v>95.334547109695052</v>
      </c>
      <c r="P20" s="5">
        <f t="shared" si="59"/>
        <v>96.496475112155522</v>
      </c>
      <c r="S20" s="5">
        <v>194.44981132075475</v>
      </c>
      <c r="T20" s="5">
        <v>155.27547169811322</v>
      </c>
      <c r="U20" s="5">
        <v>163.63018867924529</v>
      </c>
      <c r="V20" s="5">
        <v>125.75547169811321</v>
      </c>
      <c r="X20" s="5">
        <f t="shared" si="60"/>
        <v>101.3221437447893</v>
      </c>
      <c r="Y20" s="5">
        <f t="shared" si="61"/>
        <v>80.909534221579023</v>
      </c>
      <c r="Z20" s="5">
        <f t="shared" si="62"/>
        <v>99.848943989536608</v>
      </c>
      <c r="AA20" s="5">
        <f t="shared" si="63"/>
        <v>76.737374388637633</v>
      </c>
      <c r="AC20" s="5">
        <f t="shared" si="64"/>
        <v>101.3221437447893</v>
      </c>
      <c r="AD20" s="5">
        <f t="shared" si="65"/>
        <v>105.33159947984396</v>
      </c>
      <c r="AE20" s="5">
        <f t="shared" si="66"/>
        <v>85.262934356860825</v>
      </c>
      <c r="AF20" s="5">
        <f t="shared" si="67"/>
        <v>85.306615606729267</v>
      </c>
    </row>
    <row r="21" spans="2:32" x14ac:dyDescent="0.25">
      <c r="B21" s="1"/>
      <c r="C21" s="5">
        <v>46.3511450381679</v>
      </c>
      <c r="D21" s="5">
        <v>55.419847328244259</v>
      </c>
      <c r="E21" s="5">
        <v>59.450381679389281</v>
      </c>
      <c r="F21" s="5">
        <v>60.709923664122101</v>
      </c>
      <c r="H21" s="5">
        <f>C21/AVERAGE(C$21:C$23)*100</f>
        <v>92.929292929292899</v>
      </c>
      <c r="I21" s="5">
        <f>D21/AVERAGE(C$21:C$23)*100</f>
        <v>111.11111111111114</v>
      </c>
      <c r="J21" s="5">
        <f>E21/AVERAGE(E$21:E$23)*100</f>
        <v>95.805142083897138</v>
      </c>
      <c r="K21" s="5">
        <f>F21/AVERAGE(E$21:E$23)*100</f>
        <v>97.834912043301742</v>
      </c>
      <c r="M21" s="5">
        <f>C21/AVERAGE(C$21:C$23)*100</f>
        <v>92.929292929292899</v>
      </c>
      <c r="N21" s="5">
        <f>D21/AVERAGE(D$21:D$23)*100</f>
        <v>100.45662100456624</v>
      </c>
      <c r="O21" s="5">
        <f>E21/AVERAGE(C$21:C$23)*100</f>
        <v>119.19191919191918</v>
      </c>
      <c r="P21" s="5">
        <f>F21/AVERAGE(D$21:D$23)*100</f>
        <v>110.04566210045664</v>
      </c>
      <c r="S21" s="5">
        <v>285.91603053435108</v>
      </c>
      <c r="T21" s="5">
        <v>168.52671755725189</v>
      </c>
      <c r="U21" s="5">
        <v>242.58778625954187</v>
      </c>
      <c r="V21" s="5">
        <v>213.61832061068699</v>
      </c>
      <c r="X21" s="5">
        <f>S21/AVERAGE(S$21:S$23)*100</f>
        <v>95.565534661801848</v>
      </c>
      <c r="Y21" s="5">
        <f>T21/AVERAGE(S$21:S$23)*100</f>
        <v>56.328936289643558</v>
      </c>
      <c r="Z21" s="5">
        <f>U21/AVERAGE(U$21:U$23)*100</f>
        <v>94.597249508840818</v>
      </c>
      <c r="AA21" s="5">
        <f>V21/AVERAGE(U$21:U$23)*100</f>
        <v>83.300589390962671</v>
      </c>
      <c r="AC21" s="5">
        <f>S21/AVERAGE(S$21:S$23)*100</f>
        <v>95.565534661801848</v>
      </c>
      <c r="AD21" s="5">
        <f>T21/AVERAGE(T$21:T$23)*100</f>
        <v>86.063464837049736</v>
      </c>
      <c r="AE21" s="5">
        <f>U21/AVERAGE(S$21:S$23)*100</f>
        <v>81.083356721863581</v>
      </c>
      <c r="AF21" s="5">
        <f>V21/AVERAGE(T$21:T$23)*100</f>
        <v>109.09090909090908</v>
      </c>
    </row>
    <row r="22" spans="2:32" x14ac:dyDescent="0.25">
      <c r="C22" s="5">
        <v>49.877862595419813</v>
      </c>
      <c r="D22" s="5">
        <v>53.656488549618281</v>
      </c>
      <c r="E22" s="5">
        <v>60.45801526717554</v>
      </c>
      <c r="F22" s="5">
        <v>69.022900763358749</v>
      </c>
      <c r="H22" s="5">
        <f t="shared" ref="H22:H23" si="68">C22/AVERAGE(C$21:C$23)*100</f>
        <v>99.999999999999986</v>
      </c>
      <c r="I22" s="5">
        <f t="shared" ref="I22:I23" si="69">D22/AVERAGE(C$21:C$23)*100</f>
        <v>107.57575757575755</v>
      </c>
      <c r="J22" s="5">
        <f t="shared" ref="J22:J23" si="70">E22/AVERAGE(E$21:E$23)*100</f>
        <v>97.428958051420821</v>
      </c>
      <c r="K22" s="5">
        <f t="shared" ref="K22:K23" si="71">F22/AVERAGE(E$21:E$23)*100</f>
        <v>111.23139377537213</v>
      </c>
      <c r="M22" s="5">
        <f t="shared" ref="M22:M23" si="72">C22/AVERAGE(C$21:C$23)*100</f>
        <v>99.999999999999986</v>
      </c>
      <c r="N22" s="5">
        <f t="shared" ref="N22:N23" si="73">D22/AVERAGE(D$21:D$23)*100</f>
        <v>97.260273972602732</v>
      </c>
      <c r="O22" s="5">
        <f t="shared" ref="O22:O23" si="74">E22/AVERAGE(C$21:C$23)*100</f>
        <v>121.21212121212122</v>
      </c>
      <c r="P22" s="5">
        <f t="shared" ref="P22:P23" si="75">F22/AVERAGE(D$21:D$23)*100</f>
        <v>125.11415525114158</v>
      </c>
      <c r="S22" s="5">
        <v>313.62595419847321</v>
      </c>
      <c r="T22" s="5">
        <v>197.49618320610685</v>
      </c>
      <c r="U22" s="5">
        <v>257.4503816793893</v>
      </c>
      <c r="V22" s="5">
        <v>198.25190839694656</v>
      </c>
      <c r="X22" s="5">
        <f t="shared" ref="X22:X23" si="76">S22/AVERAGE(S$21:S$23)*100</f>
        <v>104.82739264664609</v>
      </c>
      <c r="Y22" s="5">
        <f t="shared" ref="Y22:Y23" si="77">T22/AVERAGE(S$21:S$23)*100</f>
        <v>66.011787819253442</v>
      </c>
      <c r="Z22" s="5">
        <f t="shared" ref="Z22:Z23" si="78">U22/AVERAGE(U$21:U$23)*100</f>
        <v>100.39292730844794</v>
      </c>
      <c r="AA22" s="5">
        <f t="shared" ref="AA22:AA23" si="79">V22/AVERAGE(U$21:U$23)*100</f>
        <v>77.308447937131632</v>
      </c>
      <c r="AC22" s="5">
        <f t="shared" ref="AC22:AC23" si="80">S22/AVERAGE(S$21:S$23)*100</f>
        <v>104.82739264664609</v>
      </c>
      <c r="AD22" s="5">
        <f t="shared" ref="AD22:AD23" si="81">T22/AVERAGE(T$21:T$23)*100</f>
        <v>100.85763293310464</v>
      </c>
      <c r="AE22" s="5">
        <f t="shared" ref="AE22:AE23" si="82">U22/AVERAGE(S$21:S$23)*100</f>
        <v>86.051080550098249</v>
      </c>
      <c r="AF22" s="5">
        <f t="shared" ref="AF22:AF23" si="83">V22/AVERAGE(T$21:T$23)*100</f>
        <v>101.24356775300171</v>
      </c>
    </row>
    <row r="23" spans="2:32" x14ac:dyDescent="0.25">
      <c r="C23" s="5">
        <v>53.404580152671727</v>
      </c>
      <c r="D23" s="5">
        <v>56.427480916030504</v>
      </c>
      <c r="E23" s="5">
        <v>66.251908396946533</v>
      </c>
      <c r="F23" s="5">
        <v>66.755725190839669</v>
      </c>
      <c r="H23" s="5">
        <f t="shared" si="68"/>
        <v>107.07070707070707</v>
      </c>
      <c r="I23" s="5">
        <f t="shared" si="69"/>
        <v>113.13131313131312</v>
      </c>
      <c r="J23" s="5">
        <f t="shared" si="70"/>
        <v>106.76589986468198</v>
      </c>
      <c r="K23" s="5">
        <f t="shared" si="71"/>
        <v>107.57780784844384</v>
      </c>
      <c r="M23" s="5">
        <f t="shared" si="72"/>
        <v>107.07070707070707</v>
      </c>
      <c r="N23" s="5">
        <f t="shared" si="73"/>
        <v>102.28310502283107</v>
      </c>
      <c r="O23" s="5">
        <f t="shared" si="74"/>
        <v>132.82828282828282</v>
      </c>
      <c r="P23" s="5">
        <f t="shared" si="75"/>
        <v>121.0045662100457</v>
      </c>
      <c r="S23" s="5">
        <v>298.00763358778624</v>
      </c>
      <c r="T23" s="5">
        <v>221.42748091603045</v>
      </c>
      <c r="U23" s="5">
        <v>269.29007633587787</v>
      </c>
      <c r="V23" s="5">
        <v>200.01526717557249</v>
      </c>
      <c r="X23" s="5">
        <f t="shared" si="76"/>
        <v>99.607072691552077</v>
      </c>
      <c r="Y23" s="5">
        <f t="shared" si="77"/>
        <v>74.010665169800717</v>
      </c>
      <c r="Z23" s="5">
        <f t="shared" si="78"/>
        <v>105.00982318271119</v>
      </c>
      <c r="AA23" s="5">
        <f t="shared" si="79"/>
        <v>77.996070726915505</v>
      </c>
      <c r="AC23" s="5">
        <f t="shared" si="80"/>
        <v>99.607072691552077</v>
      </c>
      <c r="AD23" s="5">
        <f t="shared" si="81"/>
        <v>113.0789022298456</v>
      </c>
      <c r="AE23" s="5">
        <f t="shared" si="82"/>
        <v>90.008419870895338</v>
      </c>
      <c r="AF23" s="5">
        <f t="shared" si="83"/>
        <v>102.14408233276157</v>
      </c>
    </row>
    <row r="24" spans="2:32" x14ac:dyDescent="0.25">
      <c r="B24" s="1"/>
      <c r="C24" s="5">
        <v>34.77763341994801</v>
      </c>
      <c r="D24" s="5">
        <v>36.129822106735944</v>
      </c>
      <c r="E24" s="5"/>
      <c r="F24" s="5">
        <v>37.932740355786507</v>
      </c>
      <c r="H24" s="5">
        <f>C24/AVERAGE(C$24:C$26)*100</f>
        <v>96.659367520497014</v>
      </c>
      <c r="I24" s="5">
        <f>D24/AVERAGE(C$24:C$26)*100</f>
        <v>100.41757905993789</v>
      </c>
      <c r="J24" s="5"/>
      <c r="K24" s="5">
        <f>F24/AVERAGE(E$24:E$26)*100</f>
        <v>120.8158263305322</v>
      </c>
      <c r="M24" s="5">
        <f>C24/AVERAGE(C$24:C$26)*100</f>
        <v>96.659367520497014</v>
      </c>
      <c r="N24" s="5">
        <f>D24/AVERAGE(D$24:D$26)*100</f>
        <v>96.103516338913664</v>
      </c>
      <c r="O24" s="5"/>
      <c r="P24" s="5">
        <f>F24/AVERAGE(D$24:D$26)*100</f>
        <v>100.89918853717377</v>
      </c>
      <c r="S24" s="5">
        <v>202.22366580051971</v>
      </c>
      <c r="T24" s="5">
        <v>146.55856486108337</v>
      </c>
      <c r="U24" s="5">
        <v>131.68448930641614</v>
      </c>
      <c r="V24" s="5">
        <v>105.76753947631421</v>
      </c>
      <c r="X24" s="5">
        <f>S24/AVERAGE(S$24:S$26)*100</f>
        <v>98.069182445820701</v>
      </c>
      <c r="Y24" s="5">
        <f>T24/AVERAGE(S$24:S$26)*100</f>
        <v>71.074167207200801</v>
      </c>
      <c r="Z24" s="5">
        <f>U24/AVERAGE(U$24:U$26)*100</f>
        <v>80.894816815802784</v>
      </c>
      <c r="AA24" s="5">
        <f>V24/AVERAGE(U$24:U$26)*100</f>
        <v>64.973830828971785</v>
      </c>
      <c r="AC24" s="5">
        <f>S24/AVERAGE(S$24:S$26)*100</f>
        <v>98.069182445820701</v>
      </c>
      <c r="AD24" s="5">
        <f>T24/AVERAGE(T$24:T$26)*100</f>
        <v>95.403313335639211</v>
      </c>
      <c r="AE24" s="5">
        <f>U24/AVERAGE(S$24:S$26)*100</f>
        <v>63.860924268946071</v>
      </c>
      <c r="AF24" s="5">
        <f>V24/AVERAGE(T$24:T$26)*100</f>
        <v>68.850112710661577</v>
      </c>
    </row>
    <row r="25" spans="2:32" x14ac:dyDescent="0.25">
      <c r="C25" s="5">
        <v>37.031281231261225</v>
      </c>
      <c r="D25" s="5">
        <v>39.059564261443114</v>
      </c>
      <c r="E25" s="5">
        <v>29.368878672796313</v>
      </c>
      <c r="F25" s="5">
        <v>37.256646012392551</v>
      </c>
      <c r="H25" s="5">
        <f t="shared" ref="H25:H26" si="84">C25/AVERAGE(C$24:C$26)*100</f>
        <v>102.92305341956511</v>
      </c>
      <c r="I25" s="5">
        <f t="shared" ref="I25" si="85">D25/AVERAGE(C$24:C$26)*100</f>
        <v>108.56037072872637</v>
      </c>
      <c r="J25" s="5">
        <f>E25/AVERAGE(E$24:E$26)*100</f>
        <v>93.539915966386573</v>
      </c>
      <c r="K25" s="5">
        <f t="shared" ref="K25:K26" si="86">F25/AVERAGE(E$24:E$26)*100</f>
        <v>118.66246498599442</v>
      </c>
      <c r="M25" s="5">
        <f t="shared" ref="M25:M26" si="87">C25/AVERAGE(C$24:C$26)*100</f>
        <v>102.92305341956511</v>
      </c>
      <c r="N25" s="5">
        <f t="shared" ref="N25" si="88">D25/AVERAGE(D$24:D$26)*100</f>
        <v>103.89648366108632</v>
      </c>
      <c r="O25" s="5">
        <f t="shared" ref="O25:O26" si="89">E25/AVERAGE(C$24:C$26)*100</f>
        <v>81.626521362733627</v>
      </c>
      <c r="P25" s="5">
        <f t="shared" ref="P25:P26" si="90">F25/AVERAGE(D$24:D$26)*100</f>
        <v>99.100811462826243</v>
      </c>
      <c r="S25" s="5">
        <v>211.4636218269039</v>
      </c>
      <c r="T25" s="5">
        <v>160.30581651009399</v>
      </c>
      <c r="U25" s="5">
        <v>167.96821906855891</v>
      </c>
      <c r="V25" s="5">
        <v>128.07865280831504</v>
      </c>
      <c r="X25" s="5">
        <f t="shared" ref="X25:X26" si="91">S25/AVERAGE(S$24:S$26)*100</f>
        <v>102.55013639231227</v>
      </c>
      <c r="Y25" s="5">
        <f t="shared" ref="Y25:Y26" si="92">T25/AVERAGE(S$24:S$26)*100</f>
        <v>77.74095234710289</v>
      </c>
      <c r="Z25" s="5">
        <f t="shared" ref="Z25:Z26" si="93">U25/AVERAGE(U$24:U$26)*100</f>
        <v>103.1841971973662</v>
      </c>
      <c r="AA25" s="5">
        <f t="shared" ref="AA25:AA26" si="94">V25/AVERAGE(U$24:U$26)*100</f>
        <v>78.679723113287196</v>
      </c>
      <c r="AC25" s="5">
        <f t="shared" ref="AC25:AC26" si="95">S25/AVERAGE(S$24:S$26)*100</f>
        <v>102.55013639231227</v>
      </c>
      <c r="AD25" s="5">
        <f t="shared" ref="AD25:AD26" si="96">T25/AVERAGE(T$24:T$26)*100</f>
        <v>104.35218205455435</v>
      </c>
      <c r="AE25" s="5">
        <f t="shared" ref="AE25:AE26" si="97">U25/AVERAGE(S$24:S$26)*100</f>
        <v>81.456865375900776</v>
      </c>
      <c r="AF25" s="5">
        <f t="shared" ref="AF25:AF26" si="98">V25/AVERAGE(T$24:T$26)*100</f>
        <v>83.373686533163166</v>
      </c>
    </row>
    <row r="26" spans="2:32" x14ac:dyDescent="0.25">
      <c r="C26" s="5">
        <v>36.129822106735944</v>
      </c>
      <c r="D26" s="5"/>
      <c r="E26" s="5">
        <v>33.425444733160077</v>
      </c>
      <c r="F26" s="5">
        <v>38.158105136917825</v>
      </c>
      <c r="H26" s="5">
        <f t="shared" si="84"/>
        <v>100.41757905993789</v>
      </c>
      <c r="I26" s="5"/>
      <c r="J26" s="5">
        <f t="shared" ref="J26" si="99">E26/AVERAGE(E$24:E$26)*100</f>
        <v>106.46008403361343</v>
      </c>
      <c r="K26" s="5">
        <f t="shared" si="86"/>
        <v>121.53361344537814</v>
      </c>
      <c r="M26" s="5">
        <f t="shared" si="87"/>
        <v>100.41757905993789</v>
      </c>
      <c r="N26" s="5"/>
      <c r="O26" s="5">
        <f t="shared" si="89"/>
        <v>92.901155981056135</v>
      </c>
      <c r="P26" s="5">
        <f t="shared" si="90"/>
        <v>101.49864756195626</v>
      </c>
      <c r="S26" s="5">
        <v>204.92804317409559</v>
      </c>
      <c r="T26" s="5">
        <v>153.99560263841695</v>
      </c>
      <c r="U26" s="5">
        <v>188.70177893264042</v>
      </c>
      <c r="V26" s="5">
        <v>123.34599240455728</v>
      </c>
      <c r="X26" s="5">
        <f t="shared" si="91"/>
        <v>99.380681161867017</v>
      </c>
      <c r="Y26" s="5">
        <f t="shared" si="92"/>
        <v>74.680788676328149</v>
      </c>
      <c r="Z26" s="5">
        <f t="shared" si="93"/>
        <v>115.92098598683098</v>
      </c>
      <c r="AA26" s="5">
        <f t="shared" si="94"/>
        <v>75.772412628735424</v>
      </c>
      <c r="AC26" s="5">
        <f t="shared" si="95"/>
        <v>99.380681161867017</v>
      </c>
      <c r="AD26" s="5">
        <f t="shared" si="96"/>
        <v>100.24450460980641</v>
      </c>
      <c r="AE26" s="5">
        <f t="shared" si="97"/>
        <v>91.511688865589136</v>
      </c>
      <c r="AF26" s="5">
        <f t="shared" si="98"/>
        <v>80.292928449602215</v>
      </c>
    </row>
    <row r="27" spans="2:32" x14ac:dyDescent="0.25">
      <c r="C27" s="5"/>
      <c r="D27" s="5"/>
      <c r="E27" s="5"/>
      <c r="F27" s="5"/>
    </row>
  </sheetData>
  <mergeCells count="6">
    <mergeCell ref="AC1:AF1"/>
    <mergeCell ref="C1:F1"/>
    <mergeCell ref="H1:K1"/>
    <mergeCell ref="M1:P1"/>
    <mergeCell ref="S1:V1"/>
    <mergeCell ref="X1:AA1"/>
  </mergeCells>
  <conditionalFormatting sqref="I8">
    <cfRule type="cellIs" dxfId="119" priority="23" operator="lessThan">
      <formula>0.05</formula>
    </cfRule>
    <cfRule type="cellIs" dxfId="118" priority="24" operator="greaterThan">
      <formula>0.05</formula>
    </cfRule>
  </conditionalFormatting>
  <conditionalFormatting sqref="K8">
    <cfRule type="cellIs" dxfId="117" priority="21" operator="lessThan">
      <formula>0.05</formula>
    </cfRule>
    <cfRule type="cellIs" dxfId="116" priority="22" operator="greaterThan">
      <formula>0.05</formula>
    </cfRule>
  </conditionalFormatting>
  <conditionalFormatting sqref="O8:P8">
    <cfRule type="cellIs" dxfId="115" priority="19" operator="lessThan">
      <formula>0.05</formula>
    </cfRule>
    <cfRule type="cellIs" dxfId="114" priority="20" operator="greaterThan">
      <formula>0.05</formula>
    </cfRule>
  </conditionalFormatting>
  <conditionalFormatting sqref="Y8">
    <cfRule type="cellIs" dxfId="113" priority="17" operator="lessThan">
      <formula>0.05</formula>
    </cfRule>
    <cfRule type="cellIs" dxfId="112" priority="18" operator="greaterThan">
      <formula>0.05</formula>
    </cfRule>
  </conditionalFormatting>
  <conditionalFormatting sqref="AA8">
    <cfRule type="cellIs" dxfId="111" priority="15" operator="lessThan">
      <formula>0.05</formula>
    </cfRule>
    <cfRule type="cellIs" dxfId="110" priority="16" operator="greaterThan">
      <formula>0.05</formula>
    </cfRule>
  </conditionalFormatting>
  <conditionalFormatting sqref="AE8:AF8">
    <cfRule type="cellIs" dxfId="109" priority="13" operator="lessThan">
      <formula>0.05</formula>
    </cfRule>
    <cfRule type="cellIs" dxfId="108" priority="14" operator="greaterThan">
      <formula>0.05</formula>
    </cfRule>
  </conditionalFormatting>
  <conditionalFormatting sqref="D8">
    <cfRule type="cellIs" dxfId="107" priority="11" operator="lessThan">
      <formula>0.05</formula>
    </cfRule>
    <cfRule type="cellIs" dxfId="106" priority="12" operator="greaterThan">
      <formula>0.05</formula>
    </cfRule>
  </conditionalFormatting>
  <conditionalFormatting sqref="F8">
    <cfRule type="cellIs" dxfId="105" priority="9" operator="lessThan">
      <formula>0.05</formula>
    </cfRule>
    <cfRule type="cellIs" dxfId="104" priority="10" operator="greaterThan">
      <formula>0.05</formula>
    </cfRule>
  </conditionalFormatting>
  <conditionalFormatting sqref="T8">
    <cfRule type="cellIs" dxfId="103" priority="7" operator="lessThan">
      <formula>0.05</formula>
    </cfRule>
    <cfRule type="cellIs" dxfId="102" priority="8" operator="greaterThan">
      <formula>0.05</formula>
    </cfRule>
  </conditionalFormatting>
  <conditionalFormatting sqref="V8">
    <cfRule type="cellIs" dxfId="101" priority="5" operator="lessThan">
      <formula>0.05</formula>
    </cfRule>
    <cfRule type="cellIs" dxfId="100" priority="6" operator="greaterThan">
      <formula>0.05</formula>
    </cfRule>
  </conditionalFormatting>
  <conditionalFormatting sqref="E9:F9">
    <cfRule type="cellIs" dxfId="99" priority="3" operator="lessThan">
      <formula>0.05</formula>
    </cfRule>
    <cfRule type="cellIs" dxfId="98" priority="4" operator="greaterThan">
      <formula>0.05</formula>
    </cfRule>
  </conditionalFormatting>
  <conditionalFormatting sqref="U9:V9">
    <cfRule type="cellIs" dxfId="97" priority="1" operator="lessThan">
      <formula>0.05</formula>
    </cfRule>
    <cfRule type="cellIs" dxfId="96" priority="2" operator="greaterThan">
      <formula>0.05</formula>
    </cfRule>
  </conditionalFormatting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23"/>
  <sheetViews>
    <sheetView topLeftCell="B1" workbookViewId="0">
      <pane xSplit="1" ySplit="11" topLeftCell="C12" activePane="bottomRight" state="frozen"/>
      <selection activeCell="B1" sqref="B1"/>
      <selection pane="topRight" activeCell="C1" sqref="C1"/>
      <selection pane="bottomLeft" activeCell="B10" sqref="B10"/>
      <selection pane="bottomRight" activeCell="G10" sqref="G10"/>
    </sheetView>
  </sheetViews>
  <sheetFormatPr baseColWidth="10" defaultRowHeight="15" x14ac:dyDescent="0.25"/>
  <cols>
    <col min="1" max="1" width="3.85546875" customWidth="1"/>
    <col min="7" max="7" width="4.85546875" customWidth="1"/>
    <col min="12" max="12" width="4.5703125" customWidth="1"/>
    <col min="17" max="17" width="5.7109375" customWidth="1"/>
    <col min="23" max="23" width="5.42578125" customWidth="1"/>
    <col min="28" max="28" width="5.5703125" customWidth="1"/>
  </cols>
  <sheetData>
    <row r="1" spans="2:32" x14ac:dyDescent="0.25">
      <c r="C1" s="9" t="s">
        <v>15</v>
      </c>
      <c r="D1" s="9"/>
      <c r="E1" s="9"/>
      <c r="F1" s="9"/>
      <c r="H1" s="9" t="s">
        <v>8</v>
      </c>
      <c r="I1" s="9"/>
      <c r="J1" s="9"/>
      <c r="K1" s="9"/>
      <c r="M1" s="9" t="s">
        <v>10</v>
      </c>
      <c r="N1" s="9"/>
      <c r="O1" s="9"/>
      <c r="P1" s="9"/>
      <c r="S1" s="9" t="s">
        <v>15</v>
      </c>
      <c r="T1" s="9"/>
      <c r="U1" s="9"/>
      <c r="V1" s="9"/>
      <c r="X1" s="9" t="s">
        <v>8</v>
      </c>
      <c r="Y1" s="9"/>
      <c r="Z1" s="9"/>
      <c r="AA1" s="9"/>
      <c r="AC1" s="9" t="s">
        <v>10</v>
      </c>
      <c r="AD1" s="9"/>
      <c r="AE1" s="9"/>
      <c r="AF1" s="9"/>
    </row>
    <row r="2" spans="2:32" x14ac:dyDescent="0.25">
      <c r="C2" s="3" t="s">
        <v>0</v>
      </c>
      <c r="D2" s="3" t="s">
        <v>1</v>
      </c>
      <c r="E2" s="3" t="s">
        <v>2</v>
      </c>
      <c r="F2" s="3" t="s">
        <v>1</v>
      </c>
      <c r="H2" s="3" t="s">
        <v>0</v>
      </c>
      <c r="I2" s="3" t="s">
        <v>1</v>
      </c>
      <c r="J2" s="3" t="s">
        <v>2</v>
      </c>
      <c r="K2" s="3" t="s">
        <v>1</v>
      </c>
      <c r="M2" s="3" t="s">
        <v>0</v>
      </c>
      <c r="N2" s="3" t="s">
        <v>11</v>
      </c>
      <c r="O2" s="3" t="s">
        <v>2</v>
      </c>
      <c r="P2" s="3" t="s">
        <v>1</v>
      </c>
      <c r="S2" s="3" t="s">
        <v>13</v>
      </c>
      <c r="T2" s="3" t="s">
        <v>1</v>
      </c>
      <c r="U2" s="3" t="s">
        <v>14</v>
      </c>
      <c r="V2" s="3" t="s">
        <v>1</v>
      </c>
      <c r="X2" s="3" t="s">
        <v>13</v>
      </c>
      <c r="Y2" s="3" t="s">
        <v>1</v>
      </c>
      <c r="Z2" s="3" t="s">
        <v>14</v>
      </c>
      <c r="AA2" s="3" t="s">
        <v>1</v>
      </c>
      <c r="AC2" s="3" t="s">
        <v>13</v>
      </c>
      <c r="AD2" s="3" t="s">
        <v>1</v>
      </c>
      <c r="AE2" s="3" t="s">
        <v>14</v>
      </c>
      <c r="AF2" s="3" t="s">
        <v>1</v>
      </c>
    </row>
    <row r="3" spans="2:32" x14ac:dyDescent="0.25">
      <c r="B3" t="s">
        <v>4</v>
      </c>
      <c r="C3" s="5">
        <f>AVERAGE(C12:C26)</f>
        <v>18.568846486678119</v>
      </c>
      <c r="D3" s="5">
        <f>AVERAGE(D12:D26)</f>
        <v>22.780584140947486</v>
      </c>
      <c r="E3" s="5">
        <f>AVERAGE(E12:E26)</f>
        <v>14.7388403751659</v>
      </c>
      <c r="F3" s="5">
        <f>AVERAGE(F12:F26)</f>
        <v>17.407715805913597</v>
      </c>
      <c r="H3" s="5">
        <f>AVERAGE(H12:H28)</f>
        <v>99.999999999999986</v>
      </c>
      <c r="I3" s="5">
        <f t="shared" ref="I3:K3" si="0">AVERAGE(I12:I28)</f>
        <v>118.23733570915667</v>
      </c>
      <c r="J3" s="5">
        <f t="shared" si="0"/>
        <v>100</v>
      </c>
      <c r="K3" s="5">
        <f t="shared" si="0"/>
        <v>119.70027401654357</v>
      </c>
      <c r="M3" s="5">
        <f>AVERAGE(M12:M28)</f>
        <v>99.999999999999986</v>
      </c>
      <c r="N3" s="5">
        <f t="shared" ref="N3:P3" si="1">AVERAGE(N12:N28)</f>
        <v>100</v>
      </c>
      <c r="O3" s="5">
        <f t="shared" si="1"/>
        <v>74.606316133043919</v>
      </c>
      <c r="P3" s="5">
        <f t="shared" si="1"/>
        <v>74.353337840980586</v>
      </c>
      <c r="R3" t="s">
        <v>4</v>
      </c>
      <c r="S3" s="5">
        <f>AVERAGE(S12:S24)</f>
        <v>99.212426348479937</v>
      </c>
      <c r="T3" s="5">
        <f>AVERAGE(T12:T24)</f>
        <v>226.21010476381809</v>
      </c>
      <c r="U3" s="5">
        <f>AVERAGE(U12:U24)</f>
        <v>87.360454739975097</v>
      </c>
      <c r="V3" s="5">
        <f>AVERAGE(V12:V24)</f>
        <v>221.10869168245043</v>
      </c>
      <c r="X3" s="5">
        <f>AVERAGE(X12:X28)</f>
        <v>99.999999999999986</v>
      </c>
      <c r="Y3" s="5">
        <f t="shared" ref="Y3:AA3" si="2">AVERAGE(Y12:Y28)</f>
        <v>232.8530064222378</v>
      </c>
      <c r="Z3" s="5">
        <f t="shared" si="2"/>
        <v>100</v>
      </c>
      <c r="AA3" s="5">
        <f t="shared" si="2"/>
        <v>246.58210771534536</v>
      </c>
      <c r="AC3" s="5">
        <f>AVERAGE(AC12:AC28)</f>
        <v>99.999999999999986</v>
      </c>
      <c r="AD3" s="5">
        <f t="shared" ref="AD3:AF3" si="3">AVERAGE(AD12:AD28)</f>
        <v>100</v>
      </c>
      <c r="AE3" s="5">
        <f t="shared" si="3"/>
        <v>88.190466076495596</v>
      </c>
      <c r="AF3" s="5">
        <f t="shared" si="3"/>
        <v>94.194233254758672</v>
      </c>
    </row>
    <row r="4" spans="2:32" x14ac:dyDescent="0.25">
      <c r="B4" t="s">
        <v>17</v>
      </c>
      <c r="C4" s="5">
        <f>MEDIAN(C12:C37)</f>
        <v>15.055739263361852</v>
      </c>
      <c r="D4" s="5">
        <f t="shared" ref="D4:F4" si="4">MEDIAN(D12:D37)</f>
        <v>20.667133541590939</v>
      </c>
      <c r="E4" s="5">
        <f t="shared" si="4"/>
        <v>12.084342991937813</v>
      </c>
      <c r="F4" s="5">
        <f t="shared" si="4"/>
        <v>12.612961755414142</v>
      </c>
      <c r="H4" s="5">
        <f>MEDIAN(H12:H37)</f>
        <v>97.407627534966281</v>
      </c>
      <c r="I4" s="5">
        <f t="shared" ref="I4:K4" si="5">MEDIAN(I12:I37)</f>
        <v>128.19340244217892</v>
      </c>
      <c r="J4" s="5">
        <f t="shared" si="5"/>
        <v>102.51193176242943</v>
      </c>
      <c r="K4" s="5">
        <f t="shared" si="5"/>
        <v>112.2412160716955</v>
      </c>
      <c r="M4" s="5">
        <f>MEDIAN(M12:M37)</f>
        <v>97.407627534966281</v>
      </c>
      <c r="N4" s="5">
        <f t="shared" ref="N4:P4" si="6">MEDIAN(N12:N37)</f>
        <v>101.5323023401087</v>
      </c>
      <c r="O4" s="5">
        <f t="shared" si="6"/>
        <v>76.666383067925281</v>
      </c>
      <c r="P4" s="5">
        <f t="shared" si="6"/>
        <v>74.613600294366663</v>
      </c>
      <c r="S4" s="5">
        <f>MEDIAN(S12:S37)</f>
        <v>94.91822261984376</v>
      </c>
      <c r="T4" s="5">
        <f t="shared" ref="T4:V4" si="7">MEDIAN(T12:T37)</f>
        <v>249.78898849649556</v>
      </c>
      <c r="U4" s="5">
        <f t="shared" si="7"/>
        <v>104.65484987539378</v>
      </c>
      <c r="V4" s="5">
        <f t="shared" si="7"/>
        <v>244.28711966356431</v>
      </c>
      <c r="X4" s="5">
        <f>MEDIAN(X12:X37)</f>
        <v>98.586291920060958</v>
      </c>
      <c r="Y4" s="5">
        <f t="shared" ref="Y4:AA4" si="8">MEDIAN(Y12:Y37)</f>
        <v>238.14874169500092</v>
      </c>
      <c r="Z4" s="5">
        <f t="shared" si="8"/>
        <v>102.0845455675569</v>
      </c>
      <c r="AA4" s="5">
        <f t="shared" si="8"/>
        <v>251.41359498947674</v>
      </c>
      <c r="AC4" s="5">
        <f>MEDIAN(AC12:AC37)</f>
        <v>98.586291920060958</v>
      </c>
      <c r="AD4" s="5">
        <f t="shared" ref="AD4:AF4" si="9">MEDIAN(AD12:AD37)</f>
        <v>100.58567532782085</v>
      </c>
      <c r="AE4" s="5">
        <f t="shared" si="9"/>
        <v>83.258251112660986</v>
      </c>
      <c r="AF4" s="5">
        <f t="shared" si="9"/>
        <v>99.6435463825228</v>
      </c>
    </row>
    <row r="5" spans="2:32" x14ac:dyDescent="0.25">
      <c r="B5" t="s">
        <v>5</v>
      </c>
      <c r="C5" s="5">
        <f>STDEVP(C12:C31)</f>
        <v>5.9110031090797612</v>
      </c>
      <c r="D5" s="5">
        <f>STDEVP(D12:D31)</f>
        <v>10.091264832946882</v>
      </c>
      <c r="E5" s="5">
        <f>STDEVP(E12:E31)</f>
        <v>7.7710221320235879</v>
      </c>
      <c r="F5" s="5">
        <f>STDEVP(F12:F31)</f>
        <v>9.166105020013509</v>
      </c>
      <c r="H5" s="5">
        <f>STDEVP(H12:H33)</f>
        <v>5.955352922702569</v>
      </c>
      <c r="I5" s="5">
        <f t="shared" ref="I5:K5" si="10">STDEVP(I12:I33)</f>
        <v>19.598508830707679</v>
      </c>
      <c r="J5" s="5">
        <f t="shared" si="10"/>
        <v>9.1843651121873453</v>
      </c>
      <c r="K5" s="5">
        <f t="shared" si="10"/>
        <v>13.843109228393034</v>
      </c>
      <c r="M5" s="5">
        <f>STDEVP(M12:M33)</f>
        <v>5.955352922702569</v>
      </c>
      <c r="N5" s="5">
        <f t="shared" ref="N5:P5" si="11">STDEVP(N12:N33)</f>
        <v>9.6386134219091275</v>
      </c>
      <c r="O5" s="5">
        <f t="shared" si="11"/>
        <v>17.885061841548531</v>
      </c>
      <c r="P5" s="5">
        <f t="shared" si="11"/>
        <v>8.7425369348008957</v>
      </c>
      <c r="R5" t="s">
        <v>5</v>
      </c>
      <c r="S5" s="5">
        <f>STDEVP(S12:S29)</f>
        <v>31.912824208152781</v>
      </c>
      <c r="T5" s="5">
        <f>STDEVP(T12:T29)</f>
        <v>52.620715528110466</v>
      </c>
      <c r="U5" s="5">
        <f>STDEVP(U12:U29)</f>
        <v>26.102767932337663</v>
      </c>
      <c r="V5" s="5">
        <f>STDEVP(V12:V29)</f>
        <v>83.717949122986255</v>
      </c>
      <c r="X5" s="5">
        <f>STDEVP(X12:X33)</f>
        <v>10.487483555487046</v>
      </c>
      <c r="Y5" s="5">
        <f t="shared" ref="Y5:AA5" si="12">STDEVP(Y12:Y33)</f>
        <v>27.481791272906481</v>
      </c>
      <c r="Z5" s="5">
        <f t="shared" si="12"/>
        <v>6.9884062163544263</v>
      </c>
      <c r="AA5" s="5">
        <f t="shared" si="12"/>
        <v>44.476557988845641</v>
      </c>
      <c r="AC5" s="5">
        <f>STDEVP(AC12:AC33)</f>
        <v>10.487483555487046</v>
      </c>
      <c r="AD5" s="5">
        <f t="shared" ref="AD5:AF5" si="13">STDEVP(AD12:AD33)</f>
        <v>6.9180648728691994</v>
      </c>
      <c r="AE5" s="5">
        <f t="shared" si="13"/>
        <v>12.12397376263247</v>
      </c>
      <c r="AF5" s="5">
        <f t="shared" si="13"/>
        <v>20.378456962679756</v>
      </c>
    </row>
    <row r="6" spans="2:32" x14ac:dyDescent="0.25">
      <c r="B6" t="s">
        <v>7</v>
      </c>
      <c r="C6" s="5">
        <f>C5/SQRT(C7)</f>
        <v>1.9703343696932538</v>
      </c>
      <c r="D6" s="5">
        <f t="shared" ref="D6:F6" si="14">D5/SQRT(D7)</f>
        <v>3.3637549443156272</v>
      </c>
      <c r="E6" s="5">
        <f t="shared" si="14"/>
        <v>2.5903407106745293</v>
      </c>
      <c r="F6" s="5">
        <f t="shared" si="14"/>
        <v>3.0553683400045029</v>
      </c>
      <c r="H6" s="5">
        <f>H5/SQRT(H7)</f>
        <v>1.9851176409008564</v>
      </c>
      <c r="I6" s="5">
        <f t="shared" ref="I6:K6" si="15">I5/SQRT(I7)</f>
        <v>6.5328362769025601</v>
      </c>
      <c r="J6" s="5">
        <f t="shared" si="15"/>
        <v>3.0614550373957816</v>
      </c>
      <c r="K6" s="5">
        <f t="shared" si="15"/>
        <v>4.6143697427976784</v>
      </c>
      <c r="M6" s="5">
        <f>M5/SQRT(M7)</f>
        <v>1.9851176409008564</v>
      </c>
      <c r="N6" s="5">
        <f t="shared" ref="N6:P6" si="16">N5/SQRT(N7)</f>
        <v>3.2128711406363757</v>
      </c>
      <c r="O6" s="5">
        <f t="shared" si="16"/>
        <v>5.9616872805161769</v>
      </c>
      <c r="P6" s="5">
        <f t="shared" si="16"/>
        <v>2.9141789782669654</v>
      </c>
      <c r="R6" t="s">
        <v>7</v>
      </c>
      <c r="S6" s="5">
        <f>S5/SQRT(S7)</f>
        <v>10.63760806938426</v>
      </c>
      <c r="T6" s="5">
        <f t="shared" ref="T6:V6" si="17">T5/SQRT(T7)</f>
        <v>17.540238509370155</v>
      </c>
      <c r="U6" s="5">
        <f t="shared" si="17"/>
        <v>8.7009226441125538</v>
      </c>
      <c r="V6" s="5">
        <f t="shared" si="17"/>
        <v>27.905983040995419</v>
      </c>
      <c r="X6" s="5">
        <f>X5/SQRT(X7)</f>
        <v>3.4958278518290151</v>
      </c>
      <c r="Y6" s="5">
        <f t="shared" ref="Y6:AA6" si="18">Y5/SQRT(Y7)</f>
        <v>9.1605970909688264</v>
      </c>
      <c r="Z6" s="5">
        <f t="shared" si="18"/>
        <v>2.3294687387848088</v>
      </c>
      <c r="AA6" s="5">
        <f t="shared" si="18"/>
        <v>14.825519329615213</v>
      </c>
      <c r="AC6" s="5">
        <f>AC5/SQRT(AC7)</f>
        <v>3.4958278518290151</v>
      </c>
      <c r="AD6" s="5">
        <f t="shared" ref="AD6:AF6" si="19">AD5/SQRT(AD7)</f>
        <v>2.3060216242897331</v>
      </c>
      <c r="AE6" s="5">
        <f t="shared" si="19"/>
        <v>4.0413245875441568</v>
      </c>
      <c r="AF6" s="5">
        <f t="shared" si="19"/>
        <v>6.7928189875599188</v>
      </c>
    </row>
    <row r="7" spans="2:32" x14ac:dyDescent="0.25">
      <c r="B7" t="s">
        <v>6</v>
      </c>
      <c r="C7" s="3">
        <f>COUNT(C12:C33)</f>
        <v>9</v>
      </c>
      <c r="D7" s="3">
        <f>COUNT(D12:D33)</f>
        <v>9</v>
      </c>
      <c r="E7" s="3">
        <f>COUNT(E12:E33)</f>
        <v>9</v>
      </c>
      <c r="F7" s="3">
        <f>COUNT(F12:F33)</f>
        <v>9</v>
      </c>
      <c r="H7" s="3">
        <f>COUNT(H12:H35)</f>
        <v>9</v>
      </c>
      <c r="I7" s="3">
        <f t="shared" ref="I7:K7" si="20">COUNT(I12:I35)</f>
        <v>9</v>
      </c>
      <c r="J7" s="3">
        <f t="shared" si="20"/>
        <v>9</v>
      </c>
      <c r="K7" s="3">
        <f t="shared" si="20"/>
        <v>9</v>
      </c>
      <c r="M7" s="3">
        <f>COUNT(M12:M35)</f>
        <v>9</v>
      </c>
      <c r="N7" s="3">
        <f t="shared" ref="N7:P7" si="21">COUNT(N12:N35)</f>
        <v>9</v>
      </c>
      <c r="O7" s="3">
        <f t="shared" si="21"/>
        <v>9</v>
      </c>
      <c r="P7" s="3">
        <f t="shared" si="21"/>
        <v>9</v>
      </c>
      <c r="R7" t="s">
        <v>6</v>
      </c>
      <c r="S7" s="3">
        <f>COUNT(S12:S31)</f>
        <v>9</v>
      </c>
      <c r="T7" s="3">
        <f>COUNT(T12:T31)</f>
        <v>9</v>
      </c>
      <c r="U7" s="3">
        <f>COUNT(U12:U31)</f>
        <v>9</v>
      </c>
      <c r="V7" s="3">
        <f>COUNT(V12:V31)</f>
        <v>9</v>
      </c>
      <c r="X7" s="3">
        <f>COUNT(X12:X35)</f>
        <v>9</v>
      </c>
      <c r="Y7" s="3">
        <f t="shared" ref="Y7:AA7" si="22">COUNT(Y12:Y35)</f>
        <v>9</v>
      </c>
      <c r="Z7" s="3">
        <f t="shared" si="22"/>
        <v>9</v>
      </c>
      <c r="AA7" s="3">
        <f t="shared" si="22"/>
        <v>9</v>
      </c>
      <c r="AC7" s="3">
        <f>COUNT(AC12:AC35)</f>
        <v>9</v>
      </c>
      <c r="AD7" s="3">
        <f t="shared" ref="AD7:AF7" si="23">COUNT(AD12:AD35)</f>
        <v>9</v>
      </c>
      <c r="AE7" s="3">
        <f t="shared" si="23"/>
        <v>9</v>
      </c>
      <c r="AF7" s="3">
        <f t="shared" si="23"/>
        <v>9</v>
      </c>
    </row>
    <row r="8" spans="2:32" x14ac:dyDescent="0.25">
      <c r="B8" t="s">
        <v>12</v>
      </c>
      <c r="C8" s="3"/>
      <c r="D8" s="4">
        <f>TTEST(C12:C34,D12:D34,2,2)</f>
        <v>0.32354722932475299</v>
      </c>
      <c r="E8" s="3"/>
      <c r="F8" s="4">
        <f>TTEST(E12:E34,F12:F34,2,2)</f>
        <v>0.53875361202689254</v>
      </c>
      <c r="H8" s="3"/>
      <c r="I8" s="4">
        <f>TTEST(H12:H34,I12:I34,2,2)</f>
        <v>2.2818255933040259E-2</v>
      </c>
      <c r="J8" s="3"/>
      <c r="K8" s="4">
        <f>TTEST(J12:J34,K12:K34,2,2)</f>
        <v>4.0323358279086225E-3</v>
      </c>
      <c r="M8" s="3"/>
      <c r="N8" s="3"/>
      <c r="O8" s="4">
        <f>TTEST(M12:M34,O12:O34,2,2)</f>
        <v>1.5392546510014239E-3</v>
      </c>
      <c r="P8" s="4">
        <f>TTEST(N12:N34,P12:P34,2,2)</f>
        <v>4.190236179006799E-5</v>
      </c>
      <c r="R8" t="s">
        <v>12</v>
      </c>
      <c r="S8" s="3"/>
      <c r="T8" s="4">
        <f>TTEST(S12:S34,T12:T34,2,2)</f>
        <v>2.5261422998120124E-5</v>
      </c>
      <c r="U8" s="3"/>
      <c r="V8" s="4">
        <f>TTEST(U12:U34,V12:V34,2,2)</f>
        <v>5.3495945278715098E-4</v>
      </c>
      <c r="X8" s="3"/>
      <c r="Y8" s="4">
        <f>TTEST(X12:X34,Y12:Y34,2,2)</f>
        <v>8.2696520749080205E-10</v>
      </c>
      <c r="Z8" s="3"/>
      <c r="AA8" s="4">
        <f>TTEST(Z12:Z34,AA12:AA34,2,2)</f>
        <v>8.5396942820672642E-8</v>
      </c>
      <c r="AC8" s="3"/>
      <c r="AD8" s="3"/>
      <c r="AE8" s="4">
        <f>TTEST(AC12:AC34,AE12:AE34,2,2)</f>
        <v>5.3583444684180928E-2</v>
      </c>
      <c r="AF8" s="4">
        <f>TTEST(AD12:AD34,AF12:AF34,2,2)</f>
        <v>0.45654268035542178</v>
      </c>
    </row>
    <row r="9" spans="2:32" x14ac:dyDescent="0.25">
      <c r="B9" t="s">
        <v>19</v>
      </c>
      <c r="C9" s="3"/>
      <c r="D9" s="3"/>
      <c r="E9" s="4">
        <f>TTEST(C12:C34,E12:E34,2,2)</f>
        <v>0.28360697059711992</v>
      </c>
      <c r="F9" s="4">
        <f>TTEST(D12:D34,F12:F34,2,2)</f>
        <v>0.28143197801113495</v>
      </c>
      <c r="H9" s="3"/>
      <c r="I9" s="3"/>
      <c r="J9" s="3"/>
      <c r="K9" s="3"/>
      <c r="M9" s="3"/>
      <c r="N9" s="3"/>
      <c r="O9" s="3"/>
      <c r="P9" s="3"/>
      <c r="S9" s="3"/>
      <c r="T9" s="3"/>
      <c r="U9" s="4">
        <f>TTEST(S12:S34,U12:U34,2,2)</f>
        <v>0.42810017843734294</v>
      </c>
      <c r="V9" s="4">
        <f>TTEST(T12:T34,V12:V34,2,2)</f>
        <v>0.88580614351778131</v>
      </c>
      <c r="X9" s="3"/>
      <c r="Y9" s="3"/>
      <c r="Z9" s="3"/>
      <c r="AA9" s="3"/>
      <c r="AC9" s="3"/>
      <c r="AD9" s="3"/>
      <c r="AE9" s="3"/>
      <c r="AF9" s="3"/>
    </row>
    <row r="10" spans="2:32" x14ac:dyDescent="0.25">
      <c r="B10" t="s">
        <v>22</v>
      </c>
      <c r="C10" s="3">
        <f>COUNT(C12:C23)</f>
        <v>9</v>
      </c>
      <c r="D10" s="3">
        <f t="shared" ref="D10:AF10" si="24">COUNT(D12:D23)</f>
        <v>9</v>
      </c>
      <c r="E10" s="3">
        <f t="shared" si="24"/>
        <v>9</v>
      </c>
      <c r="F10" s="3">
        <f t="shared" si="24"/>
        <v>9</v>
      </c>
      <c r="G10" s="3"/>
      <c r="H10" s="3">
        <f t="shared" si="24"/>
        <v>9</v>
      </c>
      <c r="I10" s="3">
        <f t="shared" si="24"/>
        <v>9</v>
      </c>
      <c r="J10" s="3">
        <f t="shared" si="24"/>
        <v>9</v>
      </c>
      <c r="K10" s="3">
        <f t="shared" si="24"/>
        <v>9</v>
      </c>
      <c r="L10" s="3"/>
      <c r="M10" s="3">
        <f t="shared" si="24"/>
        <v>9</v>
      </c>
      <c r="N10" s="3">
        <f t="shared" si="24"/>
        <v>9</v>
      </c>
      <c r="O10" s="3">
        <f t="shared" si="24"/>
        <v>9</v>
      </c>
      <c r="P10" s="3">
        <f t="shared" si="24"/>
        <v>9</v>
      </c>
      <c r="Q10" s="3"/>
      <c r="R10" s="3"/>
      <c r="S10" s="3">
        <f t="shared" si="24"/>
        <v>9</v>
      </c>
      <c r="T10" s="3">
        <f t="shared" si="24"/>
        <v>9</v>
      </c>
      <c r="U10" s="3">
        <f t="shared" si="24"/>
        <v>9</v>
      </c>
      <c r="V10" s="3">
        <f t="shared" si="24"/>
        <v>9</v>
      </c>
      <c r="W10" s="3"/>
      <c r="X10" s="3">
        <f t="shared" si="24"/>
        <v>9</v>
      </c>
      <c r="Y10" s="3">
        <f t="shared" si="24"/>
        <v>9</v>
      </c>
      <c r="Z10" s="3">
        <f t="shared" si="24"/>
        <v>9</v>
      </c>
      <c r="AA10" s="3">
        <f t="shared" si="24"/>
        <v>9</v>
      </c>
      <c r="AB10" s="3"/>
      <c r="AC10" s="3">
        <f t="shared" si="24"/>
        <v>9</v>
      </c>
      <c r="AD10" s="3">
        <f t="shared" si="24"/>
        <v>9</v>
      </c>
      <c r="AE10" s="3">
        <f t="shared" si="24"/>
        <v>9</v>
      </c>
      <c r="AF10" s="3">
        <f t="shared" si="24"/>
        <v>9</v>
      </c>
    </row>
    <row r="11" spans="2:32" x14ac:dyDescent="0.25">
      <c r="B11" s="2" t="s">
        <v>3</v>
      </c>
      <c r="C11" s="2" t="s">
        <v>3</v>
      </c>
      <c r="D11" s="2" t="s">
        <v>3</v>
      </c>
      <c r="E11" s="2" t="s">
        <v>3</v>
      </c>
      <c r="F11" s="2" t="s">
        <v>3</v>
      </c>
      <c r="G11" s="2" t="s">
        <v>3</v>
      </c>
      <c r="H11" s="2" t="s">
        <v>3</v>
      </c>
      <c r="I11" s="2" t="s">
        <v>3</v>
      </c>
      <c r="J11" s="2" t="s">
        <v>3</v>
      </c>
      <c r="K11" s="2" t="s">
        <v>3</v>
      </c>
      <c r="L11" s="2" t="s">
        <v>3</v>
      </c>
      <c r="M11" s="2" t="s">
        <v>3</v>
      </c>
      <c r="N11" s="2" t="s">
        <v>3</v>
      </c>
      <c r="O11" s="2" t="s">
        <v>3</v>
      </c>
      <c r="P11" s="2" t="s">
        <v>3</v>
      </c>
      <c r="Q11" s="2" t="s">
        <v>3</v>
      </c>
      <c r="R11" s="2" t="s">
        <v>3</v>
      </c>
      <c r="S11" s="2" t="s">
        <v>3</v>
      </c>
      <c r="T11" s="2" t="s">
        <v>3</v>
      </c>
      <c r="U11" s="2" t="s">
        <v>3</v>
      </c>
      <c r="V11" s="2" t="s">
        <v>3</v>
      </c>
      <c r="W11" s="2" t="s">
        <v>3</v>
      </c>
      <c r="X11" s="2" t="s">
        <v>3</v>
      </c>
      <c r="Y11" s="2" t="s">
        <v>3</v>
      </c>
      <c r="Z11" s="2" t="s">
        <v>3</v>
      </c>
      <c r="AA11" s="2" t="s">
        <v>3</v>
      </c>
      <c r="AB11" s="2" t="s">
        <v>3</v>
      </c>
      <c r="AC11" s="2" t="s">
        <v>3</v>
      </c>
      <c r="AD11" s="2" t="s">
        <v>3</v>
      </c>
      <c r="AE11" s="2" t="s">
        <v>3</v>
      </c>
      <c r="AF11" s="2" t="s">
        <v>3</v>
      </c>
    </row>
    <row r="12" spans="2:32" x14ac:dyDescent="0.25">
      <c r="B12" s="1"/>
      <c r="C12" s="5">
        <v>14.330203732115638</v>
      </c>
      <c r="D12" s="5">
        <v>12.719837194930536</v>
      </c>
      <c r="E12" s="5">
        <v>7.450648758031047</v>
      </c>
      <c r="F12" s="5">
        <v>9.8985213905506075</v>
      </c>
      <c r="H12" s="5">
        <f>C12/AVERAGE(C$12:C$14)*100</f>
        <v>107.77332237142991</v>
      </c>
      <c r="I12" s="5">
        <f>D12/AVERAGE(C$12:C$14)*100</f>
        <v>95.662220869135311</v>
      </c>
      <c r="J12" s="5">
        <f>E12/AVERAGE(E$12:E$14)*100</f>
        <v>102.51193176242943</v>
      </c>
      <c r="K12" s="5">
        <f>F12/AVERAGE(E$12:E$14)*100</f>
        <v>136.19170387589537</v>
      </c>
      <c r="M12" s="5">
        <f>C12/AVERAGE(C$12:C$14)*100</f>
        <v>107.77332237142991</v>
      </c>
      <c r="N12" s="5">
        <f>D12/AVERAGE(D$12:D$14)*100</f>
        <v>97.585126094209045</v>
      </c>
      <c r="O12" s="5">
        <f>E12/AVERAGE(C$12:C$14)*100</f>
        <v>56.0341768677022</v>
      </c>
      <c r="P12" s="5">
        <f>F12/AVERAGE(D$12:D$14)*100</f>
        <v>75.94031615656867</v>
      </c>
      <c r="S12" s="5">
        <v>68.941663641746885</v>
      </c>
      <c r="T12" s="5">
        <v>132.85986353141465</v>
      </c>
      <c r="U12" s="5">
        <v>49.81790288525557</v>
      </c>
      <c r="V12" s="5">
        <v>70.188486705249559</v>
      </c>
      <c r="X12" s="5">
        <f>S12/AVERAGE(S$12:S$14)*100</f>
        <v>106.28864917776654</v>
      </c>
      <c r="Y12" s="5">
        <f>T12/AVERAGE(S$12:S$14)*100</f>
        <v>204.83253055914582</v>
      </c>
      <c r="Z12" s="5">
        <f>U12/AVERAGE(U$12:U$14)*100</f>
        <v>94.968182723051015</v>
      </c>
      <c r="AA12" s="5">
        <f>V12/AVERAGE(U$12:U$14)*100</f>
        <v>133.80075523916508</v>
      </c>
      <c r="AC12" s="5">
        <f>S12/AVERAGE(S$12:S$14)*100</f>
        <v>106.28864917776654</v>
      </c>
      <c r="AD12" s="5">
        <f>T12/AVERAGE(T$12:T$14)*100</f>
        <v>85.075913807567147</v>
      </c>
      <c r="AE12" s="5">
        <f>U12/AVERAGE(S$12:S$14)*100</f>
        <v>76.805190400664998</v>
      </c>
      <c r="AF12" s="5">
        <f>V12/AVERAGE(T$12:T$14)*100</f>
        <v>44.944722104185068</v>
      </c>
    </row>
    <row r="13" spans="2:32" x14ac:dyDescent="0.25">
      <c r="C13" s="5">
        <v>12.951917199206074</v>
      </c>
      <c r="D13" s="5">
        <v>13.23433608668859</v>
      </c>
      <c r="E13" s="5">
        <v>7.3997221286958483</v>
      </c>
      <c r="F13" s="5">
        <v>9.1529569937396946</v>
      </c>
      <c r="H13" s="5">
        <f t="shared" ref="H13:H14" si="25">C13/AVERAGE(C$12:C$14)*100</f>
        <v>97.407627534966281</v>
      </c>
      <c r="I13" s="5">
        <f>D13/AVERAGE(C$12:C$14)*100</f>
        <v>99.531618398837978</v>
      </c>
      <c r="J13" s="5">
        <f t="shared" ref="J13:J14" si="26">E13/AVERAGE(E$12:E$14)*100</f>
        <v>101.81124282635885</v>
      </c>
      <c r="K13" s="5">
        <f>F13/AVERAGE(E$12:E$14)*100</f>
        <v>125.93363789365534</v>
      </c>
      <c r="M13" s="5">
        <f t="shared" ref="M13:N14" si="27">C13/AVERAGE(C$12:C$14)*100</f>
        <v>97.407627534966281</v>
      </c>
      <c r="N13" s="5">
        <f t="shared" si="27"/>
        <v>101.5323023401087</v>
      </c>
      <c r="O13" s="5">
        <f t="shared" ref="O13:O14" si="28">E13/AVERAGE(C$12:C$14)*100</f>
        <v>55.651172400826951</v>
      </c>
      <c r="P13" s="5">
        <f t="shared" ref="P13:P14" si="29">F13/AVERAGE(D$12:D$14)*100</f>
        <v>70.220431966294399</v>
      </c>
      <c r="S13" s="5">
        <v>67.028107991540949</v>
      </c>
      <c r="T13" s="5">
        <v>173.78180828161291</v>
      </c>
      <c r="U13" s="5">
        <v>54.003530838078028</v>
      </c>
      <c r="V13" s="5">
        <v>140.86956554869988</v>
      </c>
      <c r="X13" s="5">
        <f t="shared" ref="X13:X14" si="30">S13/AVERAGE(S$12:S$14)*100</f>
        <v>103.33848472795317</v>
      </c>
      <c r="Y13" s="5">
        <f t="shared" ref="Y13:Y14" si="31">T13/AVERAGE(S$12:S$14)*100</f>
        <v>267.92265631862853</v>
      </c>
      <c r="Z13" s="5">
        <f t="shared" ref="Z13:Z14" si="32">U13/AVERAGE(U$12:U$14)*100</f>
        <v>102.94727170939211</v>
      </c>
      <c r="AA13" s="5">
        <f t="shared" ref="AA13:AA14" si="33">V13/AVERAGE(U$12:U$14)*100</f>
        <v>268.54054198064648</v>
      </c>
      <c r="AC13" s="5">
        <f t="shared" ref="AC13:AD14" si="34">S13/AVERAGE(S$12:S$14)*100</f>
        <v>103.33848472795317</v>
      </c>
      <c r="AD13" s="5">
        <f t="shared" si="34"/>
        <v>111.28000398099036</v>
      </c>
      <c r="AE13" s="5">
        <f t="shared" ref="AE13:AF14" si="35">U13/AVERAGE(S$12:S$14)*100</f>
        <v>83.258251112660986</v>
      </c>
      <c r="AF13" s="5">
        <f t="shared" si="35"/>
        <v>90.204872247944664</v>
      </c>
    </row>
    <row r="14" spans="2:32" x14ac:dyDescent="0.25">
      <c r="C14" s="5">
        <v>12.607724023243289</v>
      </c>
      <c r="D14" s="5">
        <v>13.149646236892607</v>
      </c>
      <c r="E14" s="5">
        <v>6.9538677904776192</v>
      </c>
      <c r="F14" s="5">
        <v>10.034943727529251</v>
      </c>
      <c r="H14" s="5">
        <f t="shared" si="25"/>
        <v>94.819050093603764</v>
      </c>
      <c r="I14" s="5">
        <f>D14/AVERAGE(C$12:C$14)*100</f>
        <v>98.894690504840554</v>
      </c>
      <c r="J14" s="5">
        <f t="shared" si="26"/>
        <v>95.676825411211681</v>
      </c>
      <c r="K14" s="5">
        <f>F14/AVERAGE(E$12:E$14)*100</f>
        <v>138.06871053040334</v>
      </c>
      <c r="M14" s="5">
        <f t="shared" si="27"/>
        <v>94.819050093603764</v>
      </c>
      <c r="N14" s="5">
        <f t="shared" si="27"/>
        <v>100.88257156568226</v>
      </c>
      <c r="O14" s="5">
        <f t="shared" si="28"/>
        <v>52.298030727355446</v>
      </c>
      <c r="P14" s="5">
        <f t="shared" si="29"/>
        <v>76.986932614948628</v>
      </c>
      <c r="S14" s="5">
        <v>58.618260602711551</v>
      </c>
      <c r="T14" s="5">
        <v>161.85707566535913</v>
      </c>
      <c r="U14" s="5">
        <v>53.550966558988314</v>
      </c>
      <c r="V14" s="5">
        <v>131.56685038608313</v>
      </c>
      <c r="X14" s="5">
        <f t="shared" si="30"/>
        <v>90.372866094280269</v>
      </c>
      <c r="Y14" s="5">
        <f t="shared" si="31"/>
        <v>249.53807354769336</v>
      </c>
      <c r="Z14" s="5">
        <f t="shared" si="32"/>
        <v>102.0845455675569</v>
      </c>
      <c r="AA14" s="5">
        <f t="shared" si="33"/>
        <v>250.80671734698532</v>
      </c>
      <c r="AC14" s="5">
        <f t="shared" si="34"/>
        <v>90.372866094280269</v>
      </c>
      <c r="AD14" s="5">
        <f t="shared" si="34"/>
        <v>103.64408221144248</v>
      </c>
      <c r="AE14" s="5">
        <f t="shared" si="35"/>
        <v>82.560524319462061</v>
      </c>
      <c r="AF14" s="5">
        <f t="shared" si="35"/>
        <v>84.247941596996085</v>
      </c>
    </row>
    <row r="15" spans="2:32" x14ac:dyDescent="0.25">
      <c r="B15" s="1"/>
      <c r="C15" s="5">
        <v>27.75546087030397</v>
      </c>
      <c r="D15" s="5">
        <v>36.959835928148358</v>
      </c>
      <c r="E15" s="5">
        <v>21.97234803132449</v>
      </c>
      <c r="F15" s="5">
        <v>27.121023422872483</v>
      </c>
      <c r="H15" s="5">
        <f>C15/AVERAGE(C$15:C$17)*100</f>
        <v>104.15713948427039</v>
      </c>
      <c r="I15" s="5">
        <f>D15/AVERAGE(C$15:C$17)*100</f>
        <v>138.69813958674635</v>
      </c>
      <c r="J15" s="5">
        <f>E15/AVERAGE(E$15:E$17)*100</f>
        <v>87.26555740181864</v>
      </c>
      <c r="K15" s="5">
        <f>F15/AVERAGE(E$15:E$17)*100</f>
        <v>107.71407875620112</v>
      </c>
      <c r="M15" s="5">
        <f>C15/AVERAGE(C$15:C$17)*100</f>
        <v>104.15713948427039</v>
      </c>
      <c r="N15" s="5">
        <f>D15/AVERAGE(D$15:D$17)*100</f>
        <v>101.68150301299197</v>
      </c>
      <c r="O15" s="5">
        <f>E15/AVERAGE(C$15:C$17)*100</f>
        <v>82.455014146213841</v>
      </c>
      <c r="P15" s="5">
        <f>F15/AVERAGE(D$15:D$17)*100</f>
        <v>74.613600294366663</v>
      </c>
      <c r="S15" s="5">
        <v>163.92875164080527</v>
      </c>
      <c r="T15" s="5">
        <v>278.92715580456604</v>
      </c>
      <c r="U15" s="5">
        <v>112.88204926283728</v>
      </c>
      <c r="V15" s="5">
        <v>303.16510660279516</v>
      </c>
      <c r="X15" s="5">
        <f>S15/AVERAGE(S$15:S$17)*100</f>
        <v>120.09848491258717</v>
      </c>
      <c r="Y15" s="5">
        <f>T15/AVERAGE(S$15:S$17)*100</f>
        <v>204.34931930981043</v>
      </c>
      <c r="Z15" s="5">
        <f>U15/AVERAGE(U$15:U$17)*100</f>
        <v>101.51644308868102</v>
      </c>
      <c r="AA15" s="5">
        <f>V15/AVERAGE(U$15:U$17)*100</f>
        <v>272.64072092859004</v>
      </c>
      <c r="AC15" s="5">
        <f>S15/AVERAGE(S$15:S$17)*100</f>
        <v>120.09848491258717</v>
      </c>
      <c r="AD15" s="5">
        <f>T15/AVERAGE(T$15:T$17)*100</f>
        <v>100.58567532782085</v>
      </c>
      <c r="AE15" s="5">
        <f>U15/AVERAGE(S$15:S$17)*100</f>
        <v>82.700337522244482</v>
      </c>
      <c r="AF15" s="5">
        <f>V15/AVERAGE(T$15:T$17)*100</f>
        <v>109.32627515421633</v>
      </c>
    </row>
    <row r="16" spans="2:32" x14ac:dyDescent="0.25">
      <c r="C16" s="5">
        <v>24.529185076832736</v>
      </c>
      <c r="D16" s="5">
        <v>34.160567224989499</v>
      </c>
      <c r="E16" s="5">
        <v>27.23187562704976</v>
      </c>
      <c r="F16" s="5">
        <v>28.260898531027877</v>
      </c>
      <c r="H16" s="5">
        <f t="shared" ref="H16:H17" si="36">C16/AVERAGE(C$15:C$17)*100</f>
        <v>92.049984809175683</v>
      </c>
      <c r="I16" s="5">
        <f t="shared" ref="I16:I17" si="37">D16/AVERAGE(C$15:C$17)*100</f>
        <v>128.19340244217892</v>
      </c>
      <c r="J16" s="5">
        <f t="shared" ref="J16:J17" si="38">E16/AVERAGE(E$15:E$17)*100</f>
        <v>108.15434027822685</v>
      </c>
      <c r="K16" s="5">
        <f t="shared" ref="K16:K17" si="39">F16/AVERAGE(E$15:E$17)*100</f>
        <v>112.2412160716955</v>
      </c>
      <c r="M16" s="5">
        <f t="shared" ref="M16:M17" si="40">C16/AVERAGE(C$15:C$17)*100</f>
        <v>92.049984809175683</v>
      </c>
      <c r="N16" s="5">
        <f t="shared" ref="N16:N17" si="41">D16/AVERAGE(D$15:D$17)*100</f>
        <v>93.980336546025953</v>
      </c>
      <c r="O16" s="5">
        <f t="shared" ref="O16:O17" si="42">E16/AVERAGE(C$15:C$17)*100</f>
        <v>102.19229582815647</v>
      </c>
      <c r="P16" s="5">
        <f t="shared" ref="P16:P17" si="43">F16/AVERAGE(D$15:D$17)*100</f>
        <v>77.749550747979626</v>
      </c>
      <c r="S16" s="5">
        <v>127.01866842580087</v>
      </c>
      <c r="T16" s="5">
        <v>275.16920701603198</v>
      </c>
      <c r="U16" s="5">
        <v>113.92709865628883</v>
      </c>
      <c r="V16" s="5">
        <v>339.39615152294158</v>
      </c>
      <c r="X16" s="5">
        <f t="shared" ref="X16:X17" si="44">S16/AVERAGE(S$15:S$17)*100</f>
        <v>93.057193938611888</v>
      </c>
      <c r="Y16" s="5">
        <f t="shared" ref="Y16:Y17" si="45">T16/AVERAGE(S$15:S$17)*100</f>
        <v>201.59614787792543</v>
      </c>
      <c r="Z16" s="5">
        <f t="shared" ref="Z16:Z17" si="46">U16/AVERAGE(U$15:U$17)*100</f>
        <v>102.45627097068699</v>
      </c>
      <c r="AA16" s="5">
        <f t="shared" ref="AA16:AA17" si="47">V16/AVERAGE(U$15:U$17)*100</f>
        <v>305.22381836258006</v>
      </c>
      <c r="AC16" s="5">
        <f t="shared" ref="AC16:AC17" si="48">S16/AVERAGE(S$15:S$17)*100</f>
        <v>93.057193938611888</v>
      </c>
      <c r="AD16" s="5">
        <f t="shared" ref="AD16:AD17" si="49">T16/AVERAGE(T$15:T$17)*100</f>
        <v>99.230497788180685</v>
      </c>
      <c r="AE16" s="5">
        <f t="shared" ref="AE16:AE17" si="50">U16/AVERAGE(S$15:S$17)*100</f>
        <v>83.465968002292058</v>
      </c>
      <c r="AF16" s="5">
        <f t="shared" ref="AF16:AF17" si="51">V16/AVERAGE(T$15:T$17)*100</f>
        <v>122.3917800549976</v>
      </c>
    </row>
    <row r="17" spans="2:32" x14ac:dyDescent="0.25">
      <c r="C17" s="5">
        <v>27.658393025709351</v>
      </c>
      <c r="D17" s="5">
        <v>37.92549457545676</v>
      </c>
      <c r="E17" s="5">
        <v>26.331928354561537</v>
      </c>
      <c r="F17" s="5">
        <v>34.542004691258413</v>
      </c>
      <c r="H17" s="5">
        <f t="shared" si="36"/>
        <v>103.79287570655389</v>
      </c>
      <c r="I17" s="5">
        <f t="shared" si="37"/>
        <v>142.32193970636553</v>
      </c>
      <c r="J17" s="5">
        <f t="shared" si="38"/>
        <v>104.58010231995449</v>
      </c>
      <c r="K17" s="5">
        <f t="shared" si="39"/>
        <v>137.18730874195043</v>
      </c>
      <c r="M17" s="5">
        <f t="shared" si="40"/>
        <v>103.79287570655389</v>
      </c>
      <c r="N17" s="5">
        <f t="shared" si="41"/>
        <v>104.33816044098208</v>
      </c>
      <c r="O17" s="5">
        <f t="shared" si="42"/>
        <v>98.81508894166106</v>
      </c>
      <c r="P17" s="5">
        <f t="shared" si="43"/>
        <v>95.029722559294271</v>
      </c>
      <c r="S17" s="5">
        <v>118.53839091623756</v>
      </c>
      <c r="T17" s="5">
        <v>277.81281777248984</v>
      </c>
      <c r="U17" s="5">
        <v>106.77833553188789</v>
      </c>
      <c r="V17" s="5">
        <v>279.56142819304</v>
      </c>
      <c r="X17" s="5">
        <f t="shared" si="44"/>
        <v>86.844321148800901</v>
      </c>
      <c r="Y17" s="5">
        <f t="shared" si="45"/>
        <v>203.5329261634387</v>
      </c>
      <c r="Z17" s="5">
        <f t="shared" si="46"/>
        <v>96.027285940631998</v>
      </c>
      <c r="AA17" s="5">
        <f t="shared" si="47"/>
        <v>251.41359498947674</v>
      </c>
      <c r="AC17" s="5">
        <f t="shared" si="48"/>
        <v>86.844321148800901</v>
      </c>
      <c r="AD17" s="5">
        <f t="shared" si="49"/>
        <v>100.18382688399849</v>
      </c>
      <c r="AE17" s="5">
        <f t="shared" si="50"/>
        <v>78.228597427295171</v>
      </c>
      <c r="AF17" s="5">
        <f t="shared" si="51"/>
        <v>100.81440428163108</v>
      </c>
    </row>
    <row r="18" spans="2:32" x14ac:dyDescent="0.25">
      <c r="B18" s="1"/>
      <c r="C18" s="5">
        <v>14.999811350176969</v>
      </c>
      <c r="D18" s="5">
        <v>20.667133541590939</v>
      </c>
      <c r="E18" s="5">
        <v>9.8071182339496286</v>
      </c>
      <c r="F18" s="5">
        <v>12.612961755414142</v>
      </c>
      <c r="H18" s="5">
        <f>C18/AVERAGE(C$18:C$20)*100</f>
        <v>95.16291317504826</v>
      </c>
      <c r="I18" s="5">
        <f>D18/AVERAGE(C$18:C$20)*100</f>
        <v>131.11795801167474</v>
      </c>
      <c r="J18" s="5">
        <f>E18/AVERAGE(E$18:E$20)*100</f>
        <v>83.324961938914015</v>
      </c>
      <c r="K18" s="5">
        <f>F18/AVERAGE(E$18:E$20)*100</f>
        <v>107.16446290702073</v>
      </c>
      <c r="M18" s="5">
        <f>C18/AVERAGE(C$18:C$20)*100</f>
        <v>95.16291317504826</v>
      </c>
      <c r="N18" s="5">
        <f>D18/AVERAGE(D$18:D$20)*100</f>
        <v>109.01241658790617</v>
      </c>
      <c r="O18" s="5">
        <f>E18/AVERAGE(C$18:C$20)*100</f>
        <v>62.219045240443663</v>
      </c>
      <c r="P18" s="5">
        <f>F18/AVERAGE(D$18:D$20)*100</f>
        <v>66.529276472788055</v>
      </c>
      <c r="S18" s="5">
        <v>86.90134212174668</v>
      </c>
      <c r="T18" s="5">
        <v>229.2880160171845</v>
      </c>
      <c r="U18" s="5">
        <v>82.922071988140772</v>
      </c>
      <c r="V18" s="5">
        <v>226.04450863439939</v>
      </c>
      <c r="X18" s="5">
        <f>S18/AVERAGE(S$18:S$20)*100</f>
        <v>90.259602910732525</v>
      </c>
      <c r="Y18" s="5">
        <f>T18/AVERAGE(S$18:S$20)*100</f>
        <v>238.14874169500092</v>
      </c>
      <c r="Z18" s="5">
        <f>U18/AVERAGE(U$18:U$20)*100</f>
        <v>84.246366193728292</v>
      </c>
      <c r="AA18" s="5">
        <f>V18/AVERAGE(U$18:U$20)*100</f>
        <v>229.65451771656785</v>
      </c>
      <c r="AC18" s="5">
        <f>S18/AVERAGE(S$18:S$20)*100</f>
        <v>90.259602910732525</v>
      </c>
      <c r="AD18" s="5">
        <f>T18/AVERAGE(T$18:T$20)*100</f>
        <v>93.525483825877785</v>
      </c>
      <c r="AE18" s="5">
        <f>U18/AVERAGE(S$18:S$20)*100</f>
        <v>86.126555786665989</v>
      </c>
      <c r="AF18" s="5">
        <f>V18/AVERAGE(T$18:T$20)*100</f>
        <v>92.202472695435418</v>
      </c>
    </row>
    <row r="19" spans="2:32" x14ac:dyDescent="0.25">
      <c r="C19" s="5">
        <v>15.055739263361852</v>
      </c>
      <c r="D19" s="5">
        <v>21.515282908788958</v>
      </c>
      <c r="E19" s="5">
        <v>12.084342991937813</v>
      </c>
      <c r="F19" s="5">
        <v>11.875969631741741</v>
      </c>
      <c r="H19" s="5">
        <f t="shared" ref="H19:H20" si="52">C19/AVERAGE(C$18:C$20)*100</f>
        <v>95.517735180620477</v>
      </c>
      <c r="I19" s="5">
        <f t="shared" ref="I19:I20" si="53">D19/AVERAGE(C$18:C$20)*100</f>
        <v>136.49884999130521</v>
      </c>
      <c r="J19" s="5">
        <f t="shared" ref="J19:J20" si="54">E19/AVERAGE(E$18:E$20)*100</f>
        <v>102.67311924254021</v>
      </c>
      <c r="K19" s="5">
        <f t="shared" ref="K19:K20" si="55">F19/AVERAGE(E$18:E$20)*100</f>
        <v>100.90270086955515</v>
      </c>
      <c r="M19" s="5">
        <f t="shared" ref="M19:M20" si="56">C19/AVERAGE(C$18:C$20)*100</f>
        <v>95.517735180620477</v>
      </c>
      <c r="N19" s="5">
        <f t="shared" ref="N19:N20" si="57">D19/AVERAGE(D$18:D$20)*100</f>
        <v>113.48612901443565</v>
      </c>
      <c r="O19" s="5">
        <f t="shared" ref="O19:O20" si="58">E19/AVERAGE(C$18:C$20)*100</f>
        <v>76.666383067925281</v>
      </c>
      <c r="P19" s="5">
        <f t="shared" ref="P19:P20" si="59">F19/AVERAGE(D$18:D$20)*100</f>
        <v>62.641882401128278</v>
      </c>
      <c r="S19" s="5">
        <v>94.91822261984376</v>
      </c>
      <c r="T19" s="5">
        <v>249.78898849649556</v>
      </c>
      <c r="U19" s="5">
        <v>104.65484987539378</v>
      </c>
      <c r="V19" s="5">
        <v>244.28711966356431</v>
      </c>
      <c r="X19" s="5">
        <f t="shared" ref="X19:X20" si="60">S19/AVERAGE(S$18:S$20)*100</f>
        <v>98.586291920060958</v>
      </c>
      <c r="Y19" s="5">
        <f t="shared" ref="Y19:Y20" si="61">T19/AVERAGE(S$18:S$20)*100</f>
        <v>259.44196444723519</v>
      </c>
      <c r="Z19" s="5">
        <f t="shared" ref="Z19:Z20" si="62">U19/AVERAGE(U$18:U$20)*100</f>
        <v>106.32622406990784</v>
      </c>
      <c r="AA19" s="5">
        <f t="shared" ref="AA19:AA20" si="63">V19/AVERAGE(U$18:U$20)*100</f>
        <v>248.18846956128988</v>
      </c>
      <c r="AC19" s="5">
        <f t="shared" ref="AC19:AC20" si="64">S19/AVERAGE(S$18:S$20)*100</f>
        <v>98.586291920060958</v>
      </c>
      <c r="AD19" s="5">
        <f t="shared" ref="AD19:AD20" si="65">T19/AVERAGE(T$18:T$20)*100</f>
        <v>101.88773233469158</v>
      </c>
      <c r="AE19" s="5">
        <f t="shared" ref="AE19:AE20" si="66">U19/AVERAGE(S$18:S$20)*100</f>
        <v>108.69918647748389</v>
      </c>
      <c r="AF19" s="5">
        <f t="shared" ref="AF19:AF20" si="67">V19/AVERAGE(T$18:T$20)*100</f>
        <v>99.6435463825228</v>
      </c>
    </row>
    <row r="20" spans="2:32" x14ac:dyDescent="0.25">
      <c r="C20" s="5">
        <v>17.231183839153168</v>
      </c>
      <c r="D20" s="5">
        <v>14.693123571041154</v>
      </c>
      <c r="E20" s="5">
        <v>13.41771146046535</v>
      </c>
      <c r="F20" s="5">
        <v>13.170162109088164</v>
      </c>
      <c r="H20" s="5">
        <f t="shared" si="52"/>
        <v>109.31935164433129</v>
      </c>
      <c r="I20" s="5">
        <f t="shared" si="53"/>
        <v>93.217201871325386</v>
      </c>
      <c r="J20" s="5">
        <f t="shared" si="54"/>
        <v>114.0019188185458</v>
      </c>
      <c r="K20" s="5">
        <f t="shared" si="55"/>
        <v>111.89864650251502</v>
      </c>
      <c r="M20" s="5">
        <f t="shared" si="56"/>
        <v>109.31935164433129</v>
      </c>
      <c r="N20" s="5">
        <f t="shared" si="57"/>
        <v>77.501454397658179</v>
      </c>
      <c r="O20" s="5">
        <f t="shared" si="58"/>
        <v>85.125637977110259</v>
      </c>
      <c r="P20" s="5">
        <f t="shared" si="59"/>
        <v>69.468327355456566</v>
      </c>
      <c r="S20" s="5">
        <v>107.018429175886</v>
      </c>
      <c r="T20" s="5">
        <v>256.4060102892081</v>
      </c>
      <c r="U20" s="5">
        <v>107.70728706290537</v>
      </c>
      <c r="V20" s="5">
        <v>254.89900788528087</v>
      </c>
      <c r="X20" s="5">
        <f t="shared" si="60"/>
        <v>111.15410516920647</v>
      </c>
      <c r="Y20" s="5">
        <f t="shared" si="61"/>
        <v>266.31469788126162</v>
      </c>
      <c r="Z20" s="5">
        <f t="shared" si="62"/>
        <v>109.42740973636384</v>
      </c>
      <c r="AA20" s="5">
        <f t="shared" si="63"/>
        <v>258.96983331280711</v>
      </c>
      <c r="AC20" s="5">
        <f t="shared" si="64"/>
        <v>111.15410516920647</v>
      </c>
      <c r="AD20" s="5">
        <f t="shared" si="65"/>
        <v>104.58678383943064</v>
      </c>
      <c r="AE20" s="5">
        <f t="shared" si="66"/>
        <v>111.8695836396907</v>
      </c>
      <c r="AF20" s="5">
        <f t="shared" si="67"/>
        <v>103.9720847748991</v>
      </c>
    </row>
    <row r="21" spans="2:32" x14ac:dyDescent="0.25">
      <c r="C21" s="5"/>
      <c r="D21" s="5"/>
    </row>
    <row r="22" spans="2:32" x14ac:dyDescent="0.25">
      <c r="C22" s="5"/>
      <c r="D22" s="5"/>
    </row>
    <row r="23" spans="2:32" x14ac:dyDescent="0.25">
      <c r="C23" s="5"/>
      <c r="D23" s="5"/>
    </row>
  </sheetData>
  <mergeCells count="6">
    <mergeCell ref="AC1:AF1"/>
    <mergeCell ref="C1:F1"/>
    <mergeCell ref="H1:K1"/>
    <mergeCell ref="M1:P1"/>
    <mergeCell ref="S1:V1"/>
    <mergeCell ref="X1:AA1"/>
  </mergeCells>
  <conditionalFormatting sqref="I8">
    <cfRule type="cellIs" dxfId="95" priority="23" operator="lessThan">
      <formula>0.05</formula>
    </cfRule>
    <cfRule type="cellIs" dxfId="94" priority="24" operator="greaterThan">
      <formula>0.05</formula>
    </cfRule>
  </conditionalFormatting>
  <conditionalFormatting sqref="K8">
    <cfRule type="cellIs" dxfId="93" priority="21" operator="lessThan">
      <formula>0.05</formula>
    </cfRule>
    <cfRule type="cellIs" dxfId="92" priority="22" operator="greaterThan">
      <formula>0.05</formula>
    </cfRule>
  </conditionalFormatting>
  <conditionalFormatting sqref="O8:P8">
    <cfRule type="cellIs" dxfId="91" priority="19" operator="lessThan">
      <formula>0.05</formula>
    </cfRule>
    <cfRule type="cellIs" dxfId="90" priority="20" operator="greaterThan">
      <formula>0.05</formula>
    </cfRule>
  </conditionalFormatting>
  <conditionalFormatting sqref="Y8">
    <cfRule type="cellIs" dxfId="89" priority="17" operator="lessThan">
      <formula>0.05</formula>
    </cfRule>
    <cfRule type="cellIs" dxfId="88" priority="18" operator="greaterThan">
      <formula>0.05</formula>
    </cfRule>
  </conditionalFormatting>
  <conditionalFormatting sqref="AA8">
    <cfRule type="cellIs" dxfId="87" priority="15" operator="lessThan">
      <formula>0.05</formula>
    </cfRule>
    <cfRule type="cellIs" dxfId="86" priority="16" operator="greaterThan">
      <formula>0.05</formula>
    </cfRule>
  </conditionalFormatting>
  <conditionalFormatting sqref="AE8:AF8">
    <cfRule type="cellIs" dxfId="85" priority="13" operator="lessThan">
      <formula>0.05</formula>
    </cfRule>
    <cfRule type="cellIs" dxfId="84" priority="14" operator="greaterThan">
      <formula>0.05</formula>
    </cfRule>
  </conditionalFormatting>
  <conditionalFormatting sqref="D8">
    <cfRule type="cellIs" dxfId="83" priority="11" operator="lessThan">
      <formula>0.05</formula>
    </cfRule>
    <cfRule type="cellIs" dxfId="82" priority="12" operator="greaterThan">
      <formula>0.05</formula>
    </cfRule>
  </conditionalFormatting>
  <conditionalFormatting sqref="F8">
    <cfRule type="cellIs" dxfId="81" priority="9" operator="lessThan">
      <formula>0.05</formula>
    </cfRule>
    <cfRule type="cellIs" dxfId="80" priority="10" operator="greaterThan">
      <formula>0.05</formula>
    </cfRule>
  </conditionalFormatting>
  <conditionalFormatting sqref="T8">
    <cfRule type="cellIs" dxfId="79" priority="7" operator="lessThan">
      <formula>0.05</formula>
    </cfRule>
    <cfRule type="cellIs" dxfId="78" priority="8" operator="greaterThan">
      <formula>0.05</formula>
    </cfRule>
  </conditionalFormatting>
  <conditionalFormatting sqref="V8">
    <cfRule type="cellIs" dxfId="77" priority="5" operator="lessThan">
      <formula>0.05</formula>
    </cfRule>
    <cfRule type="cellIs" dxfId="76" priority="6" operator="greaterThan">
      <formula>0.05</formula>
    </cfRule>
  </conditionalFormatting>
  <conditionalFormatting sqref="E9:F9">
    <cfRule type="cellIs" dxfId="75" priority="3" operator="lessThan">
      <formula>0.05</formula>
    </cfRule>
    <cfRule type="cellIs" dxfId="74" priority="4" operator="greaterThan">
      <formula>0.05</formula>
    </cfRule>
  </conditionalFormatting>
  <conditionalFormatting sqref="U9:V9">
    <cfRule type="cellIs" dxfId="73" priority="1" operator="lessThan">
      <formula>0.05</formula>
    </cfRule>
    <cfRule type="cellIs" dxfId="72" priority="2" operator="greaterThan">
      <formula>0.05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21"/>
  <sheetViews>
    <sheetView topLeftCell="B1" workbookViewId="0">
      <pane xSplit="1" ySplit="11" topLeftCell="C12" activePane="bottomRight" state="frozen"/>
      <selection activeCell="B1" sqref="B1"/>
      <selection pane="topRight" activeCell="C1" sqref="C1"/>
      <selection pane="bottomLeft" activeCell="B10" sqref="B10"/>
      <selection pane="bottomRight" activeCell="G10" sqref="G10"/>
    </sheetView>
  </sheetViews>
  <sheetFormatPr baseColWidth="10" defaultRowHeight="15" x14ac:dyDescent="0.25"/>
  <cols>
    <col min="1" max="1" width="3.85546875" customWidth="1"/>
    <col min="7" max="7" width="4.85546875" customWidth="1"/>
    <col min="12" max="12" width="4.5703125" customWidth="1"/>
    <col min="17" max="17" width="5.7109375" customWidth="1"/>
    <col min="23" max="23" width="5.85546875" customWidth="1"/>
    <col min="28" max="28" width="5.85546875" customWidth="1"/>
  </cols>
  <sheetData>
    <row r="1" spans="2:32" x14ac:dyDescent="0.25">
      <c r="C1" s="9" t="s">
        <v>15</v>
      </c>
      <c r="D1" s="9"/>
      <c r="E1" s="9"/>
      <c r="F1" s="9"/>
      <c r="H1" s="9" t="s">
        <v>8</v>
      </c>
      <c r="I1" s="9"/>
      <c r="J1" s="9"/>
      <c r="K1" s="9"/>
      <c r="M1" s="9" t="s">
        <v>10</v>
      </c>
      <c r="N1" s="9"/>
      <c r="O1" s="9"/>
      <c r="P1" s="9"/>
      <c r="S1" s="9" t="s">
        <v>15</v>
      </c>
      <c r="T1" s="9"/>
      <c r="U1" s="9"/>
      <c r="V1" s="9"/>
      <c r="X1" s="9" t="s">
        <v>8</v>
      </c>
      <c r="Y1" s="9"/>
      <c r="Z1" s="9"/>
      <c r="AA1" s="9"/>
      <c r="AC1" s="9" t="s">
        <v>10</v>
      </c>
      <c r="AD1" s="9"/>
      <c r="AE1" s="9"/>
      <c r="AF1" s="9"/>
    </row>
    <row r="2" spans="2:32" x14ac:dyDescent="0.25">
      <c r="C2" s="3" t="s">
        <v>0</v>
      </c>
      <c r="D2" s="3" t="s">
        <v>1</v>
      </c>
      <c r="E2" s="3" t="s">
        <v>2</v>
      </c>
      <c r="F2" s="3" t="s">
        <v>1</v>
      </c>
      <c r="H2" s="3" t="s">
        <v>0</v>
      </c>
      <c r="I2" s="3" t="s">
        <v>1</v>
      </c>
      <c r="J2" s="3" t="s">
        <v>2</v>
      </c>
      <c r="K2" s="3" t="s">
        <v>1</v>
      </c>
      <c r="M2" s="3" t="s">
        <v>0</v>
      </c>
      <c r="N2" s="3" t="s">
        <v>11</v>
      </c>
      <c r="O2" s="3" t="s">
        <v>2</v>
      </c>
      <c r="P2" s="3" t="s">
        <v>1</v>
      </c>
      <c r="S2" s="3" t="s">
        <v>13</v>
      </c>
      <c r="T2" s="3" t="s">
        <v>1</v>
      </c>
      <c r="U2" s="3" t="s">
        <v>14</v>
      </c>
      <c r="V2" s="3" t="s">
        <v>1</v>
      </c>
      <c r="X2" s="3" t="s">
        <v>13</v>
      </c>
      <c r="Y2" s="3" t="s">
        <v>1</v>
      </c>
      <c r="Z2" s="3" t="s">
        <v>14</v>
      </c>
      <c r="AA2" s="3" t="s">
        <v>1</v>
      </c>
      <c r="AC2" s="3" t="s">
        <v>13</v>
      </c>
      <c r="AD2" s="3" t="s">
        <v>1</v>
      </c>
      <c r="AE2" s="3" t="s">
        <v>14</v>
      </c>
      <c r="AF2" s="3" t="s">
        <v>1</v>
      </c>
    </row>
    <row r="3" spans="2:32" x14ac:dyDescent="0.25">
      <c r="B3" t="s">
        <v>4</v>
      </c>
      <c r="C3" s="5">
        <f>AVERAGE(C12:C26)</f>
        <v>13.853700658165168</v>
      </c>
      <c r="D3" s="5">
        <f>AVERAGE(D12:D26)</f>
        <v>16.767910426141967</v>
      </c>
      <c r="E3" s="5">
        <f>AVERAGE(E12:E26)</f>
        <v>12.257380332154174</v>
      </c>
      <c r="F3" s="5">
        <f>AVERAGE(F12:F26)</f>
        <v>12.975077989392117</v>
      </c>
      <c r="H3" s="5">
        <f>AVERAGE(H12:H28)</f>
        <v>100</v>
      </c>
      <c r="I3" s="5">
        <f t="shared" ref="I3:K3" si="0">AVERAGE(I12:I28)</f>
        <v>123.71387286879293</v>
      </c>
      <c r="J3" s="5">
        <f t="shared" si="0"/>
        <v>100.00000000000001</v>
      </c>
      <c r="K3" s="5">
        <f t="shared" si="0"/>
        <v>108.12407225685592</v>
      </c>
      <c r="M3" s="5">
        <f>AVERAGE(M12:M28)</f>
        <v>100</v>
      </c>
      <c r="N3" s="5">
        <f t="shared" ref="N3:P3" si="1">AVERAGE(N12:N28)</f>
        <v>100</v>
      </c>
      <c r="O3" s="5">
        <f t="shared" si="1"/>
        <v>91.391741904631402</v>
      </c>
      <c r="P3" s="5">
        <f t="shared" si="1"/>
        <v>77.861994497454532</v>
      </c>
      <c r="R3" t="s">
        <v>4</v>
      </c>
      <c r="S3" s="5">
        <f>AVERAGE(S12:S24)</f>
        <v>108.96172340056836</v>
      </c>
      <c r="T3" s="5">
        <f>AVERAGE(T12:T24)</f>
        <v>162.13928594616539</v>
      </c>
      <c r="U3" s="5">
        <f>AVERAGE(U12:U24)</f>
        <v>88.743478733220627</v>
      </c>
      <c r="V3" s="5">
        <f>AVERAGE(V12:V24)</f>
        <v>132.26641430504006</v>
      </c>
      <c r="X3" s="5">
        <f>AVERAGE(X12:X28)</f>
        <v>99.999999999999986</v>
      </c>
      <c r="Y3" s="5">
        <f t="shared" ref="Y3:AA3" si="2">AVERAGE(Y12:Y28)</f>
        <v>150.14427300229204</v>
      </c>
      <c r="Z3" s="5">
        <f t="shared" si="2"/>
        <v>100</v>
      </c>
      <c r="AA3" s="5">
        <f t="shared" si="2"/>
        <v>151.30655231085302</v>
      </c>
      <c r="AC3" s="5">
        <f>AVERAGE(AC12:AC28)</f>
        <v>99.999999999999986</v>
      </c>
      <c r="AD3" s="5">
        <f t="shared" ref="AD3:AF3" si="3">AVERAGE(AD12:AD28)</f>
        <v>99.999999999999986</v>
      </c>
      <c r="AE3" s="5">
        <f t="shared" si="3"/>
        <v>81.287074875381606</v>
      </c>
      <c r="AF3" s="5">
        <f t="shared" si="3"/>
        <v>81.617092059602157</v>
      </c>
    </row>
    <row r="4" spans="2:32" x14ac:dyDescent="0.25">
      <c r="B4" t="s">
        <v>17</v>
      </c>
      <c r="C4" s="5">
        <f>MEDIAN(C12:C34)</f>
        <v>13.324014930410627</v>
      </c>
      <c r="D4" s="5">
        <f t="shared" ref="D4:F4" si="4">MEDIAN(D12:D34)</f>
        <v>16.411834423619108</v>
      </c>
      <c r="E4" s="5">
        <f t="shared" si="4"/>
        <v>10.999414982838982</v>
      </c>
      <c r="F4" s="5">
        <f t="shared" si="4"/>
        <v>12.911971220767979</v>
      </c>
      <c r="H4" s="5">
        <f>MEDIAN(H12:H34)</f>
        <v>100.6229763420031</v>
      </c>
      <c r="I4" s="5">
        <f t="shared" ref="I4:K4" si="5">MEDIAN(I12:I34)</f>
        <v>110.35515253515614</v>
      </c>
      <c r="J4" s="5">
        <f t="shared" si="5"/>
        <v>102.963518424204</v>
      </c>
      <c r="K4" s="5">
        <f t="shared" si="5"/>
        <v>112.07091895620719</v>
      </c>
      <c r="M4" s="5">
        <f>MEDIAN(M12:M34)</f>
        <v>100.6229763420031</v>
      </c>
      <c r="N4" s="5">
        <f t="shared" ref="N4:P4" si="6">MEDIAN(N12:N34)</f>
        <v>101.73924957501596</v>
      </c>
      <c r="O4" s="5">
        <f t="shared" si="6"/>
        <v>77.743099825275834</v>
      </c>
      <c r="P4" s="5">
        <f t="shared" si="6"/>
        <v>79.701024337808661</v>
      </c>
      <c r="S4" s="5">
        <f>MEDIAN(S12:S34)</f>
        <v>104.00538248815597</v>
      </c>
      <c r="T4" s="5">
        <f t="shared" ref="T4:V4" si="7">MEDIAN(T12:T34)</f>
        <v>161.436028526576</v>
      </c>
      <c r="U4" s="5">
        <f t="shared" si="7"/>
        <v>85.305505123924263</v>
      </c>
      <c r="V4" s="5">
        <f t="shared" si="7"/>
        <v>134.38688925671764</v>
      </c>
      <c r="X4" s="5">
        <f>MEDIAN(X12:X34)</f>
        <v>102.27947275204836</v>
      </c>
      <c r="Y4" s="5">
        <f t="shared" ref="Y4:AA4" si="8">MEDIAN(Y12:Y34)</f>
        <v>150.2015328572256</v>
      </c>
      <c r="Z4" s="5">
        <f t="shared" si="8"/>
        <v>102.78055883097616</v>
      </c>
      <c r="AA4" s="5">
        <f t="shared" si="8"/>
        <v>155.18782073326304</v>
      </c>
      <c r="AC4" s="5">
        <f>MEDIAN(AC12:AC34)</f>
        <v>102.27947275204836</v>
      </c>
      <c r="AD4" s="5">
        <f t="shared" ref="AD4:AF4" si="9">MEDIAN(AD12:AD34)</f>
        <v>101.97525234284038</v>
      </c>
      <c r="AE4" s="5">
        <f t="shared" si="9"/>
        <v>81.543761974436862</v>
      </c>
      <c r="AF4" s="5">
        <f t="shared" si="9"/>
        <v>80.664792233452474</v>
      </c>
    </row>
    <row r="5" spans="2:32" x14ac:dyDescent="0.25">
      <c r="B5" t="s">
        <v>5</v>
      </c>
      <c r="C5" s="5">
        <f>STDEVP(C12:C31)</f>
        <v>2.6351696264730244</v>
      </c>
      <c r="D5" s="5">
        <f>STDEVP(D12:D31)</f>
        <v>2.4463459958199478</v>
      </c>
      <c r="E5" s="5">
        <f>STDEVP(E12:E31)</f>
        <v>3.7408997238937953</v>
      </c>
      <c r="F5" s="5">
        <f>STDEVP(F12:F31)</f>
        <v>2.3398439679823113</v>
      </c>
      <c r="H5" s="5">
        <f>STDEVP(H12:H33)</f>
        <v>16.481839649444787</v>
      </c>
      <c r="I5" s="5">
        <f t="shared" ref="I5:K5" si="10">STDEVP(I12:I33)</f>
        <v>30.101951242777741</v>
      </c>
      <c r="J5" s="5">
        <f t="shared" si="10"/>
        <v>14.633425510295401</v>
      </c>
      <c r="K5" s="5">
        <f t="shared" si="10"/>
        <v>13.418190016299736</v>
      </c>
      <c r="M5" s="5">
        <f>STDEVP(M12:M33)</f>
        <v>16.481839649444787</v>
      </c>
      <c r="N5" s="5">
        <f t="shared" ref="N5:P5" si="11">STDEVP(N12:N33)</f>
        <v>5.7737854704836984</v>
      </c>
      <c r="O5" s="5">
        <f t="shared" si="11"/>
        <v>36.734446861964322</v>
      </c>
      <c r="P5" s="5">
        <f t="shared" si="11"/>
        <v>12.602065645216147</v>
      </c>
      <c r="R5" t="s">
        <v>5</v>
      </c>
      <c r="S5" s="5">
        <f>STDEVP(S12:S29)</f>
        <v>25.192805774492953</v>
      </c>
      <c r="T5" s="5">
        <f>STDEVP(T12:T29)</f>
        <v>24.060371941369922</v>
      </c>
      <c r="U5" s="5">
        <f>STDEVP(U12:U29)</f>
        <v>17.364187582365449</v>
      </c>
      <c r="V5" s="5">
        <f>STDEVP(V12:V29)</f>
        <v>21.743705987597746</v>
      </c>
      <c r="X5" s="5">
        <f>STDEVP(X12:X33)</f>
        <v>12.429393314311589</v>
      </c>
      <c r="Y5" s="5">
        <f t="shared" ref="Y5:AA5" si="12">STDEVP(Y12:Y33)</f>
        <v>14.439452916992321</v>
      </c>
      <c r="Z5" s="5">
        <f t="shared" si="12"/>
        <v>4.3248583596736054</v>
      </c>
      <c r="AA5" s="5">
        <f t="shared" si="12"/>
        <v>21.755992056930534</v>
      </c>
      <c r="AC5" s="5">
        <f>STDEVP(AC12:AC33)</f>
        <v>12.429393314311589</v>
      </c>
      <c r="AD5" s="5">
        <f t="shared" ref="AD5:AF5" si="13">STDEVP(AD12:AD33)</f>
        <v>6.7619871554631139</v>
      </c>
      <c r="AE5" s="5">
        <f t="shared" si="13"/>
        <v>3.9174471777936728</v>
      </c>
      <c r="AF5" s="5">
        <f t="shared" si="13"/>
        <v>8.242338395502891</v>
      </c>
    </row>
    <row r="6" spans="2:32" x14ac:dyDescent="0.25">
      <c r="B6" t="s">
        <v>7</v>
      </c>
      <c r="C6" s="5">
        <f>C5/SQRT(C7)</f>
        <v>0.87838987549100811</v>
      </c>
      <c r="D6" s="5">
        <f t="shared" ref="D6:F6" si="14">D5/SQRT(D7)</f>
        <v>0.81544866527331594</v>
      </c>
      <c r="E6" s="5">
        <f t="shared" si="14"/>
        <v>1.246966574631265</v>
      </c>
      <c r="F6" s="5">
        <f t="shared" si="14"/>
        <v>0.77994798932743714</v>
      </c>
      <c r="H6" s="5">
        <f>H5/SQRT(H7)</f>
        <v>5.4939465498149289</v>
      </c>
      <c r="I6" s="5">
        <f t="shared" ref="I6:K6" si="15">I5/SQRT(I7)</f>
        <v>10.033983747592581</v>
      </c>
      <c r="J6" s="5">
        <f t="shared" si="15"/>
        <v>4.8778085034318002</v>
      </c>
      <c r="K6" s="5">
        <f t="shared" si="15"/>
        <v>4.4727300054332453</v>
      </c>
      <c r="M6" s="5">
        <f>M5/SQRT(M7)</f>
        <v>5.4939465498149289</v>
      </c>
      <c r="N6" s="5">
        <f t="shared" ref="N6:P6" si="16">N5/SQRT(N7)</f>
        <v>1.9245951568278994</v>
      </c>
      <c r="O6" s="5">
        <f t="shared" si="16"/>
        <v>12.244815620654775</v>
      </c>
      <c r="P6" s="5">
        <f t="shared" si="16"/>
        <v>4.200688548405382</v>
      </c>
      <c r="R6" t="s">
        <v>7</v>
      </c>
      <c r="S6" s="5">
        <f>S5/SQRT(S7)</f>
        <v>8.397601924830985</v>
      </c>
      <c r="T6" s="5">
        <f t="shared" ref="T6:V6" si="17">T5/SQRT(T7)</f>
        <v>8.0201239804566402</v>
      </c>
      <c r="U6" s="5">
        <f t="shared" si="17"/>
        <v>5.7880625274551498</v>
      </c>
      <c r="V6" s="5">
        <f t="shared" si="17"/>
        <v>7.2479019958659157</v>
      </c>
      <c r="X6" s="5">
        <f>X5/SQRT(X7)</f>
        <v>4.1431311047705295</v>
      </c>
      <c r="Y6" s="5">
        <f t="shared" ref="Y6:AA6" si="18">Y5/SQRT(Y7)</f>
        <v>4.8131509723307735</v>
      </c>
      <c r="Z6" s="5">
        <f t="shared" si="18"/>
        <v>1.4416194532245352</v>
      </c>
      <c r="AA6" s="5">
        <f t="shared" si="18"/>
        <v>7.2519973523101777</v>
      </c>
      <c r="AC6" s="5">
        <f>AC5/SQRT(AC7)</f>
        <v>4.1431311047705295</v>
      </c>
      <c r="AD6" s="5">
        <f t="shared" ref="AD6:AF6" si="19">AD5/SQRT(AD7)</f>
        <v>2.2539957184877046</v>
      </c>
      <c r="AE6" s="5">
        <f t="shared" si="19"/>
        <v>1.3058157259312242</v>
      </c>
      <c r="AF6" s="5">
        <f t="shared" si="19"/>
        <v>2.7474461318342969</v>
      </c>
    </row>
    <row r="7" spans="2:32" x14ac:dyDescent="0.25">
      <c r="B7" t="s">
        <v>6</v>
      </c>
      <c r="C7" s="3">
        <f>COUNT(C12:C33)</f>
        <v>9</v>
      </c>
      <c r="D7" s="3">
        <f>COUNT(D12:D33)</f>
        <v>9</v>
      </c>
      <c r="E7" s="3">
        <f>COUNT(E12:E33)</f>
        <v>9</v>
      </c>
      <c r="F7" s="3">
        <f>COUNT(F12:F33)</f>
        <v>9</v>
      </c>
      <c r="H7" s="3">
        <f>COUNT(H12:H35)</f>
        <v>9</v>
      </c>
      <c r="I7" s="3">
        <f t="shared" ref="I7:K7" si="20">COUNT(I12:I35)</f>
        <v>9</v>
      </c>
      <c r="J7" s="3">
        <f t="shared" si="20"/>
        <v>9</v>
      </c>
      <c r="K7" s="3">
        <f t="shared" si="20"/>
        <v>9</v>
      </c>
      <c r="M7" s="3">
        <f>COUNT(M12:M35)</f>
        <v>9</v>
      </c>
      <c r="N7" s="3">
        <f t="shared" ref="N7:P7" si="21">COUNT(N12:N35)</f>
        <v>9</v>
      </c>
      <c r="O7" s="3">
        <f t="shared" si="21"/>
        <v>9</v>
      </c>
      <c r="P7" s="3">
        <f t="shared" si="21"/>
        <v>9</v>
      </c>
      <c r="R7" t="s">
        <v>6</v>
      </c>
      <c r="S7" s="3">
        <f>COUNT(S12:S31)</f>
        <v>9</v>
      </c>
      <c r="T7" s="3">
        <f>COUNT(T12:T31)</f>
        <v>9</v>
      </c>
      <c r="U7" s="3">
        <f>COUNT(U12:U31)</f>
        <v>9</v>
      </c>
      <c r="V7" s="3">
        <f>COUNT(V12:V31)</f>
        <v>9</v>
      </c>
      <c r="X7" s="3">
        <f>COUNT(X12:X35)</f>
        <v>9</v>
      </c>
      <c r="Y7" s="3">
        <f t="shared" ref="Y7:AA7" si="22">COUNT(Y12:Y35)</f>
        <v>9</v>
      </c>
      <c r="Z7" s="3">
        <f t="shared" si="22"/>
        <v>9</v>
      </c>
      <c r="AA7" s="3">
        <f t="shared" si="22"/>
        <v>9</v>
      </c>
      <c r="AC7" s="3">
        <f>COUNT(AC12:AC35)</f>
        <v>9</v>
      </c>
      <c r="AD7" s="3">
        <f t="shared" ref="AD7:AF7" si="23">COUNT(AD12:AD35)</f>
        <v>9</v>
      </c>
      <c r="AE7" s="3">
        <f t="shared" si="23"/>
        <v>9</v>
      </c>
      <c r="AF7" s="3">
        <f t="shared" si="23"/>
        <v>9</v>
      </c>
    </row>
    <row r="8" spans="2:32" x14ac:dyDescent="0.25">
      <c r="B8" t="s">
        <v>12</v>
      </c>
      <c r="C8" s="3"/>
      <c r="D8" s="4">
        <f>TTEST(C12:C34,D12:D34,2,2)</f>
        <v>3.577674046902031E-2</v>
      </c>
      <c r="E8" s="3"/>
      <c r="F8" s="4">
        <f>TTEST(E12:E34,F12:F34,2,2)</f>
        <v>0.65166479609438355</v>
      </c>
      <c r="H8" s="3"/>
      <c r="I8" s="4">
        <f>TTEST(H12:H34,I12:I34,2,2)</f>
        <v>6.8358630894882408E-2</v>
      </c>
      <c r="J8" s="3"/>
      <c r="K8" s="4">
        <f>TTEST(J12:J34,K12:K34,2,2)</f>
        <v>0.26411156798565016</v>
      </c>
      <c r="M8" s="3"/>
      <c r="N8" s="3"/>
      <c r="O8" s="4">
        <f>TTEST(M12:M34,O12:O34,2,2)</f>
        <v>0.55384048556971321</v>
      </c>
      <c r="P8" s="4">
        <f>TTEST(N12:N34,P12:P34,2,2)</f>
        <v>3.5087637772241624E-4</v>
      </c>
      <c r="R8" t="s">
        <v>12</v>
      </c>
      <c r="S8" s="3"/>
      <c r="T8" s="4">
        <f>TTEST(S12:S34,T12:T34,2,2)</f>
        <v>5.3086825449202358E-4</v>
      </c>
      <c r="U8" s="3"/>
      <c r="V8" s="4">
        <f>TTEST(U12:U34,V12:V34,2,2)</f>
        <v>4.2558005288920452E-4</v>
      </c>
      <c r="X8" s="3"/>
      <c r="Y8" s="4">
        <f>TTEST(X12:X34,Y12:Y34,2,2)</f>
        <v>1.3931694080325369E-6</v>
      </c>
      <c r="Z8" s="3"/>
      <c r="AA8" s="4">
        <f>TTEST(Z12:Z34,AA12:AA34,2,2)</f>
        <v>6.7819446928346834E-6</v>
      </c>
      <c r="AC8" s="3"/>
      <c r="AD8" s="3"/>
      <c r="AE8" s="4">
        <f>TTEST(AC12:AC34,AE12:AE34,2,2)</f>
        <v>9.072043742549069E-4</v>
      </c>
      <c r="AF8" s="4">
        <f>TTEST(AD12:AD34,AF12:AF34,2,2)</f>
        <v>1.6785119601829727E-4</v>
      </c>
    </row>
    <row r="9" spans="2:32" x14ac:dyDescent="0.25">
      <c r="B9" t="s">
        <v>19</v>
      </c>
      <c r="C9" s="3"/>
      <c r="D9" s="3"/>
      <c r="E9" s="4">
        <f>TTEST(C12:C34,E12:E34,2,2)</f>
        <v>0.33846866972677547</v>
      </c>
      <c r="F9" s="4">
        <f>TTEST(D12:D34,F12:F34,2,2)</f>
        <v>5.9526337671539703E-3</v>
      </c>
      <c r="H9" s="3"/>
      <c r="I9" s="3"/>
      <c r="J9" s="3"/>
      <c r="K9" s="3"/>
      <c r="M9" s="3"/>
      <c r="N9" s="3"/>
      <c r="O9" s="3"/>
      <c r="P9" s="3"/>
      <c r="S9" s="3"/>
      <c r="T9" s="3"/>
      <c r="U9" s="4">
        <f>TTEST(S12:S34,U12:U34,2,2)</f>
        <v>8.0043068223150007E-2</v>
      </c>
      <c r="V9" s="4">
        <f>TTEST(T12:T34,V12:V34,2,2)</f>
        <v>1.9128937161527429E-2</v>
      </c>
      <c r="X9" s="3"/>
      <c r="Y9" s="3"/>
      <c r="Z9" s="3"/>
      <c r="AA9" s="3"/>
      <c r="AC9" s="3"/>
      <c r="AD9" s="3"/>
      <c r="AE9" s="3"/>
      <c r="AF9" s="3"/>
    </row>
    <row r="10" spans="2:32" x14ac:dyDescent="0.25">
      <c r="B10" t="s">
        <v>22</v>
      </c>
      <c r="C10" s="3">
        <f>COUNT(C12:C23)</f>
        <v>9</v>
      </c>
      <c r="D10" s="3">
        <f t="shared" ref="D10:AF10" si="24">COUNT(D12:D23)</f>
        <v>9</v>
      </c>
      <c r="E10" s="3">
        <f t="shared" si="24"/>
        <v>9</v>
      </c>
      <c r="F10" s="3">
        <f t="shared" si="24"/>
        <v>9</v>
      </c>
      <c r="G10" s="3"/>
      <c r="H10" s="3">
        <f t="shared" si="24"/>
        <v>9</v>
      </c>
      <c r="I10" s="3">
        <f t="shared" si="24"/>
        <v>9</v>
      </c>
      <c r="J10" s="3">
        <f t="shared" si="24"/>
        <v>9</v>
      </c>
      <c r="K10" s="3">
        <f t="shared" si="24"/>
        <v>9</v>
      </c>
      <c r="L10" s="3"/>
      <c r="M10" s="3">
        <f t="shared" si="24"/>
        <v>9</v>
      </c>
      <c r="N10" s="3">
        <f t="shared" si="24"/>
        <v>9</v>
      </c>
      <c r="O10" s="3">
        <f t="shared" si="24"/>
        <v>9</v>
      </c>
      <c r="P10" s="3">
        <f t="shared" si="24"/>
        <v>9</v>
      </c>
      <c r="Q10" s="3"/>
      <c r="R10" s="3"/>
      <c r="S10" s="3">
        <f t="shared" si="24"/>
        <v>9</v>
      </c>
      <c r="T10" s="3">
        <f t="shared" si="24"/>
        <v>9</v>
      </c>
      <c r="U10" s="3">
        <f t="shared" si="24"/>
        <v>9</v>
      </c>
      <c r="V10" s="3">
        <f t="shared" si="24"/>
        <v>9</v>
      </c>
      <c r="W10" s="3"/>
      <c r="X10" s="3">
        <f t="shared" si="24"/>
        <v>9</v>
      </c>
      <c r="Y10" s="3">
        <f t="shared" si="24"/>
        <v>9</v>
      </c>
      <c r="Z10" s="3">
        <f t="shared" si="24"/>
        <v>9</v>
      </c>
      <c r="AA10" s="3">
        <f t="shared" si="24"/>
        <v>9</v>
      </c>
      <c r="AB10" s="3"/>
      <c r="AC10" s="3">
        <f t="shared" si="24"/>
        <v>9</v>
      </c>
      <c r="AD10" s="3">
        <f t="shared" si="24"/>
        <v>9</v>
      </c>
      <c r="AE10" s="3">
        <f t="shared" si="24"/>
        <v>9</v>
      </c>
      <c r="AF10" s="3">
        <f t="shared" si="24"/>
        <v>9</v>
      </c>
    </row>
    <row r="11" spans="2:32" x14ac:dyDescent="0.25">
      <c r="B11" s="2" t="s">
        <v>3</v>
      </c>
      <c r="C11" s="2" t="s">
        <v>3</v>
      </c>
      <c r="D11" s="2" t="s">
        <v>3</v>
      </c>
      <c r="E11" s="2" t="s">
        <v>3</v>
      </c>
      <c r="F11" s="2" t="s">
        <v>3</v>
      </c>
      <c r="G11" s="2" t="s">
        <v>3</v>
      </c>
      <c r="H11" s="2" t="s">
        <v>3</v>
      </c>
      <c r="I11" s="2" t="s">
        <v>3</v>
      </c>
      <c r="J11" s="2" t="s">
        <v>3</v>
      </c>
      <c r="K11" s="2" t="s">
        <v>3</v>
      </c>
      <c r="L11" s="2" t="s">
        <v>3</v>
      </c>
      <c r="M11" s="2" t="s">
        <v>3</v>
      </c>
      <c r="N11" s="2" t="s">
        <v>3</v>
      </c>
      <c r="O11" s="2" t="s">
        <v>3</v>
      </c>
      <c r="P11" s="2" t="s">
        <v>3</v>
      </c>
      <c r="Q11" s="2" t="s">
        <v>3</v>
      </c>
      <c r="R11" s="2" t="s">
        <v>3</v>
      </c>
      <c r="S11" s="2" t="s">
        <v>3</v>
      </c>
      <c r="T11" s="2" t="s">
        <v>3</v>
      </c>
      <c r="U11" s="2" t="s">
        <v>3</v>
      </c>
      <c r="V11" s="2" t="s">
        <v>3</v>
      </c>
      <c r="W11" s="2" t="s">
        <v>3</v>
      </c>
      <c r="X11" s="2" t="s">
        <v>3</v>
      </c>
      <c r="Y11" s="2" t="s">
        <v>3</v>
      </c>
      <c r="Z11" s="2" t="s">
        <v>3</v>
      </c>
      <c r="AA11" s="2" t="s">
        <v>3</v>
      </c>
      <c r="AB11" s="2" t="s">
        <v>3</v>
      </c>
      <c r="AC11" s="2" t="s">
        <v>3</v>
      </c>
      <c r="AD11" s="2" t="s">
        <v>3</v>
      </c>
      <c r="AE11" s="2" t="s">
        <v>3</v>
      </c>
      <c r="AF11" s="2" t="s">
        <v>3</v>
      </c>
    </row>
    <row r="12" spans="2:32" x14ac:dyDescent="0.25">
      <c r="B12" s="1"/>
      <c r="C12" s="5">
        <v>18.622929742493582</v>
      </c>
      <c r="D12" s="5">
        <v>16.599132738932379</v>
      </c>
      <c r="E12" s="5">
        <v>8.0793823119992236</v>
      </c>
      <c r="F12" s="5">
        <v>10.818274703183285</v>
      </c>
      <c r="H12" s="5">
        <f>C12/AVERAGE(C$12:C$14)*100</f>
        <v>125.22282392922048</v>
      </c>
      <c r="I12" s="5">
        <f>D12/AVERAGE(C$12:C$14)*100</f>
        <v>111.61456897956211</v>
      </c>
      <c r="J12" s="5">
        <f>E12/AVERAGE(E$12:E$14)*100</f>
        <v>87.408156941239369</v>
      </c>
      <c r="K12" s="5">
        <f>F12/AVERAGE(E$12:E$14)*100</f>
        <v>117.03932510841865</v>
      </c>
      <c r="M12" s="5">
        <f>C12/AVERAGE(C$12:C$14)*100</f>
        <v>125.22282392922048</v>
      </c>
      <c r="N12" s="5">
        <f>D12/AVERAGE(D$12:D$14)*100</f>
        <v>104.56193900810409</v>
      </c>
      <c r="O12" s="5">
        <f>E12/AVERAGE(C$12:C$14)*100</f>
        <v>54.326740351911397</v>
      </c>
      <c r="P12" s="5">
        <f>F12/AVERAGE(D$12:D$14)*100</f>
        <v>68.146920533627892</v>
      </c>
      <c r="S12" s="5">
        <v>89.941663990050088</v>
      </c>
      <c r="T12" s="5">
        <v>136.40909005051282</v>
      </c>
      <c r="U12" s="5">
        <v>68.970138106012769</v>
      </c>
      <c r="V12" s="5">
        <v>98.588110835705649</v>
      </c>
      <c r="X12" s="5">
        <f>S12/AVERAGE(S$12:S$14)*100</f>
        <v>102.27947275204836</v>
      </c>
      <c r="Y12" s="5">
        <f>T12/AVERAGE(S$12:S$14)*100</f>
        <v>155.12109949952202</v>
      </c>
      <c r="Z12" s="5">
        <f>U12/AVERAGE(U$12:U$14)*100</f>
        <v>96.079480264616564</v>
      </c>
      <c r="AA12" s="5">
        <f>V12/AVERAGE(U$12:U$14)*100</f>
        <v>137.33906744981888</v>
      </c>
      <c r="AC12" s="5">
        <f>S12/AVERAGE(S$12:S$14)*100</f>
        <v>102.27947275204836</v>
      </c>
      <c r="AD12" s="5">
        <f>T12/AVERAGE(T$12:T$14)*100</f>
        <v>101.97525234284038</v>
      </c>
      <c r="AE12" s="5">
        <f>U12/AVERAGE(S$12:S$14)*100</f>
        <v>78.431163580644096</v>
      </c>
      <c r="AF12" s="5">
        <f>V12/AVERAGE(T$12:T$14)*100</f>
        <v>73.70144817146813</v>
      </c>
    </row>
    <row r="13" spans="2:32" x14ac:dyDescent="0.25">
      <c r="C13" s="5">
        <v>13.324014930410627</v>
      </c>
      <c r="D13" s="5">
        <v>14.613817428462626</v>
      </c>
      <c r="E13" s="5">
        <v>9.5172082177291202</v>
      </c>
      <c r="F13" s="5">
        <v>9.8402228993964016</v>
      </c>
      <c r="H13" s="5">
        <f t="shared" ref="H13:H14" si="25">C13/AVERAGE(C$12:C$14)*100</f>
        <v>89.592282134535353</v>
      </c>
      <c r="I13" s="5">
        <f>D13/AVERAGE(C$12:C$14)*100</f>
        <v>98.265069571868395</v>
      </c>
      <c r="J13" s="5">
        <f t="shared" ref="J13:J14" si="26">E13/AVERAGE(E$12:E$14)*100</f>
        <v>102.963518424204</v>
      </c>
      <c r="K13" s="5">
        <f>F13/AVERAGE(E$12:E$14)*100</f>
        <v>106.45810710675289</v>
      </c>
      <c r="M13" s="5">
        <f t="shared" ref="M13:N14" si="27">C13/AVERAGE(C$12:C$14)*100</f>
        <v>89.592282134535353</v>
      </c>
      <c r="N13" s="5">
        <f t="shared" si="27"/>
        <v>92.055959227708342</v>
      </c>
      <c r="O13" s="5">
        <f t="shared" ref="O13:O14" si="28">E13/AVERAGE(C$12:C$14)*100</f>
        <v>63.994855021498211</v>
      </c>
      <c r="P13" s="5">
        <f t="shared" ref="P13:P14" si="29">F13/AVERAGE(D$12:D$14)*100</f>
        <v>61.985936423026232</v>
      </c>
      <c r="S13" s="5">
        <v>91.817734550352881</v>
      </c>
      <c r="T13" s="5">
        <v>132.80851832397198</v>
      </c>
      <c r="U13" s="5">
        <v>71.420253815990066</v>
      </c>
      <c r="V13" s="5">
        <v>117.55378547498142</v>
      </c>
      <c r="X13" s="5">
        <f t="shared" ref="X13:X14" si="30">S13/AVERAGE(S$12:S$14)*100</f>
        <v>104.41289456393119</v>
      </c>
      <c r="Y13" s="5">
        <f t="shared" ref="Y13:Y14" si="31">T13/AVERAGE(S$12:S$14)*100</f>
        <v>151.02661690425595</v>
      </c>
      <c r="Z13" s="5">
        <f t="shared" ref="Z13:Z14" si="32">U13/AVERAGE(U$12:U$14)*100</f>
        <v>99.492636312542018</v>
      </c>
      <c r="AA13" s="5">
        <f t="shared" ref="AA13:AA14" si="33">V13/AVERAGE(U$12:U$14)*100</f>
        <v>163.75937357431215</v>
      </c>
      <c r="AC13" s="5">
        <f t="shared" ref="AC13:AD14" si="34">S13/AVERAGE(S$12:S$14)*100</f>
        <v>104.41289456393119</v>
      </c>
      <c r="AD13" s="5">
        <f t="shared" si="34"/>
        <v>99.283575342014885</v>
      </c>
      <c r="AE13" s="5">
        <f t="shared" ref="AE13:AF14" si="35">U13/AVERAGE(S$12:S$14)*100</f>
        <v>81.217375574962006</v>
      </c>
      <c r="AF13" s="5">
        <f t="shared" si="35"/>
        <v>87.879604894573433</v>
      </c>
    </row>
    <row r="14" spans="2:32" x14ac:dyDescent="0.25">
      <c r="C14" s="5">
        <v>12.668555500657909</v>
      </c>
      <c r="D14" s="5">
        <v>16.411834423619108</v>
      </c>
      <c r="E14" s="5">
        <v>10.133255040968109</v>
      </c>
      <c r="F14" s="5">
        <v>10.359030918738878</v>
      </c>
      <c r="H14" s="5">
        <f t="shared" si="25"/>
        <v>85.18489393624418</v>
      </c>
      <c r="I14" s="5">
        <f>D14/AVERAGE(C$12:C$14)*100</f>
        <v>110.35515253515614</v>
      </c>
      <c r="J14" s="5">
        <f t="shared" si="26"/>
        <v>109.62832463455661</v>
      </c>
      <c r="K14" s="5">
        <f>F14/AVERAGE(E$12:E$14)*100</f>
        <v>112.07091895620719</v>
      </c>
      <c r="M14" s="5">
        <f t="shared" si="27"/>
        <v>85.18489393624418</v>
      </c>
      <c r="N14" s="5">
        <f t="shared" si="27"/>
        <v>103.38210176418754</v>
      </c>
      <c r="O14" s="5">
        <f t="shared" si="28"/>
        <v>68.137228103784366</v>
      </c>
      <c r="P14" s="5">
        <f t="shared" si="29"/>
        <v>65.254033216310404</v>
      </c>
      <c r="S14" s="5">
        <v>82.052082600368209</v>
      </c>
      <c r="T14" s="5">
        <v>132.08296284226299</v>
      </c>
      <c r="U14" s="5">
        <v>74.962994407916483</v>
      </c>
      <c r="V14" s="5">
        <v>110.6355671200037</v>
      </c>
      <c r="X14" s="5">
        <f t="shared" si="30"/>
        <v>93.307632684020419</v>
      </c>
      <c r="Y14" s="5">
        <f t="shared" si="31"/>
        <v>150.2015328572256</v>
      </c>
      <c r="Z14" s="5">
        <f t="shared" si="32"/>
        <v>104.42788342284142</v>
      </c>
      <c r="AA14" s="5">
        <f t="shared" si="33"/>
        <v>154.12188636380819</v>
      </c>
      <c r="AC14" s="5">
        <f t="shared" si="34"/>
        <v>93.307632684020419</v>
      </c>
      <c r="AD14" s="5">
        <f t="shared" si="34"/>
        <v>98.741172315144695</v>
      </c>
      <c r="AE14" s="5">
        <f t="shared" si="35"/>
        <v>85.246094010498169</v>
      </c>
      <c r="AF14" s="5">
        <f t="shared" si="35"/>
        <v>82.707757019549277</v>
      </c>
    </row>
    <row r="15" spans="2:32" x14ac:dyDescent="0.25">
      <c r="B15" s="1"/>
      <c r="C15" s="5">
        <v>11.454845803206908</v>
      </c>
      <c r="D15" s="5">
        <v>15.871419592800761</v>
      </c>
      <c r="E15" s="5">
        <v>10.502427911807656</v>
      </c>
      <c r="F15" s="5">
        <v>12.911971220767979</v>
      </c>
      <c r="H15" s="5">
        <f>C15/AVERAGE(C$15:C$17)*100</f>
        <v>78.235569792496165</v>
      </c>
      <c r="I15" s="5">
        <f>D15/AVERAGE(C$15:C$17)*100</f>
        <v>108.40037278467119</v>
      </c>
      <c r="J15" s="5">
        <f>E15/AVERAGE(E$15:E$17)*100</f>
        <v>93.732995703120352</v>
      </c>
      <c r="K15" s="5">
        <f>F15/AVERAGE(E$15:E$17)*100</f>
        <v>115.23790052339888</v>
      </c>
      <c r="M15" s="5">
        <f>C15/AVERAGE(C$15:C$17)*100</f>
        <v>78.235569792496165</v>
      </c>
      <c r="N15" s="5">
        <f>D15/AVERAGE(D$15:D$17)*100</f>
        <v>109.19361250967712</v>
      </c>
      <c r="O15" s="5">
        <f>E15/AVERAGE(C$15:C$17)*100</f>
        <v>71.730640988188071</v>
      </c>
      <c r="P15" s="5">
        <f>F15/AVERAGE(D$15:D$17)*100</f>
        <v>88.832934821795718</v>
      </c>
      <c r="S15" s="5">
        <v>98.26144364456627</v>
      </c>
      <c r="T15" s="5">
        <v>151.71128558930806</v>
      </c>
      <c r="U15" s="5">
        <v>77.185931417605943</v>
      </c>
      <c r="V15" s="5">
        <v>134.38688925671764</v>
      </c>
      <c r="X15" s="5">
        <f>S15/AVERAGE(S$15:S$17)*100</f>
        <v>93.928378481283801</v>
      </c>
      <c r="Y15" s="5">
        <f>T15/AVERAGE(S$15:S$17)*100</f>
        <v>145.02122627324815</v>
      </c>
      <c r="Z15" s="5">
        <f>U15/AVERAGE(U$15:U$17)*100</f>
        <v>93.375800149630933</v>
      </c>
      <c r="AA15" s="5">
        <f>V15/AVERAGE(U$15:U$17)*100</f>
        <v>162.57474754140972</v>
      </c>
      <c r="AC15" s="5">
        <f>S15/AVERAGE(S$15:S$17)*100</f>
        <v>93.928378481283801</v>
      </c>
      <c r="AD15" s="5">
        <f>T15/AVERAGE(T$15:T$17)*100</f>
        <v>89.62583663988471</v>
      </c>
      <c r="AE15" s="5">
        <f>U15/AVERAGE(S$15:S$17)*100</f>
        <v>73.782239612192171</v>
      </c>
      <c r="AF15" s="5">
        <f>V15/AVERAGE(T$15:T$17)*100</f>
        <v>79.391176050476346</v>
      </c>
    </row>
    <row r="16" spans="2:32" x14ac:dyDescent="0.25">
      <c r="C16" s="5">
        <v>16.127262856242574</v>
      </c>
      <c r="D16" s="5">
        <v>14.609319550258608</v>
      </c>
      <c r="E16" s="5">
        <v>11.382740908308318</v>
      </c>
      <c r="F16" s="5">
        <v>13.965000447279214</v>
      </c>
      <c r="H16" s="5">
        <f t="shared" ref="H16:H17" si="36">C16/AVERAGE(C$15:C$17)*100</f>
        <v>110.14775933502861</v>
      </c>
      <c r="I16" s="5">
        <f t="shared" ref="I16:I17" si="37">D16/AVERAGE(C$15:C$17)*100</f>
        <v>99.780342654210983</v>
      </c>
      <c r="J16" s="5">
        <f t="shared" ref="J16:J17" si="38">E16/AVERAGE(E$15:E$17)*100</f>
        <v>101.58969084173953</v>
      </c>
      <c r="K16" s="5">
        <f t="shared" ref="K16:K17" si="39">F16/AVERAGE(E$15:E$17)*100</f>
        <v>124.63606871771398</v>
      </c>
      <c r="M16" s="5">
        <f t="shared" ref="M16:M17" si="40">C16/AVERAGE(C$15:C$17)*100</f>
        <v>110.14775933502861</v>
      </c>
      <c r="N16" s="5">
        <f t="shared" ref="N16:N17" si="41">D16/AVERAGE(D$15:D$17)*100</f>
        <v>100.51050371855762</v>
      </c>
      <c r="O16" s="5">
        <f t="shared" ref="O16:O17" si="42">E16/AVERAGE(C$15:C$17)*100</f>
        <v>77.743099825275834</v>
      </c>
      <c r="P16" s="5">
        <f t="shared" ref="P16:P17" si="43">F16/AVERAGE(D$15:D$17)*100</f>
        <v>96.077659507493607</v>
      </c>
      <c r="S16" s="5">
        <v>108.2890739630908</v>
      </c>
      <c r="T16" s="5">
        <v>174.26024051038701</v>
      </c>
      <c r="U16" s="5">
        <v>85.493366674887596</v>
      </c>
      <c r="V16" s="5">
        <v>154.11340585702891</v>
      </c>
      <c r="X16" s="5">
        <f t="shared" ref="X16:X17" si="44">S16/AVERAGE(S$15:S$17)*100</f>
        <v>103.51381729526823</v>
      </c>
      <c r="Y16" s="5">
        <f t="shared" ref="Y16:Y17" si="45">T16/AVERAGE(S$15:S$17)*100</f>
        <v>166.57583297988015</v>
      </c>
      <c r="Z16" s="5">
        <f t="shared" ref="Z16:Z17" si="46">U16/AVERAGE(U$15:U$17)*100</f>
        <v>103.42573282639063</v>
      </c>
      <c r="AA16" s="5">
        <f t="shared" ref="AA16:AA17" si="47">V16/AVERAGE(U$15:U$17)*100</f>
        <v>186.43893156936707</v>
      </c>
      <c r="AC16" s="5">
        <f t="shared" ref="AC16:AC17" si="48">S16/AVERAGE(S$15:S$17)*100</f>
        <v>103.51381729526823</v>
      </c>
      <c r="AD16" s="5">
        <f t="shared" ref="AD16:AD17" si="49">T16/AVERAGE(T$15:T$17)*100</f>
        <v>102.94698768218511</v>
      </c>
      <c r="AE16" s="5">
        <f t="shared" ref="AE16:AE17" si="50">U16/AVERAGE(S$15:S$17)*100</f>
        <v>81.723339336690898</v>
      </c>
      <c r="AF16" s="5">
        <f t="shared" ref="AF16:AF17" si="51">V16/AVERAGE(T$15:T$17)*100</f>
        <v>91.044927104169048</v>
      </c>
    </row>
    <row r="17" spans="2:32" x14ac:dyDescent="0.25">
      <c r="C17" s="5">
        <v>16.342333254587352</v>
      </c>
      <c r="D17" s="5">
        <v>13.12461256575285</v>
      </c>
      <c r="E17" s="5">
        <v>11.728697352705067</v>
      </c>
      <c r="F17" s="5">
        <v>13.21040829143667</v>
      </c>
      <c r="H17" s="5">
        <f t="shared" si="36"/>
        <v>111.61667087247524</v>
      </c>
      <c r="I17" s="5">
        <f t="shared" si="37"/>
        <v>89.639927069115345</v>
      </c>
      <c r="J17" s="5">
        <f t="shared" si="38"/>
        <v>104.67731345514015</v>
      </c>
      <c r="K17" s="5">
        <f t="shared" si="39"/>
        <v>117.90141803549628</v>
      </c>
      <c r="M17" s="5">
        <f t="shared" si="40"/>
        <v>111.61667087247524</v>
      </c>
      <c r="N17" s="5">
        <f t="shared" si="41"/>
        <v>90.29588377176529</v>
      </c>
      <c r="O17" s="5">
        <f t="shared" si="42"/>
        <v>80.105951321992478</v>
      </c>
      <c r="P17" s="5">
        <f t="shared" si="43"/>
        <v>90.886148881356064</v>
      </c>
      <c r="S17" s="5">
        <v>107.28895849107876</v>
      </c>
      <c r="T17" s="5">
        <v>181.84393630613471</v>
      </c>
      <c r="U17" s="5">
        <v>85.305505123924263</v>
      </c>
      <c r="V17" s="5">
        <v>136.54276255966954</v>
      </c>
      <c r="X17" s="5">
        <f t="shared" si="44"/>
        <v>102.55780422344797</v>
      </c>
      <c r="Y17" s="5">
        <f t="shared" si="45"/>
        <v>173.82510820492718</v>
      </c>
      <c r="Z17" s="5">
        <f t="shared" si="46"/>
        <v>103.19846702397845</v>
      </c>
      <c r="AA17" s="5">
        <f t="shared" si="47"/>
        <v>165.18281861067254</v>
      </c>
      <c r="AC17" s="5">
        <f t="shared" si="48"/>
        <v>102.55780422344797</v>
      </c>
      <c r="AD17" s="5">
        <f t="shared" si="49"/>
        <v>107.42717567793014</v>
      </c>
      <c r="AE17" s="5">
        <f t="shared" si="50"/>
        <v>81.543761974436862</v>
      </c>
      <c r="AF17" s="5">
        <f t="shared" si="51"/>
        <v>80.664792233452474</v>
      </c>
    </row>
    <row r="18" spans="2:32" x14ac:dyDescent="0.25">
      <c r="B18" s="1"/>
      <c r="C18" s="5">
        <v>12.122842813929754</v>
      </c>
      <c r="D18" s="5">
        <v>20.239686691667242</v>
      </c>
      <c r="E18" s="5">
        <v>10.999414982838982</v>
      </c>
      <c r="F18" s="5">
        <v>17.268304915300675</v>
      </c>
      <c r="H18" s="5">
        <f>C18/AVERAGE(C$18:C$20)*100</f>
        <v>100.6229763420031</v>
      </c>
      <c r="I18" s="5">
        <f>D18/AVERAGE(C$18:C$20)*100</f>
        <v>167.99504426511726</v>
      </c>
      <c r="J18" s="5">
        <f>E18/AVERAGE(E$18:E$20)*100</f>
        <v>67.380882350677979</v>
      </c>
      <c r="K18" s="5">
        <f>F18/AVERAGE(E$18:E$20)*100</f>
        <v>105.78322789974348</v>
      </c>
      <c r="M18" s="5">
        <f>C18/AVERAGE(C$18:C$20)*100</f>
        <v>100.6229763420031</v>
      </c>
      <c r="N18" s="5">
        <f>D18/AVERAGE(D$18:D$20)*100</f>
        <v>101.73924957501596</v>
      </c>
      <c r="O18" s="5">
        <f>E18/AVERAGE(C$18:C$20)*100</f>
        <v>91.298212026829191</v>
      </c>
      <c r="P18" s="5">
        <f>F18/AVERAGE(D$18:D$20)*100</f>
        <v>86.802943656166292</v>
      </c>
      <c r="S18" s="5">
        <v>128.24704483300246</v>
      </c>
      <c r="T18" s="5">
        <v>161.436028526576</v>
      </c>
      <c r="U18" s="5">
        <v>104.33303981266221</v>
      </c>
      <c r="V18" s="5">
        <v>173.47573240627673</v>
      </c>
      <c r="X18" s="5">
        <f>S18/AVERAGE(S$18:S$20)*100</f>
        <v>95.468185479772472</v>
      </c>
      <c r="Y18" s="5">
        <f>T18/AVERAGE(S$18:S$20)*100</f>
        <v>120.17434580704619</v>
      </c>
      <c r="Z18" s="5">
        <f>U18/AVERAGE(U$18:U$20)*100</f>
        <v>93.334190635289033</v>
      </c>
      <c r="AA18" s="5">
        <f>V18/AVERAGE(U$18:U$20)*100</f>
        <v>155.18782073326304</v>
      </c>
      <c r="AC18" s="5">
        <f>S18/AVERAGE(S$18:S$20)*100</f>
        <v>95.468185479772472</v>
      </c>
      <c r="AD18" s="5">
        <f>T18/AVERAGE(T$18:T$20)*100</f>
        <v>88.034000674450013</v>
      </c>
      <c r="AE18" s="5">
        <f>U18/AVERAGE(S$18:S$20)*100</f>
        <v>77.666397767479296</v>
      </c>
      <c r="AF18" s="5">
        <f>V18/AVERAGE(T$18:T$20)*100</f>
        <v>94.599470038008278</v>
      </c>
    </row>
    <row r="19" spans="2:32" x14ac:dyDescent="0.25">
      <c r="C19" s="5">
        <v>9.648365651327671</v>
      </c>
      <c r="D19" s="5">
        <v>20.368090024636622</v>
      </c>
      <c r="E19" s="5">
        <v>19.302822852994819</v>
      </c>
      <c r="F19" s="5">
        <v>15.855471397130557</v>
      </c>
      <c r="H19" s="5">
        <f t="shared" ref="H19:H20" si="52">C19/AVERAGE(C$18:C$20)*100</f>
        <v>80.084125775926694</v>
      </c>
      <c r="I19" s="5">
        <f t="shared" ref="I19:I20" si="53">D19/AVERAGE(C$18:C$20)*100</f>
        <v>169.06082773966384</v>
      </c>
      <c r="J19" s="5">
        <f t="shared" ref="J19:J20" si="54">E19/AVERAGE(E$18:E$20)*100</f>
        <v>118.24640107886199</v>
      </c>
      <c r="K19" s="5">
        <f t="shared" ref="K19:K20" si="55">F19/AVERAGE(E$18:E$20)*100</f>
        <v>97.128406782671277</v>
      </c>
      <c r="M19" s="5">
        <f t="shared" ref="M19:M20" si="56">C19/AVERAGE(C$18:C$20)*100</f>
        <v>80.084125775926694</v>
      </c>
      <c r="N19" s="5">
        <f t="shared" ref="N19:N20" si="57">D19/AVERAGE(D$18:D$20)*100</f>
        <v>102.38469725107184</v>
      </c>
      <c r="O19" s="5">
        <f t="shared" ref="O19:O20" si="58">E19/AVERAGE(C$18:C$20)*100</f>
        <v>160.218813118567</v>
      </c>
      <c r="P19" s="5">
        <f t="shared" ref="P19:P20" si="59">F19/AVERAGE(D$18:D$20)*100</f>
        <v>79.701024337808661</v>
      </c>
      <c r="S19" s="5">
        <v>170.75212604444965</v>
      </c>
      <c r="T19" s="5">
        <v>200.04320242945286</v>
      </c>
      <c r="U19" s="5">
        <v>116.12747596684594</v>
      </c>
      <c r="V19" s="5">
        <v>143.46108689972087</v>
      </c>
      <c r="X19" s="5">
        <f t="shared" ref="X19:X20" si="60">S19/AVERAGE(S$18:S$20)*100</f>
        <v>127.10932763795026</v>
      </c>
      <c r="Y19" s="5">
        <f t="shared" ref="Y19:Y20" si="61">T19/AVERAGE(S$18:S$20)*100</f>
        <v>148.91385277821351</v>
      </c>
      <c r="Z19" s="5">
        <f t="shared" ref="Z19:Z20" si="62">U19/AVERAGE(U$18:U$20)*100</f>
        <v>103.88525053373483</v>
      </c>
      <c r="AA19" s="5">
        <f t="shared" ref="AA19:AA20" si="63">V19/AVERAGE(U$18:U$20)*100</f>
        <v>128.33733645148982</v>
      </c>
      <c r="AC19" s="5">
        <f t="shared" ref="AC19:AC20" si="64">S19/AVERAGE(S$18:S$20)*100</f>
        <v>127.10932763795026</v>
      </c>
      <c r="AD19" s="5">
        <f t="shared" ref="AD19:AD20" si="65">T19/AVERAGE(T$18:T$20)*100</f>
        <v>109.08719434146938</v>
      </c>
      <c r="AE19" s="5">
        <f t="shared" ref="AE19:AE20" si="66">U19/AVERAGE(S$18:S$20)*100</f>
        <v>86.446275852492221</v>
      </c>
      <c r="AF19" s="5">
        <f t="shared" ref="AF19:AF20" si="67">V19/AVERAGE(T$18:T$20)*100</f>
        <v>78.231938286367509</v>
      </c>
    </row>
    <row r="20" spans="2:32" x14ac:dyDescent="0.25">
      <c r="C20" s="5">
        <v>14.372155370630159</v>
      </c>
      <c r="D20" s="5">
        <v>19.073280819147492</v>
      </c>
      <c r="E20" s="5">
        <v>18.670473410036251</v>
      </c>
      <c r="F20" s="5">
        <v>12.547017111295402</v>
      </c>
      <c r="H20" s="5">
        <f t="shared" si="52"/>
        <v>119.29289788207022</v>
      </c>
      <c r="I20" s="5">
        <f t="shared" si="53"/>
        <v>158.31355021977109</v>
      </c>
      <c r="J20" s="5">
        <f t="shared" si="54"/>
        <v>114.37271657046001</v>
      </c>
      <c r="K20" s="5">
        <f t="shared" si="55"/>
        <v>76.861277181300707</v>
      </c>
      <c r="M20" s="5">
        <f t="shared" si="56"/>
        <v>119.29289788207022</v>
      </c>
      <c r="N20" s="5">
        <f t="shared" si="57"/>
        <v>95.876053173912197</v>
      </c>
      <c r="O20" s="5">
        <f t="shared" si="58"/>
        <v>154.970136383636</v>
      </c>
      <c r="P20" s="5">
        <f t="shared" si="59"/>
        <v>63.070349099506004</v>
      </c>
      <c r="S20" s="5">
        <v>104.00538248815597</v>
      </c>
      <c r="T20" s="5">
        <v>188.65830893688218</v>
      </c>
      <c r="U20" s="5">
        <v>114.89260327314027</v>
      </c>
      <c r="V20" s="5">
        <v>121.64038833525618</v>
      </c>
      <c r="X20" s="5">
        <f t="shared" si="60"/>
        <v>77.422486882277241</v>
      </c>
      <c r="Y20" s="5">
        <f t="shared" si="61"/>
        <v>140.43884171630953</v>
      </c>
      <c r="Z20" s="5">
        <f t="shared" si="62"/>
        <v>102.78055883097616</v>
      </c>
      <c r="AA20" s="5">
        <f t="shared" si="63"/>
        <v>108.81698850353561</v>
      </c>
      <c r="AC20" s="5">
        <f t="shared" si="64"/>
        <v>77.422486882277241</v>
      </c>
      <c r="AD20" s="5">
        <f t="shared" si="65"/>
        <v>102.8788049840806</v>
      </c>
      <c r="AE20" s="5">
        <f t="shared" si="66"/>
        <v>85.527026169038606</v>
      </c>
      <c r="AF20" s="5">
        <f t="shared" si="67"/>
        <v>66.33271473835498</v>
      </c>
    </row>
    <row r="21" spans="2:32" x14ac:dyDescent="0.25">
      <c r="B21" t="s">
        <v>18</v>
      </c>
    </row>
  </sheetData>
  <mergeCells count="6">
    <mergeCell ref="AC1:AF1"/>
    <mergeCell ref="C1:F1"/>
    <mergeCell ref="H1:K1"/>
    <mergeCell ref="M1:P1"/>
    <mergeCell ref="S1:V1"/>
    <mergeCell ref="X1:AA1"/>
  </mergeCells>
  <conditionalFormatting sqref="I8">
    <cfRule type="cellIs" dxfId="71" priority="23" operator="lessThan">
      <formula>0.05</formula>
    </cfRule>
    <cfRule type="cellIs" dxfId="70" priority="24" operator="greaterThan">
      <formula>0.05</formula>
    </cfRule>
  </conditionalFormatting>
  <conditionalFormatting sqref="K8">
    <cfRule type="cellIs" dxfId="69" priority="21" operator="lessThan">
      <formula>0.05</formula>
    </cfRule>
    <cfRule type="cellIs" dxfId="68" priority="22" operator="greaterThan">
      <formula>0.05</formula>
    </cfRule>
  </conditionalFormatting>
  <conditionalFormatting sqref="O8:P8">
    <cfRule type="cellIs" dxfId="67" priority="19" operator="lessThan">
      <formula>0.05</formula>
    </cfRule>
    <cfRule type="cellIs" dxfId="66" priority="20" operator="greaterThan">
      <formula>0.05</formula>
    </cfRule>
  </conditionalFormatting>
  <conditionalFormatting sqref="Y8">
    <cfRule type="cellIs" dxfId="65" priority="17" operator="lessThan">
      <formula>0.05</formula>
    </cfRule>
    <cfRule type="cellIs" dxfId="64" priority="18" operator="greaterThan">
      <formula>0.05</formula>
    </cfRule>
  </conditionalFormatting>
  <conditionalFormatting sqref="AA8">
    <cfRule type="cellIs" dxfId="63" priority="15" operator="lessThan">
      <formula>0.05</formula>
    </cfRule>
    <cfRule type="cellIs" dxfId="62" priority="16" operator="greaterThan">
      <formula>0.05</formula>
    </cfRule>
  </conditionalFormatting>
  <conditionalFormatting sqref="AE8:AF8">
    <cfRule type="cellIs" dxfId="61" priority="13" operator="lessThan">
      <formula>0.05</formula>
    </cfRule>
    <cfRule type="cellIs" dxfId="60" priority="14" operator="greaterThan">
      <formula>0.05</formula>
    </cfRule>
  </conditionalFormatting>
  <conditionalFormatting sqref="D8">
    <cfRule type="cellIs" dxfId="59" priority="11" operator="lessThan">
      <formula>0.05</formula>
    </cfRule>
    <cfRule type="cellIs" dxfId="58" priority="12" operator="greaterThan">
      <formula>0.05</formula>
    </cfRule>
  </conditionalFormatting>
  <conditionalFormatting sqref="F8">
    <cfRule type="cellIs" dxfId="57" priority="9" operator="lessThan">
      <formula>0.05</formula>
    </cfRule>
    <cfRule type="cellIs" dxfId="56" priority="10" operator="greaterThan">
      <formula>0.05</formula>
    </cfRule>
  </conditionalFormatting>
  <conditionalFormatting sqref="T8">
    <cfRule type="cellIs" dxfId="55" priority="7" operator="lessThan">
      <formula>0.05</formula>
    </cfRule>
    <cfRule type="cellIs" dxfId="54" priority="8" operator="greaterThan">
      <formula>0.05</formula>
    </cfRule>
  </conditionalFormatting>
  <conditionalFormatting sqref="V8">
    <cfRule type="cellIs" dxfId="53" priority="5" operator="lessThan">
      <formula>0.05</formula>
    </cfRule>
    <cfRule type="cellIs" dxfId="52" priority="6" operator="greaterThan">
      <formula>0.05</formula>
    </cfRule>
  </conditionalFormatting>
  <conditionalFormatting sqref="E9:F9">
    <cfRule type="cellIs" dxfId="51" priority="3" operator="lessThan">
      <formula>0.05</formula>
    </cfRule>
    <cfRule type="cellIs" dxfId="50" priority="4" operator="greaterThan">
      <formula>0.05</formula>
    </cfRule>
  </conditionalFormatting>
  <conditionalFormatting sqref="U9:V9">
    <cfRule type="cellIs" dxfId="49" priority="1" operator="lessThan">
      <formula>0.05</formula>
    </cfRule>
    <cfRule type="cellIs" dxfId="48" priority="2" operator="greaterThan">
      <formula>0.05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29"/>
  <sheetViews>
    <sheetView topLeftCell="B1" workbookViewId="0">
      <pane xSplit="1" ySplit="11" topLeftCell="C12" activePane="bottomRight" state="frozen"/>
      <selection activeCell="B1" sqref="B1"/>
      <selection pane="topRight" activeCell="C1" sqref="C1"/>
      <selection pane="bottomLeft" activeCell="B10" sqref="B10"/>
      <selection pane="bottomRight" activeCell="G10" sqref="G10"/>
    </sheetView>
  </sheetViews>
  <sheetFormatPr baseColWidth="10" defaultRowHeight="15" x14ac:dyDescent="0.25"/>
  <cols>
    <col min="1" max="1" width="3.85546875" customWidth="1"/>
    <col min="7" max="7" width="4.85546875" customWidth="1"/>
    <col min="12" max="12" width="4.5703125" customWidth="1"/>
    <col min="17" max="17" width="5.7109375" customWidth="1"/>
    <col min="23" max="23" width="6.5703125" customWidth="1"/>
    <col min="28" max="28" width="6.42578125" customWidth="1"/>
  </cols>
  <sheetData>
    <row r="1" spans="2:32" x14ac:dyDescent="0.25">
      <c r="C1" s="9" t="s">
        <v>16</v>
      </c>
      <c r="D1" s="9"/>
      <c r="E1" s="9"/>
      <c r="F1" s="9"/>
      <c r="H1" s="9" t="s">
        <v>8</v>
      </c>
      <c r="I1" s="9"/>
      <c r="J1" s="9"/>
      <c r="K1" s="9"/>
      <c r="M1" s="9" t="s">
        <v>10</v>
      </c>
      <c r="N1" s="9"/>
      <c r="O1" s="9"/>
      <c r="P1" s="9"/>
      <c r="S1" s="9" t="s">
        <v>16</v>
      </c>
      <c r="T1" s="9"/>
      <c r="U1" s="9"/>
      <c r="V1" s="9"/>
      <c r="X1" s="9" t="s">
        <v>8</v>
      </c>
      <c r="Y1" s="9"/>
      <c r="Z1" s="9"/>
      <c r="AA1" s="9"/>
      <c r="AC1" s="9" t="s">
        <v>10</v>
      </c>
      <c r="AD1" s="9"/>
      <c r="AE1" s="9"/>
      <c r="AF1" s="9"/>
    </row>
    <row r="2" spans="2:32" x14ac:dyDescent="0.25">
      <c r="C2" s="3" t="s">
        <v>0</v>
      </c>
      <c r="D2" s="3" t="s">
        <v>1</v>
      </c>
      <c r="E2" s="3" t="s">
        <v>2</v>
      </c>
      <c r="F2" s="3" t="s">
        <v>1</v>
      </c>
      <c r="H2" s="3" t="s">
        <v>0</v>
      </c>
      <c r="I2" s="3" t="s">
        <v>1</v>
      </c>
      <c r="J2" s="3" t="s">
        <v>2</v>
      </c>
      <c r="K2" s="3" t="s">
        <v>1</v>
      </c>
      <c r="M2" s="3" t="s">
        <v>0</v>
      </c>
      <c r="N2" s="3" t="s">
        <v>11</v>
      </c>
      <c r="O2" s="3" t="s">
        <v>2</v>
      </c>
      <c r="P2" s="3" t="s">
        <v>1</v>
      </c>
      <c r="S2" s="3" t="s">
        <v>13</v>
      </c>
      <c r="T2" s="3" t="s">
        <v>1</v>
      </c>
      <c r="U2" s="3" t="s">
        <v>14</v>
      </c>
      <c r="V2" s="3" t="s">
        <v>1</v>
      </c>
      <c r="X2" s="3" t="s">
        <v>13</v>
      </c>
      <c r="Y2" s="3" t="s">
        <v>1</v>
      </c>
      <c r="Z2" s="3" t="s">
        <v>14</v>
      </c>
      <c r="AA2" s="3" t="s">
        <v>1</v>
      </c>
      <c r="AC2" s="3" t="s">
        <v>13</v>
      </c>
      <c r="AD2" s="3" t="s">
        <v>1</v>
      </c>
      <c r="AE2" s="3" t="s">
        <v>14</v>
      </c>
      <c r="AF2" s="3" t="s">
        <v>1</v>
      </c>
    </row>
    <row r="3" spans="2:32" x14ac:dyDescent="0.25">
      <c r="B3" t="s">
        <v>4</v>
      </c>
      <c r="C3" s="5">
        <f>AVERAGE(C12:C35)</f>
        <v>10.186606832453798</v>
      </c>
      <c r="D3" s="5">
        <f t="shared" ref="D3:F3" si="0">AVERAGE(D12:D35)</f>
        <v>14.187859974582498</v>
      </c>
      <c r="E3" s="5">
        <f t="shared" si="0"/>
        <v>17.81160029492473</v>
      </c>
      <c r="F3" s="5">
        <f t="shared" si="0"/>
        <v>20.423069865494906</v>
      </c>
      <c r="H3" s="5">
        <f>AVERAGE(H12:H35)</f>
        <v>100</v>
      </c>
      <c r="I3" s="5">
        <f t="shared" ref="I3:K3" si="1">AVERAGE(I12:I35)</f>
        <v>141.61799749304444</v>
      </c>
      <c r="J3" s="5">
        <f t="shared" si="1"/>
        <v>100</v>
      </c>
      <c r="K3" s="5">
        <f t="shared" si="1"/>
        <v>115.33287526636809</v>
      </c>
      <c r="M3" s="5">
        <f>AVERAGE(M12:M35)</f>
        <v>100</v>
      </c>
      <c r="N3" s="5">
        <f t="shared" ref="N3:P3" si="2">AVERAGE(N12:N35)</f>
        <v>100</v>
      </c>
      <c r="O3" s="5">
        <f t="shared" si="2"/>
        <v>176.49595416538929</v>
      </c>
      <c r="P3" s="5">
        <f t="shared" si="2"/>
        <v>139.99617994850703</v>
      </c>
      <c r="R3" t="s">
        <v>4</v>
      </c>
      <c r="S3" s="5">
        <f>AVERAGE(S12:S35)</f>
        <v>10.24580369778265</v>
      </c>
      <c r="T3" s="5">
        <f t="shared" ref="T3:V3" si="3">AVERAGE(T12:T35)</f>
        <v>15.812483779784934</v>
      </c>
      <c r="U3" s="5">
        <f t="shared" si="3"/>
        <v>17.81160029492473</v>
      </c>
      <c r="V3" s="5">
        <f t="shared" si="3"/>
        <v>20.423069865494906</v>
      </c>
      <c r="X3" s="5">
        <f>AVERAGE(X12:X35)</f>
        <v>99.999999999999986</v>
      </c>
      <c r="Y3" s="5">
        <f t="shared" ref="Y3:AA3" si="4">AVERAGE(Y12:Y35)</f>
        <v>159.9213557776348</v>
      </c>
      <c r="Z3" s="5">
        <f t="shared" si="4"/>
        <v>100</v>
      </c>
      <c r="AA3" s="5">
        <f t="shared" si="4"/>
        <v>115.33287526636809</v>
      </c>
      <c r="AC3" s="5">
        <f>AVERAGE(AC12:AC35)</f>
        <v>99.999999999999986</v>
      </c>
      <c r="AD3" s="5">
        <f t="shared" ref="AD3:AF3" si="5">AVERAGE(AD12:AD35)</f>
        <v>100</v>
      </c>
      <c r="AE3" s="5">
        <f t="shared" si="5"/>
        <v>200.73657082730529</v>
      </c>
      <c r="AF3" s="5">
        <f t="shared" si="5"/>
        <v>150.41455980121216</v>
      </c>
    </row>
    <row r="4" spans="2:32" x14ac:dyDescent="0.25">
      <c r="B4" t="s">
        <v>17</v>
      </c>
      <c r="C4" s="5">
        <f>MEDIAN(C12:C36)</f>
        <v>9.517140731553539</v>
      </c>
      <c r="D4" s="5">
        <f t="shared" ref="D4:F4" si="6">MEDIAN(D12:D36)</f>
        <v>13.132904805826984</v>
      </c>
      <c r="E4" s="5">
        <f t="shared" si="6"/>
        <v>19.571619237811582</v>
      </c>
      <c r="F4" s="5">
        <f t="shared" si="6"/>
        <v>22.122606051997302</v>
      </c>
      <c r="H4" s="5">
        <f>MEDIAN(H12:H36)</f>
        <v>94.477399571763243</v>
      </c>
      <c r="I4" s="5">
        <f t="shared" ref="I4:K4" si="7">MEDIAN(I12:I36)</f>
        <v>134.26370979406522</v>
      </c>
      <c r="J4" s="5">
        <f t="shared" si="7"/>
        <v>96.244893411341735</v>
      </c>
      <c r="K4" s="5">
        <f t="shared" si="7"/>
        <v>110.64267787122162</v>
      </c>
      <c r="M4" s="5">
        <f>MEDIAN(M12:M36)</f>
        <v>94.477399571763243</v>
      </c>
      <c r="N4" s="5">
        <f t="shared" ref="N4:P4" si="8">MEDIAN(N12:N36)</f>
        <v>99.974746843757089</v>
      </c>
      <c r="O4" s="5">
        <f t="shared" si="8"/>
        <v>185.57289807055895</v>
      </c>
      <c r="P4" s="5">
        <f t="shared" si="8"/>
        <v>152.00811760050644</v>
      </c>
      <c r="S4" s="5">
        <f>MEDIAN(S12:S36)</f>
        <v>9.4480012920354781</v>
      </c>
      <c r="T4" s="5">
        <f t="shared" ref="T4:V4" si="9">MEDIAN(T12:T36)</f>
        <v>13.573604672916089</v>
      </c>
      <c r="U4" s="5">
        <f t="shared" si="9"/>
        <v>19.571619237811582</v>
      </c>
      <c r="V4" s="5">
        <f t="shared" si="9"/>
        <v>22.122606051997302</v>
      </c>
      <c r="X4" s="5">
        <f>MEDIAN(X12:X36)</f>
        <v>93.228804541780548</v>
      </c>
      <c r="Y4" s="5">
        <f t="shared" ref="Y4:AA4" si="10">MEDIAN(Y12:Y36)</f>
        <v>163.99643239007381</v>
      </c>
      <c r="Z4" s="5">
        <f t="shared" si="10"/>
        <v>96.244893411341735</v>
      </c>
      <c r="AA4" s="5">
        <f t="shared" si="10"/>
        <v>110.64267787122162</v>
      </c>
      <c r="AC4" s="5">
        <f>MEDIAN(AC12:AC36)</f>
        <v>93.228804541780548</v>
      </c>
      <c r="AD4" s="5">
        <f t="shared" ref="AD4:AF4" si="11">MEDIAN(AD12:AD36)</f>
        <v>98.818292498832761</v>
      </c>
      <c r="AE4" s="5">
        <f t="shared" si="11"/>
        <v>186.66049866793938</v>
      </c>
      <c r="AF4" s="5">
        <f t="shared" si="11"/>
        <v>114.99599430243632</v>
      </c>
    </row>
    <row r="5" spans="2:32" x14ac:dyDescent="0.25">
      <c r="B5" t="s">
        <v>5</v>
      </c>
      <c r="C5" s="5">
        <f>STDEVP(C12:C31)</f>
        <v>4.6638055325561085</v>
      </c>
      <c r="D5" s="5">
        <f>STDEVP(D12:D31)</f>
        <v>4.6684277363185656</v>
      </c>
      <c r="E5" s="5">
        <f>STDEVP(E12:E31)</f>
        <v>7.3946239317598614</v>
      </c>
      <c r="F5" s="5">
        <f>STDEVP(F12:F31)</f>
        <v>7.9210687731433769</v>
      </c>
      <c r="H5" s="5">
        <f>STDEVP(H12:H33)</f>
        <v>26.574112332063304</v>
      </c>
      <c r="I5" s="5">
        <f t="shared" ref="I5:K5" si="12">STDEVP(I12:I33)</f>
        <v>40.40049985567056</v>
      </c>
      <c r="J5" s="5">
        <f t="shared" si="12"/>
        <v>19.558883223657215</v>
      </c>
      <c r="K5" s="5">
        <f t="shared" si="12"/>
        <v>31.188699947006373</v>
      </c>
      <c r="M5" s="5">
        <f>STDEVP(M12:M33)</f>
        <v>26.574112332063304</v>
      </c>
      <c r="N5" s="5">
        <f t="shared" ref="N5:P5" si="13">STDEVP(N12:N33)</f>
        <v>21.425987233376112</v>
      </c>
      <c r="O5" s="5">
        <f t="shared" si="13"/>
        <v>71.78164984086456</v>
      </c>
      <c r="P5" s="5">
        <f t="shared" si="13"/>
        <v>42.856683192365999</v>
      </c>
      <c r="R5" t="s">
        <v>5</v>
      </c>
      <c r="S5" s="5">
        <f>STDEVP(S12:S29)</f>
        <v>6.6631274864771148</v>
      </c>
      <c r="T5" s="5">
        <f>STDEVP(T12:T29)</f>
        <v>8.6966922405882165</v>
      </c>
      <c r="U5" s="5">
        <f>STDEVP(U12:U29)</f>
        <v>7.3946239317598614</v>
      </c>
      <c r="V5" s="5">
        <f>STDEVP(V12:V29)</f>
        <v>7.9210687731433769</v>
      </c>
      <c r="X5" s="5">
        <f>STDEVP(X12:X33)</f>
        <v>31.524187397869074</v>
      </c>
      <c r="Y5" s="5">
        <f t="shared" ref="Y5:AA5" si="14">STDEVP(Y12:Y33)</f>
        <v>32.260629903609953</v>
      </c>
      <c r="Z5" s="5">
        <f t="shared" si="14"/>
        <v>19.558883223657215</v>
      </c>
      <c r="AA5" s="5">
        <f t="shared" si="14"/>
        <v>31.188699947006373</v>
      </c>
      <c r="AC5" s="5">
        <f>STDEVP(AC12:AC33)</f>
        <v>31.524187397869074</v>
      </c>
      <c r="AD5" s="5">
        <f t="shared" ref="AD5:AF5" si="15">STDEVP(AD12:AD33)</f>
        <v>14.690664653292812</v>
      </c>
      <c r="AE5" s="5">
        <f t="shared" si="15"/>
        <v>76.827097065258542</v>
      </c>
      <c r="AF5" s="5">
        <f t="shared" si="15"/>
        <v>74.268062434926776</v>
      </c>
    </row>
    <row r="6" spans="2:32" x14ac:dyDescent="0.25">
      <c r="B6" t="s">
        <v>7</v>
      </c>
      <c r="C6" s="5">
        <f>C5/SQRT(C7)</f>
        <v>1.0992695060685875</v>
      </c>
      <c r="D6" s="5">
        <f t="shared" ref="D6:F6" si="16">D5/SQRT(D7)</f>
        <v>1.1003589699434071</v>
      </c>
      <c r="E6" s="5">
        <f t="shared" si="16"/>
        <v>1.7429295754905763</v>
      </c>
      <c r="F6" s="5">
        <f t="shared" si="16"/>
        <v>1.8670138145782296</v>
      </c>
      <c r="H6" s="5">
        <f>H5/SQRT(H7)</f>
        <v>6.2635783446716742</v>
      </c>
      <c r="I6" s="5">
        <f t="shared" ref="I6:K6" si="17">I5/SQRT(I7)</f>
        <v>9.5224891370902629</v>
      </c>
      <c r="J6" s="5">
        <f t="shared" si="17"/>
        <v>4.61007298662794</v>
      </c>
      <c r="K6" s="5">
        <f t="shared" si="17"/>
        <v>7.3512470763069082</v>
      </c>
      <c r="M6" s="5">
        <f>M5/SQRT(M7)</f>
        <v>6.2635783446716742</v>
      </c>
      <c r="N6" s="5">
        <f t="shared" ref="N6:P6" si="18">N5/SQRT(N7)</f>
        <v>5.050153622112215</v>
      </c>
      <c r="O6" s="5">
        <f t="shared" si="18"/>
        <v>16.919097122411198</v>
      </c>
      <c r="P6" s="5">
        <f t="shared" si="18"/>
        <v>10.101417101495178</v>
      </c>
      <c r="R6" t="s">
        <v>7</v>
      </c>
      <c r="S6" s="5">
        <f>S5/SQRT(S7)</f>
        <v>1.570514209866148</v>
      </c>
      <c r="T6" s="5">
        <f t="shared" ref="T6:V6" si="19">T5/SQRT(T7)</f>
        <v>2.0498300190707859</v>
      </c>
      <c r="U6" s="5">
        <f t="shared" si="19"/>
        <v>1.7429295754905763</v>
      </c>
      <c r="V6" s="5">
        <f t="shared" si="19"/>
        <v>1.8670138145782296</v>
      </c>
      <c r="X6" s="5">
        <f>X5/SQRT(X7)</f>
        <v>7.4303222268095759</v>
      </c>
      <c r="Y6" s="5">
        <f t="shared" ref="Y6:AA6" si="20">Y5/SQRT(Y7)</f>
        <v>7.6039033900640387</v>
      </c>
      <c r="Z6" s="5">
        <f t="shared" si="20"/>
        <v>4.61007298662794</v>
      </c>
      <c r="AA6" s="5">
        <f t="shared" si="20"/>
        <v>7.3512470763069082</v>
      </c>
      <c r="AC6" s="5">
        <f>AC5/SQRT(AC7)</f>
        <v>7.4303222268095759</v>
      </c>
      <c r="AD6" s="5">
        <f t="shared" ref="AD6:AF6" si="21">AD5/SQRT(AD7)</f>
        <v>3.4626228654936231</v>
      </c>
      <c r="AE6" s="5">
        <f t="shared" si="21"/>
        <v>18.108320437907143</v>
      </c>
      <c r="AF6" s="5">
        <f t="shared" si="21"/>
        <v>17.505150191107539</v>
      </c>
    </row>
    <row r="7" spans="2:32" x14ac:dyDescent="0.25">
      <c r="B7" t="s">
        <v>6</v>
      </c>
      <c r="C7" s="3">
        <f>COUNT(C12:C33)</f>
        <v>18</v>
      </c>
      <c r="D7" s="3">
        <f>COUNT(D12:D33)</f>
        <v>18</v>
      </c>
      <c r="E7" s="3">
        <f>COUNT(E12:E33)</f>
        <v>18</v>
      </c>
      <c r="F7" s="3">
        <f>COUNT(F12:F33)</f>
        <v>18</v>
      </c>
      <c r="H7" s="3">
        <f>COUNT(H12:H35)</f>
        <v>18</v>
      </c>
      <c r="I7" s="3">
        <f t="shared" ref="I7:K7" si="22">COUNT(I12:I35)</f>
        <v>18</v>
      </c>
      <c r="J7" s="3">
        <f t="shared" si="22"/>
        <v>18</v>
      </c>
      <c r="K7" s="3">
        <f t="shared" si="22"/>
        <v>18</v>
      </c>
      <c r="M7" s="3">
        <f>COUNT(M12:M35)</f>
        <v>18</v>
      </c>
      <c r="N7" s="3">
        <f t="shared" ref="N7:P7" si="23">COUNT(N12:N35)</f>
        <v>18</v>
      </c>
      <c r="O7" s="3">
        <f t="shared" si="23"/>
        <v>18</v>
      </c>
      <c r="P7" s="3">
        <f t="shared" si="23"/>
        <v>18</v>
      </c>
      <c r="R7" t="s">
        <v>6</v>
      </c>
      <c r="S7" s="3">
        <f>COUNT(S12:S31)</f>
        <v>18</v>
      </c>
      <c r="T7" s="3">
        <f>COUNT(T12:T31)</f>
        <v>18</v>
      </c>
      <c r="U7" s="3">
        <f>COUNT(U12:U31)</f>
        <v>18</v>
      </c>
      <c r="V7" s="3">
        <f>COUNT(V12:V31)</f>
        <v>18</v>
      </c>
      <c r="X7" s="3">
        <f>COUNT(X12:X35)</f>
        <v>18</v>
      </c>
      <c r="Y7" s="3">
        <f t="shared" ref="Y7:AA7" si="24">COUNT(Y12:Y35)</f>
        <v>18</v>
      </c>
      <c r="Z7" s="3">
        <f t="shared" si="24"/>
        <v>18</v>
      </c>
      <c r="AA7" s="3">
        <f t="shared" si="24"/>
        <v>18</v>
      </c>
      <c r="AC7" s="3">
        <f>COUNT(AC12:AC35)</f>
        <v>18</v>
      </c>
      <c r="AD7" s="3">
        <f t="shared" ref="AD7:AF7" si="25">COUNT(AD12:AD35)</f>
        <v>18</v>
      </c>
      <c r="AE7" s="3">
        <f t="shared" si="25"/>
        <v>18</v>
      </c>
      <c r="AF7" s="3">
        <f t="shared" si="25"/>
        <v>18</v>
      </c>
    </row>
    <row r="8" spans="2:32" x14ac:dyDescent="0.25">
      <c r="B8" t="s">
        <v>12</v>
      </c>
      <c r="C8" s="3"/>
      <c r="D8" s="4">
        <f>TTEST(C12:C34,D12:D34,2,2)</f>
        <v>1.740410501506642E-2</v>
      </c>
      <c r="E8" s="3"/>
      <c r="F8" s="4">
        <f>TTEST(E12:E34,F12:F34,2,2)</f>
        <v>0.32741497440805079</v>
      </c>
      <c r="H8" s="3"/>
      <c r="I8" s="4">
        <f>TTEST(H12:H34,I12:I34,2,2)</f>
        <v>1.1555438824390146E-3</v>
      </c>
      <c r="J8" s="3"/>
      <c r="K8" s="4">
        <f>TTEST(J12:J34,K12:K34,2,2)</f>
        <v>9.5031611711487204E-2</v>
      </c>
      <c r="M8" s="3"/>
      <c r="N8" s="3"/>
      <c r="O8" s="4">
        <f>TTEST(M12:M34,O12:O34,2,2)</f>
        <v>2.2888044370409602E-4</v>
      </c>
      <c r="P8" s="4">
        <f>TTEST(N12:N34,P12:P34,2,2)</f>
        <v>1.5496510161421661E-3</v>
      </c>
      <c r="R8" t="s">
        <v>12</v>
      </c>
      <c r="S8" s="3"/>
      <c r="T8" s="4">
        <f>TTEST(S12:S34,T12:T34,2,2)</f>
        <v>4.3697764829963355E-2</v>
      </c>
      <c r="U8" s="3"/>
      <c r="V8" s="4">
        <f>TTEST(U12:U34,V12:V34,2,2)</f>
        <v>0.32741497440805079</v>
      </c>
      <c r="X8" s="3"/>
      <c r="Y8" s="4">
        <f>TTEST(X12:X34,Y12:Y34,2,2)</f>
        <v>4.1172216590111639E-6</v>
      </c>
      <c r="Z8" s="3"/>
      <c r="AA8" s="4">
        <f>TTEST(Z12:Z34,AA12:AA34,2,2)</f>
        <v>9.5031611711487204E-2</v>
      </c>
      <c r="AC8" s="3"/>
      <c r="AD8" s="3"/>
      <c r="AE8" s="4">
        <f>TTEST(AC12:AC34,AE12:AE34,2,2)</f>
        <v>1.7096942773918876E-5</v>
      </c>
      <c r="AF8" s="4">
        <f>TTEST(AD12:AD34,AF12:AF34,2,2)</f>
        <v>9.5810581362490918E-3</v>
      </c>
    </row>
    <row r="9" spans="2:32" x14ac:dyDescent="0.25">
      <c r="B9" t="s">
        <v>19</v>
      </c>
      <c r="C9" s="3"/>
      <c r="D9" s="3"/>
      <c r="E9" s="4">
        <f>TTEST(C12:C34,E12:E34,2,2)</f>
        <v>1.012993532141076E-3</v>
      </c>
      <c r="F9" s="4">
        <f>TTEST(D12:D34,F12:F34,2,2)</f>
        <v>8.447732838236589E-3</v>
      </c>
      <c r="H9" s="3"/>
      <c r="I9" s="3"/>
      <c r="J9" s="3"/>
      <c r="K9" s="3"/>
      <c r="M9" s="3"/>
      <c r="N9" s="3"/>
      <c r="O9" s="3"/>
      <c r="P9" s="3"/>
      <c r="S9" s="3"/>
      <c r="T9" s="3"/>
      <c r="U9" s="4">
        <f>TTEST(S12:S34,U12:U34,2,2)</f>
        <v>3.5421144989622841E-3</v>
      </c>
      <c r="V9" s="4">
        <f>TTEST(T12:T34,V12:V34,2,2)</f>
        <v>0.1153295501326934</v>
      </c>
      <c r="X9" s="3"/>
      <c r="Y9" s="3"/>
      <c r="Z9" s="3"/>
      <c r="AA9" s="3"/>
      <c r="AC9" s="3"/>
      <c r="AD9" s="3"/>
      <c r="AE9" s="3"/>
      <c r="AF9" s="3"/>
    </row>
    <row r="10" spans="2:32" x14ac:dyDescent="0.25">
      <c r="B10" t="s">
        <v>22</v>
      </c>
      <c r="C10" s="3">
        <f>COUNT(C12:C33)</f>
        <v>18</v>
      </c>
      <c r="D10" s="3">
        <f t="shared" ref="D10:AF10" si="26">COUNT(D12:D33)</f>
        <v>18</v>
      </c>
      <c r="E10" s="3">
        <f t="shared" si="26"/>
        <v>18</v>
      </c>
      <c r="F10" s="3">
        <f t="shared" si="26"/>
        <v>18</v>
      </c>
      <c r="G10" s="3"/>
      <c r="H10" s="3">
        <f t="shared" si="26"/>
        <v>18</v>
      </c>
      <c r="I10" s="3">
        <f t="shared" si="26"/>
        <v>18</v>
      </c>
      <c r="J10" s="3">
        <f t="shared" si="26"/>
        <v>18</v>
      </c>
      <c r="K10" s="3">
        <f t="shared" si="26"/>
        <v>18</v>
      </c>
      <c r="L10" s="3"/>
      <c r="M10" s="3">
        <f t="shared" si="26"/>
        <v>18</v>
      </c>
      <c r="N10" s="3">
        <f t="shared" si="26"/>
        <v>18</v>
      </c>
      <c r="O10" s="3">
        <f t="shared" si="26"/>
        <v>18</v>
      </c>
      <c r="P10" s="3">
        <f t="shared" si="26"/>
        <v>18</v>
      </c>
      <c r="Q10" s="3"/>
      <c r="R10" s="3"/>
      <c r="S10" s="3">
        <f t="shared" si="26"/>
        <v>18</v>
      </c>
      <c r="T10" s="3">
        <f t="shared" si="26"/>
        <v>18</v>
      </c>
      <c r="U10" s="3">
        <f t="shared" si="26"/>
        <v>18</v>
      </c>
      <c r="V10" s="3">
        <f t="shared" si="26"/>
        <v>18</v>
      </c>
      <c r="W10" s="3"/>
      <c r="X10" s="3">
        <f t="shared" si="26"/>
        <v>18</v>
      </c>
      <c r="Y10" s="3">
        <f t="shared" si="26"/>
        <v>18</v>
      </c>
      <c r="Z10" s="3">
        <f t="shared" si="26"/>
        <v>18</v>
      </c>
      <c r="AA10" s="3">
        <f t="shared" si="26"/>
        <v>18</v>
      </c>
      <c r="AB10" s="3"/>
      <c r="AC10" s="3">
        <f t="shared" si="26"/>
        <v>18</v>
      </c>
      <c r="AD10" s="3">
        <f t="shared" si="26"/>
        <v>18</v>
      </c>
      <c r="AE10" s="3">
        <f t="shared" si="26"/>
        <v>18</v>
      </c>
      <c r="AF10" s="3">
        <f t="shared" si="26"/>
        <v>18</v>
      </c>
    </row>
    <row r="11" spans="2:32" x14ac:dyDescent="0.25">
      <c r="B11" s="2" t="s">
        <v>3</v>
      </c>
      <c r="C11" s="2" t="s">
        <v>3</v>
      </c>
      <c r="D11" s="2" t="s">
        <v>3</v>
      </c>
      <c r="E11" s="2" t="s">
        <v>3</v>
      </c>
      <c r="F11" s="2" t="s">
        <v>3</v>
      </c>
      <c r="G11" s="2" t="s">
        <v>3</v>
      </c>
      <c r="H11" s="2" t="s">
        <v>3</v>
      </c>
      <c r="I11" s="2" t="s">
        <v>3</v>
      </c>
      <c r="J11" s="2" t="s">
        <v>3</v>
      </c>
      <c r="K11" s="2" t="s">
        <v>3</v>
      </c>
      <c r="L11" s="2" t="s">
        <v>3</v>
      </c>
      <c r="M11" s="2" t="s">
        <v>3</v>
      </c>
      <c r="N11" s="2" t="s">
        <v>3</v>
      </c>
      <c r="O11" s="2" t="s">
        <v>3</v>
      </c>
      <c r="P11" s="2" t="s">
        <v>3</v>
      </c>
      <c r="Q11" s="2" t="s">
        <v>3</v>
      </c>
      <c r="R11" s="2" t="s">
        <v>3</v>
      </c>
      <c r="S11" s="2" t="s">
        <v>3</v>
      </c>
      <c r="T11" s="2" t="s">
        <v>3</v>
      </c>
      <c r="U11" s="2" t="s">
        <v>3</v>
      </c>
      <c r="V11" s="2" t="s">
        <v>3</v>
      </c>
      <c r="W11" s="2" t="s">
        <v>3</v>
      </c>
      <c r="X11" s="2" t="s">
        <v>3</v>
      </c>
      <c r="Y11" s="2" t="s">
        <v>3</v>
      </c>
      <c r="Z11" s="2" t="s">
        <v>3</v>
      </c>
      <c r="AA11" s="2" t="s">
        <v>3</v>
      </c>
      <c r="AB11" s="2" t="s">
        <v>3</v>
      </c>
      <c r="AC11" s="2" t="s">
        <v>3</v>
      </c>
      <c r="AD11" s="2" t="s">
        <v>3</v>
      </c>
      <c r="AE11" s="2" t="s">
        <v>3</v>
      </c>
      <c r="AF11" s="2" t="s">
        <v>3</v>
      </c>
    </row>
    <row r="12" spans="2:32" x14ac:dyDescent="0.25">
      <c r="B12" s="7">
        <v>43950</v>
      </c>
      <c r="C12" s="5">
        <v>12.131078449893616</v>
      </c>
      <c r="D12" s="5">
        <v>13.896564815777355</v>
      </c>
      <c r="E12" s="5">
        <v>21.248453130363039</v>
      </c>
      <c r="F12" s="5">
        <v>23.093918302528628</v>
      </c>
      <c r="H12" s="5">
        <f>C12/AVERAGE(C$12:C$14)*100</f>
        <v>119.0160345749467</v>
      </c>
      <c r="I12" s="5">
        <f>D12/AVERAGE(C$12:C$14)*100</f>
        <v>136.3369337210122</v>
      </c>
      <c r="J12" s="5">
        <f>E12/AVERAGE(E$12:E$14)*100</f>
        <v>147.40644974985037</v>
      </c>
      <c r="K12" s="5">
        <f>F12/AVERAGE(E$12:E$14)*100</f>
        <v>160.20895671339034</v>
      </c>
      <c r="M12" s="5">
        <f>C12/AVERAGE(C$12:C$14)*100</f>
        <v>119.0160345749467</v>
      </c>
      <c r="N12" s="5">
        <f>D12/AVERAGE(D$12:D$14)*100</f>
        <v>74.63060452930317</v>
      </c>
      <c r="O12" s="5">
        <f>E12/AVERAGE(C12:C14)*100</f>
        <v>208.46511238657425</v>
      </c>
      <c r="P12" s="5">
        <f>F12/AVERAGE(D$12:D$14)*100</f>
        <v>124.02439787934307</v>
      </c>
      <c r="S12" s="5">
        <v>6.8486052395502179</v>
      </c>
      <c r="T12" s="5">
        <v>9.72258701117849</v>
      </c>
      <c r="U12" s="5">
        <v>21.248453130363039</v>
      </c>
      <c r="V12" s="5">
        <v>23.093918302528628</v>
      </c>
      <c r="X12" s="5">
        <f>S12/AVERAGE(S$12:S$14)*100</f>
        <v>120.9507821567281</v>
      </c>
      <c r="Y12" s="5">
        <f>T12/AVERAGE(S$12:S$14)*100</f>
        <v>171.70715239912332</v>
      </c>
      <c r="Z12" s="5">
        <f>U12/AVERAGE(U$12:U$14)*100</f>
        <v>147.40644974985037</v>
      </c>
      <c r="AA12" s="5">
        <f>V12/AVERAGE(U$12:U$14)*100</f>
        <v>160.20895671339034</v>
      </c>
      <c r="AC12" s="5">
        <f>S12/AVERAGE(S$12:S$14)*100</f>
        <v>120.9507821567281</v>
      </c>
      <c r="AD12" s="5">
        <f>T12/AVERAGE(T$12:T$14)*100</f>
        <v>98.973056185630128</v>
      </c>
      <c r="AE12" s="5">
        <f>U12/AVERAGE(S$12:S$14)*100</f>
        <v>375.26137598007807</v>
      </c>
      <c r="AF12" s="5">
        <f>V12/AVERAGE(T$12:T$14)*100</f>
        <v>235.0892484762106</v>
      </c>
    </row>
    <row r="13" spans="2:32" x14ac:dyDescent="0.25">
      <c r="C13" s="5">
        <v>7.8290492798557336</v>
      </c>
      <c r="D13" s="5">
        <v>21.039042833173031</v>
      </c>
      <c r="E13" s="5">
        <v>11.678544700778854</v>
      </c>
      <c r="F13" s="5">
        <v>21.151293801465979</v>
      </c>
      <c r="H13" s="5">
        <f t="shared" ref="H13:H14" si="27">C13/AVERAGE(C$12:C$14)*100</f>
        <v>76.809527168496942</v>
      </c>
      <c r="I13" s="5">
        <f>D13/AVERAGE(C$12:C$14)*100</f>
        <v>206.41062207281865</v>
      </c>
      <c r="J13" s="5">
        <f t="shared" ref="J13:J14" si="28">E13/AVERAGE(E$12:E$14)*100</f>
        <v>81.017324038840613</v>
      </c>
      <c r="K13" s="5">
        <f>F13/AVERAGE(E$12:E$14)*100</f>
        <v>146.7324283683914</v>
      </c>
      <c r="M13" s="5">
        <f t="shared" ref="M13:N14" si="29">C13/AVERAGE(C$12:C$14)*100</f>
        <v>76.809527168496942</v>
      </c>
      <c r="N13" s="5">
        <f t="shared" si="29"/>
        <v>112.98882178241215</v>
      </c>
      <c r="O13" s="5">
        <f>E13/AVERAGE(C12:C14)*100</f>
        <v>114.57629967805092</v>
      </c>
      <c r="P13" s="5">
        <f t="shared" ref="P13:P14" si="30">F13/AVERAGE(D$12:D$14)*100</f>
        <v>113.59165836352109</v>
      </c>
      <c r="S13" s="5">
        <v>5.7519821881697784</v>
      </c>
      <c r="T13" s="5">
        <v>9.2514996422264275</v>
      </c>
      <c r="U13" s="5">
        <v>11.678544700778854</v>
      </c>
      <c r="V13" s="5">
        <v>21.151293801465979</v>
      </c>
      <c r="X13" s="5">
        <f t="shared" ref="X13:X14" si="31">S13/AVERAGE(S$12:S$14)*100</f>
        <v>101.58371234379887</v>
      </c>
      <c r="Y13" s="5">
        <f t="shared" ref="Y13:Y14" si="32">T13/AVERAGE(S$12:S$14)*100</f>
        <v>163.38744586824299</v>
      </c>
      <c r="Z13" s="5">
        <f t="shared" ref="Z13:Z14" si="33">U13/AVERAGE(U$12:U$14)*100</f>
        <v>81.017324038840613</v>
      </c>
      <c r="AA13" s="5">
        <f t="shared" ref="AA13:AA14" si="34">V13/AVERAGE(U$12:U$14)*100</f>
        <v>146.7324283683914</v>
      </c>
      <c r="AC13" s="5">
        <f t="shared" ref="AC13:AD14" si="35">S13/AVERAGE(S$12:S$14)*100</f>
        <v>101.58371234379887</v>
      </c>
      <c r="AD13" s="5">
        <f t="shared" si="35"/>
        <v>94.177526294046089</v>
      </c>
      <c r="AE13" s="5">
        <f t="shared" ref="AE13:AF14" si="36">U13/AVERAGE(S$12:S$14)*100</f>
        <v>206.25062572657237</v>
      </c>
      <c r="AF13" s="5">
        <f t="shared" si="36"/>
        <v>215.31390641239602</v>
      </c>
    </row>
    <row r="14" spans="2:32" x14ac:dyDescent="0.25">
      <c r="C14" s="5">
        <v>10.618302714228625</v>
      </c>
      <c r="D14" s="5">
        <v>20.925784216049053</v>
      </c>
      <c r="E14" s="5">
        <v>10.317622400378081</v>
      </c>
      <c r="F14" s="5">
        <v>29.5718133271466</v>
      </c>
      <c r="H14" s="5">
        <f t="shared" si="27"/>
        <v>104.17443825655639</v>
      </c>
      <c r="I14" s="5">
        <f>D14/AVERAGE(C$12:C$14)*100</f>
        <v>205.29946022952382</v>
      </c>
      <c r="J14" s="5">
        <f t="shared" si="28"/>
        <v>71.57622621130902</v>
      </c>
      <c r="K14" s="5">
        <f>F14/AVERAGE(E$12:E$14)*100</f>
        <v>205.14792246175682</v>
      </c>
      <c r="M14" s="5">
        <f t="shared" si="29"/>
        <v>104.17443825655639</v>
      </c>
      <c r="N14" s="5">
        <f t="shared" si="29"/>
        <v>112.38057368828467</v>
      </c>
      <c r="O14" s="5">
        <f>E14/AVERAGE(C12:C14)*100</f>
        <v>101.22451267681076</v>
      </c>
      <c r="P14" s="5">
        <f t="shared" si="30"/>
        <v>158.81351505855591</v>
      </c>
      <c r="S14" s="5">
        <v>4.3863351471397287</v>
      </c>
      <c r="T14" s="5">
        <v>10.496318886896393</v>
      </c>
      <c r="U14" s="5">
        <v>10.317622400378081</v>
      </c>
      <c r="V14" s="5">
        <v>29.5718133271466</v>
      </c>
      <c r="X14" s="5">
        <f t="shared" si="31"/>
        <v>77.465505499473025</v>
      </c>
      <c r="Y14" s="5">
        <f t="shared" si="32"/>
        <v>185.37175596062437</v>
      </c>
      <c r="Z14" s="5">
        <f t="shared" si="33"/>
        <v>71.57622621130902</v>
      </c>
      <c r="AA14" s="5">
        <f t="shared" si="34"/>
        <v>205.14792246175682</v>
      </c>
      <c r="AC14" s="5">
        <f t="shared" si="35"/>
        <v>77.465505499473025</v>
      </c>
      <c r="AD14" s="5">
        <f t="shared" si="35"/>
        <v>106.84941752032377</v>
      </c>
      <c r="AE14" s="5">
        <f t="shared" si="36"/>
        <v>182.21586084664804</v>
      </c>
      <c r="AF14" s="5">
        <f t="shared" si="36"/>
        <v>301.03230123562378</v>
      </c>
    </row>
    <row r="15" spans="2:32" x14ac:dyDescent="0.25">
      <c r="B15" s="7">
        <v>43971</v>
      </c>
      <c r="C15" s="5">
        <v>11.974204970195018</v>
      </c>
      <c r="D15" s="5">
        <v>16.311717356707572</v>
      </c>
      <c r="E15" s="5">
        <v>22.244193200818891</v>
      </c>
      <c r="F15" s="5">
        <v>25.207046955383632</v>
      </c>
      <c r="H15" s="5">
        <f>C15/AVERAGE(C$15:C$17)*100</f>
        <v>102.85659144051833</v>
      </c>
      <c r="I15" s="5">
        <f>D15/AVERAGE(C$15:C$17)*100</f>
        <v>140.11516021549758</v>
      </c>
      <c r="J15" s="5">
        <f>E15/AVERAGE(E$15:E$17)*100</f>
        <v>94.781839311488028</v>
      </c>
      <c r="K15" s="5">
        <f>F15/AVERAGE(E$15:E$17)*100</f>
        <v>107.40647019530252</v>
      </c>
      <c r="M15" s="5">
        <f>C15/AVERAGE(C$15:C$17)*100</f>
        <v>102.85659144051833</v>
      </c>
      <c r="N15" s="5">
        <f>D15/AVERAGE(D$15:D$17)*100</f>
        <v>100.57037699847614</v>
      </c>
      <c r="O15" s="5">
        <f>E15/AVERAGE(C15:C17)*100</f>
        <v>191.07422143478823</v>
      </c>
      <c r="P15" s="5">
        <f>F15/AVERAGE(D$15:D$17)*100</f>
        <v>155.41479538196913</v>
      </c>
      <c r="S15" s="5">
        <v>9.9314555142507519</v>
      </c>
      <c r="T15" s="5">
        <v>22.708729066301981</v>
      </c>
      <c r="U15" s="5">
        <v>22.244193200818891</v>
      </c>
      <c r="V15" s="5">
        <v>25.207046955383632</v>
      </c>
      <c r="X15" s="5">
        <f>S15/AVERAGE(S$15:S$17)*100</f>
        <v>83.107253029052359</v>
      </c>
      <c r="Y15" s="5">
        <f>T15/AVERAGE(S$15:S$17)*100</f>
        <v>190.02855017306425</v>
      </c>
      <c r="Z15" s="5">
        <f>U15/AVERAGE(U$15:U$17)*100</f>
        <v>94.781839311488028</v>
      </c>
      <c r="AA15" s="5">
        <f>V15/AVERAGE(U$15:U$17)*100</f>
        <v>107.40647019530252</v>
      </c>
      <c r="AC15" s="5">
        <f>S15/AVERAGE(S$15:S$17)*100</f>
        <v>83.107253029052359</v>
      </c>
      <c r="AD15" s="5">
        <f>T15/AVERAGE(T$15:T$17)*100</f>
        <v>102.71100036233574</v>
      </c>
      <c r="AE15" s="5">
        <f>U15/AVERAGE(S$15:S$17)*100</f>
        <v>186.14127507442674</v>
      </c>
      <c r="AF15" s="5">
        <f>V15/AVERAGE(T$15:T$17)*100</f>
        <v>114.01082823299704</v>
      </c>
    </row>
    <row r="16" spans="2:32" x14ac:dyDescent="0.25">
      <c r="C16" s="5">
        <v>11.071970393220759</v>
      </c>
      <c r="D16" s="5">
        <v>15.389154459759776</v>
      </c>
      <c r="E16" s="5">
        <v>25.5798830266057</v>
      </c>
      <c r="F16" s="5">
        <v>28.953986487817335</v>
      </c>
      <c r="H16" s="5">
        <f t="shared" ref="H16:H17" si="37">C16/AVERAGE(C$15:C$17)*100</f>
        <v>95.106534255232091</v>
      </c>
      <c r="I16" s="5">
        <f t="shared" ref="I16:I17" si="38">D16/AVERAGE(C$15:C$17)*100</f>
        <v>132.19048586711827</v>
      </c>
      <c r="J16" s="5">
        <f t="shared" ref="J16:J17" si="39">E16/AVERAGE(E$15:E$17)*100</f>
        <v>108.99511349978503</v>
      </c>
      <c r="K16" s="5">
        <f t="shared" ref="K16:K17" si="40">F16/AVERAGE(E$15:E$17)*100</f>
        <v>123.37206703519685</v>
      </c>
      <c r="M16" s="5">
        <f t="shared" ref="M16:M17" si="41">C16/AVERAGE(C$15:C$17)*100</f>
        <v>95.106534255232091</v>
      </c>
      <c r="N16" s="5">
        <f t="shared" ref="N16:N17" si="42">D16/AVERAGE(D$15:D$17)*100</f>
        <v>94.882288103734894</v>
      </c>
      <c r="O16" s="5">
        <f>E16/AVERAGE(C$15:C$17)*100</f>
        <v>219.72728745773099</v>
      </c>
      <c r="P16" s="5">
        <f t="shared" ref="P16:P17" si="43">F16/AVERAGE(D$15:D$17)*100</f>
        <v>178.51666216440171</v>
      </c>
      <c r="S16" s="5">
        <v>8.9645470698202043</v>
      </c>
      <c r="T16" s="5">
        <v>20.26337000395726</v>
      </c>
      <c r="U16" s="5">
        <v>25.5798830266057</v>
      </c>
      <c r="V16" s="5">
        <v>28.953986487817335</v>
      </c>
      <c r="X16" s="5">
        <f t="shared" ref="X16:X17" si="44">S16/AVERAGE(S$15:S$17)*100</f>
        <v>75.016082038867509</v>
      </c>
      <c r="Y16" s="5">
        <f t="shared" ref="Y16:Y17" si="45">T16/AVERAGE(S$15:S$17)*100</f>
        <v>169.56558036470571</v>
      </c>
      <c r="Z16" s="5">
        <f t="shared" ref="Z16:Z17" si="46">U16/AVERAGE(U$15:U$17)*100</f>
        <v>108.99511349978503</v>
      </c>
      <c r="AA16" s="5">
        <f t="shared" ref="AA16:AA17" si="47">V16/AVERAGE(U$15:U$17)*100</f>
        <v>123.37206703519685</v>
      </c>
      <c r="AC16" s="5">
        <f t="shared" ref="AC16:AC17" si="48">S16/AVERAGE(S$15:S$17)*100</f>
        <v>75.016082038867509</v>
      </c>
      <c r="AD16" s="5">
        <f t="shared" ref="AD16:AD17" si="49">T16/AVERAGE(T$15:T$17)*100</f>
        <v>91.650703909583584</v>
      </c>
      <c r="AE16" s="5">
        <f t="shared" ref="AE16:AE17" si="50">U16/AVERAGE(S$15:S$17)*100</f>
        <v>214.05460741330836</v>
      </c>
      <c r="AF16" s="5">
        <f t="shared" ref="AF16:AF17" si="51">V16/AVERAGE(T$15:T$17)*100</f>
        <v>130.9581398394638</v>
      </c>
    </row>
    <row r="17" spans="2:32" x14ac:dyDescent="0.25">
      <c r="C17" s="5">
        <v>11.878776365476575</v>
      </c>
      <c r="D17" s="5">
        <v>16.956748380048577</v>
      </c>
      <c r="E17" s="5">
        <v>22.582427895320745</v>
      </c>
      <c r="F17" s="5">
        <v>27.12272829150449</v>
      </c>
      <c r="H17" s="5">
        <f t="shared" si="37"/>
        <v>102.03687430424957</v>
      </c>
      <c r="I17" s="5">
        <f t="shared" si="38"/>
        <v>145.65587816707654</v>
      </c>
      <c r="J17" s="5">
        <f t="shared" si="39"/>
        <v>96.223047188726966</v>
      </c>
      <c r="K17" s="5">
        <f t="shared" si="40"/>
        <v>115.56913084714128</v>
      </c>
      <c r="M17" s="5">
        <f t="shared" si="41"/>
        <v>102.03687430424957</v>
      </c>
      <c r="N17" s="5">
        <f t="shared" si="42"/>
        <v>104.54733489778903</v>
      </c>
      <c r="O17" s="5">
        <f t="shared" ref="O17" si="52">E17/AVERAGE(C$15:C$17)*100</f>
        <v>193.97960578973959</v>
      </c>
      <c r="P17" s="5">
        <f t="shared" si="43"/>
        <v>167.22598545898421</v>
      </c>
      <c r="S17" s="5">
        <v>16.954498373212328</v>
      </c>
      <c r="T17" s="5">
        <v>23.355934887715822</v>
      </c>
      <c r="U17" s="5">
        <v>22.582427895320745</v>
      </c>
      <c r="V17" s="5">
        <v>27.12272829150449</v>
      </c>
      <c r="X17" s="5">
        <f t="shared" si="44"/>
        <v>141.8766649320801</v>
      </c>
      <c r="Y17" s="5">
        <f t="shared" si="45"/>
        <v>195.44442278961429</v>
      </c>
      <c r="Z17" s="5">
        <f t="shared" si="46"/>
        <v>96.223047188726966</v>
      </c>
      <c r="AA17" s="5">
        <f t="shared" si="47"/>
        <v>115.56913084714128</v>
      </c>
      <c r="AC17" s="5">
        <f t="shared" si="48"/>
        <v>141.8766649320801</v>
      </c>
      <c r="AD17" s="5">
        <f t="shared" si="49"/>
        <v>105.63829572808068</v>
      </c>
      <c r="AE17" s="5">
        <f t="shared" si="50"/>
        <v>188.97165137715848</v>
      </c>
      <c r="AF17" s="5">
        <f t="shared" si="51"/>
        <v>122.67540588654826</v>
      </c>
    </row>
    <row r="18" spans="2:32" x14ac:dyDescent="0.25">
      <c r="B18" s="1">
        <v>44034</v>
      </c>
      <c r="C18" s="5">
        <v>27.810646769630164</v>
      </c>
      <c r="D18" s="5">
        <v>12.369244795876613</v>
      </c>
      <c r="E18" s="5">
        <v>27.111558498349474</v>
      </c>
      <c r="F18" s="5">
        <v>28.814142188221144</v>
      </c>
      <c r="H18" s="5">
        <f>C18/AVERAGE(C$18:C$20)*100</f>
        <v>178.29492160383899</v>
      </c>
      <c r="I18" s="5">
        <f>D18/AVERAGE(C$18:C$20)*100</f>
        <v>79.299613182237465</v>
      </c>
      <c r="J18" s="5">
        <f>E18/AVERAGE(E$18:E$20)*100</f>
        <v>106.4510040063046</v>
      </c>
      <c r="K18" s="5">
        <f>F18/AVERAGE(E$18:E$20)*100</f>
        <v>113.13603995518346</v>
      </c>
      <c r="M18" s="5">
        <f>C18/AVERAGE(C$18:C$20)*100</f>
        <v>178.29492160383899</v>
      </c>
      <c r="N18" s="5">
        <f>D18/AVERAGE(D$18:D$20)*100</f>
        <v>70.742748120977694</v>
      </c>
      <c r="O18" s="5">
        <f>E18/AVERAGE(C$18:C$20)*100</f>
        <v>173.81304494866291</v>
      </c>
      <c r="P18" s="5">
        <f>F18/AVERAGE(D$18:D$20)*100</f>
        <v>164.79515417326689</v>
      </c>
      <c r="S18" s="5">
        <v>18.215915678066011</v>
      </c>
      <c r="T18" s="5">
        <v>30.232455289444726</v>
      </c>
      <c r="U18" s="5">
        <v>27.111558498349474</v>
      </c>
      <c r="V18" s="5">
        <v>28.814142188221144</v>
      </c>
      <c r="X18" s="5">
        <f>S18/AVERAGE(S$18:S$20)*100</f>
        <v>107.16055231106765</v>
      </c>
      <c r="Y18" s="5">
        <f>T18/AVERAGE(S$18:S$20)*100</f>
        <v>177.85142749851147</v>
      </c>
      <c r="Z18" s="5">
        <f>U18/AVERAGE(U$18:U$20)*100</f>
        <v>106.4510040063046</v>
      </c>
      <c r="AA18" s="5">
        <f>V18/AVERAGE(U$18:U$20)*100</f>
        <v>113.13603995518346</v>
      </c>
      <c r="AC18" s="5">
        <f>S18/AVERAGE(S$18:S$20)*100</f>
        <v>107.16055231106765</v>
      </c>
      <c r="AD18" s="5">
        <f>T18/AVERAGE(T$18:T$20)*100</f>
        <v>108.88481037336916</v>
      </c>
      <c r="AE18" s="5">
        <f>U18/AVERAGE(S$18:S$20)*100</f>
        <v>159.49182209902526</v>
      </c>
      <c r="AF18" s="5">
        <f>V18/AVERAGE(T$18:T$20)*100</f>
        <v>103.77663270145136</v>
      </c>
    </row>
    <row r="19" spans="2:32" x14ac:dyDescent="0.25">
      <c r="C19" s="5">
        <v>8.9563659723176787</v>
      </c>
      <c r="D19" s="5">
        <v>23.305609090981008</v>
      </c>
      <c r="E19" s="5">
        <v>28.087771162299752</v>
      </c>
      <c r="F19" s="5">
        <v>24.647006105700164</v>
      </c>
      <c r="H19" s="5">
        <f t="shared" ref="H19:H20" si="53">C19/AVERAGE(C$18:C$20)*100</f>
        <v>57.419540872867934</v>
      </c>
      <c r="I19" s="5">
        <f t="shared" ref="I19:I20" si="54">D19/AVERAGE(C$18:C$20)*100</f>
        <v>149.41298489842472</v>
      </c>
      <c r="J19" s="5">
        <f t="shared" ref="J19:J20" si="55">E19/AVERAGE(E$18:E$20)*100</f>
        <v>110.28401191721105</v>
      </c>
      <c r="K19" s="5">
        <f t="shared" ref="K19:K20" si="56">F19/AVERAGE(E$18:E$20)*100</f>
        <v>96.774169063760411</v>
      </c>
      <c r="M19" s="5">
        <f t="shared" ref="M19:M20" si="57">C19/AVERAGE(C$18:C$20)*100</f>
        <v>57.419540872867934</v>
      </c>
      <c r="N19" s="5">
        <f t="shared" ref="N19:N20" si="58">D19/AVERAGE(D$18:D$20)*100</f>
        <v>133.29050082983608</v>
      </c>
      <c r="O19" s="5">
        <f t="shared" ref="O19:O20" si="59">E19/AVERAGE(C$18:C$20)*100</f>
        <v>180.07157470632967</v>
      </c>
      <c r="P19" s="5">
        <f t="shared" ref="P19:P20" si="60">F19/AVERAGE(D$18:D$20)*100</f>
        <v>140.96227972244418</v>
      </c>
      <c r="S19" s="5">
        <v>16.464717726608878</v>
      </c>
      <c r="T19" s="5">
        <v>24.976281056691185</v>
      </c>
      <c r="U19" s="5">
        <v>28.087771162299752</v>
      </c>
      <c r="V19" s="5">
        <v>24.647006105700164</v>
      </c>
      <c r="X19" s="5">
        <f t="shared" ref="X19:X20" si="61">S19/AVERAGE(S$18:S$20)*100</f>
        <v>96.858608505403282</v>
      </c>
      <c r="Y19" s="5">
        <f t="shared" ref="Y19:Y20" si="62">T19/AVERAGE(S$18:S$20)*100</f>
        <v>146.93041623673378</v>
      </c>
      <c r="Z19" s="5">
        <f t="shared" ref="Z19:Z20" si="63">U19/AVERAGE(U$18:U$20)*100</f>
        <v>110.28401191721105</v>
      </c>
      <c r="AA19" s="5">
        <f t="shared" ref="AA19:AA20" si="64">V19/AVERAGE(U$18:U$20)*100</f>
        <v>96.774169063760411</v>
      </c>
      <c r="AC19" s="5">
        <f t="shared" ref="AC19:AC20" si="65">S19/AVERAGE(S$18:S$20)*100</f>
        <v>96.858608505403282</v>
      </c>
      <c r="AD19" s="5">
        <f t="shared" ref="AD19:AD20" si="66">T19/AVERAGE(T$18:T$20)*100</f>
        <v>89.954242903959042</v>
      </c>
      <c r="AE19" s="5">
        <f t="shared" ref="AE19:AE20" si="67">U19/AVERAGE(S$18:S$20)*100</f>
        <v>165.23468400565642</v>
      </c>
      <c r="AF19" s="5">
        <f t="shared" ref="AF19:AF20" si="68">V19/AVERAGE(T$18:T$20)*100</f>
        <v>88.768330603548705</v>
      </c>
    </row>
    <row r="20" spans="2:32" x14ac:dyDescent="0.25">
      <c r="C20" s="5">
        <v>10.02733202030592</v>
      </c>
      <c r="D20" s="5">
        <v>16.779617240234629</v>
      </c>
      <c r="E20" s="5">
        <v>21.206408598269711</v>
      </c>
      <c r="F20" s="5">
        <v>28.617733032018954</v>
      </c>
      <c r="H20" s="5">
        <f t="shared" si="53"/>
        <v>64.285537523293044</v>
      </c>
      <c r="I20" s="5">
        <f t="shared" si="54"/>
        <v>107.57464812566253</v>
      </c>
      <c r="J20" s="5">
        <f t="shared" si="55"/>
        <v>83.264984076484296</v>
      </c>
      <c r="K20" s="5">
        <f t="shared" si="56"/>
        <v>112.36485773506035</v>
      </c>
      <c r="M20" s="5">
        <f t="shared" si="57"/>
        <v>64.285537523293044</v>
      </c>
      <c r="N20" s="5">
        <f t="shared" si="58"/>
        <v>95.966751049186229</v>
      </c>
      <c r="O20" s="5">
        <f t="shared" si="59"/>
        <v>135.95494523544863</v>
      </c>
      <c r="P20" s="5">
        <f t="shared" si="60"/>
        <v>163.67184198281714</v>
      </c>
      <c r="S20" s="5">
        <v>16.315508231069515</v>
      </c>
      <c r="T20" s="5">
        <v>28.08788285844394</v>
      </c>
      <c r="U20" s="5">
        <v>21.206408598269711</v>
      </c>
      <c r="V20" s="5">
        <v>28.617733032018954</v>
      </c>
      <c r="X20" s="5">
        <f t="shared" si="61"/>
        <v>95.980839183529056</v>
      </c>
      <c r="Y20" s="5">
        <f t="shared" si="62"/>
        <v>165.23534109151001</v>
      </c>
      <c r="Z20" s="5">
        <f t="shared" si="63"/>
        <v>83.264984076484296</v>
      </c>
      <c r="AA20" s="5">
        <f t="shared" si="64"/>
        <v>112.36485773506035</v>
      </c>
      <c r="AC20" s="5">
        <f t="shared" si="65"/>
        <v>95.980839183529056</v>
      </c>
      <c r="AD20" s="5">
        <f t="shared" si="66"/>
        <v>101.16094672267178</v>
      </c>
      <c r="AE20" s="5">
        <f t="shared" si="67"/>
        <v>124.75301807973823</v>
      </c>
      <c r="AF20" s="5">
        <f t="shared" si="68"/>
        <v>103.06924808700573</v>
      </c>
    </row>
    <row r="21" spans="2:32" x14ac:dyDescent="0.25">
      <c r="B21" s="1">
        <v>44041</v>
      </c>
      <c r="C21" s="5">
        <v>9.1351069820316653</v>
      </c>
      <c r="D21" s="5">
        <v>9.3142631104481666</v>
      </c>
      <c r="E21" s="5">
        <v>5.8390448036706388</v>
      </c>
      <c r="F21" s="5">
        <v>4.2091272052454842</v>
      </c>
      <c r="H21" s="5">
        <f>C21/AVERAGE(C$21:C$23)*100</f>
        <v>114.80386866876786</v>
      </c>
      <c r="I21" s="5">
        <f>D21/AVERAGE(C$21:C$23)*100</f>
        <v>117.05538216263159</v>
      </c>
      <c r="J21" s="5">
        <f>E21/AVERAGE(E$21:E$23)*100</f>
        <v>100.31870008040787</v>
      </c>
      <c r="K21" s="5">
        <f>F21/AVERAGE(E$21:E$23)*100</f>
        <v>72.315624198989283</v>
      </c>
      <c r="M21" s="5">
        <f>C21/AVERAGE(C$21:C$23)*100</f>
        <v>114.80386866876786</v>
      </c>
      <c r="N21" s="5">
        <f>D21/AVERAGE(D$21:D$23)*100</f>
        <v>99.166451654197957</v>
      </c>
      <c r="O21" s="5">
        <f>E21/AVERAGE(C$21:C$23)*100</f>
        <v>73.381180331023273</v>
      </c>
      <c r="P21" s="5">
        <f>F21/AVERAGE(D$21:D$23)*100</f>
        <v>44.813444129265292</v>
      </c>
      <c r="S21" s="5">
        <v>3.9257561833492614</v>
      </c>
      <c r="T21" s="5">
        <v>3.8290962675589126</v>
      </c>
      <c r="U21" s="5">
        <v>5.8390448036706388</v>
      </c>
      <c r="V21" s="5">
        <v>4.2091272052454842</v>
      </c>
      <c r="X21" s="5">
        <f>S21/AVERAGE(S$21:S$23)*100</f>
        <v>125.8462602656442</v>
      </c>
      <c r="Y21" s="5">
        <f>T21/AVERAGE(S$21:S$23)*100</f>
        <v>122.74767534297347</v>
      </c>
      <c r="Z21" s="5">
        <f>U21/AVERAGE(U$21:U$23)*100</f>
        <v>100.31870008040787</v>
      </c>
      <c r="AA21" s="5">
        <f>V21/AVERAGE(U$21:U$23)*100</f>
        <v>72.315624198989283</v>
      </c>
      <c r="AC21" s="5">
        <f>S21/AVERAGE(S$21:S$23)*100</f>
        <v>125.8462602656442</v>
      </c>
      <c r="AD21" s="5">
        <f>T21/AVERAGE(T$21:T$23)*100</f>
        <v>70.050978256390522</v>
      </c>
      <c r="AE21" s="5">
        <f>U21/AVERAGE(S$21:S$23)*100</f>
        <v>187.17972226145201</v>
      </c>
      <c r="AF21" s="5">
        <f>V21/AVERAGE(T$21:T$23)*100</f>
        <v>77.00341222316807</v>
      </c>
    </row>
    <row r="22" spans="2:32" x14ac:dyDescent="0.25">
      <c r="C22" s="5">
        <v>7.2686795507231281</v>
      </c>
      <c r="D22" s="5">
        <v>9.529162881286565</v>
      </c>
      <c r="E22" s="5">
        <v>6.3112461563123539</v>
      </c>
      <c r="F22" s="5">
        <v>5.7280055243704773</v>
      </c>
      <c r="H22" s="5">
        <f t="shared" ref="H22:H23" si="69">C22/AVERAGE(C$21:C$23)*100</f>
        <v>91.347866442937743</v>
      </c>
      <c r="I22" s="5">
        <f t="shared" ref="I22:I23" si="70">D22/AVERAGE(C$21:C$23)*100</f>
        <v>119.75609766785853</v>
      </c>
      <c r="J22" s="5">
        <f t="shared" ref="J22:J23" si="71">E22/AVERAGE(E$21:E$23)*100</f>
        <v>108.43143554759389</v>
      </c>
      <c r="K22" s="5">
        <f t="shared" ref="K22:K23" si="72">F22/AVERAGE(E$21:E$23)*100</f>
        <v>98.410970900070865</v>
      </c>
      <c r="M22" s="5">
        <f t="shared" ref="M22:M23" si="73">C22/AVERAGE(C$21:C$23)*100</f>
        <v>91.347866442937743</v>
      </c>
      <c r="N22" s="5">
        <f t="shared" ref="N22:N23" si="74">D22/AVERAGE(D$21:D$23)*100</f>
        <v>101.45443165676402</v>
      </c>
      <c r="O22" s="5">
        <f t="shared" ref="O22:O23" si="75">E22/AVERAGE(C$21:C$23)*100</f>
        <v>79.315488728344036</v>
      </c>
      <c r="P22" s="5">
        <f t="shared" ref="P22:P23" si="76">F22/AVERAGE(D$21:D$23)*100</f>
        <v>60.984532664778079</v>
      </c>
      <c r="S22" s="5">
        <v>2.6102911682684686</v>
      </c>
      <c r="T22" s="5">
        <v>5.1348426225949328</v>
      </c>
      <c r="U22" s="5">
        <v>6.3112461563123539</v>
      </c>
      <c r="V22" s="5">
        <v>5.7280055243704773</v>
      </c>
      <c r="X22" s="5">
        <f t="shared" ref="X22:X23" si="77">S22/AVERAGE(S$21:S$23)*100</f>
        <v>83.676969834323785</v>
      </c>
      <c r="Y22" s="5">
        <f t="shared" ref="Y22:Y23" si="78">T22/AVERAGE(S$21:S$23)*100</f>
        <v>164.60541891190462</v>
      </c>
      <c r="Z22" s="5">
        <f t="shared" ref="Z22:Z23" si="79">U22/AVERAGE(U$21:U$23)*100</f>
        <v>108.43143554759389</v>
      </c>
      <c r="AA22" s="5">
        <f t="shared" ref="AA22:AA23" si="80">V22/AVERAGE(U$21:U$23)*100</f>
        <v>98.410970900070865</v>
      </c>
      <c r="AC22" s="5">
        <f t="shared" ref="AC22:AC23" si="81">S22/AVERAGE(S$21:S$23)*100</f>
        <v>83.676969834323785</v>
      </c>
      <c r="AD22" s="5">
        <f t="shared" ref="AD22:AD23" si="82">T22/AVERAGE(T$21:T$23)*100</f>
        <v>93.938810562915862</v>
      </c>
      <c r="AE22" s="5">
        <f t="shared" ref="AE22:AE23" si="83">U22/AVERAGE(S$21:S$23)*100</f>
        <v>202.31687585605965</v>
      </c>
      <c r="AF22" s="5">
        <f t="shared" ref="AF22:AF23" si="84">V22/AVERAGE(T$21:T$23)*100</f>
        <v>104.79036367919876</v>
      </c>
    </row>
    <row r="23" spans="2:32" x14ac:dyDescent="0.25">
      <c r="C23" s="5">
        <v>7.4676398084296061</v>
      </c>
      <c r="D23" s="5">
        <v>9.334237789947645</v>
      </c>
      <c r="E23" s="5">
        <v>5.3111936854236053</v>
      </c>
      <c r="F23" s="5">
        <v>6.33971201175319</v>
      </c>
      <c r="H23" s="5">
        <f t="shared" si="69"/>
        <v>93.848264888294395</v>
      </c>
      <c r="I23" s="5">
        <f t="shared" si="70"/>
        <v>117.30641047422874</v>
      </c>
      <c r="J23" s="5">
        <f t="shared" si="71"/>
        <v>91.249864371998214</v>
      </c>
      <c r="K23" s="5">
        <f t="shared" si="72"/>
        <v>108.9204980073829</v>
      </c>
      <c r="M23" s="5">
        <f t="shared" si="73"/>
        <v>93.848264888294395</v>
      </c>
      <c r="N23" s="5">
        <f t="shared" si="74"/>
        <v>99.379116689038028</v>
      </c>
      <c r="O23" s="5">
        <f t="shared" si="75"/>
        <v>66.747503180324244</v>
      </c>
      <c r="P23" s="5">
        <f t="shared" si="76"/>
        <v>67.49720694596212</v>
      </c>
      <c r="S23" s="5">
        <v>2.8224099638301707</v>
      </c>
      <c r="T23" s="5">
        <v>7.434531321971698</v>
      </c>
      <c r="U23" s="5">
        <v>5.3111936854236053</v>
      </c>
      <c r="V23" s="5">
        <v>6.33971201175319</v>
      </c>
      <c r="X23" s="5">
        <f t="shared" si="77"/>
        <v>90.476769900032039</v>
      </c>
      <c r="Y23" s="5">
        <f t="shared" si="78"/>
        <v>238.32554035480612</v>
      </c>
      <c r="Z23" s="5">
        <f t="shared" si="79"/>
        <v>91.249864371998214</v>
      </c>
      <c r="AA23" s="5">
        <f t="shared" si="80"/>
        <v>108.9204980073829</v>
      </c>
      <c r="AC23" s="5">
        <f t="shared" si="81"/>
        <v>90.476769900032039</v>
      </c>
      <c r="AD23" s="5">
        <f t="shared" si="82"/>
        <v>136.01021118069369</v>
      </c>
      <c r="AE23" s="5">
        <f t="shared" si="83"/>
        <v>170.2586283101322</v>
      </c>
      <c r="AF23" s="5">
        <f t="shared" si="84"/>
        <v>115.98116037187557</v>
      </c>
    </row>
    <row r="24" spans="2:32" x14ac:dyDescent="0.25">
      <c r="B24" s="1">
        <v>44048</v>
      </c>
      <c r="C24" s="5">
        <v>9.899174481075411</v>
      </c>
      <c r="D24" s="5">
        <v>8.1267793359885978</v>
      </c>
      <c r="E24" s="5">
        <v>20.924245957108276</v>
      </c>
      <c r="F24" s="5">
        <v>18.675510357225651</v>
      </c>
      <c r="H24" s="5">
        <f>C24/AVERAGE(C$24:C$26)*100</f>
        <v>125.37802805585376</v>
      </c>
      <c r="I24" s="5">
        <f>D24/AVERAGE(C$24:C$26)*100</f>
        <v>102.92975131807347</v>
      </c>
      <c r="J24" s="5">
        <f>E24/AVERAGE(E$24:E$26)*100</f>
        <v>126.23889705271496</v>
      </c>
      <c r="K24" s="5">
        <f>F24/AVERAGE(E$24:E$26)*100</f>
        <v>112.67196123699823</v>
      </c>
      <c r="M24" s="5">
        <f>C24/AVERAGE(C$24:C$26)*100</f>
        <v>125.37802805585376</v>
      </c>
      <c r="N24" s="5">
        <f>D24/AVERAGE(D$24:D$26)*100</f>
        <v>64.664958939251235</v>
      </c>
      <c r="O24" s="5">
        <f>E24/AVERAGE(C$24:C$26)*100</f>
        <v>265.01610833036904</v>
      </c>
      <c r="P24" s="5">
        <f>F24/AVERAGE(D$24:D$26)*100</f>
        <v>148.60143981904375</v>
      </c>
      <c r="S24" s="5">
        <v>9.9856330412060998</v>
      </c>
      <c r="T24" s="5">
        <v>8.4048185026659166</v>
      </c>
      <c r="U24" s="5">
        <v>20.924245957108276</v>
      </c>
      <c r="V24" s="5">
        <v>18.675510357225651</v>
      </c>
      <c r="X24" s="5">
        <f>S24/AVERAGE(S$24:S$26)*100</f>
        <v>181.49186120232446</v>
      </c>
      <c r="Y24" s="5">
        <f>T24/AVERAGE(S$24:S$26)*100</f>
        <v>152.76008509645044</v>
      </c>
      <c r="Z24" s="5">
        <f>U24/AVERAGE(U$24:U$26)*100</f>
        <v>126.23889705271496</v>
      </c>
      <c r="AA24" s="5">
        <f>V24/AVERAGE(U$24:U$26)*100</f>
        <v>112.67196123699823</v>
      </c>
      <c r="AC24" s="5">
        <f>S24/AVERAGE(S$24:S$26)*100</f>
        <v>181.49186120232446</v>
      </c>
      <c r="AD24" s="5">
        <f>T24/AVERAGE(T$24:T$26)*100</f>
        <v>107.12066845540082</v>
      </c>
      <c r="AE24" s="5">
        <f>U24/AVERAGE(S$24:S$26)*100</f>
        <v>380.30441608858769</v>
      </c>
      <c r="AF24" s="5">
        <f>V24/AVERAGE(T$24:T$26)*100</f>
        <v>238.02217175507428</v>
      </c>
    </row>
    <row r="25" spans="2:32" x14ac:dyDescent="0.25">
      <c r="C25" s="5">
        <v>7.2601605947939536</v>
      </c>
      <c r="D25" s="5">
        <v>9.7163269506340999</v>
      </c>
      <c r="E25" s="5">
        <v>12.844782045113096</v>
      </c>
      <c r="F25" s="5">
        <v>15.458589893941987</v>
      </c>
      <c r="H25" s="5">
        <f t="shared" ref="H25:H26" si="85">C25/AVERAGE(C$24:C$26)*100</f>
        <v>91.953588704216102</v>
      </c>
      <c r="I25" s="5">
        <f t="shared" ref="I25:I26" si="86">D25/AVERAGE(C$24:C$26)*100</f>
        <v>123.06217203720888</v>
      </c>
      <c r="J25" s="5">
        <f t="shared" ref="J25:J26" si="87">E25/AVERAGE(E$24:E$26)*100</f>
        <v>77.494363313328478</v>
      </c>
      <c r="K25" s="5">
        <f t="shared" ref="K25:K26" si="88">F25/AVERAGE(E$24:E$26)*100</f>
        <v>93.263830973968126</v>
      </c>
      <c r="M25" s="5">
        <f t="shared" ref="M25:M26" si="89">C25/AVERAGE(C$24:C$26)*100</f>
        <v>91.953588704216102</v>
      </c>
      <c r="N25" s="5">
        <f t="shared" ref="N25:N26" si="90">D25/AVERAGE(D$24:D$26)*100</f>
        <v>77.313023687096674</v>
      </c>
      <c r="O25" s="5">
        <f t="shared" ref="O25:O26" si="91">E25/AVERAGE(C$24:C$26)*100</f>
        <v>162.68563067579777</v>
      </c>
      <c r="P25" s="5">
        <f t="shared" ref="P25:P26" si="92">F25/AVERAGE(D$24:D$26)*100</f>
        <v>123.00433411840397</v>
      </c>
      <c r="S25" s="5">
        <v>2.911962966887403</v>
      </c>
      <c r="T25" s="5">
        <v>7.4908011983739957</v>
      </c>
      <c r="U25" s="5">
        <v>12.844782045113096</v>
      </c>
      <c r="V25" s="5">
        <v>15.458589893941987</v>
      </c>
      <c r="X25" s="5">
        <f t="shared" ref="X25:X26" si="93">S25/AVERAGE(S$24:S$26)*100</f>
        <v>52.925796134483591</v>
      </c>
      <c r="Y25" s="5">
        <f t="shared" ref="Y25:Y26" si="94">T25/AVERAGE(S$24:S$26)*100</f>
        <v>136.14754775980546</v>
      </c>
      <c r="Z25" s="5">
        <f t="shared" ref="Z25:Z26" si="95">U25/AVERAGE(U$24:U$26)*100</f>
        <v>77.494363313328478</v>
      </c>
      <c r="AA25" s="5">
        <f t="shared" ref="AA25:AA26" si="96">V25/AVERAGE(U$24:U$26)*100</f>
        <v>93.263830973968126</v>
      </c>
      <c r="AC25" s="5">
        <f t="shared" ref="AC25:AC26" si="97">S25/AVERAGE(S$24:S$26)*100</f>
        <v>52.925796134483591</v>
      </c>
      <c r="AD25" s="5">
        <f t="shared" ref="AD25:AD26" si="98">T25/AVERAGE(T$24:T$26)*100</f>
        <v>95.471381253720253</v>
      </c>
      <c r="AE25" s="5">
        <f t="shared" ref="AE25:AE26" si="99">U25/AVERAGE(S$24:S$26)*100</f>
        <v>233.45774779484606</v>
      </c>
      <c r="AF25" s="5">
        <f t="shared" ref="AF25:AF26" si="100">V25/AVERAGE(T$24:T$26)*100</f>
        <v>197.02203947553716</v>
      </c>
    </row>
    <row r="26" spans="2:32" x14ac:dyDescent="0.25">
      <c r="C26" s="5">
        <v>6.5270507316953355</v>
      </c>
      <c r="D26" s="5">
        <v>19.85944298874238</v>
      </c>
      <c r="E26" s="5">
        <v>15.956325543217259</v>
      </c>
      <c r="F26" s="5">
        <v>23.734070394482451</v>
      </c>
      <c r="H26" s="5">
        <f t="shared" si="85"/>
        <v>82.668383239930137</v>
      </c>
      <c r="I26" s="5">
        <f t="shared" si="86"/>
        <v>251.52984271327568</v>
      </c>
      <c r="J26" s="5">
        <f t="shared" si="87"/>
        <v>96.266739633956504</v>
      </c>
      <c r="K26" s="5">
        <f t="shared" si="88"/>
        <v>143.19096015754485</v>
      </c>
      <c r="M26" s="5">
        <f t="shared" si="89"/>
        <v>82.668383239930137</v>
      </c>
      <c r="N26" s="5">
        <f t="shared" si="90"/>
        <v>158.02201737365206</v>
      </c>
      <c r="O26" s="5">
        <f t="shared" si="91"/>
        <v>202.09489543298707</v>
      </c>
      <c r="P26" s="5">
        <f t="shared" si="92"/>
        <v>188.85251144004476</v>
      </c>
      <c r="S26" s="5">
        <v>3.6083227285173827</v>
      </c>
      <c r="T26" s="5">
        <v>7.6427467706888086</v>
      </c>
      <c r="U26" s="5">
        <v>15.956325543217259</v>
      </c>
      <c r="V26" s="5">
        <v>23.734070394482451</v>
      </c>
      <c r="X26" s="5">
        <f t="shared" si="93"/>
        <v>65.582342663191895</v>
      </c>
      <c r="Y26" s="5">
        <f t="shared" si="94"/>
        <v>138.9092038918775</v>
      </c>
      <c r="Z26" s="5">
        <f t="shared" si="95"/>
        <v>96.266739633956504</v>
      </c>
      <c r="AA26" s="5">
        <f t="shared" si="96"/>
        <v>143.19096015754485</v>
      </c>
      <c r="AC26" s="5">
        <f t="shared" si="97"/>
        <v>65.582342663191895</v>
      </c>
      <c r="AD26" s="5">
        <f t="shared" si="98"/>
        <v>97.407950290878929</v>
      </c>
      <c r="AE26" s="5">
        <f t="shared" si="99"/>
        <v>290.01097965832207</v>
      </c>
      <c r="AF26" s="5">
        <f t="shared" si="100"/>
        <v>302.49427575599333</v>
      </c>
    </row>
    <row r="27" spans="2:32" x14ac:dyDescent="0.25">
      <c r="B27" s="1">
        <v>44069</v>
      </c>
      <c r="C27" s="5">
        <v>10.038924615742015</v>
      </c>
      <c r="D27" s="5">
        <v>11.625150842697893</v>
      </c>
      <c r="E27" s="5">
        <v>27.917426894831681</v>
      </c>
      <c r="F27" s="5">
        <v>21.019403574960695</v>
      </c>
      <c r="H27" s="5">
        <f>C27/AVERAGE(C$27:C$29)*100</f>
        <v>128.13803312317009</v>
      </c>
      <c r="I27" s="5">
        <f>D27/AVERAGE(C$27:C$29)*100</f>
        <v>148.38481418692947</v>
      </c>
      <c r="J27" s="5">
        <f>E27/AVERAGE(E$27:E$29)*100</f>
        <v>132.17413802007442</v>
      </c>
      <c r="K27" s="5">
        <f>F27/AVERAGE(E$27:E$29)*100</f>
        <v>99.515673836360236</v>
      </c>
      <c r="M27" s="5">
        <f>C27/AVERAGE(C$27:C$29)*100</f>
        <v>128.13803312317009</v>
      </c>
      <c r="N27" s="5">
        <f>D27/AVERAGE(D$27:D$29)*100</f>
        <v>107.21742766742015</v>
      </c>
      <c r="O27" s="5">
        <f>E27/AVERAGE(C$27:C$29)*100</f>
        <v>356.34137211809423</v>
      </c>
      <c r="P27" s="5">
        <f>F27/AVERAGE(D$27:D$29)*100</f>
        <v>193.85953893460609</v>
      </c>
      <c r="S27" s="5">
        <v>26.323315998704089</v>
      </c>
      <c r="T27" s="5">
        <v>27.36986098815483</v>
      </c>
      <c r="U27" s="5">
        <v>27.917426894831681</v>
      </c>
      <c r="V27" s="5">
        <v>21.019403574960695</v>
      </c>
      <c r="X27" s="5">
        <f>S27/AVERAGE(S$27:S$29)*100</f>
        <v>144.29921780213667</v>
      </c>
      <c r="Y27" s="5">
        <f>T27/AVERAGE(S$27:S$29)*100</f>
        <v>150.03617067615608</v>
      </c>
      <c r="Z27" s="5">
        <f>U27/AVERAGE(U$27:U$29)*100</f>
        <v>132.17413802007442</v>
      </c>
      <c r="AA27" s="5">
        <f>V27/AVERAGE(U$27:U$29)*100</f>
        <v>99.515673836360236</v>
      </c>
      <c r="AC27" s="5">
        <f>S27/AVERAGE(S$27:S$29)*100</f>
        <v>144.29921780213667</v>
      </c>
      <c r="AD27" s="5">
        <f>T27/AVERAGE(T$27:T$29)*100</f>
        <v>125.18076241573179</v>
      </c>
      <c r="AE27" s="5">
        <f>U27/AVERAGE(S$27:S$29)*100</f>
        <v>153.0378187980142</v>
      </c>
      <c r="AF27" s="5">
        <f>V27/AVERAGE(T$27:T$29)*100</f>
        <v>96.135854185605254</v>
      </c>
    </row>
    <row r="28" spans="2:32" x14ac:dyDescent="0.25">
      <c r="C28" s="5">
        <v>6.5497917368112892</v>
      </c>
      <c r="D28" s="5">
        <v>11.039527842024958</v>
      </c>
      <c r="E28" s="5">
        <v>17.228685091269035</v>
      </c>
      <c r="F28" s="5">
        <v>15.363170275203592</v>
      </c>
      <c r="H28" s="5">
        <f t="shared" ref="H28:H29" si="101">C28/AVERAGE(C$27:C$29)*100</f>
        <v>83.6023242176081</v>
      </c>
      <c r="I28" s="5">
        <f t="shared" ref="I28:I29" si="102">D28/AVERAGE(C$27:C$29)*100</f>
        <v>140.90985224327187</v>
      </c>
      <c r="J28" s="5">
        <f t="shared" ref="J28:J29" si="103">E28/AVERAGE(E$27:E$29)*100</f>
        <v>81.568642043417157</v>
      </c>
      <c r="K28" s="5">
        <f t="shared" ref="K28:K29" si="104">F28/AVERAGE(E$27:E$29)*100</f>
        <v>72.736423597713056</v>
      </c>
      <c r="M28" s="5">
        <f t="shared" ref="M28:M29" si="105">C28/AVERAGE(C$27:C$29)*100</f>
        <v>83.6023242176081</v>
      </c>
      <c r="N28" s="5">
        <f t="shared" ref="N28:N29" si="106">D28/AVERAGE(D$27:D$29)*100</f>
        <v>101.81629416260481</v>
      </c>
      <c r="O28" s="5">
        <f t="shared" ref="O28:O29" si="107">E28/AVERAGE(C$27:C$29)*100</f>
        <v>219.90899477737761</v>
      </c>
      <c r="P28" s="5">
        <f t="shared" ref="P28:P29" si="108">F28/AVERAGE(D$27:D$29)*100</f>
        <v>141.69275048663616</v>
      </c>
      <c r="S28" s="5">
        <v>12.433393624570119</v>
      </c>
      <c r="T28" s="5">
        <v>16.650890458935784</v>
      </c>
      <c r="U28" s="5">
        <v>17.228685091269035</v>
      </c>
      <c r="V28" s="5">
        <v>15.363170275203592</v>
      </c>
      <c r="X28" s="5">
        <f t="shared" ref="X28:X29" si="109">S28/AVERAGE(S$27:S$29)*100</f>
        <v>68.157407476317459</v>
      </c>
      <c r="Y28" s="5">
        <f t="shared" ref="Y28:Y29" si="110">T28/AVERAGE(S$27:S$29)*100</f>
        <v>91.276891902668368</v>
      </c>
      <c r="Z28" s="5">
        <f t="shared" ref="Z28:Z29" si="111">U28/AVERAGE(U$27:U$29)*100</f>
        <v>81.568642043417157</v>
      </c>
      <c r="AA28" s="5">
        <f t="shared" ref="AA28:AA29" si="112">V28/AVERAGE(U$27:U$29)*100</f>
        <v>72.736423597713056</v>
      </c>
      <c r="AC28" s="5">
        <f t="shared" ref="AC28:AC29" si="113">S28/AVERAGE(S$27:S$29)*100</f>
        <v>68.157407476317459</v>
      </c>
      <c r="AD28" s="5">
        <f t="shared" ref="AD28:AD29" si="114">T28/AVERAGE(T$27:T$29)*100</f>
        <v>76.155708772232828</v>
      </c>
      <c r="AE28" s="5">
        <f t="shared" ref="AE28:AE29" si="115">U28/AVERAGE(S$27:S$29)*100</f>
        <v>94.444247926509206</v>
      </c>
      <c r="AF28" s="5">
        <f t="shared" ref="AF28:AF29" si="116">V28/AVERAGE(T$27:T$29)*100</f>
        <v>70.26609923247355</v>
      </c>
    </row>
    <row r="29" spans="2:32" x14ac:dyDescent="0.25">
      <c r="C29" s="5">
        <v>6.9146675477418613</v>
      </c>
      <c r="D29" s="5">
        <v>9.8631046121069588</v>
      </c>
      <c r="E29" s="5">
        <v>18.218992518514892</v>
      </c>
      <c r="F29" s="5">
        <v>19.907999849937873</v>
      </c>
      <c r="H29" s="5">
        <f t="shared" si="101"/>
        <v>88.259642659221811</v>
      </c>
      <c r="I29" s="5">
        <f t="shared" si="102"/>
        <v>125.89384559195018</v>
      </c>
      <c r="J29" s="5">
        <f t="shared" si="103"/>
        <v>86.257219936508392</v>
      </c>
      <c r="K29" s="5">
        <f t="shared" si="104"/>
        <v>94.253769510414415</v>
      </c>
      <c r="M29" s="5">
        <f t="shared" si="105"/>
        <v>88.259642659221811</v>
      </c>
      <c r="N29" s="5">
        <f t="shared" si="106"/>
        <v>90.966278169975013</v>
      </c>
      <c r="O29" s="5">
        <f t="shared" si="107"/>
        <v>232.54939708855397</v>
      </c>
      <c r="P29" s="5">
        <f t="shared" si="108"/>
        <v>183.60919034908346</v>
      </c>
      <c r="S29" s="5">
        <v>15.969815716867272</v>
      </c>
      <c r="T29" s="5">
        <v>21.572061202327763</v>
      </c>
      <c r="U29" s="5">
        <v>18.218992518514892</v>
      </c>
      <c r="V29" s="5">
        <v>19.907999849937873</v>
      </c>
      <c r="X29" s="5">
        <f t="shared" si="109"/>
        <v>87.543374721545874</v>
      </c>
      <c r="Y29" s="5">
        <f t="shared" si="110"/>
        <v>118.25377767865426</v>
      </c>
      <c r="Z29" s="5">
        <f t="shared" si="111"/>
        <v>86.257219936508392</v>
      </c>
      <c r="AA29" s="5">
        <f t="shared" si="112"/>
        <v>94.253769510414415</v>
      </c>
      <c r="AC29" s="5">
        <f t="shared" si="113"/>
        <v>87.543374721545874</v>
      </c>
      <c r="AD29" s="5">
        <f t="shared" si="114"/>
        <v>98.663528812035381</v>
      </c>
      <c r="AE29" s="5">
        <f t="shared" si="115"/>
        <v>99.872917594960498</v>
      </c>
      <c r="AF29" s="5">
        <f t="shared" si="116"/>
        <v>91.052658267648184</v>
      </c>
    </row>
  </sheetData>
  <mergeCells count="6">
    <mergeCell ref="AC1:AF1"/>
    <mergeCell ref="C1:F1"/>
    <mergeCell ref="H1:K1"/>
    <mergeCell ref="M1:P1"/>
    <mergeCell ref="S1:V1"/>
    <mergeCell ref="X1:AA1"/>
  </mergeCells>
  <conditionalFormatting sqref="I8">
    <cfRule type="cellIs" dxfId="47" priority="23" operator="lessThan">
      <formula>0.05</formula>
    </cfRule>
    <cfRule type="cellIs" dxfId="46" priority="24" operator="greaterThan">
      <formula>0.05</formula>
    </cfRule>
  </conditionalFormatting>
  <conditionalFormatting sqref="K8">
    <cfRule type="cellIs" dxfId="45" priority="21" operator="lessThan">
      <formula>0.05</formula>
    </cfRule>
    <cfRule type="cellIs" dxfId="44" priority="22" operator="greaterThan">
      <formula>0.05</formula>
    </cfRule>
  </conditionalFormatting>
  <conditionalFormatting sqref="O8:P8">
    <cfRule type="cellIs" dxfId="43" priority="19" operator="lessThan">
      <formula>0.05</formula>
    </cfRule>
    <cfRule type="cellIs" dxfId="42" priority="20" operator="greaterThan">
      <formula>0.05</formula>
    </cfRule>
  </conditionalFormatting>
  <conditionalFormatting sqref="Y8">
    <cfRule type="cellIs" dxfId="41" priority="17" operator="lessThan">
      <formula>0.05</formula>
    </cfRule>
    <cfRule type="cellIs" dxfId="40" priority="18" operator="greaterThan">
      <formula>0.05</formula>
    </cfRule>
  </conditionalFormatting>
  <conditionalFormatting sqref="AA8">
    <cfRule type="cellIs" dxfId="39" priority="15" operator="lessThan">
      <formula>0.05</formula>
    </cfRule>
    <cfRule type="cellIs" dxfId="38" priority="16" operator="greaterThan">
      <formula>0.05</formula>
    </cfRule>
  </conditionalFormatting>
  <conditionalFormatting sqref="AE8:AF8">
    <cfRule type="cellIs" dxfId="37" priority="13" operator="lessThan">
      <formula>0.05</formula>
    </cfRule>
    <cfRule type="cellIs" dxfId="36" priority="14" operator="greaterThan">
      <formula>0.05</formula>
    </cfRule>
  </conditionalFormatting>
  <conditionalFormatting sqref="D8">
    <cfRule type="cellIs" dxfId="35" priority="11" operator="lessThan">
      <formula>0.05</formula>
    </cfRule>
    <cfRule type="cellIs" dxfId="34" priority="12" operator="greaterThan">
      <formula>0.05</formula>
    </cfRule>
  </conditionalFormatting>
  <conditionalFormatting sqref="F8">
    <cfRule type="cellIs" dxfId="33" priority="9" operator="lessThan">
      <formula>0.05</formula>
    </cfRule>
    <cfRule type="cellIs" dxfId="32" priority="10" operator="greaterThan">
      <formula>0.05</formula>
    </cfRule>
  </conditionalFormatting>
  <conditionalFormatting sqref="T8">
    <cfRule type="cellIs" dxfId="31" priority="7" operator="lessThan">
      <formula>0.05</formula>
    </cfRule>
    <cfRule type="cellIs" dxfId="30" priority="8" operator="greaterThan">
      <formula>0.05</formula>
    </cfRule>
  </conditionalFormatting>
  <conditionalFormatting sqref="V8">
    <cfRule type="cellIs" dxfId="29" priority="5" operator="lessThan">
      <formula>0.05</formula>
    </cfRule>
    <cfRule type="cellIs" dxfId="28" priority="6" operator="greaterThan">
      <formula>0.05</formula>
    </cfRule>
  </conditionalFormatting>
  <conditionalFormatting sqref="E9:F9">
    <cfRule type="cellIs" dxfId="27" priority="3" operator="lessThan">
      <formula>0.05</formula>
    </cfRule>
    <cfRule type="cellIs" dxfId="26" priority="4" operator="greaterThan">
      <formula>0.05</formula>
    </cfRule>
  </conditionalFormatting>
  <conditionalFormatting sqref="U9:V9">
    <cfRule type="cellIs" dxfId="25" priority="1" operator="lessThan">
      <formula>0.05</formula>
    </cfRule>
    <cfRule type="cellIs" dxfId="24" priority="2" operator="greaterThan">
      <formula>0.05</formula>
    </cfRule>
  </conditionalFormatting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29"/>
  <sheetViews>
    <sheetView topLeftCell="B1" zoomScale="115" zoomScaleNormal="115" workbookViewId="0">
      <pane xSplit="1" ySplit="11" topLeftCell="C12" activePane="bottomRight" state="frozen"/>
      <selection activeCell="B1" sqref="B1"/>
      <selection pane="topRight" activeCell="C1" sqref="C1"/>
      <selection pane="bottomLeft" activeCell="B10" sqref="B10"/>
      <selection pane="bottomRight" activeCell="G10" sqref="G10"/>
    </sheetView>
  </sheetViews>
  <sheetFormatPr baseColWidth="10" defaultRowHeight="15" x14ac:dyDescent="0.25"/>
  <cols>
    <col min="1" max="1" width="3.85546875" customWidth="1"/>
    <col min="7" max="7" width="4.85546875" customWidth="1"/>
    <col min="12" max="12" width="4.5703125" customWidth="1"/>
    <col min="17" max="17" width="5.7109375" customWidth="1"/>
    <col min="23" max="23" width="8.140625" customWidth="1"/>
    <col min="28" max="28" width="6.42578125" customWidth="1"/>
  </cols>
  <sheetData>
    <row r="1" spans="2:32" x14ac:dyDescent="0.25">
      <c r="C1" s="9" t="s">
        <v>16</v>
      </c>
      <c r="D1" s="9"/>
      <c r="E1" s="9"/>
      <c r="F1" s="9"/>
      <c r="H1" s="9" t="s">
        <v>8</v>
      </c>
      <c r="I1" s="9"/>
      <c r="J1" s="9"/>
      <c r="K1" s="9"/>
      <c r="M1" s="9" t="s">
        <v>10</v>
      </c>
      <c r="N1" s="9"/>
      <c r="O1" s="9"/>
      <c r="P1" s="9"/>
      <c r="S1" s="9" t="s">
        <v>16</v>
      </c>
      <c r="T1" s="9"/>
      <c r="U1" s="9"/>
      <c r="V1" s="9"/>
      <c r="X1" s="9" t="s">
        <v>8</v>
      </c>
      <c r="Y1" s="9"/>
      <c r="Z1" s="9"/>
      <c r="AA1" s="9"/>
      <c r="AC1" s="9" t="s">
        <v>10</v>
      </c>
      <c r="AD1" s="9"/>
      <c r="AE1" s="9"/>
      <c r="AF1" s="9"/>
    </row>
    <row r="2" spans="2:32" x14ac:dyDescent="0.25">
      <c r="C2" s="3" t="s">
        <v>0</v>
      </c>
      <c r="D2" s="3" t="s">
        <v>1</v>
      </c>
      <c r="E2" s="3" t="s">
        <v>20</v>
      </c>
      <c r="F2" s="3" t="s">
        <v>1</v>
      </c>
      <c r="H2" s="3" t="s">
        <v>0</v>
      </c>
      <c r="I2" s="3" t="s">
        <v>1</v>
      </c>
      <c r="J2" s="3" t="s">
        <v>2</v>
      </c>
      <c r="K2" s="3" t="s">
        <v>1</v>
      </c>
      <c r="M2" s="3" t="s">
        <v>0</v>
      </c>
      <c r="N2" s="3" t="s">
        <v>11</v>
      </c>
      <c r="O2" s="3" t="s">
        <v>2</v>
      </c>
      <c r="P2" s="3" t="s">
        <v>1</v>
      </c>
      <c r="S2" s="3" t="s">
        <v>13</v>
      </c>
      <c r="T2" s="3" t="s">
        <v>1</v>
      </c>
      <c r="U2" s="3" t="s">
        <v>21</v>
      </c>
      <c r="V2" s="3" t="s">
        <v>1</v>
      </c>
      <c r="X2" s="3" t="s">
        <v>13</v>
      </c>
      <c r="Y2" s="3" t="s">
        <v>1</v>
      </c>
      <c r="Z2" s="3" t="s">
        <v>14</v>
      </c>
      <c r="AA2" s="3" t="s">
        <v>1</v>
      </c>
      <c r="AC2" s="3" t="s">
        <v>13</v>
      </c>
      <c r="AD2" s="3" t="s">
        <v>1</v>
      </c>
      <c r="AE2" s="3" t="s">
        <v>14</v>
      </c>
      <c r="AF2" s="3" t="s">
        <v>1</v>
      </c>
    </row>
    <row r="3" spans="2:32" x14ac:dyDescent="0.25">
      <c r="B3" t="s">
        <v>4</v>
      </c>
      <c r="C3" s="5">
        <f>AVERAGE(C12:C33)</f>
        <v>15.437460470248478</v>
      </c>
      <c r="D3" s="5">
        <f t="shared" ref="D3:F3" si="0">AVERAGE(D12:D33)</f>
        <v>15.947748739754255</v>
      </c>
      <c r="E3" s="5">
        <f t="shared" si="0"/>
        <v>21.691257997284239</v>
      </c>
      <c r="F3" s="5">
        <f t="shared" si="0"/>
        <v>28.594561104822837</v>
      </c>
      <c r="H3" s="5">
        <f>AVERAGE(H12:H33)</f>
        <v>100</v>
      </c>
      <c r="I3" s="5">
        <f t="shared" ref="I3:K3" si="1">AVERAGE(I12:I33)</f>
        <v>104.32876192318832</v>
      </c>
      <c r="J3" s="5">
        <f t="shared" si="1"/>
        <v>100</v>
      </c>
      <c r="K3" s="5">
        <f t="shared" si="1"/>
        <v>132.57141793671661</v>
      </c>
      <c r="M3" s="5">
        <f>AVERAGE(M12:M33)</f>
        <v>100</v>
      </c>
      <c r="N3" s="5">
        <f t="shared" ref="N3:P3" si="2">AVERAGE(N12:N33)</f>
        <v>100</v>
      </c>
      <c r="O3" s="5">
        <f t="shared" si="2"/>
        <v>142.32868680294351</v>
      </c>
      <c r="P3" s="5">
        <f t="shared" si="2"/>
        <v>183.02379118108254</v>
      </c>
      <c r="R3" t="s">
        <v>4</v>
      </c>
      <c r="S3" s="5">
        <f>AVERAGE(S12:S33)</f>
        <v>13.932017025216714</v>
      </c>
      <c r="T3" s="5">
        <f t="shared" ref="T3:V3" si="3">AVERAGE(T12:T33)</f>
        <v>24.721567769521101</v>
      </c>
      <c r="U3" s="5">
        <f t="shared" si="3"/>
        <v>21.691257997284239</v>
      </c>
      <c r="V3" s="5">
        <f t="shared" si="3"/>
        <v>28.594561104822837</v>
      </c>
      <c r="X3" s="5">
        <f>AVERAGE(X12:X33)</f>
        <v>100</v>
      </c>
      <c r="Y3" s="5">
        <f t="shared" ref="Y3:AA3" si="4">AVERAGE(Y12:Y33)</f>
        <v>188.26683869787939</v>
      </c>
      <c r="Z3" s="5">
        <f t="shared" si="4"/>
        <v>100</v>
      </c>
      <c r="AA3" s="5">
        <f t="shared" si="4"/>
        <v>132.57141793671661</v>
      </c>
      <c r="AC3" s="5">
        <f>AVERAGE(AC12:AC33)</f>
        <v>100</v>
      </c>
      <c r="AD3" s="5">
        <f t="shared" ref="AD3:AF3" si="5">AVERAGE(AD12:AD33)</f>
        <v>100.00000000000003</v>
      </c>
      <c r="AE3" s="5">
        <f t="shared" si="5"/>
        <v>165.64217824571728</v>
      </c>
      <c r="AF3" s="5">
        <f t="shared" si="5"/>
        <v>120.53395318441943</v>
      </c>
    </row>
    <row r="4" spans="2:32" x14ac:dyDescent="0.25">
      <c r="B4" t="s">
        <v>17</v>
      </c>
      <c r="C4" s="5">
        <f>MEDIAN(C12:C34)</f>
        <v>15.160544697144321</v>
      </c>
      <c r="D4" s="5">
        <f t="shared" ref="D4:F4" si="6">MEDIAN(D12:D34)</f>
        <v>15.160331120406813</v>
      </c>
      <c r="E4" s="5">
        <f t="shared" si="6"/>
        <v>21.594617513360248</v>
      </c>
      <c r="F4" s="5">
        <f t="shared" si="6"/>
        <v>27.067260065928409</v>
      </c>
      <c r="H4" s="5">
        <f>MEDIAN(H12:H34)</f>
        <v>93.526644187121235</v>
      </c>
      <c r="I4" s="5">
        <f t="shared" ref="I4:K4" si="7">MEDIAN(I12:I34)</f>
        <v>98.000049440616138</v>
      </c>
      <c r="J4" s="5">
        <f t="shared" si="7"/>
        <v>87.820545250151469</v>
      </c>
      <c r="K4" s="5">
        <f t="shared" si="7"/>
        <v>128.94238921742624</v>
      </c>
      <c r="M4" s="5">
        <f>MEDIAN(M12:M34)</f>
        <v>93.526644187121235</v>
      </c>
      <c r="N4" s="5">
        <f t="shared" ref="N4:P4" si="8">MEDIAN(N12:N34)</f>
        <v>99.051378102909979</v>
      </c>
      <c r="O4" s="5">
        <f t="shared" si="8"/>
        <v>145.48702345807669</v>
      </c>
      <c r="P4" s="5">
        <f t="shared" si="8"/>
        <v>180.62987355317404</v>
      </c>
      <c r="S4" s="5">
        <f>MEDIAN(S12:S34)</f>
        <v>13.286200954914287</v>
      </c>
      <c r="T4" s="5">
        <f t="shared" ref="T4:V4" si="9">MEDIAN(T12:T34)</f>
        <v>25.196666635128295</v>
      </c>
      <c r="U4" s="5">
        <f t="shared" si="9"/>
        <v>21.594617513360248</v>
      </c>
      <c r="V4" s="5">
        <f t="shared" si="9"/>
        <v>27.067260065928409</v>
      </c>
      <c r="X4" s="5">
        <f>MEDIAN(X12:X34)</f>
        <v>96.196303061537733</v>
      </c>
      <c r="Y4" s="5">
        <f t="shared" ref="Y4:AA4" si="10">MEDIAN(Y12:Y34)</f>
        <v>164.62083182271468</v>
      </c>
      <c r="Z4" s="5">
        <f t="shared" si="10"/>
        <v>87.820545250151469</v>
      </c>
      <c r="AA4" s="5">
        <f t="shared" si="10"/>
        <v>128.94238921742624</v>
      </c>
      <c r="AC4" s="5">
        <f>MEDIAN(AC12:AC34)</f>
        <v>96.196303061537733</v>
      </c>
      <c r="AD4" s="5">
        <f t="shared" ref="AD4:AF4" si="11">MEDIAN(AD12:AD34)</f>
        <v>98.793044551128133</v>
      </c>
      <c r="AE4" s="5">
        <f t="shared" si="11"/>
        <v>145.71863424505432</v>
      </c>
      <c r="AF4" s="5">
        <f t="shared" si="11"/>
        <v>107.88107408947029</v>
      </c>
    </row>
    <row r="5" spans="2:32" x14ac:dyDescent="0.25">
      <c r="B5" t="s">
        <v>5</v>
      </c>
      <c r="C5" s="5">
        <f>STDEVP(C12:C31)</f>
        <v>3.6942111120109682</v>
      </c>
      <c r="D5" s="5">
        <f>STDEVP(D12:D31)</f>
        <v>3.4146660410284051</v>
      </c>
      <c r="E5" s="5">
        <f>STDEVP(E12:E31)</f>
        <v>7.0752296119144074</v>
      </c>
      <c r="F5" s="5">
        <f>STDEVP(F12:F31)</f>
        <v>5.7968979335850257</v>
      </c>
      <c r="H5" s="5">
        <f>STDEVP(H12:H33)</f>
        <v>19.658331068760635</v>
      </c>
      <c r="I5" s="5">
        <f t="shared" ref="I5:K5" si="12">STDEVP(I12:I33)</f>
        <v>21.568585736861895</v>
      </c>
      <c r="J5" s="5">
        <f t="shared" si="12"/>
        <v>29.074723779957708</v>
      </c>
      <c r="K5" s="5">
        <f t="shared" si="12"/>
        <v>23.251337905061813</v>
      </c>
      <c r="M5" s="5">
        <f>STDEVP(M12:M33)</f>
        <v>19.658331068760635</v>
      </c>
      <c r="N5" s="5">
        <f t="shared" ref="N5:P5" si="13">STDEVP(N12:N33)</f>
        <v>14.235424587036002</v>
      </c>
      <c r="O5" s="5">
        <f t="shared" si="13"/>
        <v>46.713518336933674</v>
      </c>
      <c r="P5" s="5">
        <f t="shared" si="13"/>
        <v>46.002738079017476</v>
      </c>
      <c r="R5" t="s">
        <v>5</v>
      </c>
      <c r="S5" s="5">
        <f>STDEVP(S12:S29)</f>
        <v>5.2321636961883131</v>
      </c>
      <c r="T5" s="5">
        <f>STDEVP(T12:T29)</f>
        <v>6.752690492378937</v>
      </c>
      <c r="U5" s="5">
        <f>STDEVP(U12:U29)</f>
        <v>7.0752296119144074</v>
      </c>
      <c r="V5" s="5">
        <f>STDEVP(V12:V29)</f>
        <v>5.7968979335850257</v>
      </c>
      <c r="X5" s="5">
        <f>STDEVP(X12:X33)</f>
        <v>19.603838883313106</v>
      </c>
      <c r="Y5" s="5">
        <f t="shared" ref="Y5:AA5" si="14">STDEVP(Y12:Y33)</f>
        <v>62.153527176311343</v>
      </c>
      <c r="Z5" s="5">
        <f t="shared" si="14"/>
        <v>29.074723779957708</v>
      </c>
      <c r="AA5" s="5">
        <f t="shared" si="14"/>
        <v>23.251337905061813</v>
      </c>
      <c r="AC5" s="5">
        <f>STDEVP(AC12:AC33)</f>
        <v>19.603838883313106</v>
      </c>
      <c r="AD5" s="5">
        <f t="shared" ref="AD5:AF5" si="15">STDEVP(AD12:AD33)</f>
        <v>14.575431487896966</v>
      </c>
      <c r="AE5" s="5">
        <f t="shared" si="15"/>
        <v>60.507087577543984</v>
      </c>
      <c r="AF5" s="5">
        <f t="shared" si="15"/>
        <v>32.072126491547479</v>
      </c>
    </row>
    <row r="6" spans="2:32" x14ac:dyDescent="0.25">
      <c r="B6" t="s">
        <v>7</v>
      </c>
      <c r="C6" s="5">
        <f>C5/SQRT(C7)</f>
        <v>0.87073390947921747</v>
      </c>
      <c r="D6" s="5">
        <f t="shared" ref="D6:F6" si="16">D5/SQRT(D7)</f>
        <v>0.80484450436620236</v>
      </c>
      <c r="E6" s="5">
        <f t="shared" si="16"/>
        <v>1.6676476123455142</v>
      </c>
      <c r="F6" s="5">
        <f t="shared" si="16"/>
        <v>1.3663419462280855</v>
      </c>
      <c r="H6" s="5">
        <f>H5/SQRT(H7)</f>
        <v>4.633513068510279</v>
      </c>
      <c r="I6" s="5">
        <f t="shared" ref="I6:K6" si="17">I5/SQRT(I7)</f>
        <v>5.0837644117128313</v>
      </c>
      <c r="J6" s="5">
        <f t="shared" si="17"/>
        <v>6.8529781153112888</v>
      </c>
      <c r="K6" s="5">
        <f t="shared" si="17"/>
        <v>5.4803929014430075</v>
      </c>
      <c r="M6" s="5">
        <f>M5/SQRT(M7)</f>
        <v>4.633513068510279</v>
      </c>
      <c r="N6" s="5">
        <f t="shared" ref="N6:P6" si="18">N5/SQRT(N7)</f>
        <v>3.3553217528542887</v>
      </c>
      <c r="O6" s="5">
        <f t="shared" si="18"/>
        <v>11.010481863042646</v>
      </c>
      <c r="P6" s="5">
        <f t="shared" si="18"/>
        <v>10.84294934960729</v>
      </c>
      <c r="R6" t="s">
        <v>7</v>
      </c>
      <c r="S6" s="5">
        <f>S5/SQRT(S7)</f>
        <v>1.2332328099509424</v>
      </c>
      <c r="T6" s="5">
        <f t="shared" ref="T6:V6" si="19">T5/SQRT(T7)</f>
        <v>1.5916244128050245</v>
      </c>
      <c r="U6" s="5">
        <f t="shared" si="19"/>
        <v>1.6676476123455142</v>
      </c>
      <c r="V6" s="5">
        <f t="shared" si="19"/>
        <v>1.3663419462280855</v>
      </c>
      <c r="X6" s="5">
        <f>X5/SQRT(X7)</f>
        <v>4.6206691372264048</v>
      </c>
      <c r="Y6" s="5">
        <f t="shared" ref="Y6:AA6" si="20">Y5/SQRT(Y7)</f>
        <v>14.649726847010708</v>
      </c>
      <c r="Z6" s="5">
        <f t="shared" si="20"/>
        <v>6.8529781153112888</v>
      </c>
      <c r="AA6" s="5">
        <f t="shared" si="20"/>
        <v>5.4803929014430075</v>
      </c>
      <c r="AC6" s="5">
        <f>AC5/SQRT(AC7)</f>
        <v>4.6206691372264048</v>
      </c>
      <c r="AD6" s="5">
        <f t="shared" ref="AD6:AF6" si="21">AD5/SQRT(AD7)</f>
        <v>3.435462147937292</v>
      </c>
      <c r="AE6" s="5">
        <f t="shared" si="21"/>
        <v>14.261657311976556</v>
      </c>
      <c r="AF6" s="5">
        <f t="shared" si="21"/>
        <v>7.559472709748646</v>
      </c>
    </row>
    <row r="7" spans="2:32" x14ac:dyDescent="0.25">
      <c r="B7" t="s">
        <v>6</v>
      </c>
      <c r="C7" s="3">
        <f>COUNT(C12:C33)</f>
        <v>18</v>
      </c>
      <c r="D7" s="3">
        <f>COUNT(D12:D33)</f>
        <v>18</v>
      </c>
      <c r="E7" s="3">
        <f>COUNT(E12:E33)</f>
        <v>18</v>
      </c>
      <c r="F7" s="3">
        <f>COUNT(F12:F33)</f>
        <v>18</v>
      </c>
      <c r="H7" s="3">
        <f>COUNT(H12:H35)</f>
        <v>18</v>
      </c>
      <c r="I7" s="3">
        <f t="shared" ref="I7:K7" si="22">COUNT(I12:I35)</f>
        <v>18</v>
      </c>
      <c r="J7" s="3">
        <f t="shared" si="22"/>
        <v>18</v>
      </c>
      <c r="K7" s="3">
        <f t="shared" si="22"/>
        <v>18</v>
      </c>
      <c r="M7" s="3">
        <f>COUNT(M12:M35)</f>
        <v>18</v>
      </c>
      <c r="N7" s="3">
        <f t="shared" ref="N7:P7" si="23">COUNT(N12:N35)</f>
        <v>18</v>
      </c>
      <c r="O7" s="3">
        <f t="shared" si="23"/>
        <v>18</v>
      </c>
      <c r="P7" s="3">
        <f t="shared" si="23"/>
        <v>18</v>
      </c>
      <c r="R7" t="s">
        <v>6</v>
      </c>
      <c r="S7" s="3">
        <f>COUNT(S12:S31)</f>
        <v>18</v>
      </c>
      <c r="T7" s="3">
        <f>COUNT(T12:T31)</f>
        <v>18</v>
      </c>
      <c r="U7" s="3">
        <f>COUNT(U12:U31)</f>
        <v>18</v>
      </c>
      <c r="V7" s="3">
        <f>COUNT(V12:V31)</f>
        <v>18</v>
      </c>
      <c r="X7" s="3">
        <f>COUNT(X12:X35)</f>
        <v>18</v>
      </c>
      <c r="Y7" s="3">
        <f t="shared" ref="Y7:AA7" si="24">COUNT(Y12:Y35)</f>
        <v>18</v>
      </c>
      <c r="Z7" s="3">
        <f t="shared" si="24"/>
        <v>18</v>
      </c>
      <c r="AA7" s="3">
        <f t="shared" si="24"/>
        <v>18</v>
      </c>
      <c r="AC7" s="3">
        <f>COUNT(AC12:AC35)</f>
        <v>18</v>
      </c>
      <c r="AD7" s="3">
        <f t="shared" ref="AD7:AF7" si="25">COUNT(AD12:AD35)</f>
        <v>18</v>
      </c>
      <c r="AE7" s="3">
        <f t="shared" si="25"/>
        <v>18</v>
      </c>
      <c r="AF7" s="3">
        <f t="shared" si="25"/>
        <v>18</v>
      </c>
    </row>
    <row r="8" spans="2:32" x14ac:dyDescent="0.25">
      <c r="B8" t="s">
        <v>12</v>
      </c>
      <c r="C8" s="3"/>
      <c r="D8" s="4">
        <f>TTEST(C12:C34,D12:D34,2,2)</f>
        <v>0.67840655368285496</v>
      </c>
      <c r="E8" s="3"/>
      <c r="F8" s="4">
        <f>TTEST(E12:E34,F12:F34,2,2)</f>
        <v>3.7544016450471885E-3</v>
      </c>
      <c r="H8" s="3"/>
      <c r="I8" s="4">
        <f>TTEST(H12:H34,I12:I34,2,2)</f>
        <v>0.54488059113806142</v>
      </c>
      <c r="J8" s="3"/>
      <c r="K8" s="4">
        <f>TTEST(J12:J34,K12:K34,2,2)</f>
        <v>9.8181277647593659E-4</v>
      </c>
      <c r="M8" s="3"/>
      <c r="N8" s="3"/>
      <c r="O8" s="4">
        <f>TTEST(M12:M34,O12:O34,2,2)</f>
        <v>1.5418859802621577E-3</v>
      </c>
      <c r="P8" s="4">
        <f>TTEST(N12:N34,P12:P34,2,2)</f>
        <v>3.2558958856439004E-8</v>
      </c>
      <c r="R8" t="s">
        <v>12</v>
      </c>
      <c r="S8" s="3"/>
      <c r="T8" s="4">
        <f>TTEST(S12:S34,T12:T34,2,2)</f>
        <v>9.2356192487060211E-6</v>
      </c>
      <c r="U8" s="3"/>
      <c r="V8" s="4">
        <f>TTEST(U12:U34,V12:V34,2,2)</f>
        <v>3.7544016450471885E-3</v>
      </c>
      <c r="X8" s="3"/>
      <c r="Y8" s="4">
        <f>TTEST(X12:X34,Y12:Y34,2,2)</f>
        <v>2.989497809734056E-6</v>
      </c>
      <c r="Z8" s="3"/>
      <c r="AA8" s="4">
        <f>TTEST(Z12:Z34,AA12:AA34,2,2)</f>
        <v>9.8181277647593659E-4</v>
      </c>
      <c r="AC8" s="3"/>
      <c r="AD8" s="3"/>
      <c r="AE8" s="4">
        <f>TTEST(AC12:AC34,AE12:AE34,2,2)</f>
        <v>1.5489507256403239E-4</v>
      </c>
      <c r="AF8" s="4">
        <f>TTEST(AD12:AD34,AF12:AF34,2,2)</f>
        <v>2.1851646265497751E-2</v>
      </c>
    </row>
    <row r="9" spans="2:32" x14ac:dyDescent="0.25">
      <c r="B9" t="s">
        <v>19</v>
      </c>
      <c r="C9" s="3"/>
      <c r="D9" s="3"/>
      <c r="E9" s="4">
        <f>TTEST(C12:C34,E12:E34,2,2)</f>
        <v>2.7415307419442333E-3</v>
      </c>
      <c r="F9" s="4">
        <f>TTEST(D12:D34,F12:F34,2,2)</f>
        <v>5.1318650690938292E-9</v>
      </c>
      <c r="H9" s="3"/>
      <c r="I9" s="3"/>
      <c r="J9" s="3"/>
      <c r="K9" s="3"/>
      <c r="M9" s="3"/>
      <c r="N9" s="3"/>
      <c r="O9" s="3"/>
      <c r="P9" s="3"/>
      <c r="S9" s="3"/>
      <c r="T9" s="3"/>
      <c r="U9" s="4">
        <f>TTEST(S12:S34,U12:U34,2,2)</f>
        <v>9.0752060275987065E-4</v>
      </c>
      <c r="V9" s="4">
        <f>TTEST(T12:T34,V12:V34,2,2)</f>
        <v>8.1658065736390631E-2</v>
      </c>
      <c r="X9" s="3"/>
      <c r="Y9" s="3"/>
      <c r="Z9" s="3"/>
      <c r="AA9" s="3"/>
      <c r="AC9" s="3"/>
      <c r="AD9" s="3"/>
      <c r="AE9" s="3"/>
      <c r="AF9" s="3"/>
    </row>
    <row r="10" spans="2:32" x14ac:dyDescent="0.25">
      <c r="B10" t="s">
        <v>22</v>
      </c>
      <c r="C10" s="3">
        <f>COUNT(C12:C33)</f>
        <v>18</v>
      </c>
      <c r="D10" s="3">
        <f t="shared" ref="D10:AF10" si="26">COUNT(D12:D33)</f>
        <v>18</v>
      </c>
      <c r="E10" s="3">
        <f t="shared" si="26"/>
        <v>18</v>
      </c>
      <c r="F10" s="3">
        <f t="shared" si="26"/>
        <v>18</v>
      </c>
      <c r="G10" s="3"/>
      <c r="H10" s="3">
        <f t="shared" si="26"/>
        <v>18</v>
      </c>
      <c r="I10" s="3">
        <f t="shared" si="26"/>
        <v>18</v>
      </c>
      <c r="J10" s="3">
        <f t="shared" si="26"/>
        <v>18</v>
      </c>
      <c r="K10" s="3">
        <f t="shared" si="26"/>
        <v>18</v>
      </c>
      <c r="L10" s="3"/>
      <c r="M10" s="3">
        <f t="shared" si="26"/>
        <v>18</v>
      </c>
      <c r="N10" s="3">
        <f t="shared" si="26"/>
        <v>18</v>
      </c>
      <c r="O10" s="3">
        <f t="shared" si="26"/>
        <v>18</v>
      </c>
      <c r="P10" s="3">
        <f t="shared" si="26"/>
        <v>18</v>
      </c>
      <c r="Q10" s="3"/>
      <c r="R10" s="3"/>
      <c r="S10" s="3">
        <f t="shared" si="26"/>
        <v>18</v>
      </c>
      <c r="T10" s="3">
        <f t="shared" si="26"/>
        <v>18</v>
      </c>
      <c r="U10" s="3">
        <f t="shared" si="26"/>
        <v>18</v>
      </c>
      <c r="V10" s="3">
        <f t="shared" si="26"/>
        <v>18</v>
      </c>
      <c r="W10" s="3"/>
      <c r="X10" s="3">
        <f t="shared" si="26"/>
        <v>18</v>
      </c>
      <c r="Y10" s="3">
        <f t="shared" si="26"/>
        <v>18</v>
      </c>
      <c r="Z10" s="3">
        <f t="shared" si="26"/>
        <v>18</v>
      </c>
      <c r="AA10" s="3">
        <f t="shared" si="26"/>
        <v>18</v>
      </c>
      <c r="AB10" s="3"/>
      <c r="AC10" s="3">
        <f t="shared" si="26"/>
        <v>18</v>
      </c>
      <c r="AD10" s="3">
        <f t="shared" si="26"/>
        <v>18</v>
      </c>
      <c r="AE10" s="3">
        <f t="shared" si="26"/>
        <v>18</v>
      </c>
      <c r="AF10" s="3">
        <f t="shared" si="26"/>
        <v>18</v>
      </c>
    </row>
    <row r="11" spans="2:32" x14ac:dyDescent="0.25">
      <c r="B11" s="2" t="s">
        <v>3</v>
      </c>
      <c r="C11" s="2" t="s">
        <v>3</v>
      </c>
      <c r="D11" s="2" t="s">
        <v>3</v>
      </c>
      <c r="E11" s="2" t="s">
        <v>3</v>
      </c>
      <c r="F11" s="2" t="s">
        <v>3</v>
      </c>
      <c r="G11" s="2" t="s">
        <v>3</v>
      </c>
      <c r="H11" s="2" t="s">
        <v>3</v>
      </c>
      <c r="I11" s="2" t="s">
        <v>3</v>
      </c>
      <c r="J11" s="2" t="s">
        <v>3</v>
      </c>
      <c r="K11" s="2" t="s">
        <v>3</v>
      </c>
      <c r="L11" s="2" t="s">
        <v>3</v>
      </c>
      <c r="M11" s="2" t="s">
        <v>3</v>
      </c>
      <c r="N11" s="2" t="s">
        <v>3</v>
      </c>
      <c r="O11" s="2" t="s">
        <v>3</v>
      </c>
      <c r="P11" s="2" t="s">
        <v>3</v>
      </c>
      <c r="Q11" s="2" t="s">
        <v>3</v>
      </c>
      <c r="R11" s="2" t="s">
        <v>3</v>
      </c>
      <c r="S11" s="2" t="s">
        <v>3</v>
      </c>
      <c r="T11" s="2" t="s">
        <v>3</v>
      </c>
      <c r="U11" s="2" t="s">
        <v>3</v>
      </c>
      <c r="V11" s="2" t="s">
        <v>3</v>
      </c>
      <c r="W11" s="2" t="s">
        <v>3</v>
      </c>
      <c r="X11" s="2" t="s">
        <v>3</v>
      </c>
      <c r="Y11" s="2" t="s">
        <v>3</v>
      </c>
      <c r="Z11" s="2" t="s">
        <v>3</v>
      </c>
      <c r="AA11" s="2" t="s">
        <v>3</v>
      </c>
      <c r="AB11" s="2" t="s">
        <v>3</v>
      </c>
      <c r="AC11" s="2" t="s">
        <v>3</v>
      </c>
      <c r="AD11" s="2" t="s">
        <v>3</v>
      </c>
      <c r="AE11" s="2" t="s">
        <v>3</v>
      </c>
      <c r="AF11" s="2" t="s">
        <v>3</v>
      </c>
    </row>
    <row r="12" spans="2:32" x14ac:dyDescent="0.25">
      <c r="B12" s="7"/>
      <c r="C12" s="5">
        <v>20.72653868462157</v>
      </c>
      <c r="D12" s="5">
        <v>16.73999151181798</v>
      </c>
      <c r="E12" s="5">
        <v>37.385889720596154</v>
      </c>
      <c r="F12" s="5">
        <v>43.006242672487851</v>
      </c>
      <c r="H12" s="5">
        <f>C12/AVERAGE(C$12:C$14)*100</f>
        <v>114.27950912225533</v>
      </c>
      <c r="I12" s="5">
        <f>D12/AVERAGE(C$12:C$14)*100</f>
        <v>92.298962300960213</v>
      </c>
      <c r="J12" s="5">
        <f>E12/AVERAGE(E$12:E$14)*100</f>
        <v>169.76405750063367</v>
      </c>
      <c r="K12" s="5">
        <f>F12/AVERAGE(E$12:E$14)*100</f>
        <v>195.28528834011689</v>
      </c>
      <c r="M12" s="5">
        <f>C12/AVERAGE(C$12:C$14)*100</f>
        <v>114.27950912225533</v>
      </c>
      <c r="N12" s="5">
        <f>D12/AVERAGE(D$12:D$14)*100</f>
        <v>111.01068527364394</v>
      </c>
      <c r="O12" s="5">
        <f>E12/AVERAGE(C12:C14)*100</f>
        <v>206.13384561593563</v>
      </c>
      <c r="P12" s="5">
        <f>F12/AVERAGE(D$12:D$14)*100</f>
        <v>285.19443792710899</v>
      </c>
      <c r="S12" s="5">
        <v>13.416704233187577</v>
      </c>
      <c r="T12" s="5">
        <v>31.493474486878391</v>
      </c>
      <c r="U12" s="5">
        <v>37.385889720596154</v>
      </c>
      <c r="V12" s="5">
        <v>43.006242672487851</v>
      </c>
      <c r="X12" s="5">
        <f>S12/AVERAGE(S$12:S$14)*100</f>
        <v>111.23480960345771</v>
      </c>
      <c r="Y12" s="5">
        <f>T12/AVERAGE(S$12:S$14)*100</f>
        <v>261.1051549928203</v>
      </c>
      <c r="Z12" s="5">
        <f>U12/AVERAGE(U$12:U$14)*100</f>
        <v>169.76405750063367</v>
      </c>
      <c r="AA12" s="5">
        <f>V12/AVERAGE(U$12:U$14)*100</f>
        <v>195.28528834011689</v>
      </c>
      <c r="AC12" s="5">
        <f>S12/AVERAGE(S$12:S$14)*100</f>
        <v>111.23480960345771</v>
      </c>
      <c r="AD12" s="5">
        <f>T12/AVERAGE(T$12:T$14)*100</f>
        <v>99.299324233451657</v>
      </c>
      <c r="AE12" s="5">
        <f>U12/AVERAGE(S$12:S$14)*100</f>
        <v>309.95781472469457</v>
      </c>
      <c r="AF12" s="5">
        <f>V12/AVERAGE(T$12:T$14)*100</f>
        <v>135.59922824574838</v>
      </c>
    </row>
    <row r="13" spans="2:32" x14ac:dyDescent="0.25">
      <c r="C13" s="5">
        <v>18.463682706890513</v>
      </c>
      <c r="D13" s="5">
        <v>14.901658458865386</v>
      </c>
      <c r="E13" s="5">
        <v>12.723106145317228</v>
      </c>
      <c r="F13" s="5">
        <v>35.908970564253018</v>
      </c>
      <c r="H13" s="5">
        <f t="shared" ref="H13:H14" si="27">C13/AVERAGE(C$12:C$14)*100</f>
        <v>101.8028445771358</v>
      </c>
      <c r="I13" s="5">
        <f>D13/AVERAGE(C$12:C$14)*100</f>
        <v>82.162981465408777</v>
      </c>
      <c r="J13" s="5">
        <f t="shared" ref="J13:J14" si="28">E13/AVERAGE(E$12:E$14)*100</f>
        <v>57.773832303645314</v>
      </c>
      <c r="K13" s="5">
        <f>F13/AVERAGE(E$12:E$14)*100</f>
        <v>163.05757571151375</v>
      </c>
      <c r="M13" s="5">
        <f t="shared" ref="M13:N14" si="29">C13/AVERAGE(C$12:C$14)*100</f>
        <v>101.8028445771358</v>
      </c>
      <c r="N13" s="5">
        <f t="shared" si="29"/>
        <v>98.819842056944211</v>
      </c>
      <c r="O13" s="5">
        <f>E13/AVERAGE(C12:C14)*100</f>
        <v>70.151140377144472</v>
      </c>
      <c r="P13" s="5">
        <f t="shared" ref="P13:P14" si="30">F13/AVERAGE(D$12:D$14)*100</f>
        <v>238.12911894218294</v>
      </c>
      <c r="S13" s="5">
        <v>11.593688750778979</v>
      </c>
      <c r="T13" s="5">
        <v>31.172334209609325</v>
      </c>
      <c r="U13" s="5">
        <v>12.723106145317228</v>
      </c>
      <c r="V13" s="5">
        <v>35.908970564253018</v>
      </c>
      <c r="X13" s="5">
        <f t="shared" ref="X13:X14" si="31">S13/AVERAGE(S$12:S$14)*100</f>
        <v>96.120607444311048</v>
      </c>
      <c r="Y13" s="5">
        <f t="shared" ref="Y13:Y14" si="32">T13/AVERAGE(S$12:S$14)*100</f>
        <v>258.44265480073409</v>
      </c>
      <c r="Z13" s="5">
        <f t="shared" ref="Z13:Z14" si="33">U13/AVERAGE(U$12:U$14)*100</f>
        <v>57.773832303645314</v>
      </c>
      <c r="AA13" s="5">
        <f t="shared" ref="AA13:AA14" si="34">V13/AVERAGE(U$12:U$14)*100</f>
        <v>163.05757571151375</v>
      </c>
      <c r="AC13" s="5">
        <f t="shared" ref="AC13:AD14" si="35">S13/AVERAGE(S$12:S$14)*100</f>
        <v>96.120607444311048</v>
      </c>
      <c r="AD13" s="5">
        <f t="shared" si="35"/>
        <v>98.28676486880461</v>
      </c>
      <c r="AE13" s="5">
        <f t="shared" ref="AE13:AF14" si="36">U13/AVERAGE(S$12:S$14)*100</f>
        <v>105.48434735098169</v>
      </c>
      <c r="AF13" s="5">
        <f t="shared" si="36"/>
        <v>113.22143933134083</v>
      </c>
    </row>
    <row r="14" spans="2:32" x14ac:dyDescent="0.25">
      <c r="C14" s="5">
        <v>15.219896862798443</v>
      </c>
      <c r="D14" s="5">
        <v>13.597215469756463</v>
      </c>
      <c r="E14" s="5">
        <v>15.957797549041256</v>
      </c>
      <c r="F14" s="5">
        <v>31.144354144968784</v>
      </c>
      <c r="H14" s="5">
        <f t="shared" si="27"/>
        <v>83.91764630060888</v>
      </c>
      <c r="I14" s="5">
        <f>D14/AVERAGE(C$12:C$14)*100</f>
        <v>74.970699785306493</v>
      </c>
      <c r="J14" s="5">
        <f t="shared" si="28"/>
        <v>72.462110195720982</v>
      </c>
      <c r="K14" s="5">
        <f>F14/AVERAGE(E$12:E$14)*100</f>
        <v>141.42212389220811</v>
      </c>
      <c r="M14" s="5">
        <f t="shared" si="29"/>
        <v>83.91764630060888</v>
      </c>
      <c r="N14" s="5">
        <f t="shared" si="29"/>
        <v>90.169472669411832</v>
      </c>
      <c r="O14" s="5">
        <f>E14/AVERAGE(C12:C14)*100</f>
        <v>87.986194816496479</v>
      </c>
      <c r="P14" s="5">
        <f t="shared" si="30"/>
        <v>206.53272694894963</v>
      </c>
      <c r="S14" s="5">
        <v>11.174424379456669</v>
      </c>
      <c r="T14" s="5">
        <v>32.481287409134019</v>
      </c>
      <c r="U14" s="5">
        <v>15.957797549041256</v>
      </c>
      <c r="V14" s="5">
        <v>31.144354144968784</v>
      </c>
      <c r="X14" s="5">
        <f t="shared" si="31"/>
        <v>92.644582952231261</v>
      </c>
      <c r="Y14" s="5">
        <f t="shared" si="32"/>
        <v>269.29488478198442</v>
      </c>
      <c r="Z14" s="5">
        <f t="shared" si="33"/>
        <v>72.462110195720982</v>
      </c>
      <c r="AA14" s="5">
        <f t="shared" si="34"/>
        <v>141.42212389220811</v>
      </c>
      <c r="AC14" s="5">
        <f t="shared" si="35"/>
        <v>92.644582952231261</v>
      </c>
      <c r="AD14" s="5">
        <f t="shared" si="35"/>
        <v>102.41391089774376</v>
      </c>
      <c r="AE14" s="5">
        <f t="shared" si="36"/>
        <v>132.30242995648152</v>
      </c>
      <c r="AF14" s="5">
        <f t="shared" si="36"/>
        <v>98.198543370348744</v>
      </c>
    </row>
    <row r="15" spans="2:32" x14ac:dyDescent="0.25">
      <c r="B15" s="7"/>
      <c r="C15" s="5">
        <v>18.968521283511585</v>
      </c>
      <c r="D15" s="5">
        <v>17.672941097127914</v>
      </c>
      <c r="E15" s="5">
        <v>32.209985658534571</v>
      </c>
      <c r="F15" s="5">
        <v>32.652221090541595</v>
      </c>
      <c r="H15" s="5">
        <f>C15/AVERAGE(C$15:C$17)*100</f>
        <v>124.26678297452871</v>
      </c>
      <c r="I15" s="5">
        <f>D15/AVERAGE(C$15:C$17)*100</f>
        <v>115.77916396400592</v>
      </c>
      <c r="J15" s="5">
        <f>E15/AVERAGE(E$15:E$17)*100</f>
        <v>124.35890949969711</v>
      </c>
      <c r="K15" s="5">
        <f>F15/AVERAGE(E$15:E$17)*100</f>
        <v>126.06632770998584</v>
      </c>
      <c r="M15" s="5">
        <f>C15/AVERAGE(C$15:C$17)*100</f>
        <v>124.26678297452871</v>
      </c>
      <c r="N15" s="5">
        <f>D15/AVERAGE(D$15:D$17)*100</f>
        <v>100.64192451969038</v>
      </c>
      <c r="O15" s="5">
        <f>E15/AVERAGE(C15:C17)*100</f>
        <v>211.01440843051327</v>
      </c>
      <c r="P15" s="5">
        <f>F15/AVERAGE(D$15:D$17)*100</f>
        <v>185.94428354251559</v>
      </c>
      <c r="S15" s="5">
        <v>14.603849714306477</v>
      </c>
      <c r="T15" s="5">
        <v>23.809449393423325</v>
      </c>
      <c r="U15" s="5">
        <v>32.209985658534571</v>
      </c>
      <c r="V15" s="5">
        <v>32.652221090541595</v>
      </c>
      <c r="X15" s="5">
        <f>S15/AVERAGE(S$15:S$17)*100</f>
        <v>80.187972304843598</v>
      </c>
      <c r="Y15" s="5">
        <f>T15/AVERAGE(S$15:S$17)*100</f>
        <v>130.73480663684524</v>
      </c>
      <c r="Z15" s="5">
        <f>U15/AVERAGE(U$15:U$17)*100</f>
        <v>124.35890949969711</v>
      </c>
      <c r="AA15" s="5">
        <f>V15/AVERAGE(U$15:U$17)*100</f>
        <v>126.06632770998584</v>
      </c>
      <c r="AC15" s="5">
        <f>S15/AVERAGE(S$15:S$17)*100</f>
        <v>80.187972304843598</v>
      </c>
      <c r="AD15" s="5">
        <f>T15/AVERAGE(T$15:T$17)*100</f>
        <v>101.51270529458219</v>
      </c>
      <c r="AE15" s="5">
        <f>U15/AVERAGE(S$15:S$17)*100</f>
        <v>176.86113514272333</v>
      </c>
      <c r="AF15" s="5">
        <f>V15/AVERAGE(T$15:T$17)*100</f>
        <v>139.21427757557709</v>
      </c>
    </row>
    <row r="16" spans="2:32" x14ac:dyDescent="0.25">
      <c r="C16" s="5">
        <v>11.7233472817829</v>
      </c>
      <c r="D16" s="5">
        <v>17.434295916718092</v>
      </c>
      <c r="E16" s="5">
        <v>22.634951345996907</v>
      </c>
      <c r="F16" s="5">
        <v>27.115768625115333</v>
      </c>
      <c r="H16" s="5">
        <f t="shared" ref="H16:H17" si="37">C16/AVERAGE(C$15:C$17)*100</f>
        <v>76.802120240479255</v>
      </c>
      <c r="I16" s="5">
        <f t="shared" ref="I16:I17" si="38">D16/AVERAGE(C$15:C$17)*100</f>
        <v>114.21574906209247</v>
      </c>
      <c r="J16" s="5">
        <f t="shared" ref="J16:J17" si="39">E16/AVERAGE(E$15:E$17)*100</f>
        <v>87.390845056804096</v>
      </c>
      <c r="K16" s="5">
        <f t="shared" ref="K16:K17" si="40">F16/AVERAGE(E$15:E$17)*100</f>
        <v>104.69074566545029</v>
      </c>
      <c r="M16" s="5">
        <f t="shared" ref="M16:M17" si="41">C16/AVERAGE(C$15:C$17)*100</f>
        <v>76.802120240479255</v>
      </c>
      <c r="N16" s="5">
        <f t="shared" ref="N16:N17" si="42">D16/AVERAGE(D$15:D$17)*100</f>
        <v>99.282914148875733</v>
      </c>
      <c r="O16" s="5">
        <f>E16/AVERAGE(C15:C17)*100</f>
        <v>148.28633948377518</v>
      </c>
      <c r="P16" s="5">
        <f t="shared" ref="P16:P17" si="43">F16/AVERAGE(D$15:D$17)*100</f>
        <v>154.41590192963082</v>
      </c>
      <c r="S16" s="5">
        <v>13.155697676640997</v>
      </c>
      <c r="T16" s="5">
        <v>24.710256986640175</v>
      </c>
      <c r="U16" s="5">
        <v>22.634951345996907</v>
      </c>
      <c r="V16" s="5">
        <v>27.115768625115333</v>
      </c>
      <c r="X16" s="5">
        <f t="shared" ref="X16:X17" si="44">S16/AVERAGE(S$15:S$17)*100</f>
        <v>72.236344633972493</v>
      </c>
      <c r="Y16" s="5">
        <f t="shared" ref="Y16:Y17" si="45">T16/AVERAGE(S$15:S$17)*100</f>
        <v>135.68103216983619</v>
      </c>
      <c r="Z16" s="5">
        <f t="shared" ref="Z16:Z17" si="46">U16/AVERAGE(U$15:U$17)*100</f>
        <v>87.390845056804096</v>
      </c>
      <c r="AA16" s="5">
        <f t="shared" ref="AA16:AA17" si="47">V16/AVERAGE(U$15:U$17)*100</f>
        <v>104.69074566545029</v>
      </c>
      <c r="AC16" s="5">
        <f t="shared" ref="AC16:AC17" si="48">S16/AVERAGE(S$15:S$17)*100</f>
        <v>72.236344633972493</v>
      </c>
      <c r="AD16" s="5">
        <f t="shared" ref="AD16:AD17" si="49">T16/AVERAGE(T$15:T$17)*100</f>
        <v>105.35334075936544</v>
      </c>
      <c r="AE16" s="5">
        <f t="shared" ref="AE16:AE17" si="50">U16/AVERAGE(S$15:S$17)*100</f>
        <v>124.28577992528848</v>
      </c>
      <c r="AF16" s="5">
        <f t="shared" ref="AF16:AF17" si="51">V16/AVERAGE(T$15:T$17)*100</f>
        <v>115.60935256393354</v>
      </c>
    </row>
    <row r="17" spans="2:32" x14ac:dyDescent="0.25">
      <c r="C17" s="5">
        <v>15.101192531490199</v>
      </c>
      <c r="D17" s="5">
        <v>17.573416247122516</v>
      </c>
      <c r="E17" s="5">
        <v>22.857543150972841</v>
      </c>
      <c r="F17" s="5">
        <v>25.716760629589068</v>
      </c>
      <c r="H17" s="5">
        <f t="shared" si="37"/>
        <v>98.93109678499205</v>
      </c>
      <c r="I17" s="5">
        <f t="shared" si="38"/>
        <v>115.12715568400658</v>
      </c>
      <c r="J17" s="5">
        <f t="shared" si="39"/>
        <v>88.250245443498827</v>
      </c>
      <c r="K17" s="5">
        <f t="shared" si="40"/>
        <v>99.289342803946539</v>
      </c>
      <c r="M17" s="5">
        <f t="shared" si="41"/>
        <v>98.93109678499205</v>
      </c>
      <c r="N17" s="5">
        <f t="shared" si="42"/>
        <v>100.07516133143393</v>
      </c>
      <c r="O17" s="5">
        <f>E17/AVERAGE(C15:C17)*100</f>
        <v>149.74458533791551</v>
      </c>
      <c r="P17" s="5">
        <f t="shared" si="43"/>
        <v>146.4489848039307</v>
      </c>
      <c r="S17" s="5">
        <v>26.876513209718304</v>
      </c>
      <c r="T17" s="5">
        <v>21.844242618232165</v>
      </c>
      <c r="U17" s="5">
        <v>22.857543150972841</v>
      </c>
      <c r="V17" s="5">
        <v>25.716760629589068</v>
      </c>
      <c r="X17" s="5">
        <f t="shared" si="44"/>
        <v>147.57568306118395</v>
      </c>
      <c r="Y17" s="5">
        <f t="shared" si="45"/>
        <v>119.94409394497585</v>
      </c>
      <c r="Z17" s="5">
        <f t="shared" si="46"/>
        <v>88.250245443498827</v>
      </c>
      <c r="AA17" s="5">
        <f t="shared" si="47"/>
        <v>99.289342803946539</v>
      </c>
      <c r="AC17" s="5">
        <f t="shared" si="48"/>
        <v>147.57568306118395</v>
      </c>
      <c r="AD17" s="5">
        <f t="shared" si="49"/>
        <v>93.133953946052443</v>
      </c>
      <c r="AE17" s="5">
        <f t="shared" si="50"/>
        <v>125.50800460178661</v>
      </c>
      <c r="AF17" s="5">
        <f t="shared" si="51"/>
        <v>109.64461629439803</v>
      </c>
    </row>
    <row r="18" spans="2:32" x14ac:dyDescent="0.25">
      <c r="B18" s="1"/>
      <c r="C18" s="5">
        <v>23.292806528139877</v>
      </c>
      <c r="D18" s="5">
        <v>15.044502056075274</v>
      </c>
      <c r="E18" s="5">
        <v>28.321891606273759</v>
      </c>
      <c r="F18" s="5">
        <v>27.018751506741488</v>
      </c>
      <c r="H18" s="5">
        <f>C18/AVERAGE(C$18:C$20)*100</f>
        <v>129.72685988733639</v>
      </c>
      <c r="I18" s="5">
        <f>D18/AVERAGE(C$18:C$20)*100</f>
        <v>83.788787235467524</v>
      </c>
      <c r="J18" s="5">
        <f>E18/AVERAGE(E$18:E$20)*100</f>
        <v>129.38226418979517</v>
      </c>
      <c r="K18" s="5">
        <f>F18/AVERAGE(E$18:E$20)*100</f>
        <v>123.42915840936585</v>
      </c>
      <c r="M18" s="5">
        <f>C18/AVERAGE(C$18:C$20)*100</f>
        <v>129.72685988733639</v>
      </c>
      <c r="N18" s="5">
        <f>D18/AVERAGE(D$18:D$20)*100</f>
        <v>74.04529844581819</v>
      </c>
      <c r="O18" s="5">
        <f>E18/AVERAGE(C$18:C$20)*100</f>
        <v>157.7358254237306</v>
      </c>
      <c r="P18" s="5">
        <f>F18/AVERAGE(D$18:D$20)*100</f>
        <v>132.97957695729693</v>
      </c>
      <c r="S18" s="5">
        <v>20.943730685734302</v>
      </c>
      <c r="T18" s="5">
        <v>37.685162363042387</v>
      </c>
      <c r="U18" s="5">
        <v>28.321891606273759</v>
      </c>
      <c r="V18" s="5">
        <v>27.018751506741488</v>
      </c>
      <c r="X18" s="5">
        <f>S18/AVERAGE(S$18:S$20)*100</f>
        <v>107.75926748594173</v>
      </c>
      <c r="Y18" s="5">
        <f>T18/AVERAGE(S$18:S$20)*100</f>
        <v>193.89694951035176</v>
      </c>
      <c r="Z18" s="5">
        <f>U18/AVERAGE(U$18:U$20)*100</f>
        <v>129.38226418979517</v>
      </c>
      <c r="AA18" s="5">
        <f>V18/AVERAGE(U$18:U$20)*100</f>
        <v>123.42915840936585</v>
      </c>
      <c r="AC18" s="5">
        <f>S18/AVERAGE(S$18:S$20)*100</f>
        <v>107.75926748594173</v>
      </c>
      <c r="AD18" s="5">
        <f>T18/AVERAGE(T$18:T$20)*100</f>
        <v>119.91331602237143</v>
      </c>
      <c r="AE18" s="5">
        <f>U18/AVERAGE(S$18:S$20)*100</f>
        <v>145.72123463118808</v>
      </c>
      <c r="AF18" s="5">
        <f>V18/AVERAGE(T$18:T$20)*100</f>
        <v>85.973043097067148</v>
      </c>
    </row>
    <row r="19" spans="2:32" x14ac:dyDescent="0.25">
      <c r="C19" s="5">
        <v>14.890581298929373</v>
      </c>
      <c r="D19" s="5">
        <v>26.289594561014507</v>
      </c>
      <c r="E19" s="5">
        <v>21.879361204690451</v>
      </c>
      <c r="F19" s="5">
        <v>25.158253980659833</v>
      </c>
      <c r="H19" s="5">
        <f t="shared" ref="H19:H20" si="52">C19/AVERAGE(C$18:C$20)*100</f>
        <v>82.931541610218545</v>
      </c>
      <c r="I19" s="5">
        <f t="shared" ref="I19:I20" si="53">D19/AVERAGE(C$18:C$20)*100</f>
        <v>146.41715870483227</v>
      </c>
      <c r="J19" s="5">
        <f t="shared" ref="J19:J20" si="54">E19/AVERAGE(E$18:E$20)*100</f>
        <v>99.950996601588088</v>
      </c>
      <c r="K19" s="5">
        <f t="shared" ref="K19:K20" si="55">F19/AVERAGE(E$18:E$20)*100</f>
        <v>114.92988915890963</v>
      </c>
      <c r="M19" s="5">
        <f t="shared" ref="M19:M20" si="56">C19/AVERAGE(C$18:C$20)*100</f>
        <v>82.931541610218545</v>
      </c>
      <c r="N19" s="5">
        <f t="shared" ref="N19:N20" si="57">D19/AVERAGE(D$18:D$20)*100</f>
        <v>129.39084776845726</v>
      </c>
      <c r="O19" s="5">
        <f t="shared" ref="O19:O20" si="58">E19/AVERAGE(C$18:C$20)*100</f>
        <v>121.85482337632101</v>
      </c>
      <c r="P19" s="5">
        <f t="shared" ref="P19:P20" si="59">F19/AVERAGE(D$18:D$20)*100</f>
        <v>123.82267072916477</v>
      </c>
      <c r="S19" s="5">
        <v>17.094421575861006</v>
      </c>
      <c r="T19" s="5">
        <v>26.885583586087908</v>
      </c>
      <c r="U19" s="5">
        <v>21.879361204690451</v>
      </c>
      <c r="V19" s="5">
        <v>25.158253980659833</v>
      </c>
      <c r="X19" s="5">
        <f t="shared" ref="X19:X20" si="60">S19/AVERAGE(S$18:S$20)*100</f>
        <v>87.953878645192049</v>
      </c>
      <c r="Y19" s="5">
        <f t="shared" ref="Y19:Y20" si="61">T19/AVERAGE(S$18:S$20)*100</f>
        <v>138.33117110994374</v>
      </c>
      <c r="Z19" s="5">
        <f t="shared" ref="Z19:Z20" si="62">U19/AVERAGE(U$18:U$20)*100</f>
        <v>99.950996601588088</v>
      </c>
      <c r="AA19" s="5">
        <f t="shared" ref="AA19:AA20" si="63">V19/AVERAGE(U$18:U$20)*100</f>
        <v>114.92988915890963</v>
      </c>
      <c r="AC19" s="5">
        <f t="shared" ref="AC19:AC20" si="64">S19/AVERAGE(S$18:S$20)*100</f>
        <v>87.953878645192049</v>
      </c>
      <c r="AD19" s="5">
        <f t="shared" ref="AD19:AD20" si="65">T19/AVERAGE(T$18:T$20)*100</f>
        <v>85.54930585004297</v>
      </c>
      <c r="AE19" s="5">
        <f t="shared" ref="AE19:AE20" si="66">U19/AVERAGE(S$18:S$20)*100</f>
        <v>112.57325506404217</v>
      </c>
      <c r="AF19" s="5">
        <f t="shared" ref="AF19:AF20" si="67">V19/AVERAGE(T$18:T$20)*100</f>
        <v>80.052982950990639</v>
      </c>
    </row>
    <row r="20" spans="2:32" x14ac:dyDescent="0.25">
      <c r="C20" s="5">
        <v>15.682418872566275</v>
      </c>
      <c r="D20" s="5">
        <v>19.619815536092698</v>
      </c>
      <c r="E20" s="5">
        <v>15.469011464348128</v>
      </c>
      <c r="F20" s="5">
        <v>33.143898097966272</v>
      </c>
      <c r="H20" s="5">
        <f t="shared" si="52"/>
        <v>87.34159850244508</v>
      </c>
      <c r="I20" s="5">
        <f t="shared" si="53"/>
        <v>109.27051911890584</v>
      </c>
      <c r="J20" s="5">
        <f t="shared" si="54"/>
        <v>70.666739208616761</v>
      </c>
      <c r="K20" s="5">
        <f t="shared" si="55"/>
        <v>151.4105286329395</v>
      </c>
      <c r="M20" s="5">
        <f t="shared" si="56"/>
        <v>87.34159850244508</v>
      </c>
      <c r="N20" s="5">
        <f t="shared" si="57"/>
        <v>96.563853785724504</v>
      </c>
      <c r="O20" s="5">
        <f t="shared" si="58"/>
        <v>86.153048169904025</v>
      </c>
      <c r="P20" s="5">
        <f t="shared" si="59"/>
        <v>163.12602551911402</v>
      </c>
      <c r="S20" s="5">
        <v>20.268843993181449</v>
      </c>
      <c r="T20" s="5">
        <v>29.710265400797809</v>
      </c>
      <c r="U20" s="5">
        <v>15.469011464348128</v>
      </c>
      <c r="V20" s="5">
        <v>33.143898097966272</v>
      </c>
      <c r="X20" s="5">
        <f t="shared" si="60"/>
        <v>104.28685386886625</v>
      </c>
      <c r="Y20" s="5">
        <f t="shared" si="61"/>
        <v>152.86466792583482</v>
      </c>
      <c r="Z20" s="5">
        <f t="shared" si="62"/>
        <v>70.666739208616761</v>
      </c>
      <c r="AA20" s="5">
        <f t="shared" si="63"/>
        <v>151.4105286329395</v>
      </c>
      <c r="AC20" s="5">
        <f t="shared" si="64"/>
        <v>104.28685386886625</v>
      </c>
      <c r="AD20" s="5">
        <f t="shared" si="65"/>
        <v>94.537378127585598</v>
      </c>
      <c r="AE20" s="5">
        <f t="shared" si="66"/>
        <v>79.59085079647285</v>
      </c>
      <c r="AF20" s="5">
        <f t="shared" si="67"/>
        <v>105.46311804489848</v>
      </c>
    </row>
    <row r="21" spans="2:32" x14ac:dyDescent="0.25">
      <c r="B21" s="1"/>
      <c r="C21" s="6">
        <v>19.722056710956796</v>
      </c>
      <c r="D21" s="5">
        <v>15.403383804403562</v>
      </c>
      <c r="E21" s="5">
        <v>24.350588628555549</v>
      </c>
      <c r="F21" s="5">
        <v>27.018751506741488</v>
      </c>
      <c r="H21" s="5">
        <f>C21/AVERAGE(C$21:C$23)*100</f>
        <v>124.30482132837324</v>
      </c>
      <c r="I21" s="5">
        <f>D21/AVERAGE(C$21:C$23)*100</f>
        <v>97.084949086217904</v>
      </c>
      <c r="J21" s="5">
        <f>E21/AVERAGE(E$21:E$23)*100</f>
        <v>118.40031720034033</v>
      </c>
      <c r="K21" s="5">
        <f>F21/AVERAGE(E$21:E$23)*100</f>
        <v>131.37377488295766</v>
      </c>
      <c r="M21" s="5">
        <f>C21/AVERAGE(C$21:C$23)*100</f>
        <v>124.30482132837324</v>
      </c>
      <c r="N21" s="5">
        <f>D21/AVERAGE(D$21:D$23)*100</f>
        <v>107.33858455346646</v>
      </c>
      <c r="O21" s="5">
        <f>E21/AVERAGE(C$21:C$23)*100</f>
        <v>153.47768303656136</v>
      </c>
      <c r="P21" s="5">
        <f>F21/AVERAGE(D$21:D$23)*100</f>
        <v>188.28035319787111</v>
      </c>
      <c r="S21" s="5">
        <v>14.519736989533746</v>
      </c>
      <c r="T21" s="5">
        <v>17.634808169043641</v>
      </c>
      <c r="U21" s="5">
        <v>24.350588628555549</v>
      </c>
      <c r="V21" s="5">
        <v>27.018751506741488</v>
      </c>
      <c r="X21" s="5">
        <f>S21/AVERAGE(S$21:S$23)*100</f>
        <v>136.77399436064613</v>
      </c>
      <c r="Y21" s="5">
        <f>T21/AVERAGE(S$21:S$23)*100</f>
        <v>166.11755122027895</v>
      </c>
      <c r="Z21" s="5">
        <f>U21/AVERAGE(U$21:U$23)*100</f>
        <v>118.40031720034033</v>
      </c>
      <c r="AA21" s="5">
        <f>V21/AVERAGE(U$21:U$23)*100</f>
        <v>131.37377488295766</v>
      </c>
      <c r="AC21" s="5">
        <f>S21/AVERAGE(S$21:S$23)*100</f>
        <v>136.77399436064613</v>
      </c>
      <c r="AD21" s="5">
        <f>T21/AVERAGE(T$21:T$23)*100</f>
        <v>112.33980030978434</v>
      </c>
      <c r="AE21" s="5">
        <f>U21/AVERAGE(S$21:S$23)*100</f>
        <v>229.37931135813358</v>
      </c>
      <c r="AF21" s="5">
        <f>V21/AVERAGE(T$21:T$23)*100</f>
        <v>172.11875058642221</v>
      </c>
    </row>
    <row r="22" spans="2:32" x14ac:dyDescent="0.25">
      <c r="C22" s="6">
        <v>14.729000153223662</v>
      </c>
      <c r="D22" s="5">
        <v>15.27616018473835</v>
      </c>
      <c r="E22" s="5">
        <v>21.879361204690451</v>
      </c>
      <c r="F22" s="5">
        <v>25.158253980659833</v>
      </c>
      <c r="H22" s="5">
        <f t="shared" ref="H22:H23" si="68">C22/AVERAGE(C$21:C$23)*100</f>
        <v>92.834421846829059</v>
      </c>
      <c r="I22" s="5">
        <f t="shared" ref="I22:I23" si="69">D22/AVERAGE(C$21:C$23)*100</f>
        <v>96.283079912885341</v>
      </c>
      <c r="J22" s="5">
        <f t="shared" ref="J22:J23" si="70">E22/AVERAGE(E$21:E$23)*100</f>
        <v>106.38442241754697</v>
      </c>
      <c r="K22" s="5">
        <f t="shared" ref="K22:K23" si="71">F22/AVERAGE(E$21:E$23)*100</f>
        <v>122.32744337127528</v>
      </c>
      <c r="M22" s="5">
        <f t="shared" ref="M22:M23" si="72">C22/AVERAGE(C$21:C$23)*100</f>
        <v>92.834421846829059</v>
      </c>
      <c r="N22" s="5">
        <f t="shared" ref="N22:N23" si="73">D22/AVERAGE(D$21:D$23)*100</f>
        <v>106.45202589661287</v>
      </c>
      <c r="O22" s="5">
        <f t="shared" ref="O22:O23" si="74">E22/AVERAGE(C$21:C$23)*100</f>
        <v>137.90195034866846</v>
      </c>
      <c r="P22" s="5">
        <f t="shared" ref="P22:P23" si="75">F22/AVERAGE(D$21:D$23)*100</f>
        <v>175.31546356383245</v>
      </c>
      <c r="S22" s="5">
        <v>8.0231997378011677</v>
      </c>
      <c r="T22" s="5">
        <v>13.208979305586011</v>
      </c>
      <c r="U22" s="5">
        <v>21.879361204690451</v>
      </c>
      <c r="V22" s="5">
        <v>25.158253980659833</v>
      </c>
      <c r="X22" s="5">
        <f t="shared" ref="X22:X23" si="76">S22/AVERAGE(S$21:S$23)*100</f>
        <v>75.577476126693426</v>
      </c>
      <c r="Y22" s="5">
        <f t="shared" ref="Y22:Y23" si="77">T22/AVERAGE(S$21:S$23)*100</f>
        <v>124.42683103381246</v>
      </c>
      <c r="Z22" s="5">
        <f t="shared" ref="Z22:Z23" si="78">U22/AVERAGE(U$21:U$23)*100</f>
        <v>106.38442241754697</v>
      </c>
      <c r="AA22" s="5">
        <f t="shared" ref="AA22:AA23" si="79">V22/AVERAGE(U$21:U$23)*100</f>
        <v>122.32744337127528</v>
      </c>
      <c r="AC22" s="5">
        <f t="shared" ref="AC22:AC23" si="80">S22/AVERAGE(S$21:S$23)*100</f>
        <v>75.577476126693426</v>
      </c>
      <c r="AD22" s="5">
        <f t="shared" ref="AD22:AD23" si="81">T22/AVERAGE(T$21:T$23)*100</f>
        <v>84.145746483959613</v>
      </c>
      <c r="AE22" s="5">
        <f t="shared" ref="AE22:AE23" si="82">U22/AVERAGE(S$21:S$23)*100</f>
        <v>206.1006771804457</v>
      </c>
      <c r="AF22" s="5">
        <f t="shared" ref="AF22:AF23" si="83">V22/AVERAGE(T$21:T$23)*100</f>
        <v>160.26674071178371</v>
      </c>
    </row>
    <row r="23" spans="2:32" x14ac:dyDescent="0.25">
      <c r="C23" s="6">
        <v>13.146590194554658</v>
      </c>
      <c r="D23" s="5">
        <v>12.371285873620936</v>
      </c>
      <c r="E23" s="5">
        <v>15.469011464348128</v>
      </c>
      <c r="F23" s="5">
        <v>33.143898097966272</v>
      </c>
      <c r="H23" s="5">
        <f t="shared" si="68"/>
        <v>82.86075682479769</v>
      </c>
      <c r="I23" s="5">
        <f t="shared" si="69"/>
        <v>77.974143501389065</v>
      </c>
      <c r="J23" s="5">
        <f t="shared" si="70"/>
        <v>75.215260382112731</v>
      </c>
      <c r="K23" s="5">
        <f t="shared" si="71"/>
        <v>161.15618837456191</v>
      </c>
      <c r="M23" s="5">
        <f t="shared" si="72"/>
        <v>82.86075682479769</v>
      </c>
      <c r="N23" s="5">
        <f t="shared" si="73"/>
        <v>86.209389549920672</v>
      </c>
      <c r="O23" s="5">
        <f t="shared" si="74"/>
        <v>97.498589238620298</v>
      </c>
      <c r="P23" s="5">
        <f t="shared" si="75"/>
        <v>230.96347877814787</v>
      </c>
      <c r="S23" s="5">
        <v>9.3046459744937469</v>
      </c>
      <c r="T23" s="5">
        <v>16.249428252337569</v>
      </c>
      <c r="U23" s="5">
        <v>15.469011464348128</v>
      </c>
      <c r="V23" s="5">
        <v>33.143898097966272</v>
      </c>
      <c r="X23" s="5">
        <f t="shared" si="76"/>
        <v>87.648529512660474</v>
      </c>
      <c r="Y23" s="5">
        <f t="shared" si="77"/>
        <v>153.0674563699732</v>
      </c>
      <c r="Z23" s="5">
        <f t="shared" si="78"/>
        <v>75.215260382112731</v>
      </c>
      <c r="AA23" s="5">
        <f t="shared" si="79"/>
        <v>161.15618837456191</v>
      </c>
      <c r="AC23" s="5">
        <f t="shared" si="80"/>
        <v>87.648529512660474</v>
      </c>
      <c r="AD23" s="5">
        <f t="shared" si="81"/>
        <v>103.51445320625608</v>
      </c>
      <c r="AE23" s="5">
        <f t="shared" si="82"/>
        <v>145.71603385892058</v>
      </c>
      <c r="AF23" s="5">
        <f t="shared" si="83"/>
        <v>211.13804347185567</v>
      </c>
    </row>
    <row r="24" spans="2:32" x14ac:dyDescent="0.25">
      <c r="B24" s="1"/>
      <c r="C24" s="5">
        <v>16.214030099878791</v>
      </c>
      <c r="D24" s="5">
        <v>12.057220021876995</v>
      </c>
      <c r="E24" s="5">
        <v>21.309873822030045</v>
      </c>
      <c r="F24" s="5">
        <v>20.456993202062577</v>
      </c>
      <c r="H24" s="5">
        <f>C24/AVERAGE(C$24:C$26)*100</f>
        <v>132.09440439805113</v>
      </c>
      <c r="I24" s="5">
        <f>D24/AVERAGE(C$24:C$26)*100</f>
        <v>98.229205674041836</v>
      </c>
      <c r="J24" s="5">
        <f>E24/AVERAGE(E$24:E$26)*100</f>
        <v>134.35378594801094</v>
      </c>
      <c r="K24" s="5">
        <f>F24/AVERAGE(E$24:E$26)*100</f>
        <v>128.9765724923472</v>
      </c>
      <c r="M24" s="5">
        <f>C24/AVERAGE(C$24:C$26)*100</f>
        <v>132.09440439805113</v>
      </c>
      <c r="N24" s="5">
        <f>D24/AVERAGE(D$24:D$26)*100</f>
        <v>79.678949464172888</v>
      </c>
      <c r="O24" s="5">
        <f>E24/AVERAGE(C$24:C$26)*100</f>
        <v>173.60983499961083</v>
      </c>
      <c r="P24" s="5">
        <f>F24/AVERAGE(D$24:D$26)*100</f>
        <v>135.18802216253536</v>
      </c>
      <c r="S24" s="5">
        <v>7.2420125770676931</v>
      </c>
      <c r="T24" s="5">
        <v>26.166232917607118</v>
      </c>
      <c r="U24" s="5">
        <v>21.309873822030045</v>
      </c>
      <c r="V24" s="5">
        <v>20.456993202062577</v>
      </c>
      <c r="X24" s="5">
        <f>S24/AVERAGE(S$24:S$26)*100</f>
        <v>96.271998678764419</v>
      </c>
      <c r="Y24" s="5">
        <f>T24/AVERAGE(S$24:S$26)*100</f>
        <v>347.84191743175541</v>
      </c>
      <c r="Z24" s="5">
        <f>U24/AVERAGE(U$24:U$26)*100</f>
        <v>134.35378594801094</v>
      </c>
      <c r="AA24" s="5">
        <f>V24/AVERAGE(U$24:U$26)*100</f>
        <v>128.9765724923472</v>
      </c>
      <c r="AC24" s="5">
        <f>S24/AVERAGE(S$24:S$26)*100</f>
        <v>96.271998678764419</v>
      </c>
      <c r="AD24" s="5">
        <f>T24/AVERAGE(T$24:T$26)*100</f>
        <v>133.6488816719507</v>
      </c>
      <c r="AE24" s="5">
        <f>U24/AVERAGE(S$24:S$26)*100</f>
        <v>283.28370361237177</v>
      </c>
      <c r="AF24" s="5">
        <f>V24/AVERAGE(T$24:T$26)*100</f>
        <v>104.4878822425612</v>
      </c>
    </row>
    <row r="25" spans="2:32" x14ac:dyDescent="0.25">
      <c r="B25" s="7"/>
      <c r="C25" s="5">
        <v>10.074036355492167</v>
      </c>
      <c r="D25" s="5">
        <v>13.444746001834048</v>
      </c>
      <c r="E25" s="5">
        <v>12.936053246319585</v>
      </c>
      <c r="F25" s="5">
        <v>20.446149573500133</v>
      </c>
      <c r="H25" s="5">
        <f t="shared" ref="H25:H26" si="84">C25/AVERAGE(C$24:C$26)*100</f>
        <v>82.072367207027668</v>
      </c>
      <c r="I25" s="5">
        <f t="shared" ref="I25:I26" si="85">D25/AVERAGE(C$24:C$26)*100</f>
        <v>109.53326868491655</v>
      </c>
      <c r="J25" s="5">
        <f t="shared" ref="J25:J26" si="86">E25/AVERAGE(E$24:E$26)*100</f>
        <v>81.558799614822178</v>
      </c>
      <c r="K25" s="5">
        <f t="shared" ref="K25:K26" si="87">F25/AVERAGE(E$24:E$26)*100</f>
        <v>128.9082059425053</v>
      </c>
      <c r="M25" s="5">
        <f t="shared" ref="M25:M26" si="88">C25/AVERAGE(C$24:C$26)*100</f>
        <v>82.072367207027668</v>
      </c>
      <c r="N25" s="5">
        <f t="shared" ref="N25:N26" si="89">D25/AVERAGE(D$24:D$26)*100</f>
        <v>88.848278068662765</v>
      </c>
      <c r="O25" s="5">
        <f t="shared" ref="O25:O26" si="90">E25/AVERAGE(C$24:C$26)*100</f>
        <v>105.38898955459788</v>
      </c>
      <c r="P25" s="5">
        <f t="shared" ref="P25:P26" si="91">F25/AVERAGE(D$24:D$26)*100</f>
        <v>135.11636311254972</v>
      </c>
      <c r="S25" s="5">
        <v>7.1265135927102996</v>
      </c>
      <c r="T25" s="5">
        <v>18.835535230049164</v>
      </c>
      <c r="U25" s="5">
        <v>12.936053246319585</v>
      </c>
      <c r="V25" s="5">
        <v>20.446149573500133</v>
      </c>
      <c r="X25" s="5">
        <f t="shared" ref="X25:X26" si="92">S25/AVERAGE(S$24:S$26)*100</f>
        <v>94.736608074132832</v>
      </c>
      <c r="Y25" s="5">
        <f t="shared" ref="Y25:Y26" si="93">T25/AVERAGE(S$24:S$26)*100</f>
        <v>250.39097950798327</v>
      </c>
      <c r="Z25" s="5">
        <f t="shared" ref="Z25:Z26" si="94">U25/AVERAGE(U$24:U$26)*100</f>
        <v>81.558799614822178</v>
      </c>
      <c r="AA25" s="5">
        <f t="shared" ref="AA25:AA26" si="95">V25/AVERAGE(U$24:U$26)*100</f>
        <v>128.9082059425053</v>
      </c>
      <c r="AC25" s="5">
        <f t="shared" ref="AC25:AC26" si="96">S25/AVERAGE(S$24:S$26)*100</f>
        <v>94.736608074132832</v>
      </c>
      <c r="AD25" s="5">
        <f t="shared" ref="AD25:AD26" si="97">T25/AVERAGE(T$24:T$26)*100</f>
        <v>96.205985290866593</v>
      </c>
      <c r="AE25" s="5">
        <f t="shared" ref="AE25:AE26" si="98">U25/AVERAGE(S$24:S$26)*100</f>
        <v>171.96596771754881</v>
      </c>
      <c r="AF25" s="5">
        <f t="shared" ref="AF25:AF26" si="99">V25/AVERAGE(T$24:T$26)*100</f>
        <v>104.43249640099967</v>
      </c>
    </row>
    <row r="26" spans="2:32" x14ac:dyDescent="0.25">
      <c r="B26" s="8"/>
      <c r="C26" s="5">
        <v>10.535666178343854</v>
      </c>
      <c r="D26" s="5">
        <v>19.894792227846146</v>
      </c>
      <c r="E26" s="5">
        <v>13.337117216556585</v>
      </c>
      <c r="F26" s="5">
        <v>20.656950538212691</v>
      </c>
      <c r="H26" s="5">
        <f t="shared" si="84"/>
        <v>85.833228394921193</v>
      </c>
      <c r="I26" s="5">
        <f t="shared" si="85"/>
        <v>162.0812786069738</v>
      </c>
      <c r="J26" s="5">
        <f t="shared" si="86"/>
        <v>84.087414437166913</v>
      </c>
      <c r="K26" s="5">
        <f t="shared" si="87"/>
        <v>130.23725687575606</v>
      </c>
      <c r="M26" s="5">
        <f t="shared" si="88"/>
        <v>85.833228394921193</v>
      </c>
      <c r="N26" s="5">
        <f t="shared" si="89"/>
        <v>131.47277246716436</v>
      </c>
      <c r="O26" s="5">
        <f t="shared" si="90"/>
        <v>108.65642559287008</v>
      </c>
      <c r="P26" s="5">
        <f t="shared" si="91"/>
        <v>136.50942049923216</v>
      </c>
      <c r="S26" s="5">
        <v>8.198822622571722</v>
      </c>
      <c r="T26" s="5">
        <v>13.733252879680993</v>
      </c>
      <c r="U26" s="5">
        <v>13.337117216556585</v>
      </c>
      <c r="V26" s="5">
        <v>20.656950538212691</v>
      </c>
      <c r="X26" s="5">
        <f t="shared" si="92"/>
        <v>108.99139324710272</v>
      </c>
      <c r="Y26" s="5">
        <f t="shared" si="93"/>
        <v>182.56357456135748</v>
      </c>
      <c r="Z26" s="5">
        <f t="shared" si="94"/>
        <v>84.087414437166913</v>
      </c>
      <c r="AA26" s="5">
        <f t="shared" si="95"/>
        <v>130.23725687575606</v>
      </c>
      <c r="AC26" s="5">
        <f t="shared" si="96"/>
        <v>108.99139324710272</v>
      </c>
      <c r="AD26" s="5">
        <f t="shared" si="97"/>
        <v>70.145133037182745</v>
      </c>
      <c r="AE26" s="5">
        <f t="shared" si="98"/>
        <v>177.29752846835743</v>
      </c>
      <c r="AF26" s="5">
        <f t="shared" si="99"/>
        <v>105.50920137713875</v>
      </c>
    </row>
    <row r="27" spans="2:32" x14ac:dyDescent="0.25">
      <c r="B27" s="1"/>
      <c r="C27" s="5">
        <v>17.089224741333524</v>
      </c>
      <c r="D27" s="5">
        <v>12.835337674878943</v>
      </c>
      <c r="E27" s="5">
        <v>33.522102597353346</v>
      </c>
      <c r="F27" s="5">
        <v>34.074309830170421</v>
      </c>
      <c r="H27" s="5">
        <f>C27/AVERAGE(C$27:C$29)*100</f>
        <v>130.17411847673537</v>
      </c>
      <c r="I27" s="5">
        <f>D27/AVERAGE(C$27:C$29)*100</f>
        <v>97.77089320719044</v>
      </c>
      <c r="J27" s="5">
        <f>E27/AVERAGE(E$27:E$29)*100</f>
        <v>140.21857871523827</v>
      </c>
      <c r="K27" s="5">
        <f>F27/AVERAGE(E$27:E$29)*100</f>
        <v>142.52838947716816</v>
      </c>
      <c r="M27" s="5">
        <f>C27/AVERAGE(C$27:C$29)*100</f>
        <v>130.17411847673537</v>
      </c>
      <c r="N27" s="5">
        <f>D27/AVERAGE(D$27:D$29)*100</f>
        <v>96.898608115902704</v>
      </c>
      <c r="O27" s="5">
        <f>E27/AVERAGE(C$27:C$29)*100</f>
        <v>255.34863173416485</v>
      </c>
      <c r="P27" s="5">
        <f>F27/AVERAGE(D$27:D$29)*100</f>
        <v>257.23929347925593</v>
      </c>
      <c r="S27" s="5">
        <v>18.045987932137013</v>
      </c>
      <c r="T27" s="5">
        <v>31.555362021591677</v>
      </c>
      <c r="U27" s="5">
        <v>33.522102597353346</v>
      </c>
      <c r="V27" s="5">
        <v>34.074309830170421</v>
      </c>
      <c r="X27" s="5">
        <f>S27/AVERAGE(S$27:S$29)*100</f>
        <v>114.61772459643689</v>
      </c>
      <c r="Y27" s="5">
        <f>T27/AVERAGE(S$27:S$29)*100</f>
        <v>200.42149021338477</v>
      </c>
      <c r="Z27" s="5">
        <f>U27/AVERAGE(U$27:U$29)*100</f>
        <v>140.21857871523827</v>
      </c>
      <c r="AA27" s="5">
        <f>V27/AVERAGE(U$27:U$29)*100</f>
        <v>142.52838947716816</v>
      </c>
      <c r="AC27" s="5">
        <f>S27/AVERAGE(S$27:S$29)*100</f>
        <v>114.61772459643689</v>
      </c>
      <c r="AD27" s="5">
        <f>T27/AVERAGE(T$27:T$29)*100</f>
        <v>119.27498936732046</v>
      </c>
      <c r="AE27" s="5">
        <f>U27/AVERAGE(S$27:S$29)*100</f>
        <v>212.91309391571497</v>
      </c>
      <c r="AF27" s="5">
        <f>V27/AVERAGE(T$27:T$29)*100</f>
        <v>128.79627050107786</v>
      </c>
    </row>
    <row r="28" spans="2:32" x14ac:dyDescent="0.25">
      <c r="C28" s="5">
        <v>9.9256694526139011</v>
      </c>
      <c r="D28" s="5">
        <v>12.787644163730874</v>
      </c>
      <c r="E28" s="5">
        <v>19.033601153500442</v>
      </c>
      <c r="F28" s="5">
        <v>28.074428287243229</v>
      </c>
      <c r="H28" s="5">
        <f t="shared" ref="H28:H29" si="100">C28/AVERAGE(C$27:C$29)*100</f>
        <v>75.607014995851202</v>
      </c>
      <c r="I28" s="5">
        <f t="shared" ref="I28:I29" si="101">D28/AVERAGE(C$27:C$29)*100</f>
        <v>97.407596400885126</v>
      </c>
      <c r="J28" s="5">
        <f t="shared" ref="J28:J29" si="102">E28/AVERAGE(E$27:E$29)*100</f>
        <v>79.615068709540466</v>
      </c>
      <c r="K28" s="5">
        <f t="shared" ref="K28:K29" si="103">F28/AVERAGE(E$27:E$29)*100</f>
        <v>117.43166829251717</v>
      </c>
      <c r="M28" s="5">
        <f t="shared" ref="M28:M29" si="104">C28/AVERAGE(C$27:C$29)*100</f>
        <v>75.607014995851202</v>
      </c>
      <c r="N28" s="5">
        <f t="shared" ref="N28:N29" si="105">D28/AVERAGE(D$27:D$29)*100</f>
        <v>96.53855254405336</v>
      </c>
      <c r="O28" s="5">
        <f t="shared" ref="O28:O29" si="106">E28/AVERAGE(C$27:C$29)*100</f>
        <v>144.98505866108425</v>
      </c>
      <c r="P28" s="5">
        <f t="shared" ref="P28:P29" si="107">F28/AVERAGE(D$27:D$29)*100</f>
        <v>211.94401686897984</v>
      </c>
      <c r="S28" s="5">
        <v>12.036952393828605</v>
      </c>
      <c r="T28" s="5">
        <v>25.683076283616412</v>
      </c>
      <c r="U28" s="5">
        <v>19.033601153500442</v>
      </c>
      <c r="V28" s="5">
        <v>28.074428287243229</v>
      </c>
      <c r="X28" s="5">
        <f t="shared" ref="X28:X29" si="108">S28/AVERAGE(S$27:S$29)*100</f>
        <v>76.451790816026005</v>
      </c>
      <c r="Y28" s="5">
        <f t="shared" ref="Y28:Y29" si="109">T28/AVERAGE(S$27:S$29)*100</f>
        <v>163.1241124251504</v>
      </c>
      <c r="Z28" s="5">
        <f t="shared" ref="Z28:Z29" si="110">U28/AVERAGE(U$27:U$29)*100</f>
        <v>79.615068709540466</v>
      </c>
      <c r="AA28" s="5">
        <f t="shared" ref="AA28:AA29" si="111">V28/AVERAGE(U$27:U$29)*100</f>
        <v>117.43166829251717</v>
      </c>
      <c r="AC28" s="5">
        <f t="shared" ref="AC28:AC29" si="112">S28/AVERAGE(S$27:S$29)*100</f>
        <v>76.451790816026005</v>
      </c>
      <c r="AD28" s="5">
        <f t="shared" ref="AD28:AD29" si="113">T28/AVERAGE(T$27:T$29)*100</f>
        <v>97.078545590836171</v>
      </c>
      <c r="AE28" s="5">
        <f t="shared" ref="AE28:AE29" si="114">U28/AVERAGE(S$27:S$29)*100</f>
        <v>120.89047511803319</v>
      </c>
      <c r="AF28" s="5">
        <f t="shared" ref="AF28:AF29" si="115">V28/AVERAGE(T$27:T$29)*100</f>
        <v>106.11753188454254</v>
      </c>
    </row>
    <row r="29" spans="2:32" x14ac:dyDescent="0.25">
      <c r="C29" s="5">
        <v>12.369028527344591</v>
      </c>
      <c r="D29" s="5">
        <v>14.115476508055885</v>
      </c>
      <c r="E29" s="5">
        <v>19.165396771990839</v>
      </c>
      <c r="F29" s="5">
        <v>24.807143557931241</v>
      </c>
      <c r="H29" s="5">
        <f t="shared" si="100"/>
        <v>94.218866527413425</v>
      </c>
      <c r="I29" s="5">
        <f t="shared" si="101"/>
        <v>107.52212222190356</v>
      </c>
      <c r="J29" s="5">
        <f t="shared" si="102"/>
        <v>80.16635257522131</v>
      </c>
      <c r="K29" s="5">
        <f t="shared" si="103"/>
        <v>103.76504282737406</v>
      </c>
      <c r="M29" s="5">
        <f t="shared" si="104"/>
        <v>94.218866527413425</v>
      </c>
      <c r="N29" s="5">
        <f t="shared" si="105"/>
        <v>106.56283934004394</v>
      </c>
      <c r="O29" s="5">
        <f t="shared" si="106"/>
        <v>145.98898825506916</v>
      </c>
      <c r="P29" s="5">
        <f t="shared" si="107"/>
        <v>187.27810229718722</v>
      </c>
      <c r="S29" s="5">
        <v>17.150560414891022</v>
      </c>
      <c r="T29" s="5">
        <v>22.129488338021687</v>
      </c>
      <c r="U29" s="5">
        <v>19.165396771990839</v>
      </c>
      <c r="V29" s="5">
        <v>24.807143557931241</v>
      </c>
      <c r="X29" s="5">
        <f t="shared" si="108"/>
        <v>108.93048458753709</v>
      </c>
      <c r="Y29" s="5">
        <f t="shared" si="109"/>
        <v>140.55376792480578</v>
      </c>
      <c r="Z29" s="5">
        <f t="shared" si="110"/>
        <v>80.16635257522131</v>
      </c>
      <c r="AA29" s="5">
        <f t="shared" si="111"/>
        <v>103.76504282737406</v>
      </c>
      <c r="AC29" s="5">
        <f t="shared" si="112"/>
        <v>108.93048458753709</v>
      </c>
      <c r="AD29" s="5">
        <f t="shared" si="113"/>
        <v>83.646465041843328</v>
      </c>
      <c r="AE29" s="5">
        <f t="shared" si="114"/>
        <v>121.72756499972638</v>
      </c>
      <c r="AF29" s="5">
        <f t="shared" si="115"/>
        <v>93.767638668865231</v>
      </c>
    </row>
  </sheetData>
  <mergeCells count="6">
    <mergeCell ref="AC1:AF1"/>
    <mergeCell ref="C1:F1"/>
    <mergeCell ref="H1:K1"/>
    <mergeCell ref="M1:P1"/>
    <mergeCell ref="S1:V1"/>
    <mergeCell ref="X1:AA1"/>
  </mergeCells>
  <conditionalFormatting sqref="I8">
    <cfRule type="cellIs" dxfId="23" priority="23" operator="lessThan">
      <formula>0.05</formula>
    </cfRule>
    <cfRule type="cellIs" dxfId="22" priority="24" operator="greaterThan">
      <formula>0.05</formula>
    </cfRule>
  </conditionalFormatting>
  <conditionalFormatting sqref="K8">
    <cfRule type="cellIs" dxfId="21" priority="21" operator="lessThan">
      <formula>0.05</formula>
    </cfRule>
    <cfRule type="cellIs" dxfId="20" priority="22" operator="greaterThan">
      <formula>0.05</formula>
    </cfRule>
  </conditionalFormatting>
  <conditionalFormatting sqref="O8:P8">
    <cfRule type="cellIs" dxfId="19" priority="19" operator="lessThan">
      <formula>0.05</formula>
    </cfRule>
    <cfRule type="cellIs" dxfId="18" priority="20" operator="greaterThan">
      <formula>0.05</formula>
    </cfRule>
  </conditionalFormatting>
  <conditionalFormatting sqref="Y8">
    <cfRule type="cellIs" dxfId="17" priority="17" operator="lessThan">
      <formula>0.05</formula>
    </cfRule>
    <cfRule type="cellIs" dxfId="16" priority="18" operator="greaterThan">
      <formula>0.05</formula>
    </cfRule>
  </conditionalFormatting>
  <conditionalFormatting sqref="AA8">
    <cfRule type="cellIs" dxfId="15" priority="15" operator="lessThan">
      <formula>0.05</formula>
    </cfRule>
    <cfRule type="cellIs" dxfId="14" priority="16" operator="greaterThan">
      <formula>0.05</formula>
    </cfRule>
  </conditionalFormatting>
  <conditionalFormatting sqref="AE8:AF8">
    <cfRule type="cellIs" dxfId="13" priority="13" operator="lessThan">
      <formula>0.05</formula>
    </cfRule>
    <cfRule type="cellIs" dxfId="12" priority="14" operator="greaterThan">
      <formula>0.05</formula>
    </cfRule>
  </conditionalFormatting>
  <conditionalFormatting sqref="D8">
    <cfRule type="cellIs" dxfId="11" priority="11" operator="lessThan">
      <formula>0.05</formula>
    </cfRule>
    <cfRule type="cellIs" dxfId="10" priority="12" operator="greaterThan">
      <formula>0.05</formula>
    </cfRule>
  </conditionalFormatting>
  <conditionalFormatting sqref="F8">
    <cfRule type="cellIs" dxfId="9" priority="9" operator="lessThan">
      <formula>0.05</formula>
    </cfRule>
    <cfRule type="cellIs" dxfId="8" priority="10" operator="greaterThan">
      <formula>0.05</formula>
    </cfRule>
  </conditionalFormatting>
  <conditionalFormatting sqref="T8">
    <cfRule type="cellIs" dxfId="7" priority="7" operator="lessThan">
      <formula>0.05</formula>
    </cfRule>
    <cfRule type="cellIs" dxfId="6" priority="8" operator="greaterThan">
      <formula>0.05</formula>
    </cfRule>
  </conditionalFormatting>
  <conditionalFormatting sqref="V8">
    <cfRule type="cellIs" dxfId="5" priority="5" operator="lessThan">
      <formula>0.05</formula>
    </cfRule>
    <cfRule type="cellIs" dxfId="4" priority="6" operator="greaterThan">
      <formula>0.05</formula>
    </cfRule>
  </conditionalFormatting>
  <conditionalFormatting sqref="E9:F9">
    <cfRule type="cellIs" dxfId="3" priority="3" operator="lessThan">
      <formula>0.05</formula>
    </cfRule>
    <cfRule type="cellIs" dxfId="2" priority="4" operator="greaterThan">
      <formula>0.05</formula>
    </cfRule>
  </conditionalFormatting>
  <conditionalFormatting sqref="U9:V9">
    <cfRule type="cellIs" dxfId="1" priority="1" operator="lessThan">
      <formula>0.05</formula>
    </cfRule>
    <cfRule type="cellIs" dxfId="0" priority="2" operator="greaterThan">
      <formula>0.05</formula>
    </cfRule>
  </conditionalFormatting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BCA 24h</vt:lpstr>
      <vt:lpstr>BCA 48h</vt:lpstr>
      <vt:lpstr>caspase 24h</vt:lpstr>
      <vt:lpstr>caspase 48h</vt:lpstr>
      <vt:lpstr>LDH 24h</vt:lpstr>
      <vt:lpstr>LDH 48h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</dc:creator>
  <cp:lastModifiedBy>Schwerdt, Gerald</cp:lastModifiedBy>
  <dcterms:created xsi:type="dcterms:W3CDTF">2020-02-06T14:41:59Z</dcterms:created>
  <dcterms:modified xsi:type="dcterms:W3CDTF">2021-02-25T12:40:29Z</dcterms:modified>
</cp:coreProperties>
</file>