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Geralds\Gerald2021\excel2021\publik\"/>
    </mc:Choice>
  </mc:AlternateContent>
  <bookViews>
    <workbookView xWindow="120" yWindow="300" windowWidth="18915" windowHeight="12660" firstSheet="3" activeTab="10"/>
  </bookViews>
  <sheets>
    <sheet name="CDK2 48h" sheetId="86" r:id="rId1"/>
    <sheet name="CDKN1A " sheetId="6" r:id="rId2"/>
    <sheet name="COX2" sheetId="30" r:id="rId3"/>
    <sheet name="Fibronektin" sheetId="35" r:id="rId4"/>
    <sheet name="GDF15" sheetId="18" r:id="rId5"/>
    <sheet name="GLUT1" sheetId="83" r:id="rId6"/>
    <sheet name="GYS1" sheetId="82" r:id="rId7"/>
    <sheet name="MRPS16" sheetId="8" r:id="rId8"/>
    <sheet name="NDUFB10" sheetId="7" r:id="rId9"/>
    <sheet name="PYGM 48h" sheetId="42" r:id="rId10"/>
    <sheet name="VIM 48h" sheetId="36" r:id="rId11"/>
    <sheet name="WISP1-AS1 48h" sheetId="1" r:id="rId12"/>
    <sheet name="Tabelle2" sheetId="2" r:id="rId13"/>
    <sheet name="Tabelle3" sheetId="3" r:id="rId14"/>
  </sheets>
  <calcPr calcId="162913"/>
</workbook>
</file>

<file path=xl/calcChain.xml><?xml version="1.0" encoding="utf-8"?>
<calcChain xmlns="http://schemas.openxmlformats.org/spreadsheetml/2006/main">
  <c r="M16" i="8" l="1"/>
  <c r="D9" i="1" l="1"/>
  <c r="E9" i="1"/>
  <c r="F9" i="1"/>
  <c r="H9" i="1"/>
  <c r="I9" i="1"/>
  <c r="J9" i="1"/>
  <c r="K9" i="1"/>
  <c r="M9" i="1"/>
  <c r="N9" i="1"/>
  <c r="O9" i="1"/>
  <c r="P9" i="1"/>
  <c r="R9" i="1"/>
  <c r="S9" i="1"/>
  <c r="T9" i="1"/>
  <c r="U9" i="1"/>
  <c r="C9" i="1"/>
  <c r="D9" i="7"/>
  <c r="E9" i="7"/>
  <c r="F9" i="7"/>
  <c r="H9" i="7"/>
  <c r="I9" i="7"/>
  <c r="J9" i="7"/>
  <c r="K9" i="7"/>
  <c r="N9" i="7"/>
  <c r="O9" i="7"/>
  <c r="P9" i="7"/>
  <c r="S9" i="7"/>
  <c r="T9" i="7"/>
  <c r="U9" i="7"/>
  <c r="C9" i="7"/>
  <c r="D9" i="8"/>
  <c r="E9" i="8"/>
  <c r="F9" i="8"/>
  <c r="H9" i="8"/>
  <c r="I9" i="8"/>
  <c r="J9" i="8"/>
  <c r="K9" i="8"/>
  <c r="N9" i="8"/>
  <c r="O9" i="8"/>
  <c r="P9" i="8"/>
  <c r="S9" i="8"/>
  <c r="T9" i="8"/>
  <c r="U9" i="8"/>
  <c r="C9" i="8"/>
  <c r="D9" i="18"/>
  <c r="E9" i="18"/>
  <c r="F9" i="18"/>
  <c r="H9" i="18"/>
  <c r="I9" i="18"/>
  <c r="J9" i="18"/>
  <c r="K9" i="18"/>
  <c r="M9" i="18"/>
  <c r="N9" i="18"/>
  <c r="O9" i="18"/>
  <c r="P9" i="18"/>
  <c r="R9" i="18"/>
  <c r="S9" i="18"/>
  <c r="T9" i="18"/>
  <c r="U9" i="18"/>
  <c r="C9" i="18"/>
  <c r="D9" i="35"/>
  <c r="E9" i="35"/>
  <c r="F9" i="35"/>
  <c r="H9" i="35"/>
  <c r="I9" i="35"/>
  <c r="J9" i="35"/>
  <c r="K9" i="35"/>
  <c r="M9" i="35"/>
  <c r="N9" i="35"/>
  <c r="O9" i="35"/>
  <c r="P9" i="35"/>
  <c r="R9" i="35"/>
  <c r="S9" i="35"/>
  <c r="T9" i="35"/>
  <c r="U9" i="35"/>
  <c r="C9" i="35"/>
  <c r="D8" i="86"/>
  <c r="E8" i="86"/>
  <c r="F8" i="86"/>
  <c r="H8" i="86"/>
  <c r="I8" i="86"/>
  <c r="J8" i="86"/>
  <c r="K8" i="86"/>
  <c r="M8" i="86"/>
  <c r="N8" i="86"/>
  <c r="O8" i="86"/>
  <c r="P8" i="86"/>
  <c r="R8" i="86"/>
  <c r="S8" i="86"/>
  <c r="T8" i="86"/>
  <c r="U8" i="86"/>
  <c r="C8" i="86"/>
  <c r="R19" i="86"/>
  <c r="M19" i="86"/>
  <c r="R18" i="86"/>
  <c r="M18" i="86"/>
  <c r="R17" i="86"/>
  <c r="M17" i="86"/>
  <c r="R16" i="86"/>
  <c r="M16" i="86"/>
  <c r="R15" i="86"/>
  <c r="M15" i="86"/>
  <c r="R14" i="86"/>
  <c r="M14" i="86"/>
  <c r="R13" i="86"/>
  <c r="M13" i="86"/>
  <c r="R12" i="86"/>
  <c r="R5" i="86" s="1"/>
  <c r="M12" i="86"/>
  <c r="R11" i="86"/>
  <c r="T7" i="86" s="1"/>
  <c r="M11" i="86"/>
  <c r="U7" i="86"/>
  <c r="P7" i="86"/>
  <c r="O7" i="86"/>
  <c r="K7" i="86"/>
  <c r="I7" i="86"/>
  <c r="F7" i="86"/>
  <c r="D7" i="86"/>
  <c r="K6" i="86"/>
  <c r="U5" i="86"/>
  <c r="T5" i="86"/>
  <c r="S5" i="86"/>
  <c r="P5" i="86"/>
  <c r="O5" i="86"/>
  <c r="N5" i="86"/>
  <c r="M5" i="86"/>
  <c r="K5" i="86"/>
  <c r="J5" i="86"/>
  <c r="I5" i="86"/>
  <c r="H5" i="86"/>
  <c r="F5" i="86"/>
  <c r="E5" i="86"/>
  <c r="D5" i="86"/>
  <c r="C5" i="86"/>
  <c r="U4" i="86"/>
  <c r="U6" i="86" s="1"/>
  <c r="T4" i="86"/>
  <c r="T6" i="86" s="1"/>
  <c r="S4" i="86"/>
  <c r="P4" i="86"/>
  <c r="P6" i="86" s="1"/>
  <c r="O4" i="86"/>
  <c r="O6" i="86" s="1"/>
  <c r="N4" i="86"/>
  <c r="M4" i="86"/>
  <c r="K4" i="86"/>
  <c r="J4" i="86"/>
  <c r="I4" i="86"/>
  <c r="I6" i="86" s="1"/>
  <c r="H4" i="86"/>
  <c r="F4" i="86"/>
  <c r="F6" i="86" s="1"/>
  <c r="E4" i="86"/>
  <c r="D4" i="86"/>
  <c r="D6" i="86" s="1"/>
  <c r="C4" i="86"/>
  <c r="R4" i="86" l="1"/>
  <c r="N9" i="30" l="1"/>
  <c r="O9" i="30"/>
  <c r="P9" i="30"/>
  <c r="S9" i="30"/>
  <c r="T9" i="30"/>
  <c r="U9" i="30"/>
  <c r="D9" i="30"/>
  <c r="E9" i="30"/>
  <c r="F9" i="30"/>
  <c r="H9" i="30"/>
  <c r="I9" i="30"/>
  <c r="J9" i="30"/>
  <c r="K9" i="30"/>
  <c r="C9" i="30"/>
  <c r="S8" i="83" l="1"/>
  <c r="T8" i="83"/>
  <c r="U8" i="83"/>
  <c r="K4" i="82"/>
  <c r="K5" i="82"/>
  <c r="J4" i="82"/>
  <c r="J5" i="82"/>
  <c r="I4" i="82"/>
  <c r="I5" i="82"/>
  <c r="H4" i="82"/>
  <c r="H5" i="82"/>
  <c r="H4" i="83"/>
  <c r="H5" i="83"/>
  <c r="D4" i="82"/>
  <c r="E4" i="82"/>
  <c r="F4" i="82"/>
  <c r="D5" i="82"/>
  <c r="E5" i="82"/>
  <c r="F5" i="82"/>
  <c r="C4" i="82"/>
  <c r="C5" i="82"/>
  <c r="O4" i="82"/>
  <c r="O5" i="82"/>
  <c r="S4" i="82"/>
  <c r="T4" i="82"/>
  <c r="U4" i="82"/>
  <c r="S5" i="82"/>
  <c r="T5" i="82"/>
  <c r="U5" i="82"/>
  <c r="P4" i="82"/>
  <c r="P5" i="82"/>
  <c r="K8" i="82"/>
  <c r="J8" i="82"/>
  <c r="I8" i="82"/>
  <c r="F8" i="82"/>
  <c r="E8" i="82"/>
  <c r="D8" i="82"/>
  <c r="C8" i="82"/>
  <c r="U8" i="82"/>
  <c r="T8" i="82"/>
  <c r="S8" i="82"/>
  <c r="N8" i="82"/>
  <c r="O8" i="82"/>
  <c r="P8" i="82"/>
  <c r="N5" i="82"/>
  <c r="N4" i="82"/>
  <c r="U5" i="83" l="1"/>
  <c r="T5" i="83"/>
  <c r="S5" i="83"/>
  <c r="U4" i="83"/>
  <c r="T4" i="83"/>
  <c r="S4" i="83"/>
  <c r="N8" i="83"/>
  <c r="O8" i="83"/>
  <c r="P8" i="83"/>
  <c r="I8" i="83"/>
  <c r="J8" i="83"/>
  <c r="K8" i="83"/>
  <c r="N4" i="83"/>
  <c r="O4" i="83"/>
  <c r="P4" i="83"/>
  <c r="N5" i="83"/>
  <c r="O5" i="83"/>
  <c r="P5" i="83"/>
  <c r="K5" i="83"/>
  <c r="J5" i="83"/>
  <c r="I5" i="83"/>
  <c r="K4" i="83"/>
  <c r="J4" i="83"/>
  <c r="I4" i="83"/>
  <c r="D4" i="83"/>
  <c r="E4" i="83"/>
  <c r="F4" i="83"/>
  <c r="D5" i="83"/>
  <c r="E5" i="83"/>
  <c r="F5" i="83"/>
  <c r="C5" i="83"/>
  <c r="C4" i="83"/>
  <c r="D8" i="83"/>
  <c r="E8" i="83"/>
  <c r="F8" i="83"/>
  <c r="C8" i="83"/>
  <c r="R19" i="83" l="1"/>
  <c r="M19" i="83"/>
  <c r="R18" i="83"/>
  <c r="M18" i="83"/>
  <c r="R17" i="83"/>
  <c r="M17" i="83"/>
  <c r="R16" i="83"/>
  <c r="R15" i="83"/>
  <c r="M15" i="83"/>
  <c r="R14" i="83"/>
  <c r="M14" i="83"/>
  <c r="R13" i="83"/>
  <c r="M13" i="83"/>
  <c r="R12" i="83"/>
  <c r="M12" i="83"/>
  <c r="R11" i="83"/>
  <c r="M11" i="83"/>
  <c r="U7" i="83"/>
  <c r="P7" i="83"/>
  <c r="K7" i="83"/>
  <c r="I7" i="83"/>
  <c r="F7" i="83"/>
  <c r="D7" i="83"/>
  <c r="U6" i="83"/>
  <c r="T6" i="83"/>
  <c r="P6" i="83"/>
  <c r="O6" i="83"/>
  <c r="K6" i="83"/>
  <c r="I6" i="83"/>
  <c r="F6" i="83"/>
  <c r="D6" i="83"/>
  <c r="M4" i="83" l="1"/>
  <c r="M5" i="83"/>
  <c r="M8" i="83"/>
  <c r="R4" i="83"/>
  <c r="R5" i="83"/>
  <c r="R8" i="83"/>
  <c r="T7" i="83"/>
  <c r="O7" i="83"/>
  <c r="R19" i="82"/>
  <c r="M19" i="82"/>
  <c r="R18" i="82"/>
  <c r="M18" i="82"/>
  <c r="R17" i="82"/>
  <c r="M17" i="82"/>
  <c r="R16" i="82"/>
  <c r="M16" i="82"/>
  <c r="R15" i="82"/>
  <c r="M15" i="82"/>
  <c r="R14" i="82"/>
  <c r="M14" i="82"/>
  <c r="R13" i="82"/>
  <c r="M13" i="82"/>
  <c r="R12" i="82"/>
  <c r="M12" i="82"/>
  <c r="R11" i="82"/>
  <c r="M11" i="82"/>
  <c r="U7" i="82"/>
  <c r="P7" i="82"/>
  <c r="K7" i="82"/>
  <c r="I7" i="82"/>
  <c r="F7" i="82"/>
  <c r="D7" i="82"/>
  <c r="U6" i="82"/>
  <c r="T6" i="82"/>
  <c r="P6" i="82"/>
  <c r="O6" i="82"/>
  <c r="K6" i="82"/>
  <c r="I6" i="82"/>
  <c r="F6" i="82"/>
  <c r="D6" i="82"/>
  <c r="M4" i="82" l="1"/>
  <c r="M5" i="82"/>
  <c r="M8" i="82"/>
  <c r="R8" i="82"/>
  <c r="R4" i="82"/>
  <c r="R5" i="82"/>
  <c r="O7" i="82"/>
  <c r="T7" i="82"/>
  <c r="T4" i="36" l="1"/>
  <c r="U4" i="36"/>
  <c r="U9" i="36"/>
  <c r="T9" i="36"/>
  <c r="S9" i="36"/>
  <c r="P9" i="36"/>
  <c r="O9" i="36"/>
  <c r="N9" i="36"/>
  <c r="K9" i="36"/>
  <c r="J9" i="36"/>
  <c r="I9" i="36"/>
  <c r="H9" i="36"/>
  <c r="D9" i="36"/>
  <c r="E9" i="36"/>
  <c r="F9" i="36"/>
  <c r="C9" i="36"/>
  <c r="S8" i="42" l="1"/>
  <c r="T8" i="42"/>
  <c r="S4" i="42"/>
  <c r="T4" i="42"/>
  <c r="S5" i="42"/>
  <c r="T5" i="42"/>
  <c r="N4" i="42"/>
  <c r="O4" i="42"/>
  <c r="N5" i="42"/>
  <c r="O5" i="42"/>
  <c r="N8" i="42"/>
  <c r="O8" i="42"/>
  <c r="I8" i="42"/>
  <c r="J8" i="42"/>
  <c r="U8" i="42"/>
  <c r="P8" i="42"/>
  <c r="K8" i="42"/>
  <c r="H8" i="42"/>
  <c r="D8" i="42"/>
  <c r="E8" i="42"/>
  <c r="F8" i="42"/>
  <c r="C8" i="42"/>
  <c r="U9" i="6"/>
  <c r="T9" i="6"/>
  <c r="S9" i="6"/>
  <c r="P9" i="6"/>
  <c r="O9" i="6"/>
  <c r="N9" i="6"/>
  <c r="S4" i="36" l="1"/>
  <c r="N4" i="36"/>
  <c r="O4" i="36"/>
  <c r="P4" i="36"/>
  <c r="U8" i="36"/>
  <c r="U6" i="36"/>
  <c r="T6" i="36"/>
  <c r="S6" i="36"/>
  <c r="U5" i="36"/>
  <c r="T5" i="36"/>
  <c r="S5" i="36"/>
  <c r="U7" i="36"/>
  <c r="T7" i="36"/>
  <c r="P8" i="36"/>
  <c r="N5" i="36"/>
  <c r="O5" i="36"/>
  <c r="P5" i="36"/>
  <c r="N6" i="36"/>
  <c r="O6" i="36"/>
  <c r="P6" i="36"/>
  <c r="K8" i="36"/>
  <c r="I8" i="36"/>
  <c r="K6" i="36"/>
  <c r="J6" i="36"/>
  <c r="I6" i="36"/>
  <c r="H6" i="36"/>
  <c r="K5" i="36"/>
  <c r="J5" i="36"/>
  <c r="I5" i="36"/>
  <c r="H5" i="36"/>
  <c r="K4" i="36"/>
  <c r="K7" i="36" s="1"/>
  <c r="J4" i="36"/>
  <c r="I4" i="36"/>
  <c r="I7" i="36" s="1"/>
  <c r="H4" i="36"/>
  <c r="F8" i="36"/>
  <c r="D8" i="36"/>
  <c r="F4" i="36"/>
  <c r="F5" i="36"/>
  <c r="F6" i="36"/>
  <c r="D4" i="36"/>
  <c r="E4" i="36"/>
  <c r="D5" i="36"/>
  <c r="E5" i="36"/>
  <c r="D6" i="36"/>
  <c r="E6" i="36"/>
  <c r="C6" i="36"/>
  <c r="C4" i="36"/>
  <c r="S4" i="6" l="1"/>
  <c r="T4" i="6"/>
  <c r="S5" i="6"/>
  <c r="T5" i="6"/>
  <c r="S6" i="6"/>
  <c r="T6" i="6"/>
  <c r="N4" i="6"/>
  <c r="O4" i="6"/>
  <c r="P4" i="6"/>
  <c r="N5" i="6"/>
  <c r="O5" i="6"/>
  <c r="P5" i="6"/>
  <c r="N6" i="6"/>
  <c r="O6" i="6"/>
  <c r="P6" i="6"/>
  <c r="K9" i="6"/>
  <c r="J9" i="6"/>
  <c r="I9" i="6"/>
  <c r="H9" i="6"/>
  <c r="D9" i="6"/>
  <c r="E9" i="6"/>
  <c r="F9" i="6"/>
  <c r="C9" i="6"/>
  <c r="I4" i="6"/>
  <c r="J4" i="6"/>
  <c r="K4" i="6"/>
  <c r="I5" i="6"/>
  <c r="J5" i="6"/>
  <c r="K5" i="6"/>
  <c r="I6" i="6"/>
  <c r="J6" i="6"/>
  <c r="K6" i="6"/>
  <c r="H6" i="6"/>
  <c r="H4" i="6"/>
  <c r="D4" i="6"/>
  <c r="E4" i="6"/>
  <c r="F4" i="6"/>
  <c r="D5" i="6"/>
  <c r="E5" i="6"/>
  <c r="F5" i="6"/>
  <c r="D6" i="6"/>
  <c r="E6" i="6"/>
  <c r="F6" i="6"/>
  <c r="C6" i="6"/>
  <c r="C4" i="6"/>
  <c r="U7" i="42" l="1"/>
  <c r="P7" i="42" l="1"/>
  <c r="K7" i="42"/>
  <c r="I7" i="42"/>
  <c r="F7" i="42"/>
  <c r="U5" i="42"/>
  <c r="U4" i="42"/>
  <c r="P5" i="42"/>
  <c r="P4" i="42"/>
  <c r="K5" i="42"/>
  <c r="J5" i="42"/>
  <c r="I5" i="42"/>
  <c r="H5" i="42"/>
  <c r="K4" i="42"/>
  <c r="J4" i="42"/>
  <c r="I4" i="42"/>
  <c r="H4" i="42"/>
  <c r="D4" i="42"/>
  <c r="E4" i="42"/>
  <c r="F4" i="42"/>
  <c r="D5" i="42"/>
  <c r="E5" i="42"/>
  <c r="F5" i="42"/>
  <c r="D7" i="42"/>
  <c r="C5" i="42"/>
  <c r="C4" i="42"/>
  <c r="U6" i="30" l="1"/>
  <c r="T6" i="30"/>
  <c r="S6" i="30"/>
  <c r="U5" i="30"/>
  <c r="T5" i="30"/>
  <c r="S5" i="30"/>
  <c r="U4" i="30"/>
  <c r="T4" i="30"/>
  <c r="S4" i="30"/>
  <c r="P6" i="30"/>
  <c r="O6" i="30"/>
  <c r="N6" i="30"/>
  <c r="P5" i="30"/>
  <c r="O5" i="30"/>
  <c r="N5" i="30"/>
  <c r="P4" i="30"/>
  <c r="O4" i="30"/>
  <c r="N4" i="30"/>
  <c r="K6" i="30"/>
  <c r="J6" i="30"/>
  <c r="I6" i="30"/>
  <c r="H6" i="30"/>
  <c r="K5" i="30"/>
  <c r="J5" i="30"/>
  <c r="I5" i="30"/>
  <c r="H5" i="30"/>
  <c r="K4" i="30"/>
  <c r="J4" i="30"/>
  <c r="I4" i="30"/>
  <c r="H4" i="30"/>
  <c r="D4" i="30"/>
  <c r="E4" i="30"/>
  <c r="F4" i="30"/>
  <c r="D5" i="30"/>
  <c r="E5" i="30"/>
  <c r="F5" i="30"/>
  <c r="D6" i="30"/>
  <c r="E6" i="30"/>
  <c r="F6" i="30"/>
  <c r="M16" i="18" l="1"/>
  <c r="R19" i="42" l="1"/>
  <c r="M19" i="42"/>
  <c r="R18" i="42"/>
  <c r="M18" i="42"/>
  <c r="R17" i="42"/>
  <c r="M17" i="42"/>
  <c r="R16" i="42"/>
  <c r="M16" i="42"/>
  <c r="R15" i="42"/>
  <c r="M15" i="42"/>
  <c r="R14" i="42"/>
  <c r="M14" i="42"/>
  <c r="R13" i="42"/>
  <c r="M13" i="42"/>
  <c r="R12" i="42"/>
  <c r="M12" i="42"/>
  <c r="R11" i="42"/>
  <c r="M11" i="42"/>
  <c r="U6" i="42"/>
  <c r="T6" i="42"/>
  <c r="P6" i="42"/>
  <c r="O6" i="42"/>
  <c r="K6" i="42"/>
  <c r="I6" i="42"/>
  <c r="F6" i="42"/>
  <c r="D6" i="42"/>
  <c r="M8" i="42" l="1"/>
  <c r="M5" i="42"/>
  <c r="M4" i="42"/>
  <c r="R8" i="42"/>
  <c r="T7" i="42"/>
  <c r="R4" i="42"/>
  <c r="R5" i="42"/>
  <c r="O7" i="42"/>
  <c r="R20" i="7" l="1"/>
  <c r="R19" i="7"/>
  <c r="R18" i="7"/>
  <c r="R17" i="7"/>
  <c r="R16" i="7"/>
  <c r="R15" i="7"/>
  <c r="R14" i="7"/>
  <c r="R13" i="7"/>
  <c r="R12" i="7"/>
  <c r="M13" i="7"/>
  <c r="M14" i="7"/>
  <c r="M15" i="7"/>
  <c r="M16" i="7"/>
  <c r="M17" i="7"/>
  <c r="M18" i="7"/>
  <c r="M19" i="7"/>
  <c r="M20" i="7"/>
  <c r="M12" i="7"/>
  <c r="R9" i="7" l="1"/>
  <c r="M9" i="7"/>
  <c r="O8" i="7"/>
  <c r="U4" i="8"/>
  <c r="T4" i="8"/>
  <c r="S4" i="8"/>
  <c r="K4" i="8"/>
  <c r="J4" i="8"/>
  <c r="I4" i="8"/>
  <c r="H4" i="8"/>
  <c r="N4" i="8"/>
  <c r="O4" i="8"/>
  <c r="P4" i="8"/>
  <c r="R19" i="8"/>
  <c r="R18" i="8"/>
  <c r="R17" i="8"/>
  <c r="R16" i="8"/>
  <c r="R15" i="8"/>
  <c r="R14" i="8"/>
  <c r="R13" i="8"/>
  <c r="R12" i="8"/>
  <c r="M13" i="8"/>
  <c r="M14" i="8"/>
  <c r="M15" i="8"/>
  <c r="M17" i="8"/>
  <c r="M18" i="8"/>
  <c r="M19" i="8"/>
  <c r="M20" i="8"/>
  <c r="M12" i="8"/>
  <c r="M9" i="8" s="1"/>
  <c r="R9" i="8" l="1"/>
  <c r="R4" i="8"/>
  <c r="U4" i="18" l="1"/>
  <c r="T4" i="18"/>
  <c r="S4" i="18"/>
  <c r="P4" i="18"/>
  <c r="O4" i="18"/>
  <c r="N4" i="18"/>
  <c r="K4" i="18"/>
  <c r="J4" i="18"/>
  <c r="I4" i="18"/>
  <c r="H4" i="18"/>
  <c r="R20" i="18" l="1"/>
  <c r="R19" i="18"/>
  <c r="R18" i="18"/>
  <c r="R17" i="18"/>
  <c r="R16" i="18"/>
  <c r="R15" i="18"/>
  <c r="R14" i="18"/>
  <c r="R13" i="18"/>
  <c r="R12" i="18"/>
  <c r="M13" i="18"/>
  <c r="M14" i="18"/>
  <c r="M15" i="18"/>
  <c r="M17" i="18"/>
  <c r="M18" i="18"/>
  <c r="M19" i="18"/>
  <c r="M20" i="18"/>
  <c r="M12" i="18"/>
  <c r="M4" i="18" l="1"/>
  <c r="R4" i="18"/>
  <c r="R20" i="6" l="1"/>
  <c r="R19" i="6"/>
  <c r="R18" i="6"/>
  <c r="R17" i="6"/>
  <c r="R16" i="6"/>
  <c r="R15" i="6"/>
  <c r="R14" i="6"/>
  <c r="R13" i="6"/>
  <c r="R12" i="6"/>
  <c r="M13" i="6"/>
  <c r="M14" i="6"/>
  <c r="M15" i="6"/>
  <c r="M16" i="6"/>
  <c r="M17" i="6"/>
  <c r="M18" i="6"/>
  <c r="M19" i="6"/>
  <c r="M20" i="6"/>
  <c r="M12" i="6"/>
  <c r="R9" i="6" l="1"/>
  <c r="R6" i="6"/>
  <c r="R4" i="6"/>
  <c r="M9" i="6"/>
  <c r="M4" i="6"/>
  <c r="M6" i="6"/>
  <c r="R20" i="30"/>
  <c r="R19" i="30"/>
  <c r="R18" i="30"/>
  <c r="R17" i="30"/>
  <c r="R16" i="30"/>
  <c r="R15" i="30"/>
  <c r="R14" i="30"/>
  <c r="R13" i="30"/>
  <c r="R12" i="30"/>
  <c r="M13" i="30"/>
  <c r="M14" i="30"/>
  <c r="M15" i="30"/>
  <c r="M16" i="30"/>
  <c r="M17" i="30"/>
  <c r="M18" i="30"/>
  <c r="M19" i="30"/>
  <c r="M20" i="30"/>
  <c r="M12" i="30"/>
  <c r="M9" i="30" s="1"/>
  <c r="R20" i="36"/>
  <c r="R19" i="36"/>
  <c r="R18" i="36"/>
  <c r="R17" i="36"/>
  <c r="R16" i="36"/>
  <c r="R15" i="36"/>
  <c r="R14" i="36"/>
  <c r="R13" i="36"/>
  <c r="R12" i="36"/>
  <c r="M13" i="36"/>
  <c r="M14" i="36"/>
  <c r="M15" i="36"/>
  <c r="M16" i="36"/>
  <c r="M17" i="36"/>
  <c r="M18" i="36"/>
  <c r="M19" i="36"/>
  <c r="M20" i="36"/>
  <c r="M12" i="36"/>
  <c r="C5" i="36"/>
  <c r="P7" i="36"/>
  <c r="O7" i="36"/>
  <c r="F7" i="36"/>
  <c r="D7" i="36"/>
  <c r="R9" i="30" l="1"/>
  <c r="M9" i="36"/>
  <c r="M4" i="36"/>
  <c r="M6" i="36"/>
  <c r="O8" i="36"/>
  <c r="R9" i="36"/>
  <c r="R5" i="36"/>
  <c r="T8" i="36"/>
  <c r="R4" i="36"/>
  <c r="R6" i="36"/>
  <c r="M5" i="30"/>
  <c r="M6" i="30"/>
  <c r="M4" i="30"/>
  <c r="R5" i="30"/>
  <c r="R6" i="30"/>
  <c r="R4" i="30"/>
  <c r="M5" i="36"/>
  <c r="U12" i="35"/>
  <c r="U8" i="35" s="1"/>
  <c r="R20" i="35"/>
  <c r="R19" i="35"/>
  <c r="R18" i="35"/>
  <c r="R17" i="35"/>
  <c r="R16" i="35"/>
  <c r="R15" i="35"/>
  <c r="R14" i="35"/>
  <c r="R13" i="35"/>
  <c r="R12" i="35"/>
  <c r="M13" i="35"/>
  <c r="M14" i="35"/>
  <c r="M15" i="35"/>
  <c r="M16" i="35"/>
  <c r="M17" i="35"/>
  <c r="M18" i="35"/>
  <c r="M19" i="35"/>
  <c r="M20" i="35"/>
  <c r="M12" i="35"/>
  <c r="P8" i="35"/>
  <c r="K8" i="35"/>
  <c r="I8" i="35"/>
  <c r="F8" i="35"/>
  <c r="D8" i="35"/>
  <c r="U6" i="35"/>
  <c r="T6" i="35"/>
  <c r="S6" i="35"/>
  <c r="P6" i="35"/>
  <c r="O6" i="35"/>
  <c r="N6" i="35"/>
  <c r="K6" i="35"/>
  <c r="J6" i="35"/>
  <c r="I6" i="35"/>
  <c r="H6" i="35"/>
  <c r="F6" i="35"/>
  <c r="E6" i="35"/>
  <c r="D6" i="35"/>
  <c r="C6" i="35"/>
  <c r="T5" i="35"/>
  <c r="S5" i="35"/>
  <c r="P5" i="35"/>
  <c r="O5" i="35"/>
  <c r="N5" i="35"/>
  <c r="K5" i="35"/>
  <c r="J5" i="35"/>
  <c r="I5" i="35"/>
  <c r="H5" i="35"/>
  <c r="F5" i="35"/>
  <c r="E5" i="35"/>
  <c r="D5" i="35"/>
  <c r="C5" i="35"/>
  <c r="U4" i="35"/>
  <c r="U7" i="35" s="1"/>
  <c r="T4" i="35"/>
  <c r="T7" i="35" s="1"/>
  <c r="S4" i="35"/>
  <c r="P4" i="35"/>
  <c r="P7" i="35" s="1"/>
  <c r="O4" i="35"/>
  <c r="O7" i="35" s="1"/>
  <c r="N4" i="35"/>
  <c r="K4" i="35"/>
  <c r="K7" i="35" s="1"/>
  <c r="J4" i="35"/>
  <c r="I4" i="35"/>
  <c r="I7" i="35" s="1"/>
  <c r="H4" i="35"/>
  <c r="F4" i="35"/>
  <c r="F7" i="35" s="1"/>
  <c r="E4" i="35"/>
  <c r="D4" i="35"/>
  <c r="D7" i="35" s="1"/>
  <c r="C4" i="35"/>
  <c r="R4" i="35" l="1"/>
  <c r="U5" i="35"/>
  <c r="T8" i="35"/>
  <c r="M4" i="35"/>
  <c r="M5" i="35"/>
  <c r="O8" i="35"/>
  <c r="M6" i="35"/>
  <c r="R5" i="35"/>
  <c r="R6" i="35"/>
  <c r="U8" i="30" l="1"/>
  <c r="T8" i="30"/>
  <c r="P8" i="30"/>
  <c r="O8" i="30"/>
  <c r="K8" i="30"/>
  <c r="I8" i="30"/>
  <c r="F8" i="30"/>
  <c r="D8" i="30"/>
  <c r="C6" i="30"/>
  <c r="C5" i="30"/>
  <c r="U7" i="30"/>
  <c r="T7" i="30"/>
  <c r="P7" i="30"/>
  <c r="O7" i="30"/>
  <c r="K7" i="30"/>
  <c r="I7" i="30"/>
  <c r="F7" i="30"/>
  <c r="D7" i="30"/>
  <c r="C4" i="30"/>
  <c r="U8" i="18" l="1"/>
  <c r="T8" i="18"/>
  <c r="P8" i="18"/>
  <c r="O8" i="18"/>
  <c r="K8" i="18"/>
  <c r="I8" i="18"/>
  <c r="F8" i="18"/>
  <c r="D8" i="18"/>
  <c r="U6" i="18"/>
  <c r="T6" i="18"/>
  <c r="S6" i="18"/>
  <c r="R6" i="18"/>
  <c r="P6" i="18"/>
  <c r="O6" i="18"/>
  <c r="N6" i="18"/>
  <c r="M6" i="18"/>
  <c r="K6" i="18"/>
  <c r="J6" i="18"/>
  <c r="I6" i="18"/>
  <c r="H6" i="18"/>
  <c r="F6" i="18"/>
  <c r="E6" i="18"/>
  <c r="D6" i="18"/>
  <c r="C6" i="18"/>
  <c r="U5" i="18"/>
  <c r="T5" i="18"/>
  <c r="S5" i="18"/>
  <c r="R5" i="18"/>
  <c r="P5" i="18"/>
  <c r="O5" i="18"/>
  <c r="N5" i="18"/>
  <c r="M5" i="18"/>
  <c r="K5" i="18"/>
  <c r="J5" i="18"/>
  <c r="I5" i="18"/>
  <c r="H5" i="18"/>
  <c r="F5" i="18"/>
  <c r="E5" i="18"/>
  <c r="D5" i="18"/>
  <c r="C5" i="18"/>
  <c r="U7" i="18"/>
  <c r="T7" i="18"/>
  <c r="P7" i="18"/>
  <c r="O7" i="18"/>
  <c r="K7" i="18"/>
  <c r="I7" i="18"/>
  <c r="F4" i="18"/>
  <c r="F7" i="18" s="1"/>
  <c r="E4" i="18"/>
  <c r="D4" i="18"/>
  <c r="D7" i="18" s="1"/>
  <c r="C4" i="18"/>
  <c r="U5" i="8" l="1"/>
  <c r="T5" i="8"/>
  <c r="S5" i="8"/>
  <c r="R5" i="8"/>
  <c r="P5" i="8"/>
  <c r="O5" i="8"/>
  <c r="N5" i="8"/>
  <c r="M5" i="8"/>
  <c r="K5" i="8"/>
  <c r="J5" i="8"/>
  <c r="I5" i="8"/>
  <c r="H5" i="8"/>
  <c r="D5" i="8"/>
  <c r="E5" i="8"/>
  <c r="F5" i="8"/>
  <c r="C5" i="8"/>
  <c r="U5" i="1"/>
  <c r="T5" i="1"/>
  <c r="S5" i="1"/>
  <c r="R5" i="1"/>
  <c r="P5" i="1"/>
  <c r="O5" i="1"/>
  <c r="N5" i="1"/>
  <c r="M5" i="1"/>
  <c r="K5" i="1"/>
  <c r="J5" i="1"/>
  <c r="I5" i="1"/>
  <c r="H5" i="1"/>
  <c r="D5" i="1"/>
  <c r="E5" i="1"/>
  <c r="F5" i="1"/>
  <c r="C5" i="1"/>
  <c r="U5" i="7"/>
  <c r="T5" i="7"/>
  <c r="S5" i="7"/>
  <c r="R5" i="7"/>
  <c r="P5" i="7"/>
  <c r="O5" i="7"/>
  <c r="N5" i="7"/>
  <c r="M5" i="7"/>
  <c r="K5" i="7"/>
  <c r="J5" i="7"/>
  <c r="I5" i="7"/>
  <c r="H5" i="7"/>
  <c r="D5" i="7"/>
  <c r="E5" i="7"/>
  <c r="F5" i="7"/>
  <c r="C5" i="7"/>
  <c r="U5" i="6"/>
  <c r="R5" i="6"/>
  <c r="M5" i="6"/>
  <c r="H5" i="6"/>
  <c r="C5" i="6"/>
  <c r="U8" i="8" l="1"/>
  <c r="T8" i="8"/>
  <c r="P8" i="8"/>
  <c r="O8" i="8"/>
  <c r="K8" i="8"/>
  <c r="I8" i="8"/>
  <c r="F8" i="8"/>
  <c r="D8" i="8"/>
  <c r="U6" i="8"/>
  <c r="T6" i="8"/>
  <c r="S6" i="8"/>
  <c r="R6" i="8"/>
  <c r="P6" i="8"/>
  <c r="O6" i="8"/>
  <c r="N6" i="8"/>
  <c r="M6" i="8"/>
  <c r="K6" i="8"/>
  <c r="J6" i="8"/>
  <c r="I6" i="8"/>
  <c r="H6" i="8"/>
  <c r="F6" i="8"/>
  <c r="E6" i="8"/>
  <c r="D6" i="8"/>
  <c r="C6" i="8"/>
  <c r="U7" i="8"/>
  <c r="T7" i="8"/>
  <c r="P7" i="8"/>
  <c r="O7" i="8"/>
  <c r="M4" i="8"/>
  <c r="K7" i="8"/>
  <c r="I7" i="8"/>
  <c r="F4" i="8"/>
  <c r="F7" i="8" s="1"/>
  <c r="E4" i="8"/>
  <c r="D4" i="8"/>
  <c r="D7" i="8" s="1"/>
  <c r="C4" i="8"/>
  <c r="U8" i="7" l="1"/>
  <c r="T8" i="7"/>
  <c r="P8" i="7"/>
  <c r="K8" i="7"/>
  <c r="I8" i="7"/>
  <c r="F8" i="7"/>
  <c r="D8" i="7"/>
  <c r="U6" i="7"/>
  <c r="T6" i="7"/>
  <c r="S6" i="7"/>
  <c r="R6" i="7"/>
  <c r="P6" i="7"/>
  <c r="O6" i="7"/>
  <c r="N6" i="7"/>
  <c r="M6" i="7"/>
  <c r="K6" i="7"/>
  <c r="J6" i="7"/>
  <c r="I6" i="7"/>
  <c r="H6" i="7"/>
  <c r="F6" i="7"/>
  <c r="E6" i="7"/>
  <c r="D6" i="7"/>
  <c r="C6" i="7"/>
  <c r="U4" i="7"/>
  <c r="U7" i="7" s="1"/>
  <c r="T4" i="7"/>
  <c r="T7" i="7" s="1"/>
  <c r="S4" i="7"/>
  <c r="R4" i="7"/>
  <c r="P4" i="7"/>
  <c r="P7" i="7" s="1"/>
  <c r="O4" i="7"/>
  <c r="O7" i="7" s="1"/>
  <c r="N4" i="7"/>
  <c r="M4" i="7"/>
  <c r="K4" i="7"/>
  <c r="K7" i="7" s="1"/>
  <c r="J4" i="7"/>
  <c r="I4" i="7"/>
  <c r="I7" i="7" s="1"/>
  <c r="H4" i="7"/>
  <c r="F4" i="7"/>
  <c r="F7" i="7" s="1"/>
  <c r="E4" i="7"/>
  <c r="D4" i="7"/>
  <c r="D7" i="7" s="1"/>
  <c r="C4" i="7"/>
  <c r="U8" i="6"/>
  <c r="T8" i="6"/>
  <c r="P8" i="6"/>
  <c r="O8" i="6"/>
  <c r="K8" i="6"/>
  <c r="I8" i="6"/>
  <c r="F8" i="6"/>
  <c r="D8" i="6"/>
  <c r="U6" i="6"/>
  <c r="U4" i="6"/>
  <c r="U7" i="6" s="1"/>
  <c r="T7" i="6"/>
  <c r="P7" i="6"/>
  <c r="O7" i="6"/>
  <c r="K7" i="6"/>
  <c r="I7" i="6"/>
  <c r="F7" i="6"/>
  <c r="D7" i="6"/>
  <c r="U8" i="1" l="1"/>
  <c r="T8" i="1"/>
  <c r="K8" i="1"/>
  <c r="I8" i="1"/>
  <c r="P8" i="1"/>
  <c r="O8" i="1"/>
  <c r="F8" i="1"/>
  <c r="D8" i="1"/>
  <c r="U6" i="1"/>
  <c r="T6" i="1"/>
  <c r="S6" i="1"/>
  <c r="R6" i="1"/>
  <c r="U4" i="1"/>
  <c r="U7" i="1" s="1"/>
  <c r="T4" i="1"/>
  <c r="T7" i="1" s="1"/>
  <c r="S4" i="1"/>
  <c r="R4" i="1"/>
  <c r="N4" i="1"/>
  <c r="O4" i="1"/>
  <c r="O7" i="1" s="1"/>
  <c r="P4" i="1"/>
  <c r="P7" i="1" s="1"/>
  <c r="N6" i="1"/>
  <c r="O6" i="1"/>
  <c r="P6" i="1"/>
  <c r="M6" i="1"/>
  <c r="M4" i="1"/>
  <c r="D6" i="1" l="1"/>
  <c r="E6" i="1"/>
  <c r="F6" i="1"/>
  <c r="H6" i="1"/>
  <c r="I6" i="1"/>
  <c r="J6" i="1"/>
  <c r="K6" i="1"/>
  <c r="C6" i="1"/>
  <c r="K4" i="1"/>
  <c r="K7" i="1" s="1"/>
  <c r="J4" i="1"/>
  <c r="I4" i="1"/>
  <c r="I7" i="1" s="1"/>
  <c r="H4" i="1"/>
  <c r="D4" i="1"/>
  <c r="D7" i="1" s="1"/>
  <c r="E4" i="1"/>
  <c r="F4" i="1"/>
  <c r="F7" i="1" s="1"/>
  <c r="C4" i="1"/>
</calcChain>
</file>

<file path=xl/comments1.xml><?xml version="1.0" encoding="utf-8"?>
<comments xmlns="http://schemas.openxmlformats.org/spreadsheetml/2006/main">
  <authors>
    <author>Gerald</author>
  </authors>
  <commentList>
    <comment ref="H12" authorId="0" shapeId="0">
      <text>
        <r>
          <rPr>
            <b/>
            <sz val="9"/>
            <color indexed="81"/>
            <rFont val="Tahoma"/>
            <family val="2"/>
          </rPr>
          <t>Gerald:</t>
        </r>
        <r>
          <rPr>
            <sz val="9"/>
            <color indexed="81"/>
            <rFont val="Tahoma"/>
            <family val="2"/>
          </rPr>
          <t xml:space="preserve">
nur jew. ein wert</t>
        </r>
      </text>
    </comment>
    <comment ref="R12" authorId="0" shapeId="0">
      <text>
        <r>
          <rPr>
            <b/>
            <sz val="9"/>
            <color indexed="81"/>
            <rFont val="Tahoma"/>
            <family val="2"/>
          </rPr>
          <t>Gerald:</t>
        </r>
        <r>
          <rPr>
            <sz val="9"/>
            <color indexed="81"/>
            <rFont val="Tahoma"/>
            <family val="2"/>
          </rPr>
          <t xml:space="preserve">
nur jew. ein wert</t>
        </r>
      </text>
    </comment>
    <comment ref="H15" authorId="0" shapeId="0">
      <text>
        <r>
          <rPr>
            <b/>
            <sz val="9"/>
            <color indexed="81"/>
            <rFont val="Tahoma"/>
            <family val="2"/>
          </rPr>
          <t>Gerald:</t>
        </r>
        <r>
          <rPr>
            <sz val="9"/>
            <color indexed="81"/>
            <rFont val="Tahoma"/>
            <family val="2"/>
          </rPr>
          <t xml:space="preserve">
eine ps</t>
        </r>
      </text>
    </comment>
    <comment ref="J15" authorId="0" shapeId="0">
      <text>
        <r>
          <rPr>
            <b/>
            <sz val="9"/>
            <color indexed="81"/>
            <rFont val="Tahoma"/>
            <family val="2"/>
          </rPr>
          <t>Gerald:</t>
        </r>
        <r>
          <rPr>
            <sz val="9"/>
            <color indexed="81"/>
            <rFont val="Tahoma"/>
            <family val="2"/>
          </rPr>
          <t xml:space="preserve">
eine ps</t>
        </r>
      </text>
    </comment>
    <comment ref="R15" authorId="0" shapeId="0">
      <text>
        <r>
          <rPr>
            <b/>
            <sz val="9"/>
            <color indexed="81"/>
            <rFont val="Tahoma"/>
            <family val="2"/>
          </rPr>
          <t>Gerald:</t>
        </r>
        <r>
          <rPr>
            <sz val="9"/>
            <color indexed="81"/>
            <rFont val="Tahoma"/>
            <family val="2"/>
          </rPr>
          <t xml:space="preserve">
eine ps</t>
        </r>
      </text>
    </comment>
    <comment ref="J18" authorId="0" shapeId="0">
      <text>
        <r>
          <rPr>
            <b/>
            <sz val="9"/>
            <color indexed="81"/>
            <rFont val="Tahoma"/>
            <family val="2"/>
          </rPr>
          <t>Gerald:</t>
        </r>
        <r>
          <rPr>
            <sz val="9"/>
            <color indexed="81"/>
            <rFont val="Tahoma"/>
            <family val="2"/>
          </rPr>
          <t xml:space="preserve">
nur eine ps</t>
        </r>
      </text>
    </comment>
    <comment ref="T18" authorId="0" shapeId="0">
      <text>
        <r>
          <rPr>
            <b/>
            <sz val="9"/>
            <color indexed="81"/>
            <rFont val="Tahoma"/>
            <family val="2"/>
          </rPr>
          <t>Gerald:</t>
        </r>
        <r>
          <rPr>
            <sz val="9"/>
            <color indexed="81"/>
            <rFont val="Tahoma"/>
            <family val="2"/>
          </rPr>
          <t xml:space="preserve">
nur eine ps</t>
        </r>
      </text>
    </comment>
  </commentList>
</comments>
</file>

<file path=xl/sharedStrings.xml><?xml version="1.0" encoding="utf-8"?>
<sst xmlns="http://schemas.openxmlformats.org/spreadsheetml/2006/main" count="576" uniqueCount="39">
  <si>
    <t>fibromono</t>
  </si>
  <si>
    <t>ko</t>
  </si>
  <si>
    <t>ko ota</t>
  </si>
  <si>
    <t>WISP1-AS1 gg jew. con</t>
  </si>
  <si>
    <t>ddCq</t>
  </si>
  <si>
    <t>----------------</t>
  </si>
  <si>
    <t>Mittel</t>
  </si>
  <si>
    <t>fold</t>
  </si>
  <si>
    <t>HK2 mono</t>
  </si>
  <si>
    <t>sem</t>
  </si>
  <si>
    <t>Ct ca.</t>
  </si>
  <si>
    <t>WISP1-AS1 gg jew. mono</t>
  </si>
  <si>
    <t>ota mono</t>
  </si>
  <si>
    <t>ttest</t>
  </si>
  <si>
    <t>CDKN1A gg jew. con</t>
  </si>
  <si>
    <t>CDKN1A gg jew. mono</t>
  </si>
  <si>
    <t>NDUFB10 gg jew. con</t>
  </si>
  <si>
    <t>NDUFB10 gg jew. mono</t>
  </si>
  <si>
    <t>MRPS16 gg jew. con</t>
  </si>
  <si>
    <t>MRPS16 gg jew. mono</t>
  </si>
  <si>
    <t>Median</t>
  </si>
  <si>
    <t>GDF15 gg jew. con</t>
  </si>
  <si>
    <t>GDF15 gg jew. mono</t>
  </si>
  <si>
    <t>COX2 gg jew. con</t>
  </si>
  <si>
    <t>COX 2 gg jew. con</t>
  </si>
  <si>
    <t>VIM gg jew. con</t>
  </si>
  <si>
    <t>Fibron gg jew. mono</t>
  </si>
  <si>
    <t>Fibron gg jew. con</t>
  </si>
  <si>
    <t>PYGM gg jew. con</t>
  </si>
  <si>
    <t>PYGM gg jew. mono</t>
  </si>
  <si>
    <t>Anzahl</t>
  </si>
  <si>
    <t>100 ota mono</t>
  </si>
  <si>
    <t>CDK2 gg jew. con</t>
  </si>
  <si>
    <t>CDK2 gg jew. mono</t>
  </si>
  <si>
    <t>GYS1 gg jew. con</t>
  </si>
  <si>
    <t>GYS1 gg jew. mono</t>
  </si>
  <si>
    <t>GLUT1 gg jew. mono</t>
  </si>
  <si>
    <t>GLUT1 gg jew. con</t>
  </si>
  <si>
    <t>Anzahl(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</si>
</sst>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_ ;\-0.00\ "/>
    <numFmt numFmtId="166" formatCode="###0.00;\-###0.00"/>
  </numFmts>
  <fonts count="7" x14ac:knownFonts="1">
    <font>
      <sz val="11"/>
      <color theme="1"/>
      <name val="Calibri"/>
      <family val="2"/>
      <scheme val="minor"/>
    </font>
    <font>
      <sz val="8.25"/>
      <name val="Microsoft Sans Serif"/>
      <family val="2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top"/>
      <protection locked="0"/>
    </xf>
  </cellStyleXfs>
  <cellXfs count="37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0" fontId="0" fillId="0" borderId="0" xfId="0" quotePrefix="1"/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1" fillId="0" borderId="0" xfId="1" applyNumberFormat="1" applyFont="1" applyFill="1" applyBorder="1" applyAlignment="1" applyProtection="1">
      <alignment horizontal="center" vertical="center"/>
    </xf>
    <xf numFmtId="2" fontId="2" fillId="0" borderId="0" xfId="0" quotePrefix="1" applyNumberFormat="1" applyFont="1" applyAlignment="1">
      <alignment horizontal="center"/>
    </xf>
    <xf numFmtId="166" fontId="1" fillId="0" borderId="0" xfId="1" applyNumberFormat="1" applyFont="1" applyFill="1" applyBorder="1" applyAlignment="1" applyProtection="1">
      <alignment horizontal="center" vertic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6" fillId="0" borderId="0" xfId="0" applyFont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5" fillId="0" borderId="0" xfId="1" applyNumberFormat="1" applyFont="1" applyFill="1" applyBorder="1" applyAlignment="1" applyProtection="1">
      <alignment horizontal="center" vertic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2">
    <cellStyle name="Normal" xfId="1"/>
    <cellStyle name="Standard" xfId="0" builtinId="0"/>
  </cellStyles>
  <dxfs count="408"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  <dxf>
      <fill>
        <patternFill>
          <bgColor rgb="FF92D050"/>
        </patternFill>
      </fill>
    </dxf>
    <dxf>
      <fill>
        <patternFill>
          <bgColor rgb="FFE0484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workbookViewId="0">
      <selection activeCell="B11" sqref="B11"/>
    </sheetView>
  </sheetViews>
  <sheetFormatPr baseColWidth="10" defaultRowHeight="15" x14ac:dyDescent="0.25"/>
  <cols>
    <col min="7" max="7" width="4" customWidth="1"/>
    <col min="17" max="17" width="5.85546875" customWidth="1"/>
  </cols>
  <sheetData>
    <row r="1" spans="1:22" ht="15.75" thickBot="1" x14ac:dyDescent="0.3"/>
    <row r="2" spans="1:22" ht="15.75" thickBot="1" x14ac:dyDescent="0.3">
      <c r="C2" s="34" t="s">
        <v>32</v>
      </c>
      <c r="D2" s="35"/>
      <c r="E2" s="35"/>
      <c r="F2" s="36"/>
      <c r="H2" s="34" t="s">
        <v>32</v>
      </c>
      <c r="I2" s="35"/>
      <c r="J2" s="35"/>
      <c r="K2" s="36"/>
      <c r="M2" s="34" t="s">
        <v>33</v>
      </c>
      <c r="N2" s="35"/>
      <c r="O2" s="35"/>
      <c r="P2" s="36"/>
      <c r="R2" s="34" t="s">
        <v>33</v>
      </c>
      <c r="S2" s="35"/>
      <c r="T2" s="35"/>
      <c r="U2" s="36"/>
    </row>
    <row r="3" spans="1:22" x14ac:dyDescent="0.25">
      <c r="B3" t="s">
        <v>4</v>
      </c>
      <c r="C3" s="1" t="s">
        <v>0</v>
      </c>
      <c r="D3" s="1" t="s">
        <v>12</v>
      </c>
      <c r="E3" s="1" t="s">
        <v>1</v>
      </c>
      <c r="F3" s="1" t="s">
        <v>2</v>
      </c>
      <c r="H3" s="1" t="s">
        <v>8</v>
      </c>
      <c r="I3" s="1" t="s">
        <v>12</v>
      </c>
      <c r="J3" s="1" t="s">
        <v>1</v>
      </c>
      <c r="K3" s="1" t="s">
        <v>2</v>
      </c>
      <c r="M3" s="1" t="s">
        <v>0</v>
      </c>
      <c r="N3" s="1" t="s">
        <v>12</v>
      </c>
      <c r="O3" s="1" t="s">
        <v>1</v>
      </c>
      <c r="P3" s="1" t="s">
        <v>2</v>
      </c>
      <c r="R3" s="1" t="s">
        <v>8</v>
      </c>
      <c r="S3" s="1" t="s">
        <v>12</v>
      </c>
      <c r="T3" s="1" t="s">
        <v>1</v>
      </c>
      <c r="U3" s="1" t="s">
        <v>2</v>
      </c>
    </row>
    <row r="4" spans="1:22" x14ac:dyDescent="0.25">
      <c r="B4" t="s">
        <v>6</v>
      </c>
      <c r="C4" s="31">
        <f>AVERAGE(C11:C26)</f>
        <v>3.9474596431116675E-16</v>
      </c>
      <c r="D4" s="31">
        <f>AVERAGE(D11:D26)</f>
        <v>3.9812821508113987E-2</v>
      </c>
      <c r="E4" s="31">
        <f>AVERAGE(E11:E26)</f>
        <v>1.9737298215558337E-16</v>
      </c>
      <c r="F4" s="31">
        <f>AVERAGE(F11:F26)</f>
        <v>-0.35261019741565863</v>
      </c>
      <c r="H4" s="31">
        <f>AVERAGE(H11:H22)</f>
        <v>4.9343245538895844E-17</v>
      </c>
      <c r="I4" s="31">
        <f>AVERAGE(I11:I22)</f>
        <v>-3.4466926601749603E-2</v>
      </c>
      <c r="J4" s="31">
        <f>AVERAGE(J11:J22)</f>
        <v>9.8686491077791687E-17</v>
      </c>
      <c r="K4" s="31">
        <f>AVERAGE(K11:K24)</f>
        <v>0.53949572014908942</v>
      </c>
      <c r="M4" s="31">
        <f>AVERAGE(M11:M24)</f>
        <v>3.9474596431116675E-16</v>
      </c>
      <c r="N4" s="31">
        <f>AVERAGE(N11:N22)</f>
        <v>1.9737298215558337E-16</v>
      </c>
      <c r="O4" s="31">
        <f>AVERAGE(O11:O22)</f>
        <v>0.36665573933767248</v>
      </c>
      <c r="P4" s="31">
        <f>AVERAGE(P11:P22)</f>
        <v>-2.5767279586100145E-2</v>
      </c>
      <c r="R4" s="31">
        <f>AVERAGE(R11:R24)</f>
        <v>4.9343245538895844E-17</v>
      </c>
      <c r="S4" s="31">
        <f>AVERAGE(S11:S22)</f>
        <v>0</v>
      </c>
      <c r="T4" s="31">
        <f>AVERAGE(T11:T22)</f>
        <v>8.7091068058616494E-2</v>
      </c>
      <c r="U4" s="31">
        <f>AVERAGE(U11:U22)</f>
        <v>0.66203296919111487</v>
      </c>
    </row>
    <row r="5" spans="1:22" x14ac:dyDescent="0.25">
      <c r="B5" t="s">
        <v>9</v>
      </c>
      <c r="C5" s="31">
        <f>STDEVP(C11:C26)/SQRT(COUNT(C11:C26))</f>
        <v>0.3221182078721872</v>
      </c>
      <c r="D5" s="31">
        <f>STDEVP(D11:D26)/SQRT(COUNT(D11:D26))</f>
        <v>0.25260757935014527</v>
      </c>
      <c r="E5" s="31">
        <f>STDEVP(E11:E26)/SQRT(COUNT(E11:E26))</f>
        <v>0.1347556035793244</v>
      </c>
      <c r="F5" s="31">
        <f>STDEVP(F11:F26)/SQRT(COUNT(F11:F26))</f>
        <v>0.22023203659895249</v>
      </c>
      <c r="G5" s="31"/>
      <c r="H5" s="31">
        <f>STDEVP(H11:H26)/SQRT(COUNT(H11:H26))</f>
        <v>0.10392675007483439</v>
      </c>
      <c r="I5" s="31">
        <f>STDEVP(I11:I26)/SQRT(COUNT(I11:I26))</f>
        <v>0.24246045778761363</v>
      </c>
      <c r="J5" s="31">
        <f>STDEVP(J11:J26)/SQRT(COUNT(J11:J26))</f>
        <v>0.10548169042750566</v>
      </c>
      <c r="K5" s="31">
        <f>STDEVP(K11:K26)/SQRT(COUNT(K11:K26))</f>
        <v>0.14315666072522487</v>
      </c>
      <c r="M5" s="31">
        <f>STDEVP(M11:M28)/SQRT(COUNT(M11:M28))</f>
        <v>0.3221182078721872</v>
      </c>
      <c r="N5" s="31">
        <f>STDEVP(N11:N26)/SQRT(COUNT(N11:N26))</f>
        <v>7.1349251510006831E-2</v>
      </c>
      <c r="O5" s="31">
        <f>STDEVP(O11:O26)/SQRT(COUNT(O11:O26))</f>
        <v>0.29283794213867459</v>
      </c>
      <c r="P5" s="31">
        <f>STDEVP(P11:P26)/SQRT(COUNT(P11:P26))</f>
        <v>0.16978963654723359</v>
      </c>
      <c r="R5" s="31">
        <f>STDEVP(R11:R28)/SQRT(COUNT(R11:R28))</f>
        <v>0.10392675007483439</v>
      </c>
      <c r="S5" s="31">
        <f>STDEVP(S11:S26)/SQRT(COUNT(S11:S26))</f>
        <v>0.22824114495578038</v>
      </c>
      <c r="T5" s="31">
        <f>STDEVP(T11:T26)/SQRT(COUNT(T11:T26))</f>
        <v>0.13050604637571578</v>
      </c>
      <c r="U5" s="31">
        <f>STDEVP(U11:U26)/SQRT(COUNT(U11:U26))</f>
        <v>9.6454754355990227E-2</v>
      </c>
    </row>
    <row r="6" spans="1:22" x14ac:dyDescent="0.25">
      <c r="B6" t="s">
        <v>7</v>
      </c>
      <c r="D6" s="6">
        <f>IF(D4&lt;0,-1/2^D4,2^D4)</f>
        <v>1.0279804455139703</v>
      </c>
      <c r="F6" s="6">
        <f>IF(F4&lt;0,-1/2^F4,2^F4)</f>
        <v>-1.2768687147075826</v>
      </c>
      <c r="I6" s="6">
        <f>IF(I4&lt;0,-1/2^I4,2^I4)</f>
        <v>-1.0241783209370943</v>
      </c>
      <c r="K6" s="6">
        <f>IF(K4&lt;0,-1/2^K4,2^K4)</f>
        <v>1.4534643843501316</v>
      </c>
      <c r="N6" s="6"/>
      <c r="O6" s="6">
        <f>IF(O4&lt;0,-1/2^O4,2^O4)</f>
        <v>1.2893605424670083</v>
      </c>
      <c r="P6" s="6">
        <f>IF(P4&lt;0,-1/2^P4,2^P4)</f>
        <v>-1.0180209700666698</v>
      </c>
      <c r="S6" s="6"/>
      <c r="T6" s="6">
        <f>IF(T4&lt;0,-1/2^T4,2^T4)</f>
        <v>1.0622262358892576</v>
      </c>
      <c r="U6" s="6">
        <f>IF(U4&lt;0,-1/2^U4,2^U4)</f>
        <v>1.582310761717368</v>
      </c>
    </row>
    <row r="7" spans="1:22" x14ac:dyDescent="0.25">
      <c r="B7" t="s">
        <v>13</v>
      </c>
      <c r="D7" s="4">
        <f>TTEST(C11:C29,D11:D29,2,2)</f>
        <v>0.92807827777053276</v>
      </c>
      <c r="F7" s="4">
        <f>TTEST(E11:E29,F11:F29,2,2)</f>
        <v>0.21619774473360831</v>
      </c>
      <c r="I7" s="4">
        <f>TTEST(H11:H29,I11:I29,2,2)</f>
        <v>0.90018107724733754</v>
      </c>
      <c r="K7" s="4">
        <f>TTEST(J11:J29,K11:K29,2,2)</f>
        <v>1.1333925547273856E-2</v>
      </c>
      <c r="O7" s="4">
        <f>TTEST(M11:M31,O11:O29,2,2)</f>
        <v>0.43877139120574637</v>
      </c>
      <c r="P7" s="4">
        <f>TTEST(N11:N29,P11:P29,2,2)</f>
        <v>0.89670201995899468</v>
      </c>
      <c r="T7" s="4">
        <f>TTEST(R11:R31,T11:T29,2,2)</f>
        <v>0.62927957948739932</v>
      </c>
      <c r="U7" s="4">
        <f>TTEST(S11:S29,U11:U29,2,2)</f>
        <v>1.9704544132607554E-2</v>
      </c>
    </row>
    <row r="8" spans="1:22" x14ac:dyDescent="0.25">
      <c r="B8" t="s">
        <v>30</v>
      </c>
      <c r="C8" s="1">
        <f>COUNT(C11:C22)</f>
        <v>9</v>
      </c>
      <c r="D8" s="1">
        <f t="shared" ref="D8:U8" si="0">COUNT(D11:D22)</f>
        <v>9</v>
      </c>
      <c r="E8" s="1">
        <f t="shared" si="0"/>
        <v>9</v>
      </c>
      <c r="F8" s="1">
        <f t="shared" si="0"/>
        <v>9</v>
      </c>
      <c r="G8" s="1"/>
      <c r="H8" s="1">
        <f t="shared" si="0"/>
        <v>9</v>
      </c>
      <c r="I8" s="1">
        <f t="shared" si="0"/>
        <v>8</v>
      </c>
      <c r="J8" s="1">
        <f t="shared" si="0"/>
        <v>9</v>
      </c>
      <c r="K8" s="1">
        <f t="shared" si="0"/>
        <v>9</v>
      </c>
      <c r="L8" s="1"/>
      <c r="M8" s="1">
        <f t="shared" si="0"/>
        <v>9</v>
      </c>
      <c r="N8" s="1">
        <f t="shared" si="0"/>
        <v>9</v>
      </c>
      <c r="O8" s="1">
        <f t="shared" si="0"/>
        <v>9</v>
      </c>
      <c r="P8" s="1">
        <f t="shared" si="0"/>
        <v>9</v>
      </c>
      <c r="Q8" s="1"/>
      <c r="R8" s="1">
        <f t="shared" si="0"/>
        <v>9</v>
      </c>
      <c r="S8" s="1">
        <f t="shared" si="0"/>
        <v>8</v>
      </c>
      <c r="T8" s="1">
        <f t="shared" si="0"/>
        <v>9</v>
      </c>
      <c r="U8" s="1">
        <f t="shared" si="0"/>
        <v>9</v>
      </c>
    </row>
    <row r="10" spans="1:22" x14ac:dyDescent="0.25">
      <c r="A10" s="3" t="s">
        <v>5</v>
      </c>
      <c r="B10" s="3" t="s">
        <v>5</v>
      </c>
      <c r="C10" s="3" t="s">
        <v>5</v>
      </c>
      <c r="D10" s="3" t="s">
        <v>5</v>
      </c>
      <c r="E10" s="3" t="s">
        <v>5</v>
      </c>
      <c r="F10" s="3" t="s">
        <v>5</v>
      </c>
      <c r="G10" s="3" t="s">
        <v>5</v>
      </c>
      <c r="H10" s="3" t="s">
        <v>5</v>
      </c>
      <c r="I10" s="3" t="s">
        <v>5</v>
      </c>
      <c r="J10" s="3" t="s">
        <v>5</v>
      </c>
      <c r="K10" s="3" t="s">
        <v>5</v>
      </c>
      <c r="L10" s="3" t="s">
        <v>5</v>
      </c>
      <c r="M10" s="3" t="s">
        <v>5</v>
      </c>
      <c r="N10" s="3" t="s">
        <v>5</v>
      </c>
      <c r="O10" s="3" t="s">
        <v>5</v>
      </c>
      <c r="P10" s="3" t="s">
        <v>5</v>
      </c>
      <c r="Q10" s="3" t="s">
        <v>5</v>
      </c>
      <c r="R10" s="3" t="s">
        <v>5</v>
      </c>
      <c r="S10" s="3" t="s">
        <v>5</v>
      </c>
      <c r="T10" s="3" t="s">
        <v>5</v>
      </c>
      <c r="U10" s="3" t="s">
        <v>5</v>
      </c>
    </row>
    <row r="11" spans="1:22" x14ac:dyDescent="0.25">
      <c r="A11" s="2"/>
      <c r="C11" s="31">
        <v>0.15998563544029221</v>
      </c>
      <c r="D11" s="31">
        <v>0.63969487092421584</v>
      </c>
      <c r="E11" s="31">
        <v>0.36198470391019022</v>
      </c>
      <c r="F11" s="31">
        <v>-1.1302229330242586</v>
      </c>
      <c r="H11" s="31">
        <v>0.55669639055729903</v>
      </c>
      <c r="I11" s="31">
        <v>0.6713166046146295</v>
      </c>
      <c r="J11" s="31">
        <v>-0.17964698499904941</v>
      </c>
      <c r="K11" s="31">
        <v>0.86290550950174882</v>
      </c>
      <c r="M11" s="31">
        <f>C11</f>
        <v>0.15998563544029221</v>
      </c>
      <c r="N11" s="31">
        <v>0.15508623916920783</v>
      </c>
      <c r="O11" s="31">
        <v>1.4576380106048896</v>
      </c>
      <c r="P11" s="31">
        <v>-0.51917825808456719</v>
      </c>
      <c r="R11" s="31">
        <f>H11</f>
        <v>0.55669639055729903</v>
      </c>
      <c r="S11" s="31">
        <v>0.71459682065131336</v>
      </c>
      <c r="T11" s="31">
        <v>0.23217642578522657</v>
      </c>
      <c r="U11" s="31">
        <v>1.3180091363227087</v>
      </c>
      <c r="V11" s="31"/>
    </row>
    <row r="12" spans="1:22" x14ac:dyDescent="0.25">
      <c r="C12" s="31">
        <v>-2.6454896718107968E-2</v>
      </c>
      <c r="D12" s="31">
        <v>0.15174842943646549</v>
      </c>
      <c r="E12" s="31">
        <v>-0.60978108105350692</v>
      </c>
      <c r="F12" s="31">
        <v>-1.4302365619420847</v>
      </c>
      <c r="H12" s="31">
        <v>-0.34981654642567328</v>
      </c>
      <c r="I12" s="31">
        <v>-0.75787703668799722</v>
      </c>
      <c r="J12" s="31">
        <v>0.14802500077557568</v>
      </c>
      <c r="K12" s="31">
        <v>3.9694075326952571E-2</v>
      </c>
      <c r="M12" s="31">
        <f t="shared" ref="M12:M19" si="1">C12</f>
        <v>-2.6454896718107968E-2</v>
      </c>
      <c r="N12" s="31">
        <v>-0.33286020231854252</v>
      </c>
      <c r="O12" s="31">
        <v>0.48587222564119248</v>
      </c>
      <c r="P12" s="31">
        <v>-0.81919188700239332</v>
      </c>
      <c r="R12" s="31">
        <f t="shared" ref="R12:R19" si="2">H12</f>
        <v>-0.34981654642567328</v>
      </c>
      <c r="S12" s="31">
        <v>-0.71459682065131336</v>
      </c>
      <c r="T12" s="31">
        <v>0.55984841155985166</v>
      </c>
      <c r="U12" s="31">
        <v>0.49479770214791241</v>
      </c>
      <c r="V12" s="31"/>
    </row>
    <row r="13" spans="1:22" x14ac:dyDescent="0.25">
      <c r="C13" s="31">
        <v>-0.13353073872218157</v>
      </c>
      <c r="D13" s="31">
        <v>0.6623825949043427</v>
      </c>
      <c r="E13" s="31">
        <v>0.2477963771433167</v>
      </c>
      <c r="F13" s="31">
        <v>-1.0241232408494092</v>
      </c>
      <c r="H13" s="31">
        <v>-0.20687984413162575</v>
      </c>
      <c r="I13" s="31"/>
      <c r="J13" s="31">
        <v>3.1621984223473731E-2</v>
      </c>
      <c r="K13" s="31">
        <v>8.3207606643275867E-2</v>
      </c>
      <c r="M13" s="31">
        <f t="shared" si="1"/>
        <v>-0.13353073872218157</v>
      </c>
      <c r="N13" s="31">
        <v>0.17777396314933469</v>
      </c>
      <c r="O13" s="31">
        <v>1.3434496838380161</v>
      </c>
      <c r="P13" s="31">
        <v>-0.41307856590971781</v>
      </c>
      <c r="R13" s="31">
        <f t="shared" si="2"/>
        <v>-0.20687984413162575</v>
      </c>
      <c r="S13" s="31"/>
      <c r="T13" s="31">
        <v>0.44344539500774971</v>
      </c>
      <c r="U13" s="31">
        <v>0.53831123346423571</v>
      </c>
      <c r="V13" s="31"/>
    </row>
    <row r="14" spans="1:22" x14ac:dyDescent="0.25">
      <c r="A14" s="2"/>
      <c r="C14" s="31">
        <v>-0.39284015880456558</v>
      </c>
      <c r="D14" s="31">
        <v>-0.70208909801684527</v>
      </c>
      <c r="E14" s="31">
        <v>0.77664555143366609</v>
      </c>
      <c r="F14" s="31">
        <v>-6.5177573271109068E-3</v>
      </c>
      <c r="H14" s="31">
        <v>-0.34442965253961511</v>
      </c>
      <c r="I14" s="31">
        <v>6.3642111147306224E-3</v>
      </c>
      <c r="J14" s="31">
        <v>0.22246004642701456</v>
      </c>
      <c r="K14" s="31">
        <v>4.3007137521568151E-2</v>
      </c>
      <c r="M14" s="31">
        <f t="shared" si="1"/>
        <v>-0.39284015880456558</v>
      </c>
      <c r="N14" s="31">
        <v>0.28320129081359635</v>
      </c>
      <c r="O14" s="31">
        <v>6.1896485706158799E-2</v>
      </c>
      <c r="P14" s="31">
        <v>0.26402356577582342</v>
      </c>
      <c r="R14" s="31">
        <f t="shared" si="2"/>
        <v>-0.34442965253961511</v>
      </c>
      <c r="S14" s="31">
        <v>0.30502264505539101</v>
      </c>
      <c r="T14" s="31">
        <v>0.17238681568833059</v>
      </c>
      <c r="U14" s="31">
        <v>0.29159234072354456</v>
      </c>
    </row>
    <row r="15" spans="1:22" x14ac:dyDescent="0.25">
      <c r="C15" s="31">
        <v>2.1219345167627317</v>
      </c>
      <c r="D15" s="31">
        <v>-0.958691303413989</v>
      </c>
      <c r="E15" s="31">
        <v>-0.36314524318438313</v>
      </c>
      <c r="F15" s="31">
        <v>0.10552200597444017</v>
      </c>
      <c r="H15" s="31">
        <v>-5.6786799564667589E-2</v>
      </c>
      <c r="I15" s="31">
        <v>-0.33960960772521709</v>
      </c>
      <c r="J15" s="31">
        <v>-5.6383843961556046E-3</v>
      </c>
      <c r="K15" s="31">
        <v>0.42561094704336844</v>
      </c>
      <c r="M15" s="31">
        <f t="shared" si="1"/>
        <v>2.1219345167627317</v>
      </c>
      <c r="N15" s="31">
        <v>2.6599085416452617E-2</v>
      </c>
      <c r="O15" s="31">
        <v>-1.0778943089118904</v>
      </c>
      <c r="P15" s="31">
        <v>0.3760633290773745</v>
      </c>
      <c r="R15" s="31">
        <f t="shared" si="2"/>
        <v>-5.6786799564667589E-2</v>
      </c>
      <c r="S15" s="31">
        <v>-4.0951173784556705E-2</v>
      </c>
      <c r="T15" s="31">
        <v>-5.5711615134839576E-2</v>
      </c>
      <c r="U15" s="31">
        <v>0.67419615024534485</v>
      </c>
    </row>
    <row r="16" spans="1:22" x14ac:dyDescent="0.25">
      <c r="C16" s="31">
        <v>-1.7290943579581644</v>
      </c>
      <c r="D16" s="31">
        <v>-1.2950907650604897</v>
      </c>
      <c r="E16" s="31">
        <v>-0.41350030824928385</v>
      </c>
      <c r="F16" s="31">
        <v>0.55270244173166905</v>
      </c>
      <c r="H16" s="31">
        <v>0.40121645210428269</v>
      </c>
      <c r="I16" s="31">
        <v>-0.56272990521149424</v>
      </c>
      <c r="J16" s="31">
        <v>-0.21682166203085851</v>
      </c>
      <c r="K16" s="31">
        <v>0.36673878753594158</v>
      </c>
      <c r="M16" s="31">
        <f t="shared" si="1"/>
        <v>-1.7290943579581644</v>
      </c>
      <c r="N16" s="31">
        <v>-0.30980037623004808</v>
      </c>
      <c r="O16" s="31">
        <v>-1.1282493739767911</v>
      </c>
      <c r="P16" s="31">
        <v>0.82324376483460338</v>
      </c>
      <c r="R16" s="31">
        <f t="shared" si="2"/>
        <v>0.40121645210428269</v>
      </c>
      <c r="S16" s="31">
        <v>-0.26407147127083386</v>
      </c>
      <c r="T16" s="31">
        <v>-0.26689489276954248</v>
      </c>
      <c r="U16" s="31">
        <v>0.61532399073791799</v>
      </c>
    </row>
    <row r="17" spans="3:21" x14ac:dyDescent="0.25">
      <c r="C17" s="31">
        <v>-0.35991285561983499</v>
      </c>
      <c r="D17" s="31">
        <v>0.66656118517493734</v>
      </c>
      <c r="E17" s="31">
        <v>-6.0707077949055943E-3</v>
      </c>
      <c r="F17" s="31">
        <v>-8.3705703338233128E-2</v>
      </c>
      <c r="H17" s="31">
        <v>-0.27911674206782999</v>
      </c>
      <c r="I17" s="31">
        <v>0.79071478293086761</v>
      </c>
      <c r="J17" s="31">
        <v>0.23615632848263202</v>
      </c>
      <c r="K17" s="31">
        <v>0.8203496737305076</v>
      </c>
      <c r="M17" s="31">
        <f t="shared" si="1"/>
        <v>-0.35991285561983499</v>
      </c>
      <c r="N17" s="31">
        <v>4.6440963575162364E-2</v>
      </c>
      <c r="O17" s="31">
        <v>0.71299226925091919</v>
      </c>
      <c r="P17" s="31">
        <v>1.5237052107816673E-2</v>
      </c>
      <c r="R17" s="31">
        <f t="shared" si="2"/>
        <v>-0.27911674206782999</v>
      </c>
      <c r="S17" s="31">
        <v>0.55511467590375041</v>
      </c>
      <c r="T17" s="31">
        <v>0.13567935261288921</v>
      </c>
      <c r="U17" s="31">
        <v>0.4842725908336476</v>
      </c>
    </row>
    <row r="18" spans="3:21" x14ac:dyDescent="0.25">
      <c r="C18" s="31">
        <v>0.68958517797644259</v>
      </c>
      <c r="D18" s="31">
        <v>0.77824862030314446</v>
      </c>
      <c r="E18" s="31">
        <v>1.9243157667365729E-2</v>
      </c>
      <c r="F18" s="31">
        <v>-0.49070275884705783</v>
      </c>
      <c r="H18" s="31">
        <v>0.14627258742539295</v>
      </c>
      <c r="I18" s="31">
        <v>-0.96011899613850682</v>
      </c>
      <c r="J18" s="31">
        <v>-0.69508177961411421</v>
      </c>
      <c r="K18" s="31">
        <v>0.90063881581923111</v>
      </c>
      <c r="M18" s="31">
        <f t="shared" si="1"/>
        <v>0.68958517797644259</v>
      </c>
      <c r="N18" s="31">
        <v>0.15812839870336948</v>
      </c>
      <c r="O18" s="31">
        <v>0.73830613471319051</v>
      </c>
      <c r="P18" s="31">
        <v>-0.39176000340100803</v>
      </c>
      <c r="R18" s="31">
        <f t="shared" si="2"/>
        <v>0.14627258742539295</v>
      </c>
      <c r="S18" s="31">
        <v>-1.195719103165624</v>
      </c>
      <c r="T18" s="31">
        <v>-0.79555875548385702</v>
      </c>
      <c r="U18" s="31">
        <v>0.56456173292237111</v>
      </c>
    </row>
    <row r="19" spans="3:21" x14ac:dyDescent="0.25">
      <c r="C19" s="31">
        <v>-0.32967232235660848</v>
      </c>
      <c r="D19" s="31">
        <v>0.41555085932124403</v>
      </c>
      <c r="E19" s="31">
        <v>-1.317244987245747E-2</v>
      </c>
      <c r="F19" s="31">
        <v>0.33379273088111727</v>
      </c>
      <c r="H19" s="31">
        <v>0.13284415464243748</v>
      </c>
      <c r="I19" s="31">
        <v>0.87620453428899081</v>
      </c>
      <c r="J19" s="31">
        <v>0.45892545113148264</v>
      </c>
      <c r="K19" s="31">
        <v>1.3133089282192105</v>
      </c>
      <c r="M19" s="31">
        <f t="shared" si="1"/>
        <v>-0.32967232235660848</v>
      </c>
      <c r="N19" s="31">
        <v>-0.20456936227853095</v>
      </c>
      <c r="O19" s="31">
        <v>0.70589052717336731</v>
      </c>
      <c r="P19" s="31">
        <v>0.43273548632716707</v>
      </c>
      <c r="R19" s="31">
        <f t="shared" si="2"/>
        <v>0.13284415464243748</v>
      </c>
      <c r="S19" s="31">
        <v>0.64060442726187361</v>
      </c>
      <c r="T19" s="31">
        <v>0.35844847526173984</v>
      </c>
      <c r="U19" s="31">
        <v>0.97723184532235052</v>
      </c>
    </row>
  </sheetData>
  <mergeCells count="4">
    <mergeCell ref="C2:F2"/>
    <mergeCell ref="H2:K2"/>
    <mergeCell ref="M2:P2"/>
    <mergeCell ref="R2:U2"/>
  </mergeCells>
  <conditionalFormatting sqref="F6">
    <cfRule type="cellIs" dxfId="407" priority="35" operator="lessThan">
      <formula>-1</formula>
    </cfRule>
    <cfRule type="cellIs" dxfId="406" priority="36" operator="greaterThan">
      <formula>1</formula>
    </cfRule>
  </conditionalFormatting>
  <conditionalFormatting sqref="D6">
    <cfRule type="cellIs" dxfId="405" priority="33" operator="lessThan">
      <formula>-1</formula>
    </cfRule>
    <cfRule type="cellIs" dxfId="404" priority="34" operator="greaterThan">
      <formula>1</formula>
    </cfRule>
  </conditionalFormatting>
  <conditionalFormatting sqref="K6">
    <cfRule type="cellIs" dxfId="403" priority="31" operator="lessThan">
      <formula>-1</formula>
    </cfRule>
    <cfRule type="cellIs" dxfId="402" priority="32" operator="greaterThan">
      <formula>1</formula>
    </cfRule>
  </conditionalFormatting>
  <conditionalFormatting sqref="I6">
    <cfRule type="cellIs" dxfId="401" priority="29" operator="lessThan">
      <formula>-1</formula>
    </cfRule>
    <cfRule type="cellIs" dxfId="400" priority="30" operator="greaterThan">
      <formula>1</formula>
    </cfRule>
  </conditionalFormatting>
  <conditionalFormatting sqref="P6">
    <cfRule type="cellIs" dxfId="399" priority="27" operator="lessThan">
      <formula>-1</formula>
    </cfRule>
    <cfRule type="cellIs" dxfId="398" priority="28" operator="greaterThan">
      <formula>1</formula>
    </cfRule>
  </conditionalFormatting>
  <conditionalFormatting sqref="N6">
    <cfRule type="cellIs" dxfId="397" priority="25" operator="lessThan">
      <formula>-1</formula>
    </cfRule>
    <cfRule type="cellIs" dxfId="396" priority="26" operator="greaterThan">
      <formula>1</formula>
    </cfRule>
  </conditionalFormatting>
  <conditionalFormatting sqref="U6">
    <cfRule type="cellIs" dxfId="395" priority="21" operator="lessThan">
      <formula>-1</formula>
    </cfRule>
    <cfRule type="cellIs" dxfId="394" priority="22" operator="greaterThan">
      <formula>1</formula>
    </cfRule>
  </conditionalFormatting>
  <conditionalFormatting sqref="S6">
    <cfRule type="cellIs" dxfId="393" priority="19" operator="lessThan">
      <formula>-1</formula>
    </cfRule>
    <cfRule type="cellIs" dxfId="392" priority="20" operator="greaterThan">
      <formula>1</formula>
    </cfRule>
  </conditionalFormatting>
  <conditionalFormatting sqref="O6">
    <cfRule type="cellIs" dxfId="391" priority="23" operator="lessThan">
      <formula>-1</formula>
    </cfRule>
    <cfRule type="cellIs" dxfId="390" priority="24" operator="greaterThan">
      <formula>1</formula>
    </cfRule>
  </conditionalFormatting>
  <conditionalFormatting sqref="T6">
    <cfRule type="cellIs" dxfId="389" priority="17" operator="lessThan">
      <formula>-1</formula>
    </cfRule>
    <cfRule type="cellIs" dxfId="388" priority="18" operator="greaterThan">
      <formula>1</formula>
    </cfRule>
  </conditionalFormatting>
  <conditionalFormatting sqref="D7">
    <cfRule type="cellIs" dxfId="387" priority="15" operator="lessThan">
      <formula>0.05</formula>
    </cfRule>
    <cfRule type="cellIs" dxfId="386" priority="16" operator="greaterThan">
      <formula>0.05</formula>
    </cfRule>
  </conditionalFormatting>
  <conditionalFormatting sqref="F7">
    <cfRule type="cellIs" dxfId="385" priority="13" operator="lessThan">
      <formula>0.05</formula>
    </cfRule>
    <cfRule type="cellIs" dxfId="384" priority="14" operator="greaterThan">
      <formula>0.05</formula>
    </cfRule>
  </conditionalFormatting>
  <conditionalFormatting sqref="O7">
    <cfRule type="cellIs" dxfId="383" priority="11" operator="lessThan">
      <formula>0.05</formula>
    </cfRule>
    <cfRule type="cellIs" dxfId="382" priority="12" operator="greaterThan">
      <formula>0.05</formula>
    </cfRule>
  </conditionalFormatting>
  <conditionalFormatting sqref="P7">
    <cfRule type="cellIs" dxfId="381" priority="9" operator="lessThan">
      <formula>0.05</formula>
    </cfRule>
    <cfRule type="cellIs" dxfId="380" priority="10" operator="greaterThan">
      <formula>0.05</formula>
    </cfRule>
  </conditionalFormatting>
  <conditionalFormatting sqref="I7">
    <cfRule type="cellIs" dxfId="379" priority="7" operator="lessThan">
      <formula>0.05</formula>
    </cfRule>
    <cfRule type="cellIs" dxfId="378" priority="8" operator="greaterThan">
      <formula>0.05</formula>
    </cfRule>
  </conditionalFormatting>
  <conditionalFormatting sqref="K7">
    <cfRule type="cellIs" dxfId="377" priority="5" operator="lessThan">
      <formula>0.05</formula>
    </cfRule>
    <cfRule type="cellIs" dxfId="376" priority="6" operator="greaterThan">
      <formula>0.05</formula>
    </cfRule>
  </conditionalFormatting>
  <conditionalFormatting sqref="T7">
    <cfRule type="cellIs" dxfId="375" priority="3" operator="lessThan">
      <formula>0.05</formula>
    </cfRule>
    <cfRule type="cellIs" dxfId="374" priority="4" operator="greaterThan">
      <formula>0.05</formula>
    </cfRule>
  </conditionalFormatting>
  <conditionalFormatting sqref="U7">
    <cfRule type="cellIs" dxfId="373" priority="1" operator="lessThan">
      <formula>0.05</formula>
    </cfRule>
    <cfRule type="cellIs" dxfId="372" priority="2" operator="greaterThan">
      <formula>0.05</formula>
    </cfRule>
  </conditionalFormatting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zoomScale="130" zoomScaleNormal="13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B1" sqref="B1"/>
    </sheetView>
  </sheetViews>
  <sheetFormatPr baseColWidth="10" defaultRowHeight="15" x14ac:dyDescent="0.25"/>
  <cols>
    <col min="7" max="7" width="4" customWidth="1"/>
    <col min="17" max="17" width="6.140625" customWidth="1"/>
  </cols>
  <sheetData>
    <row r="1" spans="1:22" ht="15.75" thickBot="1" x14ac:dyDescent="0.3"/>
    <row r="2" spans="1:22" ht="15.75" thickBot="1" x14ac:dyDescent="0.3">
      <c r="C2" s="34" t="s">
        <v>28</v>
      </c>
      <c r="D2" s="35"/>
      <c r="E2" s="35"/>
      <c r="F2" s="36"/>
      <c r="H2" s="34" t="s">
        <v>28</v>
      </c>
      <c r="I2" s="35"/>
      <c r="J2" s="35"/>
      <c r="K2" s="36"/>
      <c r="M2" s="34" t="s">
        <v>29</v>
      </c>
      <c r="N2" s="35"/>
      <c r="O2" s="35"/>
      <c r="P2" s="36"/>
      <c r="R2" s="34" t="s">
        <v>29</v>
      </c>
      <c r="S2" s="35"/>
      <c r="T2" s="35"/>
      <c r="U2" s="36"/>
    </row>
    <row r="3" spans="1:22" x14ac:dyDescent="0.25">
      <c r="B3" t="s">
        <v>4</v>
      </c>
      <c r="C3" s="1" t="s">
        <v>0</v>
      </c>
      <c r="D3" s="1" t="s">
        <v>12</v>
      </c>
      <c r="E3" s="1" t="s">
        <v>1</v>
      </c>
      <c r="F3" s="1" t="s">
        <v>2</v>
      </c>
      <c r="H3" s="1" t="s">
        <v>8</v>
      </c>
      <c r="I3" s="1" t="s">
        <v>12</v>
      </c>
      <c r="J3" s="1" t="s">
        <v>1</v>
      </c>
      <c r="K3" s="1" t="s">
        <v>2</v>
      </c>
      <c r="M3" s="1" t="s">
        <v>0</v>
      </c>
      <c r="N3" s="1" t="s">
        <v>12</v>
      </c>
      <c r="O3" s="1" t="s">
        <v>1</v>
      </c>
      <c r="P3" s="1" t="s">
        <v>2</v>
      </c>
      <c r="R3" s="1" t="s">
        <v>8</v>
      </c>
      <c r="S3" s="1" t="s">
        <v>12</v>
      </c>
      <c r="T3" s="1" t="s">
        <v>1</v>
      </c>
      <c r="U3" s="1" t="s">
        <v>2</v>
      </c>
    </row>
    <row r="4" spans="1:22" x14ac:dyDescent="0.25">
      <c r="B4" t="s">
        <v>6</v>
      </c>
      <c r="C4" s="18">
        <f>AVERAGE(C11:C32)</f>
        <v>3.9474596431116675E-16</v>
      </c>
      <c r="D4" s="20">
        <f t="shared" ref="D4:F4" si="0">AVERAGE(D11:D32)</f>
        <v>3.2630180096776531</v>
      </c>
      <c r="E4" s="20">
        <f t="shared" si="0"/>
        <v>7.894919286223335E-16</v>
      </c>
      <c r="F4" s="20">
        <f t="shared" si="0"/>
        <v>6.3582964155307096</v>
      </c>
      <c r="H4" s="20">
        <f>AVERAGE(H11:H32)</f>
        <v>7.894919286223335E-16</v>
      </c>
      <c r="I4" s="20">
        <f t="shared" ref="I4:K4" si="1">AVERAGE(I11:I32)</f>
        <v>9.4481068459504769</v>
      </c>
      <c r="J4" s="20">
        <f t="shared" si="1"/>
        <v>-1.578983857244667E-15</v>
      </c>
      <c r="K4" s="20">
        <f t="shared" si="1"/>
        <v>8.5493126782364879</v>
      </c>
      <c r="M4" s="20">
        <f>AVERAGE(M11:M32)</f>
        <v>3.9474596431116675E-16</v>
      </c>
      <c r="N4" s="24">
        <f t="shared" ref="N4:O4" si="2">AVERAGE(N11:N32)</f>
        <v>4.4408920985006262E-16</v>
      </c>
      <c r="O4" s="24">
        <f t="shared" si="2"/>
        <v>-1.499895504177744</v>
      </c>
      <c r="P4" s="20">
        <f t="shared" ref="P4" si="3">AVERAGE(P11:P32)</f>
        <v>1.7888667795589914</v>
      </c>
      <c r="R4" s="20">
        <f>AVERAGE(R11:R32)</f>
        <v>7.894919286223335E-16</v>
      </c>
      <c r="S4" s="24">
        <f t="shared" ref="S4:T4" si="4">AVERAGE(S11:S32)</f>
        <v>-4.4408920985006262E-16</v>
      </c>
      <c r="T4" s="24">
        <f t="shared" si="4"/>
        <v>-0.14340532352973565</v>
      </c>
      <c r="U4" s="20">
        <f t="shared" ref="U4" si="5">AVERAGE(U11:U32)</f>
        <v>0.2488382276245002</v>
      </c>
    </row>
    <row r="5" spans="1:22" x14ac:dyDescent="0.25">
      <c r="B5" t="s">
        <v>9</v>
      </c>
      <c r="C5" s="18">
        <f>STDEVP(C11:C33)/SQRT(COUNT(C11:C33))</f>
        <v>0.21774550487841868</v>
      </c>
      <c r="D5" s="20">
        <f t="shared" ref="D5:F5" si="6">STDEVP(D11:D33)/SQRT(COUNT(D11:D33))</f>
        <v>0.45426447705029954</v>
      </c>
      <c r="E5" s="20">
        <f t="shared" si="6"/>
        <v>0.38826481593940582</v>
      </c>
      <c r="F5" s="20">
        <f t="shared" si="6"/>
        <v>0.35347187232799615</v>
      </c>
      <c r="G5" s="18"/>
      <c r="H5" s="20">
        <f>STDEVP(H11:H33)/SQRT(COUNT(H11:H33))</f>
        <v>0.35930765793171243</v>
      </c>
      <c r="I5" s="20">
        <f t="shared" ref="I5:K5" si="7">STDEVP(I11:I33)/SQRT(COUNT(I11:I33))</f>
        <v>0.55953941311869637</v>
      </c>
      <c r="J5" s="20">
        <f t="shared" si="7"/>
        <v>0.73842822994043733</v>
      </c>
      <c r="K5" s="20">
        <f t="shared" si="7"/>
        <v>0.52010122922965596</v>
      </c>
      <c r="M5" s="20">
        <f>STDEVP(M11:M33)/SQRT(COUNT(M11:M33))</f>
        <v>0.21774550487841868</v>
      </c>
      <c r="N5" s="24">
        <f t="shared" ref="N5:O5" si="8">STDEVP(N11:N33)/SQRT(COUNT(N11:N33))</f>
        <v>0.27799403074479884</v>
      </c>
      <c r="O5" s="24">
        <f t="shared" si="8"/>
        <v>0.62532623396711595</v>
      </c>
      <c r="P5" s="20">
        <f t="shared" ref="P5" si="9">STDEVP(P11:P33)/SQRT(COUNT(P11:P33))</f>
        <v>0.22918005842832923</v>
      </c>
      <c r="R5" s="20">
        <f>STDEVP(R11:R33)/SQRT(COUNT(R11:R33))</f>
        <v>0.35930765793171243</v>
      </c>
      <c r="S5" s="24">
        <f t="shared" ref="S5:T5" si="10">STDEVP(S11:S33)/SQRT(COUNT(S11:S33))</f>
        <v>0.1852860505938328</v>
      </c>
      <c r="T5" s="24">
        <f t="shared" si="10"/>
        <v>0.48185960732318378</v>
      </c>
      <c r="U5" s="20">
        <f t="shared" ref="U5" si="11">STDEVP(U11:U33)/SQRT(COUNT(U11:U33))</f>
        <v>0.1303248416017703</v>
      </c>
    </row>
    <row r="6" spans="1:22" x14ac:dyDescent="0.25">
      <c r="B6" t="s">
        <v>7</v>
      </c>
      <c r="D6" s="22">
        <f>IF(D4&lt;0,-1/2^D4,2^D4)</f>
        <v>9.5998908971057251</v>
      </c>
      <c r="F6" s="22">
        <f>IF(F4&lt;0,-1/2^F4,2^F4)</f>
        <v>82.042321796466808</v>
      </c>
      <c r="I6" s="22">
        <f>IF(I4&lt;0,-1/2^I4,2^I4)</f>
        <v>698.49542009208221</v>
      </c>
      <c r="K6" s="22">
        <f>IF(K4&lt;0,-1/2^K4,2^K4)</f>
        <v>374.62741746599266</v>
      </c>
      <c r="N6" s="6"/>
      <c r="O6" s="6">
        <f>IF(O4&lt;0,-1/2^O4,2^O4)</f>
        <v>-2.8282222664038756</v>
      </c>
      <c r="P6" s="6">
        <f>IF(P4&lt;0,-1/2^P4,2^P4)</f>
        <v>3.4554336553802178</v>
      </c>
      <c r="S6" s="6"/>
      <c r="T6" s="6">
        <f>IF(T4&lt;0,-1/2^T4,2^T4)</f>
        <v>-1.1045091141549985</v>
      </c>
      <c r="U6" s="6">
        <f>IF(U4&lt;0,-1/2^U4,2^U4)</f>
        <v>1.1882498566750457</v>
      </c>
    </row>
    <row r="7" spans="1:22" x14ac:dyDescent="0.25">
      <c r="B7" t="s">
        <v>13</v>
      </c>
      <c r="D7" s="4">
        <f>TTEST(C11:C34,D11:D34,2,2)</f>
        <v>1.4259525451128377E-5</v>
      </c>
      <c r="F7" s="4">
        <f>TTEST(E11:E31,F11:F31,2,2)</f>
        <v>4.218740330704584E-9</v>
      </c>
      <c r="I7" s="4">
        <f>TTEST(H11:H34,I11:I34,2,2)</f>
        <v>7.3906406614441776E-10</v>
      </c>
      <c r="K7" s="4">
        <f>TTEST(J11:J35,K11:K35,2,2)</f>
        <v>1.3059628969830201E-7</v>
      </c>
      <c r="O7" s="4">
        <f>TTEST(M11:M31,O11:O31,2,2)</f>
        <v>4.8513979172338205E-2</v>
      </c>
      <c r="P7" s="4">
        <f>TTEST(N11:N31,P11:P31,2,2)</f>
        <v>2.8432679980312819E-4</v>
      </c>
      <c r="T7" s="4">
        <f>TTEST(R11:R31,T11:T31,2,2)</f>
        <v>0.82304940389662506</v>
      </c>
      <c r="U7" s="4">
        <f>TTEST(S11:S31,U11:U31,2,2)</f>
        <v>0.31066096103696456</v>
      </c>
    </row>
    <row r="8" spans="1:22" x14ac:dyDescent="0.25">
      <c r="B8" t="s">
        <v>30</v>
      </c>
      <c r="C8" s="1">
        <f>COUNT(C11:C36)</f>
        <v>9</v>
      </c>
      <c r="D8" s="1">
        <f t="shared" ref="D8:F8" si="12">COUNT(D11:D36)</f>
        <v>8</v>
      </c>
      <c r="E8" s="1">
        <f t="shared" si="12"/>
        <v>9</v>
      </c>
      <c r="F8" s="1">
        <f t="shared" si="12"/>
        <v>9</v>
      </c>
      <c r="H8" s="1">
        <f>COUNT(H11:H36)</f>
        <v>9</v>
      </c>
      <c r="I8" s="1">
        <f t="shared" ref="I8:J8" si="13">COUNT(I11:I36)</f>
        <v>8</v>
      </c>
      <c r="J8" s="1">
        <f t="shared" si="13"/>
        <v>9</v>
      </c>
      <c r="K8" s="1">
        <f t="shared" ref="K8" si="14">COUNT(K11:K36)</f>
        <v>9</v>
      </c>
      <c r="M8" s="1">
        <f>COUNT(M11:M36)</f>
        <v>9</v>
      </c>
      <c r="N8" s="1">
        <f t="shared" ref="N8:O8" si="15">COUNT(N11:N36)</f>
        <v>8</v>
      </c>
      <c r="O8" s="1">
        <f t="shared" si="15"/>
        <v>9</v>
      </c>
      <c r="P8" s="1">
        <f t="shared" ref="P8" si="16">COUNT(P11:P36)</f>
        <v>9</v>
      </c>
      <c r="R8" s="1">
        <f>COUNT(R11:R36)</f>
        <v>9</v>
      </c>
      <c r="S8" s="1">
        <f t="shared" ref="S8:T8" si="17">COUNT(S11:S36)</f>
        <v>8</v>
      </c>
      <c r="T8" s="1">
        <f t="shared" si="17"/>
        <v>7</v>
      </c>
      <c r="U8" s="1">
        <f t="shared" ref="U8" si="18">COUNT(U11:U36)</f>
        <v>9</v>
      </c>
    </row>
    <row r="10" spans="1:22" x14ac:dyDescent="0.25">
      <c r="A10" s="3" t="s">
        <v>5</v>
      </c>
      <c r="B10" s="3" t="s">
        <v>5</v>
      </c>
      <c r="C10" s="3" t="s">
        <v>5</v>
      </c>
      <c r="D10" s="3" t="s">
        <v>5</v>
      </c>
      <c r="E10" s="3" t="s">
        <v>5</v>
      </c>
      <c r="F10" s="3" t="s">
        <v>5</v>
      </c>
      <c r="G10" s="3" t="s">
        <v>5</v>
      </c>
      <c r="H10" s="3" t="s">
        <v>5</v>
      </c>
      <c r="I10" s="3" t="s">
        <v>5</v>
      </c>
      <c r="J10" s="3" t="s">
        <v>5</v>
      </c>
      <c r="K10" s="3" t="s">
        <v>5</v>
      </c>
      <c r="L10" s="3" t="s">
        <v>5</v>
      </c>
      <c r="M10" s="3" t="s">
        <v>5</v>
      </c>
      <c r="N10" s="3" t="s">
        <v>5</v>
      </c>
      <c r="O10" s="3" t="s">
        <v>5</v>
      </c>
      <c r="P10" s="3" t="s">
        <v>5</v>
      </c>
      <c r="Q10" s="3" t="s">
        <v>5</v>
      </c>
      <c r="R10" s="3" t="s">
        <v>5</v>
      </c>
      <c r="S10" s="3" t="s">
        <v>5</v>
      </c>
      <c r="T10" s="3" t="s">
        <v>5</v>
      </c>
      <c r="U10" s="3" t="s">
        <v>5</v>
      </c>
    </row>
    <row r="11" spans="1:22" x14ac:dyDescent="0.25">
      <c r="A11" s="2"/>
      <c r="C11" s="18">
        <v>0.40434584008298913</v>
      </c>
      <c r="D11" s="18">
        <v>4.6603838485435158</v>
      </c>
      <c r="E11" s="18">
        <v>-1.833345493251878</v>
      </c>
      <c r="F11" s="18">
        <v>7.9447194988135266</v>
      </c>
      <c r="H11" s="18">
        <v>-0.67696271932939922</v>
      </c>
      <c r="I11" s="18">
        <v>9.2502341642310792</v>
      </c>
      <c r="J11" s="18">
        <v>-0.19695138200951945</v>
      </c>
      <c r="K11" s="18">
        <v>10.02288567431853</v>
      </c>
      <c r="M11" s="18">
        <f t="shared" ref="M11:M19" si="19">C11</f>
        <v>0.40434584008298913</v>
      </c>
      <c r="N11" s="18">
        <v>0.98752868219282774</v>
      </c>
      <c r="O11" s="18">
        <v>-4.1512859271586144</v>
      </c>
      <c r="P11" s="18">
        <v>1.953923898556102</v>
      </c>
      <c r="R11" s="18">
        <f>H11</f>
        <v>-0.67696271932939922</v>
      </c>
      <c r="S11" s="18">
        <v>0.26486732098503829</v>
      </c>
      <c r="T11" s="18">
        <v>-0.79320723213117361</v>
      </c>
      <c r="U11" s="18">
        <v>0.44126298095083527</v>
      </c>
      <c r="V11" s="18"/>
    </row>
    <row r="12" spans="1:22" x14ac:dyDescent="0.25">
      <c r="C12" s="18">
        <v>-0.27971652147110859</v>
      </c>
      <c r="D12" s="18">
        <v>2.347559672865362</v>
      </c>
      <c r="E12" s="18">
        <v>0.77429613066083114</v>
      </c>
      <c r="F12" s="18">
        <v>6.6001453320308006</v>
      </c>
      <c r="H12" s="18">
        <v>1.499244273794627</v>
      </c>
      <c r="I12" s="18">
        <v>8.7204995222610027</v>
      </c>
      <c r="J12" s="18">
        <v>0.72760985618375784</v>
      </c>
      <c r="K12" s="18">
        <v>9.9400091077151806</v>
      </c>
      <c r="M12" s="18">
        <f t="shared" si="19"/>
        <v>-0.27971652147110859</v>
      </c>
      <c r="N12" s="18">
        <v>-1.325295493485326</v>
      </c>
      <c r="O12" s="18">
        <v>-1.5436443032459053</v>
      </c>
      <c r="P12" s="18">
        <v>0.60934973177337604</v>
      </c>
      <c r="R12" s="18">
        <f t="shared" ref="R12:R19" si="20">H12</f>
        <v>1.499244273794627</v>
      </c>
      <c r="S12" s="18">
        <v>-0.26486732098503829</v>
      </c>
      <c r="T12" s="18">
        <v>0.13135400606210368</v>
      </c>
      <c r="U12" s="18">
        <v>0.35838641434748553</v>
      </c>
      <c r="V12" s="18"/>
    </row>
    <row r="13" spans="1:22" x14ac:dyDescent="0.25">
      <c r="C13" s="18">
        <v>-0.12462931861188231</v>
      </c>
      <c r="D13" s="18">
        <v>4.0106219776431917</v>
      </c>
      <c r="E13" s="18">
        <v>1.0590493625910486</v>
      </c>
      <c r="F13" s="18">
        <v>8.0801486140571264</v>
      </c>
      <c r="G13" s="18"/>
      <c r="H13" s="18">
        <v>-0.82228155446522422</v>
      </c>
      <c r="I13" s="18"/>
      <c r="J13" s="18">
        <v>-0.5306584741742455</v>
      </c>
      <c r="K13" s="18">
        <v>10.020297347291656</v>
      </c>
      <c r="M13" s="18">
        <f t="shared" si="19"/>
        <v>-0.12462931861188231</v>
      </c>
      <c r="N13" s="18">
        <v>0.33776681129250363</v>
      </c>
      <c r="O13" s="18">
        <v>-1.2588910713156878</v>
      </c>
      <c r="P13" s="18">
        <v>2.0893530137997018</v>
      </c>
      <c r="Q13" s="18"/>
      <c r="R13" s="18">
        <f t="shared" si="20"/>
        <v>-0.82228155446522422</v>
      </c>
      <c r="S13" s="18"/>
      <c r="T13" s="18">
        <v>-1.1269143242958997</v>
      </c>
      <c r="U13" s="18">
        <v>0.43867465392396099</v>
      </c>
      <c r="V13" s="18"/>
    </row>
    <row r="14" spans="1:22" x14ac:dyDescent="0.25">
      <c r="A14" s="2"/>
      <c r="C14" s="18">
        <v>-0.48590370452521725</v>
      </c>
      <c r="D14" s="18">
        <v>1.4737483164911609</v>
      </c>
      <c r="E14" s="18">
        <v>-1.7415433730818179</v>
      </c>
      <c r="F14" s="18">
        <v>5.9993583375366075</v>
      </c>
      <c r="H14" s="18">
        <v>-5.2453985872947584E-2</v>
      </c>
      <c r="I14" s="18">
        <v>11.779623943647849</v>
      </c>
      <c r="J14" s="18">
        <v>-0.42598871765313717</v>
      </c>
      <c r="K14" s="18">
        <v>9.1430139131101669</v>
      </c>
      <c r="M14" s="18">
        <f t="shared" si="19"/>
        <v>-0.48590370452521725</v>
      </c>
      <c r="N14" s="18">
        <v>-4.791479223337447E-2</v>
      </c>
      <c r="O14" s="18">
        <v>-4.4882928710076939</v>
      </c>
      <c r="P14" s="18">
        <v>1.7309457308861962</v>
      </c>
      <c r="R14" s="18">
        <f t="shared" si="20"/>
        <v>-5.2453985872947584E-2</v>
      </c>
      <c r="S14" s="18">
        <v>0.48074402953267281</v>
      </c>
      <c r="T14" s="18">
        <v>2.1917151186520982</v>
      </c>
      <c r="U14" s="18">
        <v>0.46183783530022637</v>
      </c>
    </row>
    <row r="15" spans="1:22" x14ac:dyDescent="0.25">
      <c r="C15" s="18">
        <v>1.296914119054982</v>
      </c>
      <c r="D15" s="18">
        <v>1.5695779009579098</v>
      </c>
      <c r="E15" s="18">
        <v>0.92878451060913392</v>
      </c>
      <c r="F15" s="18">
        <v>5.5982307772801576</v>
      </c>
      <c r="H15" s="18">
        <v>-4.0636632897999903E-2</v>
      </c>
      <c r="I15" s="18">
        <v>11.885145819681803</v>
      </c>
      <c r="J15" s="18">
        <v>2.8917252800612445</v>
      </c>
      <c r="K15" s="18">
        <v>9.1362407306580167</v>
      </c>
      <c r="M15" s="18">
        <f t="shared" si="19"/>
        <v>1.296914119054982</v>
      </c>
      <c r="N15" s="18">
        <v>4.791479223337447E-2</v>
      </c>
      <c r="O15" s="18">
        <v>-1.8179649873167421</v>
      </c>
      <c r="P15" s="18">
        <v>1.3298181706297463</v>
      </c>
      <c r="R15" s="18">
        <f t="shared" si="20"/>
        <v>-4.0636632897999903E-2</v>
      </c>
      <c r="S15" s="18">
        <v>0.58626590556662705</v>
      </c>
      <c r="T15" s="7"/>
      <c r="U15" s="18">
        <v>0.45506465284807618</v>
      </c>
    </row>
    <row r="16" spans="1:22" x14ac:dyDescent="0.25">
      <c r="C16" s="18">
        <v>-0.81101041452976474</v>
      </c>
      <c r="D16" s="18"/>
      <c r="E16" s="18">
        <v>0.81275886247268581</v>
      </c>
      <c r="F16" s="18">
        <v>6.2063521475926873</v>
      </c>
      <c r="H16" s="18">
        <v>9.3090618770951039E-2</v>
      </c>
      <c r="I16" s="18">
        <v>10.231869979015876</v>
      </c>
      <c r="J16" s="18">
        <v>-2.4657365624081109</v>
      </c>
      <c r="K16" s="18">
        <v>9.4890578493715925</v>
      </c>
      <c r="M16" s="18">
        <f t="shared" si="19"/>
        <v>-0.81101041452976474</v>
      </c>
      <c r="N16" s="18"/>
      <c r="O16" s="18">
        <v>-1.9339906354531902</v>
      </c>
      <c r="P16" s="18">
        <v>1.9379395409422759</v>
      </c>
      <c r="R16" s="18">
        <f t="shared" si="20"/>
        <v>9.3090618770951039E-2</v>
      </c>
      <c r="S16" s="18">
        <v>-1.0670099350992999</v>
      </c>
      <c r="T16" s="18">
        <v>0.1519672738971245</v>
      </c>
      <c r="U16" s="18">
        <v>0.80788177156165197</v>
      </c>
    </row>
    <row r="17" spans="1:21" x14ac:dyDescent="0.25">
      <c r="C17" s="18">
        <v>4.8837515330403036E-2</v>
      </c>
      <c r="D17" s="18">
        <v>3.273850434680174</v>
      </c>
      <c r="E17" s="18">
        <v>-0.69526512835537346</v>
      </c>
      <c r="F17" s="18">
        <v>4.4698228708203498</v>
      </c>
      <c r="H17" s="18">
        <v>-1.1345272786926479</v>
      </c>
      <c r="I17" s="18">
        <v>8.3591941445298019</v>
      </c>
      <c r="J17" s="18">
        <v>-3.3813576355301684</v>
      </c>
      <c r="K17" s="18">
        <v>6.717785077787406</v>
      </c>
      <c r="M17" s="18">
        <f t="shared" si="19"/>
        <v>4.8837515330403036E-2</v>
      </c>
      <c r="N17" s="18">
        <v>-0.74023368562652081</v>
      </c>
      <c r="O17" s="18">
        <v>-0.13026170905599521</v>
      </c>
      <c r="P17" s="18">
        <v>1.0207421698130332</v>
      </c>
      <c r="R17" s="18">
        <f t="shared" si="20"/>
        <v>-1.1345272786926479</v>
      </c>
      <c r="S17" s="18">
        <v>0.4533670316077334</v>
      </c>
      <c r="T17" s="18">
        <v>-2.1141551032664267</v>
      </c>
      <c r="U17" s="18">
        <v>7.9160497129079133E-2</v>
      </c>
    </row>
    <row r="18" spans="1:21" x14ac:dyDescent="0.25">
      <c r="C18" s="18">
        <v>0.68402600007342507</v>
      </c>
      <c r="D18" s="18">
        <v>5.1822440733755286</v>
      </c>
      <c r="E18" s="18">
        <v>1.3086627013129508</v>
      </c>
      <c r="F18" s="18">
        <v>6.485472164707625</v>
      </c>
      <c r="H18" s="18">
        <v>2.1690291851144252</v>
      </c>
      <c r="I18" s="18">
        <v>7.5464328480778757</v>
      </c>
      <c r="J18" s="18">
        <v>-0.71179953588971756</v>
      </c>
      <c r="K18" s="18">
        <v>6.1479769646180316</v>
      </c>
      <c r="M18" s="18">
        <f t="shared" si="19"/>
        <v>0.68402600007342507</v>
      </c>
      <c r="N18" s="18">
        <v>1.1681599530688338</v>
      </c>
      <c r="O18" s="18">
        <v>1.8736661206123291</v>
      </c>
      <c r="P18" s="18">
        <v>3.0363914637003084</v>
      </c>
      <c r="R18" s="18">
        <f t="shared" si="20"/>
        <v>2.1690291851144252</v>
      </c>
      <c r="S18" s="18">
        <v>-0.35939426484419279</v>
      </c>
      <c r="T18" s="18">
        <v>0.55540299637402413</v>
      </c>
      <c r="U18" s="18">
        <v>-0.49064761604029528</v>
      </c>
    </row>
    <row r="19" spans="1:21" x14ac:dyDescent="0.25">
      <c r="C19" s="18">
        <v>-0.73286351540382277</v>
      </c>
      <c r="D19" s="18">
        <v>3.58615785286438</v>
      </c>
      <c r="E19" s="18">
        <v>-0.6133975729575738</v>
      </c>
      <c r="F19" s="18">
        <v>5.8404179969375019</v>
      </c>
      <c r="H19" s="18">
        <v>-1.0345019064217773</v>
      </c>
      <c r="I19" s="18">
        <v>7.8118543461585244</v>
      </c>
      <c r="J19" s="18">
        <v>4.0931571714198824</v>
      </c>
      <c r="K19" s="18">
        <v>6.3265474392578085</v>
      </c>
      <c r="M19" s="18">
        <f t="shared" si="19"/>
        <v>-0.73286351540382277</v>
      </c>
      <c r="N19" s="18">
        <v>-0.42792626744231477</v>
      </c>
      <c r="O19" s="18">
        <v>-4.8394153658195549E-2</v>
      </c>
      <c r="P19" s="18">
        <v>2.3913372959301853</v>
      </c>
      <c r="R19" s="18">
        <f t="shared" si="20"/>
        <v>-1.0345019064217773</v>
      </c>
      <c r="S19" s="18">
        <v>-9.3972766763544158E-2</v>
      </c>
      <c r="T19" s="7"/>
      <c r="U19" s="18">
        <v>-0.31207714140051834</v>
      </c>
    </row>
    <row r="20" spans="1:21" x14ac:dyDescent="0.25">
      <c r="A20" s="2"/>
      <c r="C20" s="20"/>
      <c r="D20" s="20"/>
      <c r="E20" s="20"/>
      <c r="F20" s="20"/>
      <c r="G20" s="20"/>
      <c r="H20" s="20"/>
      <c r="I20" s="20"/>
      <c r="J20" s="20"/>
      <c r="K20" s="20"/>
      <c r="M20" s="20"/>
      <c r="N20" s="20"/>
      <c r="O20" s="20"/>
      <c r="P20" s="20"/>
      <c r="Q20" s="20"/>
      <c r="R20" s="20"/>
      <c r="S20" s="20"/>
      <c r="T20" s="20"/>
      <c r="U20" s="20"/>
    </row>
    <row r="21" spans="1:21" x14ac:dyDescent="0.25">
      <c r="C21" s="20"/>
      <c r="D21" s="20"/>
      <c r="E21" s="20"/>
      <c r="F21" s="20"/>
      <c r="G21" s="20"/>
      <c r="H21" s="20"/>
      <c r="I21" s="20"/>
      <c r="J21" s="20"/>
      <c r="K21" s="20"/>
      <c r="M21" s="20"/>
      <c r="N21" s="20"/>
      <c r="O21" s="20"/>
      <c r="P21" s="20"/>
      <c r="Q21" s="20"/>
      <c r="R21" s="20"/>
      <c r="S21" s="20"/>
      <c r="T21" s="20"/>
      <c r="U21" s="20"/>
    </row>
    <row r="22" spans="1:21" x14ac:dyDescent="0.25">
      <c r="C22" s="20"/>
      <c r="D22" s="20"/>
      <c r="E22" s="20"/>
      <c r="F22" s="20"/>
      <c r="G22" s="20"/>
      <c r="H22" s="20"/>
      <c r="I22" s="20"/>
      <c r="J22" s="20"/>
      <c r="K22" s="20"/>
      <c r="M22" s="20"/>
      <c r="N22" s="20"/>
      <c r="O22" s="20"/>
      <c r="P22" s="20"/>
      <c r="Q22" s="20"/>
      <c r="R22" s="20"/>
      <c r="S22" s="20"/>
      <c r="T22" s="20"/>
      <c r="U22" s="20"/>
    </row>
    <row r="23" spans="1:21" x14ac:dyDescent="0.25">
      <c r="C23" s="20"/>
      <c r="D23" s="20"/>
      <c r="E23" s="20"/>
      <c r="F23" s="20"/>
      <c r="G23" s="20"/>
      <c r="H23" s="20"/>
      <c r="I23" s="20"/>
      <c r="J23" s="20"/>
      <c r="K23" s="20"/>
      <c r="M23" s="20"/>
      <c r="N23" s="20"/>
      <c r="O23" s="20"/>
      <c r="P23" s="20"/>
      <c r="Q23" s="20"/>
      <c r="R23" s="20"/>
      <c r="S23" s="20"/>
      <c r="T23" s="20"/>
      <c r="U23" s="20"/>
    </row>
    <row r="24" spans="1:21" x14ac:dyDescent="0.25">
      <c r="C24" s="20"/>
      <c r="D24" s="20"/>
      <c r="E24" s="20"/>
      <c r="F24" s="20"/>
      <c r="G24" s="20"/>
      <c r="H24" s="20"/>
      <c r="I24" s="20"/>
      <c r="J24" s="20"/>
      <c r="K24" s="20"/>
      <c r="M24" s="20"/>
      <c r="N24" s="20"/>
      <c r="O24" s="20"/>
      <c r="P24" s="20"/>
      <c r="Q24" s="20"/>
      <c r="R24" s="20"/>
      <c r="S24" s="20"/>
      <c r="T24" s="20"/>
      <c r="U24" s="20"/>
    </row>
    <row r="25" spans="1:21" x14ac:dyDescent="0.25">
      <c r="C25" s="20"/>
      <c r="D25" s="20"/>
      <c r="E25" s="20"/>
      <c r="F25" s="20"/>
      <c r="G25" s="20"/>
      <c r="H25" s="20"/>
      <c r="I25" s="20"/>
      <c r="J25" s="20"/>
      <c r="K25" s="20"/>
      <c r="M25" s="20"/>
      <c r="N25" s="20"/>
      <c r="O25" s="20"/>
      <c r="P25" s="20"/>
      <c r="Q25" s="20"/>
      <c r="R25" s="20"/>
      <c r="S25" s="20"/>
      <c r="T25" s="20"/>
      <c r="U25" s="20"/>
    </row>
    <row r="26" spans="1:21" x14ac:dyDescent="0.25">
      <c r="C26" s="20"/>
      <c r="D26" s="20"/>
      <c r="E26" s="20"/>
      <c r="F26" s="20"/>
      <c r="G26" s="20"/>
      <c r="H26" s="20"/>
      <c r="I26" s="20"/>
      <c r="J26" s="20"/>
      <c r="K26" s="20"/>
      <c r="M26" s="20"/>
      <c r="N26" s="20"/>
      <c r="O26" s="20"/>
      <c r="P26" s="20"/>
      <c r="R26" s="20"/>
      <c r="S26" s="20"/>
      <c r="T26" s="20"/>
      <c r="U26" s="20"/>
    </row>
    <row r="27" spans="1:21" x14ac:dyDescent="0.25">
      <c r="C27" s="20"/>
      <c r="D27" s="20"/>
      <c r="E27" s="20"/>
      <c r="F27" s="20"/>
      <c r="G27" s="20"/>
      <c r="H27" s="20"/>
      <c r="I27" s="20"/>
      <c r="J27" s="20"/>
      <c r="K27" s="20"/>
      <c r="M27" s="20"/>
      <c r="N27" s="20"/>
      <c r="O27" s="20"/>
      <c r="P27" s="20"/>
      <c r="R27" s="20"/>
      <c r="S27" s="20"/>
      <c r="T27" s="20"/>
      <c r="U27" s="20"/>
    </row>
    <row r="28" spans="1:21" x14ac:dyDescent="0.25">
      <c r="C28" s="20"/>
      <c r="D28" s="20"/>
      <c r="E28" s="20"/>
      <c r="F28" s="20"/>
      <c r="G28" s="20"/>
      <c r="H28" s="20"/>
      <c r="I28" s="20"/>
      <c r="J28" s="20"/>
      <c r="K28" s="20"/>
      <c r="M28" s="20"/>
      <c r="N28" s="20"/>
      <c r="O28" s="20"/>
      <c r="P28" s="20"/>
      <c r="S28" s="20"/>
      <c r="T28" s="20"/>
      <c r="U28" s="20"/>
    </row>
  </sheetData>
  <mergeCells count="4">
    <mergeCell ref="C2:F2"/>
    <mergeCell ref="H2:K2"/>
    <mergeCell ref="M2:P2"/>
    <mergeCell ref="R2:U2"/>
  </mergeCells>
  <conditionalFormatting sqref="D6 F6 I6 K6">
    <cfRule type="cellIs" dxfId="91" priority="41" operator="lessThan">
      <formula>-1</formula>
    </cfRule>
    <cfRule type="cellIs" dxfId="90" priority="42" operator="greaterThan">
      <formula>1</formula>
    </cfRule>
  </conditionalFormatting>
  <conditionalFormatting sqref="N6">
    <cfRule type="cellIs" dxfId="89" priority="33" operator="lessThan">
      <formula>-1</formula>
    </cfRule>
    <cfRule type="cellIs" dxfId="88" priority="34" operator="greaterThan">
      <formula>1</formula>
    </cfRule>
  </conditionalFormatting>
  <conditionalFormatting sqref="P6">
    <cfRule type="cellIs" dxfId="87" priority="35" operator="lessThan">
      <formula>-1</formula>
    </cfRule>
    <cfRule type="cellIs" dxfId="86" priority="36" operator="greaterThan">
      <formula>1</formula>
    </cfRule>
  </conditionalFormatting>
  <conditionalFormatting sqref="U6">
    <cfRule type="cellIs" dxfId="85" priority="29" operator="lessThan">
      <formula>-1</formula>
    </cfRule>
    <cfRule type="cellIs" dxfId="84" priority="30" operator="greaterThan">
      <formula>1</formula>
    </cfRule>
  </conditionalFormatting>
  <conditionalFormatting sqref="S6">
    <cfRule type="cellIs" dxfId="83" priority="27" operator="lessThan">
      <formula>-1</formula>
    </cfRule>
    <cfRule type="cellIs" dxfId="82" priority="28" operator="greaterThan">
      <formula>1</formula>
    </cfRule>
  </conditionalFormatting>
  <conditionalFormatting sqref="O6">
    <cfRule type="cellIs" dxfId="81" priority="31" operator="lessThan">
      <formula>-1</formula>
    </cfRule>
    <cfRule type="cellIs" dxfId="80" priority="32" operator="greaterThan">
      <formula>1</formula>
    </cfRule>
  </conditionalFormatting>
  <conditionalFormatting sqref="T6">
    <cfRule type="cellIs" dxfId="79" priority="25" operator="lessThan">
      <formula>-1</formula>
    </cfRule>
    <cfRule type="cellIs" dxfId="78" priority="26" operator="greaterThan">
      <formula>1</formula>
    </cfRule>
  </conditionalFormatting>
  <conditionalFormatting sqref="D7 F7">
    <cfRule type="cellIs" dxfId="77" priority="23" operator="lessThan">
      <formula>0.05</formula>
    </cfRule>
    <cfRule type="cellIs" dxfId="76" priority="24" operator="greaterThan">
      <formula>0.05</formula>
    </cfRule>
  </conditionalFormatting>
  <conditionalFormatting sqref="O7">
    <cfRule type="cellIs" dxfId="75" priority="19" operator="lessThan">
      <formula>0.05</formula>
    </cfRule>
    <cfRule type="cellIs" dxfId="74" priority="20" operator="greaterThan">
      <formula>0.05</formula>
    </cfRule>
  </conditionalFormatting>
  <conditionalFormatting sqref="P7">
    <cfRule type="cellIs" dxfId="73" priority="17" operator="lessThan">
      <formula>0.05</formula>
    </cfRule>
    <cfRule type="cellIs" dxfId="72" priority="18" operator="greaterThan">
      <formula>0.05</formula>
    </cfRule>
  </conditionalFormatting>
  <conditionalFormatting sqref="I7">
    <cfRule type="cellIs" dxfId="71" priority="15" operator="lessThan">
      <formula>0.05</formula>
    </cfRule>
    <cfRule type="cellIs" dxfId="70" priority="16" operator="greaterThan">
      <formula>0.05</formula>
    </cfRule>
  </conditionalFormatting>
  <conditionalFormatting sqref="K7">
    <cfRule type="cellIs" dxfId="69" priority="13" operator="lessThan">
      <formula>0.05</formula>
    </cfRule>
    <cfRule type="cellIs" dxfId="68" priority="14" operator="greaterThan">
      <formula>0.05</formula>
    </cfRule>
  </conditionalFormatting>
  <conditionalFormatting sqref="T7">
    <cfRule type="cellIs" dxfId="67" priority="11" operator="lessThan">
      <formula>0.05</formula>
    </cfRule>
    <cfRule type="cellIs" dxfId="66" priority="12" operator="greaterThan">
      <formula>0.05</formula>
    </cfRule>
  </conditionalFormatting>
  <conditionalFormatting sqref="U7">
    <cfRule type="cellIs" dxfId="65" priority="9" operator="lessThan">
      <formula>0.05</formula>
    </cfRule>
    <cfRule type="cellIs" dxfId="64" priority="10" operator="greaterThan">
      <formula>0.05</formula>
    </cfRule>
  </conditionalFormatting>
  <pageMargins left="0.7" right="0.7" top="0.78740157499999996" bottom="0.78740157499999996" header="0.3" footer="0.3"/>
  <pageSetup paperSize="9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tabSelected="1" zoomScale="115" zoomScaleNormal="115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C1" sqref="C1"/>
    </sheetView>
  </sheetViews>
  <sheetFormatPr baseColWidth="10" defaultRowHeight="15" x14ac:dyDescent="0.25"/>
  <cols>
    <col min="1" max="1" width="4" customWidth="1"/>
    <col min="7" max="7" width="4" customWidth="1"/>
    <col min="17" max="17" width="6.28515625" customWidth="1"/>
  </cols>
  <sheetData>
    <row r="1" spans="1:22" ht="15.75" thickBot="1" x14ac:dyDescent="0.3"/>
    <row r="2" spans="1:22" ht="15.75" thickBot="1" x14ac:dyDescent="0.3">
      <c r="C2" s="34" t="s">
        <v>25</v>
      </c>
      <c r="D2" s="35"/>
      <c r="E2" s="35"/>
      <c r="F2" s="36"/>
      <c r="H2" s="34" t="s">
        <v>25</v>
      </c>
      <c r="I2" s="35"/>
      <c r="J2" s="35"/>
      <c r="K2" s="36"/>
      <c r="M2" s="34" t="s">
        <v>25</v>
      </c>
      <c r="N2" s="35"/>
      <c r="O2" s="35"/>
      <c r="P2" s="36"/>
      <c r="R2" s="34" t="s">
        <v>25</v>
      </c>
      <c r="S2" s="35"/>
      <c r="T2" s="35"/>
      <c r="U2" s="36"/>
    </row>
    <row r="3" spans="1:22" x14ac:dyDescent="0.25">
      <c r="B3" t="s">
        <v>4</v>
      </c>
      <c r="C3" s="1" t="s">
        <v>0</v>
      </c>
      <c r="D3" s="1" t="s">
        <v>12</v>
      </c>
      <c r="E3" s="1" t="s">
        <v>1</v>
      </c>
      <c r="F3" s="1" t="s">
        <v>2</v>
      </c>
      <c r="H3" s="1" t="s">
        <v>8</v>
      </c>
      <c r="I3" s="1" t="s">
        <v>12</v>
      </c>
      <c r="J3" s="1" t="s">
        <v>1</v>
      </c>
      <c r="K3" s="1" t="s">
        <v>2</v>
      </c>
      <c r="M3" s="1" t="s">
        <v>0</v>
      </c>
      <c r="N3" s="1" t="s">
        <v>12</v>
      </c>
      <c r="O3" s="1" t="s">
        <v>1</v>
      </c>
      <c r="P3" s="1" t="s">
        <v>2</v>
      </c>
      <c r="R3" s="1" t="s">
        <v>8</v>
      </c>
      <c r="S3" s="1" t="s">
        <v>12</v>
      </c>
      <c r="T3" s="1" t="s">
        <v>1</v>
      </c>
      <c r="U3" s="1" t="s">
        <v>2</v>
      </c>
    </row>
    <row r="4" spans="1:22" x14ac:dyDescent="0.25">
      <c r="B4" t="s">
        <v>6</v>
      </c>
      <c r="C4" s="17">
        <f>AVERAGE(C12:C32)</f>
        <v>0</v>
      </c>
      <c r="D4" s="23">
        <f t="shared" ref="D4:E4" si="0">AVERAGE(D12:D32)</f>
        <v>-0.17145214692537677</v>
      </c>
      <c r="E4" s="23">
        <f t="shared" si="0"/>
        <v>0</v>
      </c>
      <c r="F4" s="23">
        <f t="shared" ref="F4" si="1">AVERAGE(F12:F32)</f>
        <v>-0.77664461015819153</v>
      </c>
      <c r="H4" s="23">
        <f>AVERAGE(H12:H32)</f>
        <v>0</v>
      </c>
      <c r="I4" s="23">
        <f t="shared" ref="I4:K4" si="2">AVERAGE(I12:I32)</f>
        <v>0.24540372387942327</v>
      </c>
      <c r="J4" s="23">
        <f t="shared" si="2"/>
        <v>2.4671622769447922E-17</v>
      </c>
      <c r="K4" s="23">
        <f t="shared" si="2"/>
        <v>0.94029474659321211</v>
      </c>
      <c r="M4" s="12">
        <f>AVERAGE(M12:M34)</f>
        <v>0</v>
      </c>
      <c r="N4" s="23">
        <f t="shared" ref="N4:P4" si="3">AVERAGE(N12:N34)</f>
        <v>-1.3877787807814457E-17</v>
      </c>
      <c r="O4" s="23">
        <f t="shared" si="3"/>
        <v>0.72341463528098882</v>
      </c>
      <c r="P4" s="23">
        <f t="shared" si="3"/>
        <v>0.10006027355693266</v>
      </c>
      <c r="R4" s="23">
        <f>AVERAGE(R12:R34)</f>
        <v>0</v>
      </c>
      <c r="S4" s="23">
        <f t="shared" ref="S4:U4" si="4">AVERAGE(S12:S34)</f>
        <v>2.7755575615628914E-17</v>
      </c>
      <c r="T4" s="25">
        <f t="shared" si="4"/>
        <v>-0.56544013062048926</v>
      </c>
      <c r="U4" s="25">
        <f t="shared" si="4"/>
        <v>0.14051166051061784</v>
      </c>
    </row>
    <row r="5" spans="1:22" x14ac:dyDescent="0.25">
      <c r="B5" t="s">
        <v>20</v>
      </c>
      <c r="C5" s="12">
        <f>MEDIAN(C12:C39)</f>
        <v>1.7624532199150167E-2</v>
      </c>
      <c r="D5" s="23">
        <f t="shared" ref="D5:E5" si="5">MEDIAN(D12:D39)</f>
        <v>-0.1540083223228903</v>
      </c>
      <c r="E5" s="23">
        <f t="shared" si="5"/>
        <v>-9.0335999542701773E-2</v>
      </c>
      <c r="F5" s="23">
        <f t="shared" ref="F5" si="6">MEDIAN(F12:F39)</f>
        <v>-0.67580439573436801</v>
      </c>
      <c r="H5" s="23">
        <f>MEDIAN(H12:H39)</f>
        <v>0.1520528352008329</v>
      </c>
      <c r="I5" s="23">
        <f t="shared" ref="I5:K5" si="7">MEDIAN(I12:I39)</f>
        <v>0.27982754911963248</v>
      </c>
      <c r="J5" s="23">
        <f t="shared" si="7"/>
        <v>0.10882961428120019</v>
      </c>
      <c r="K5" s="23">
        <f t="shared" si="7"/>
        <v>0.75421194047140716</v>
      </c>
      <c r="M5" s="12">
        <f>MEDIAN(M12:M39)</f>
        <v>1.7624532199150167E-2</v>
      </c>
      <c r="N5" s="23">
        <f t="shared" ref="N5:P5" si="8">MEDIAN(N12:N39)</f>
        <v>3.5826738801201671E-2</v>
      </c>
      <c r="O5" s="23">
        <f t="shared" si="8"/>
        <v>0.76599076014244061</v>
      </c>
      <c r="P5" s="23">
        <f t="shared" si="8"/>
        <v>0.27668443769373974</v>
      </c>
      <c r="R5" s="23">
        <f>MEDIAN(R12:R39)</f>
        <v>0.1520528352008329</v>
      </c>
      <c r="S5" s="23">
        <f t="shared" ref="S5:U5" si="9">MEDIAN(S12:S39)</f>
        <v>-0.10282613663658435</v>
      </c>
      <c r="T5" s="23">
        <f t="shared" si="9"/>
        <v>-0.54907824780634229</v>
      </c>
      <c r="U5" s="23">
        <f t="shared" si="9"/>
        <v>-0.14420440057215522</v>
      </c>
    </row>
    <row r="6" spans="1:22" x14ac:dyDescent="0.25">
      <c r="B6" t="s">
        <v>9</v>
      </c>
      <c r="C6" s="12">
        <f>STDEVP(C12:C32)/SQRT(COUNT(C12:C32))</f>
        <v>0.18635382125462088</v>
      </c>
      <c r="D6" s="23">
        <f t="shared" ref="D6:E6" si="10">STDEVP(D12:D32)/SQRT(COUNT(D12:D32))</f>
        <v>0.19419290935869346</v>
      </c>
      <c r="E6" s="23">
        <f t="shared" si="10"/>
        <v>0.18196860587983921</v>
      </c>
      <c r="F6" s="23">
        <f t="shared" ref="F6" si="11">STDEVP(F12:F32)/SQRT(COUNT(F12:F32))</f>
        <v>0.23752994145977757</v>
      </c>
      <c r="G6" s="12"/>
      <c r="H6" s="23">
        <f>STDEVP(H12:H32)/SQRT(COUNT(H12:H32))</f>
        <v>0.14217648334849778</v>
      </c>
      <c r="I6" s="23">
        <f t="shared" ref="I6:K6" si="12">STDEVP(I12:I32)/SQRT(COUNT(I12:I32))</f>
        <v>0.22735861726582424</v>
      </c>
      <c r="J6" s="23">
        <f t="shared" si="12"/>
        <v>0.16062781246835964</v>
      </c>
      <c r="K6" s="23">
        <f t="shared" si="12"/>
        <v>0.26709680170607042</v>
      </c>
      <c r="M6" s="12">
        <f>STDEVP(M12:M33)/SQRT(COUNT(M12:M33))</f>
        <v>0.18635382125462088</v>
      </c>
      <c r="N6" s="23">
        <f t="shared" ref="N6:P6" si="13">STDEVP(N12:N33)/SQRT(COUNT(N12:N33))</f>
        <v>0.18300679430959277</v>
      </c>
      <c r="O6" s="23">
        <f t="shared" si="13"/>
        <v>0.20053864876917116</v>
      </c>
      <c r="P6" s="23">
        <f t="shared" si="13"/>
        <v>0.24542474781084986</v>
      </c>
      <c r="R6" s="23">
        <f>STDEVP(R12:R33)/SQRT(COUNT(R12:R33))</f>
        <v>0.14217648334849778</v>
      </c>
      <c r="S6" s="23">
        <f t="shared" ref="S6:U6" si="14">STDEVP(S12:S33)/SQRT(COUNT(S12:S33))</f>
        <v>0.22419572162180634</v>
      </c>
      <c r="T6" s="23">
        <f t="shared" si="14"/>
        <v>0.16968178832318706</v>
      </c>
      <c r="U6" s="23">
        <f t="shared" si="14"/>
        <v>0.29708960031134307</v>
      </c>
    </row>
    <row r="7" spans="1:22" x14ac:dyDescent="0.25">
      <c r="B7" t="s">
        <v>7</v>
      </c>
      <c r="D7" s="6">
        <f>IF(D4&lt;0,-1/2^D4,2^D4)</f>
        <v>-1.1261914841626615</v>
      </c>
      <c r="F7" s="6">
        <f>IF(F4&lt;0,-1/2^F4,2^F4)</f>
        <v>-1.7131418465314801</v>
      </c>
      <c r="I7" s="6">
        <f>IF(I4&lt;0,-1/2^I4,2^I4)</f>
        <v>1.185424453790985</v>
      </c>
      <c r="K7" s="6">
        <f>IF(K4&lt;0,-1/2^K4,2^K4)</f>
        <v>1.9189202393261806</v>
      </c>
      <c r="N7" s="6"/>
      <c r="O7" s="6">
        <f>IF(O4&lt;0,-1/2^O4,2^O4)</f>
        <v>1.6510852761587811</v>
      </c>
      <c r="P7" s="6">
        <f>IF(P4&lt;0,-1/2^P4,2^P4)</f>
        <v>1.0718182405014463</v>
      </c>
      <c r="S7" s="6"/>
      <c r="T7" s="6">
        <f>IF(T4&lt;0,-1/2^T4,2^T4)</f>
        <v>-1.4798389026860634</v>
      </c>
      <c r="U7" s="6">
        <f>IF(U4&lt;0,-1/2^U4,2^U4)</f>
        <v>1.1022959824893419</v>
      </c>
    </row>
    <row r="8" spans="1:22" x14ac:dyDescent="0.25">
      <c r="B8" t="s">
        <v>13</v>
      </c>
      <c r="D8" s="4">
        <f>TTEST(C12:C34,D12:D34,2,2)</f>
        <v>0.55891712180593145</v>
      </c>
      <c r="F8" s="4">
        <f>TTEST(E12:E34,F12:F34,2,2)</f>
        <v>2.6324280972991505E-2</v>
      </c>
      <c r="I8" s="4">
        <f>TTEST(H12:H34,I12:I34,2,2)</f>
        <v>0.39297916523217324</v>
      </c>
      <c r="K8" s="4">
        <f>TTEST(J12:J34,K12:K34,2,2)</f>
        <v>1.1716962610619674E-2</v>
      </c>
      <c r="O8" s="4">
        <f>TTEST(M12:M32,O12:O32,2,2)</f>
        <v>2.408705271277705E-2</v>
      </c>
      <c r="P8" s="4">
        <f>TTEST(N12:N32,P12:P32,2,2)</f>
        <v>0.76757704862499898</v>
      </c>
      <c r="T8" s="4">
        <f>TTEST(R12:R32,T12:T32,2,2)</f>
        <v>2.8453182498143745E-2</v>
      </c>
      <c r="U8" s="4">
        <f>TTEST(S12:S32,U12:U32,2,2)</f>
        <v>0.7327862780559784</v>
      </c>
    </row>
    <row r="9" spans="1:22" x14ac:dyDescent="0.25">
      <c r="B9" t="s">
        <v>30</v>
      </c>
      <c r="C9" s="1">
        <f>COUNT(C12:C35)</f>
        <v>9</v>
      </c>
      <c r="D9" s="1">
        <f t="shared" ref="D9:F9" si="15">COUNT(D12:D35)</f>
        <v>8</v>
      </c>
      <c r="E9" s="1">
        <f t="shared" si="15"/>
        <v>9</v>
      </c>
      <c r="F9" s="1">
        <f t="shared" si="15"/>
        <v>9</v>
      </c>
      <c r="H9" s="1">
        <f>COUNT(H12:H35)</f>
        <v>9</v>
      </c>
      <c r="I9" s="1">
        <f t="shared" ref="I9:K9" si="16">COUNT(I12:I35)</f>
        <v>8</v>
      </c>
      <c r="J9" s="1">
        <f t="shared" si="16"/>
        <v>9</v>
      </c>
      <c r="K9" s="1">
        <f t="shared" si="16"/>
        <v>9</v>
      </c>
      <c r="M9" s="1">
        <f>COUNT(M12:M35)</f>
        <v>9</v>
      </c>
      <c r="N9" s="1">
        <f t="shared" ref="N9:P9" si="17">COUNT(N12:N35)</f>
        <v>8</v>
      </c>
      <c r="O9" s="1">
        <f t="shared" si="17"/>
        <v>9</v>
      </c>
      <c r="P9" s="1">
        <f t="shared" si="17"/>
        <v>9</v>
      </c>
      <c r="R9" s="1">
        <f>COUNT(R12:R35)</f>
        <v>9</v>
      </c>
      <c r="S9" s="1">
        <f t="shared" ref="S9:U9" si="18">COUNT(S12:S35)</f>
        <v>8</v>
      </c>
      <c r="T9" s="1">
        <f t="shared" si="18"/>
        <v>9</v>
      </c>
      <c r="U9" s="1">
        <f t="shared" si="18"/>
        <v>9</v>
      </c>
    </row>
    <row r="11" spans="1:22" x14ac:dyDescent="0.25">
      <c r="A11" s="3" t="s">
        <v>5</v>
      </c>
      <c r="B11" s="3" t="s">
        <v>5</v>
      </c>
      <c r="C11" s="3" t="s">
        <v>5</v>
      </c>
      <c r="D11" s="3" t="s">
        <v>5</v>
      </c>
      <c r="E11" s="3" t="s">
        <v>5</v>
      </c>
      <c r="F11" s="3" t="s">
        <v>5</v>
      </c>
      <c r="G11" s="3" t="s">
        <v>5</v>
      </c>
      <c r="H11" s="3" t="s">
        <v>5</v>
      </c>
      <c r="I11" s="3" t="s">
        <v>5</v>
      </c>
      <c r="J11" s="3" t="s">
        <v>5</v>
      </c>
      <c r="K11" s="3" t="s">
        <v>5</v>
      </c>
      <c r="L11" s="3" t="s">
        <v>5</v>
      </c>
      <c r="M11" s="3" t="s">
        <v>5</v>
      </c>
      <c r="N11" s="3" t="s">
        <v>5</v>
      </c>
      <c r="O11" s="3" t="s">
        <v>5</v>
      </c>
      <c r="P11" s="3" t="s">
        <v>5</v>
      </c>
      <c r="Q11" s="3" t="s">
        <v>5</v>
      </c>
      <c r="R11" s="3" t="s">
        <v>5</v>
      </c>
      <c r="S11" s="3" t="s">
        <v>5</v>
      </c>
      <c r="T11" s="3" t="s">
        <v>5</v>
      </c>
      <c r="U11" s="3" t="s">
        <v>5</v>
      </c>
    </row>
    <row r="12" spans="1:22" x14ac:dyDescent="0.25">
      <c r="B12" s="2"/>
      <c r="C12" s="12">
        <v>0.21587252966297343</v>
      </c>
      <c r="D12" s="8">
        <v>0.76308678467944924</v>
      </c>
      <c r="E12" s="12">
        <v>0.72820934945685711</v>
      </c>
      <c r="F12" s="8">
        <v>-7.8575176225641696E-2</v>
      </c>
      <c r="H12" s="12">
        <v>-0.44530292842173402</v>
      </c>
      <c r="I12" s="23">
        <v>0.71877333601844384</v>
      </c>
      <c r="J12" s="12">
        <v>0.10882961428120019</v>
      </c>
      <c r="K12" s="12">
        <v>1.7015984495621481</v>
      </c>
      <c r="M12" s="12">
        <f t="shared" ref="M12:M20" si="19">C12</f>
        <v>0.21587252966297343</v>
      </c>
      <c r="N12" s="12">
        <v>0.80700220640829146</v>
      </c>
      <c r="O12" s="12">
        <v>1.6367827611561225</v>
      </c>
      <c r="P12" s="12">
        <v>0.87391365720246605</v>
      </c>
      <c r="R12" s="12">
        <f>H12</f>
        <v>-0.44530292842173402</v>
      </c>
      <c r="S12" s="12">
        <v>0.57291652789488712</v>
      </c>
      <c r="T12" s="12">
        <v>-0.58785119833200739</v>
      </c>
      <c r="U12" s="12">
        <v>0.85906082882538382</v>
      </c>
      <c r="V12" s="12"/>
    </row>
    <row r="13" spans="1:22" x14ac:dyDescent="0.25">
      <c r="C13" s="8">
        <v>-0.1284650497136243</v>
      </c>
      <c r="D13" s="12">
        <v>-0.8994529866621519</v>
      </c>
      <c r="E13" s="12">
        <v>-1.0510124665762894</v>
      </c>
      <c r="F13" s="12">
        <v>-0.67580439573436801</v>
      </c>
      <c r="G13" s="12"/>
      <c r="H13" s="8">
        <v>-7.0403641259007443E-2</v>
      </c>
      <c r="I13" s="12">
        <v>-0.42705971977133039</v>
      </c>
      <c r="J13" s="12">
        <v>0.83239887321097683</v>
      </c>
      <c r="K13" s="12">
        <v>0.57737054944790067</v>
      </c>
      <c r="L13" s="12"/>
      <c r="M13" s="12">
        <f t="shared" si="19"/>
        <v>-0.1284650497136243</v>
      </c>
      <c r="N13" s="12">
        <v>-0.85553756493330968</v>
      </c>
      <c r="O13" s="12">
        <v>-0.14243905487702391</v>
      </c>
      <c r="P13" s="12">
        <v>0.27668443769373974</v>
      </c>
      <c r="Q13" s="12"/>
      <c r="R13" s="12">
        <f t="shared" ref="R13:R20" si="20">H13</f>
        <v>-7.0403641259007443E-2</v>
      </c>
      <c r="S13" s="12">
        <v>-0.57291652789488712</v>
      </c>
      <c r="T13" s="12">
        <v>0.13571806059776925</v>
      </c>
      <c r="U13" s="12">
        <v>-0.26516707128886363</v>
      </c>
      <c r="V13" s="12"/>
    </row>
    <row r="14" spans="1:22" x14ac:dyDescent="0.25">
      <c r="B14" s="13"/>
      <c r="C14" s="8">
        <v>-8.7407479949349054E-2</v>
      </c>
      <c r="D14" s="12">
        <v>4.6199367961759774E-3</v>
      </c>
      <c r="E14" s="12">
        <v>0.3228031171194321</v>
      </c>
      <c r="F14" s="12">
        <v>-1.1813087101823898</v>
      </c>
      <c r="G14" s="12"/>
      <c r="H14" s="8">
        <v>0.51570656968074147</v>
      </c>
      <c r="I14" s="12"/>
      <c r="J14" s="12">
        <v>-0.94122848749217702</v>
      </c>
      <c r="K14" s="12">
        <v>3.7509396773025117E-2</v>
      </c>
      <c r="L14" s="12"/>
      <c r="M14" s="12">
        <f t="shared" si="19"/>
        <v>-8.7407479949349054E-2</v>
      </c>
      <c r="N14" s="12">
        <v>4.8535358525018196E-2</v>
      </c>
      <c r="O14" s="12">
        <v>1.2313765288186975</v>
      </c>
      <c r="P14" s="12">
        <v>-0.22881987675428189</v>
      </c>
      <c r="Q14" s="12"/>
      <c r="R14" s="12">
        <f t="shared" si="20"/>
        <v>0.51570656968074147</v>
      </c>
      <c r="S14" s="12"/>
      <c r="T14" s="12">
        <v>-1.6379093001053846</v>
      </c>
      <c r="U14" s="12">
        <v>-0.80502822396373919</v>
      </c>
      <c r="V14" s="12"/>
    </row>
    <row r="15" spans="1:22" x14ac:dyDescent="0.25">
      <c r="A15" s="2"/>
      <c r="B15" s="2"/>
      <c r="C15" s="12">
        <v>0.56435136757266824</v>
      </c>
      <c r="D15" s="8"/>
      <c r="E15" s="12">
        <v>0.32969027927231664</v>
      </c>
      <c r="F15" s="12">
        <v>-0.61294965666100865</v>
      </c>
      <c r="H15" s="12">
        <v>0.18110451597788446</v>
      </c>
      <c r="I15" s="12">
        <v>-0.34422688374166854</v>
      </c>
      <c r="J15" s="12">
        <v>-0.31818370762108583</v>
      </c>
      <c r="K15" s="12">
        <v>0.36443760267106984</v>
      </c>
      <c r="M15" s="12">
        <f t="shared" si="19"/>
        <v>0.56435136757266824</v>
      </c>
      <c r="N15" s="12"/>
      <c r="O15" s="12">
        <v>1.2254406982665909</v>
      </c>
      <c r="P15" s="12">
        <v>0.29079582283747207</v>
      </c>
      <c r="R15" s="12">
        <f t="shared" si="20"/>
        <v>0.18110451597788446</v>
      </c>
      <c r="S15" s="12">
        <v>-0.51874525624820933</v>
      </c>
      <c r="T15" s="12">
        <v>-0.65230733835777022</v>
      </c>
      <c r="U15" s="12">
        <v>-0.14420440057215522</v>
      </c>
    </row>
    <row r="16" spans="1:22" x14ac:dyDescent="0.25">
      <c r="B16" s="13"/>
      <c r="C16" s="12">
        <v>-1.177873653588285</v>
      </c>
      <c r="D16" s="12">
        <v>-0.31263658144195661</v>
      </c>
      <c r="E16" s="12">
        <v>-0.19993062042048315</v>
      </c>
      <c r="F16" s="12">
        <v>-1.7692487200973588</v>
      </c>
      <c r="H16" s="12">
        <v>-0.33315735117871748</v>
      </c>
      <c r="I16" s="12">
        <v>1.417169721439834</v>
      </c>
      <c r="J16" s="12">
        <v>0.36084272874514478</v>
      </c>
      <c r="K16" s="12">
        <v>2.6050289025660698</v>
      </c>
      <c r="M16" s="12">
        <f t="shared" si="19"/>
        <v>-1.177873653588285</v>
      </c>
      <c r="N16" s="12">
        <v>-0.30464152093774999</v>
      </c>
      <c r="O16" s="12">
        <v>0.69581979857379095</v>
      </c>
      <c r="P16" s="12">
        <v>-0.86550324059887807</v>
      </c>
      <c r="R16" s="12">
        <f t="shared" si="20"/>
        <v>-0.33315735117871748</v>
      </c>
      <c r="S16" s="12">
        <v>1.2426513489332933</v>
      </c>
      <c r="T16" s="12">
        <v>2.6719098008460507E-2</v>
      </c>
      <c r="U16" s="12">
        <v>2.0963868993228445</v>
      </c>
    </row>
    <row r="17" spans="2:21" x14ac:dyDescent="0.25">
      <c r="C17" s="12">
        <v>0.61352228601561687</v>
      </c>
      <c r="D17" s="12">
        <v>0.29664646043354337</v>
      </c>
      <c r="E17" s="12">
        <v>-0.12975965885183349</v>
      </c>
      <c r="F17" s="12">
        <v>0.50221770597401871</v>
      </c>
      <c r="H17" s="12">
        <v>0.1520528352008329</v>
      </c>
      <c r="I17" s="12">
        <v>-0.5493877201785432</v>
      </c>
      <c r="J17" s="12">
        <v>-4.2659021124058727E-2</v>
      </c>
      <c r="K17" s="12">
        <v>0.90162063441004459</v>
      </c>
      <c r="M17" s="12">
        <f t="shared" si="19"/>
        <v>0.61352228601561687</v>
      </c>
      <c r="N17" s="12">
        <v>0.30464152093774999</v>
      </c>
      <c r="O17" s="12">
        <v>0.76599076014244061</v>
      </c>
      <c r="P17" s="12">
        <v>1.4059631854724994</v>
      </c>
      <c r="R17" s="12">
        <f t="shared" si="20"/>
        <v>0.1520528352008329</v>
      </c>
      <c r="S17" s="12">
        <v>-0.72390609268508399</v>
      </c>
      <c r="T17" s="12">
        <v>-0.376782651860743</v>
      </c>
      <c r="U17" s="12">
        <v>0.39297863116681953</v>
      </c>
    </row>
    <row r="18" spans="2:21" x14ac:dyDescent="0.25">
      <c r="C18" s="12">
        <v>1.7624532199150167E-2</v>
      </c>
      <c r="D18" s="12">
        <v>-0.95406950826522774</v>
      </c>
      <c r="E18" s="12">
        <v>0.66373656918102664</v>
      </c>
      <c r="F18" s="12">
        <v>-0.93069828604095162</v>
      </c>
      <c r="H18" s="12">
        <v>-0.81606450858416402</v>
      </c>
      <c r="I18" s="12">
        <v>0.58830595902938576</v>
      </c>
      <c r="J18" s="12">
        <v>0.29225029557068183</v>
      </c>
      <c r="K18" s="12">
        <v>0.75421194047140716</v>
      </c>
      <c r="M18" s="12">
        <f t="shared" si="19"/>
        <v>1.7624532199150167E-2</v>
      </c>
      <c r="N18" s="12">
        <v>-0.54610924519586967</v>
      </c>
      <c r="O18" s="12">
        <v>1.0296566443304531</v>
      </c>
      <c r="P18" s="12">
        <v>-0.15681794782216707</v>
      </c>
      <c r="R18" s="12">
        <f t="shared" si="20"/>
        <v>-0.81606450858416402</v>
      </c>
      <c r="S18" s="12">
        <v>0.20565227327316893</v>
      </c>
      <c r="T18" s="12">
        <v>-0.3732656529408942</v>
      </c>
      <c r="U18" s="12">
        <v>-0.2939576937963857</v>
      </c>
    </row>
    <row r="19" spans="2:21" x14ac:dyDescent="0.25">
      <c r="B19" s="13"/>
      <c r="C19" s="12">
        <v>0.56540409349007525</v>
      </c>
      <c r="D19" s="12">
        <v>0.11503086304912635</v>
      </c>
      <c r="E19" s="12">
        <v>-9.0335999542701773E-2</v>
      </c>
      <c r="F19" s="12">
        <v>-1.8286135842606757</v>
      </c>
      <c r="H19" s="12">
        <v>0.44184833573965854</v>
      </c>
      <c r="I19" s="12">
        <v>-2.7084246511428489E-3</v>
      </c>
      <c r="J19" s="12">
        <v>-0.40868799627591557</v>
      </c>
      <c r="K19" s="12">
        <v>3.6384031699082442E-2</v>
      </c>
      <c r="M19" s="12">
        <f t="shared" si="19"/>
        <v>0.56540409349007525</v>
      </c>
      <c r="N19" s="12">
        <v>0.52299112611848442</v>
      </c>
      <c r="O19" s="12">
        <v>0.27558407560672471</v>
      </c>
      <c r="P19" s="12">
        <v>-1.054733246041891</v>
      </c>
      <c r="R19" s="12">
        <f t="shared" si="20"/>
        <v>0.44184833573965854</v>
      </c>
      <c r="S19" s="12">
        <v>-0.38536211040735968</v>
      </c>
      <c r="T19" s="12">
        <v>-1.0742039447874916</v>
      </c>
      <c r="U19" s="12">
        <v>-1.0117856025687104</v>
      </c>
    </row>
    <row r="20" spans="2:21" x14ac:dyDescent="0.25">
      <c r="C20" s="12">
        <v>-0.58302862568922542</v>
      </c>
      <c r="D20" s="12">
        <v>-0.38484214399197292</v>
      </c>
      <c r="E20" s="12">
        <v>-0.57340056963832475</v>
      </c>
      <c r="F20" s="12">
        <v>-0.41482066819534974</v>
      </c>
      <c r="H20" s="12">
        <v>0.37421617284450548</v>
      </c>
      <c r="I20" s="12">
        <v>0.56236352289040781</v>
      </c>
      <c r="J20" s="12">
        <v>0.11643770070523374</v>
      </c>
      <c r="K20" s="12">
        <v>1.4844912117381597</v>
      </c>
      <c r="M20" s="12">
        <f t="shared" si="19"/>
        <v>-0.58302862568922542</v>
      </c>
      <c r="N20" s="12">
        <v>2.3118119077385146E-2</v>
      </c>
      <c r="O20" s="17">
        <v>-0.20748049448889816</v>
      </c>
      <c r="P20" s="12">
        <v>0.35905967002343486</v>
      </c>
      <c r="R20" s="12">
        <f t="shared" si="20"/>
        <v>0.37421617284450548</v>
      </c>
      <c r="S20" s="12">
        <v>0.17970983713419098</v>
      </c>
      <c r="T20" s="12">
        <v>-0.54907824780634229</v>
      </c>
      <c r="U20" s="12">
        <v>0.43632157747036682</v>
      </c>
    </row>
    <row r="21" spans="2:21" x14ac:dyDescent="0.25">
      <c r="B21" s="2"/>
      <c r="C21" s="32"/>
      <c r="D21" s="32"/>
      <c r="E21" s="32"/>
      <c r="F21" s="32"/>
      <c r="G21" s="33"/>
      <c r="H21" s="32"/>
      <c r="I21" s="32"/>
      <c r="J21" s="32"/>
      <c r="K21" s="32"/>
      <c r="M21" s="23"/>
      <c r="N21" s="23"/>
      <c r="O21" s="23"/>
      <c r="P21" s="23"/>
      <c r="R21" s="23"/>
      <c r="S21" s="23"/>
      <c r="T21" s="23"/>
      <c r="U21" s="23"/>
    </row>
    <row r="22" spans="2:21" x14ac:dyDescent="0.25">
      <c r="C22" s="32"/>
      <c r="D22" s="32"/>
      <c r="E22" s="32"/>
      <c r="F22" s="32"/>
      <c r="G22" s="33"/>
      <c r="H22" s="32"/>
      <c r="I22" s="32"/>
      <c r="J22" s="32"/>
      <c r="K22" s="32"/>
      <c r="M22" s="23"/>
      <c r="N22" s="23"/>
      <c r="O22" s="23"/>
      <c r="P22" s="23"/>
      <c r="R22" s="23"/>
      <c r="S22" s="23"/>
      <c r="T22" s="23"/>
      <c r="U22" s="23"/>
    </row>
    <row r="23" spans="2:21" x14ac:dyDescent="0.25">
      <c r="C23" s="32"/>
      <c r="D23" s="32"/>
      <c r="E23" s="32"/>
      <c r="F23" s="32"/>
      <c r="G23" s="33"/>
      <c r="H23" s="32"/>
      <c r="I23" s="32"/>
      <c r="J23" s="32"/>
      <c r="K23" s="32"/>
      <c r="M23" s="23"/>
      <c r="N23" s="23"/>
      <c r="O23" s="23"/>
      <c r="P23" s="23"/>
      <c r="R23" s="23"/>
      <c r="S23" s="23"/>
      <c r="T23" s="23"/>
      <c r="U23" s="23"/>
    </row>
    <row r="24" spans="2:21" x14ac:dyDescent="0.25">
      <c r="C24" s="32"/>
      <c r="D24" s="32"/>
      <c r="E24" s="32"/>
      <c r="F24" s="32"/>
      <c r="G24" s="33"/>
      <c r="H24" s="32"/>
      <c r="I24" s="32"/>
      <c r="J24" s="32"/>
      <c r="K24" s="32"/>
      <c r="M24" s="23"/>
      <c r="N24" s="23"/>
      <c r="O24" s="23"/>
      <c r="P24" s="23"/>
      <c r="R24" s="23"/>
      <c r="S24" s="23"/>
      <c r="T24" s="23"/>
      <c r="U24" s="23"/>
    </row>
    <row r="25" spans="2:21" x14ac:dyDescent="0.25">
      <c r="C25" s="32"/>
      <c r="D25" s="32"/>
      <c r="E25" s="32"/>
      <c r="F25" s="32"/>
      <c r="G25" s="33"/>
      <c r="H25" s="32"/>
      <c r="I25" s="32"/>
      <c r="J25" s="32"/>
      <c r="K25" s="32"/>
      <c r="M25" s="23"/>
      <c r="N25" s="23"/>
      <c r="O25" s="23"/>
      <c r="P25" s="23"/>
      <c r="R25" s="23"/>
      <c r="S25" s="23"/>
      <c r="T25" s="23"/>
      <c r="U25" s="23"/>
    </row>
    <row r="26" spans="2:21" x14ac:dyDescent="0.25">
      <c r="C26" s="32"/>
      <c r="D26" s="32"/>
      <c r="E26" s="32"/>
      <c r="F26" s="32"/>
      <c r="G26" s="33"/>
      <c r="H26" s="32"/>
      <c r="I26" s="32"/>
      <c r="J26" s="32"/>
      <c r="K26" s="32"/>
      <c r="M26" s="23"/>
      <c r="N26" s="23"/>
      <c r="O26" s="23"/>
      <c r="P26" s="23"/>
      <c r="R26" s="23"/>
      <c r="S26" s="23"/>
      <c r="T26" s="23"/>
      <c r="U26" s="23"/>
    </row>
    <row r="27" spans="2:21" x14ac:dyDescent="0.25">
      <c r="C27" s="32"/>
      <c r="D27" s="32"/>
      <c r="E27" s="32"/>
      <c r="F27" s="32"/>
      <c r="G27" s="33"/>
      <c r="H27" s="32"/>
      <c r="I27" s="32"/>
      <c r="J27" s="32"/>
      <c r="K27" s="32"/>
      <c r="M27" s="23"/>
      <c r="N27" s="23"/>
      <c r="O27" s="23"/>
      <c r="P27" s="23"/>
      <c r="R27" s="23"/>
      <c r="S27" s="23"/>
      <c r="T27" s="23"/>
      <c r="U27" s="23"/>
    </row>
    <row r="28" spans="2:21" x14ac:dyDescent="0.25">
      <c r="C28" s="32"/>
      <c r="D28" s="32"/>
      <c r="E28" s="32"/>
      <c r="F28" s="32"/>
      <c r="G28" s="33"/>
      <c r="H28" s="32"/>
      <c r="I28" s="32"/>
      <c r="J28" s="32"/>
      <c r="K28" s="32"/>
      <c r="M28" s="23"/>
      <c r="N28" s="23"/>
      <c r="O28" s="23"/>
      <c r="P28" s="23"/>
      <c r="R28" s="23"/>
      <c r="S28" s="23"/>
      <c r="T28" s="23"/>
      <c r="U28" s="23"/>
    </row>
    <row r="29" spans="2:21" x14ac:dyDescent="0.25">
      <c r="C29" s="32"/>
      <c r="D29" s="32"/>
      <c r="E29" s="32"/>
      <c r="F29" s="32"/>
      <c r="G29" s="33"/>
      <c r="H29" s="32"/>
      <c r="I29" s="32"/>
      <c r="J29" s="32"/>
      <c r="K29" s="32"/>
      <c r="M29" s="23"/>
      <c r="N29" s="23"/>
      <c r="O29" s="23"/>
      <c r="P29" s="23"/>
      <c r="R29" s="23"/>
      <c r="S29" s="23"/>
      <c r="T29" s="23"/>
      <c r="U29" s="23"/>
    </row>
    <row r="30" spans="2:21" x14ac:dyDescent="0.25">
      <c r="C30" s="23"/>
      <c r="D30" s="23"/>
      <c r="E30" s="23"/>
      <c r="F30" s="23"/>
      <c r="H30" s="23"/>
      <c r="I30" s="23"/>
      <c r="J30" s="23"/>
      <c r="K30" s="23"/>
      <c r="N30" s="23"/>
      <c r="O30" s="23"/>
      <c r="P30" s="23"/>
      <c r="S30" s="23"/>
      <c r="T30" s="23"/>
      <c r="U30" s="23"/>
    </row>
    <row r="31" spans="2:21" x14ac:dyDescent="0.25">
      <c r="C31" s="23"/>
      <c r="D31" s="23"/>
      <c r="E31" s="23"/>
      <c r="F31" s="23"/>
      <c r="H31" s="23"/>
      <c r="I31" s="23"/>
      <c r="J31" s="23"/>
      <c r="K31" s="23"/>
      <c r="N31" s="23"/>
      <c r="O31" s="23"/>
      <c r="P31" s="23"/>
      <c r="S31" s="23"/>
      <c r="T31" s="23"/>
      <c r="U31" s="23"/>
    </row>
    <row r="32" spans="2:21" x14ac:dyDescent="0.25">
      <c r="H32" s="23"/>
      <c r="I32" s="23"/>
      <c r="J32" s="23"/>
      <c r="K32" s="23"/>
      <c r="N32" s="23"/>
      <c r="O32" s="23"/>
      <c r="P32" s="23"/>
      <c r="S32" s="23"/>
      <c r="T32" s="23"/>
      <c r="U32" s="23"/>
    </row>
  </sheetData>
  <mergeCells count="4">
    <mergeCell ref="C2:F2"/>
    <mergeCell ref="H2:K2"/>
    <mergeCell ref="M2:P2"/>
    <mergeCell ref="R2:U2"/>
  </mergeCells>
  <conditionalFormatting sqref="D7 F7 I7 K7">
    <cfRule type="cellIs" dxfId="63" priority="61" operator="lessThan">
      <formula>-1</formula>
    </cfRule>
    <cfRule type="cellIs" dxfId="62" priority="62" operator="greaterThan">
      <formula>1</formula>
    </cfRule>
  </conditionalFormatting>
  <conditionalFormatting sqref="P7">
    <cfRule type="cellIs" dxfId="61" priority="53" operator="lessThan">
      <formula>-1</formula>
    </cfRule>
    <cfRule type="cellIs" dxfId="60" priority="54" operator="greaterThan">
      <formula>1</formula>
    </cfRule>
  </conditionalFormatting>
  <conditionalFormatting sqref="N7">
    <cfRule type="cellIs" dxfId="59" priority="51" operator="lessThan">
      <formula>-1</formula>
    </cfRule>
    <cfRule type="cellIs" dxfId="58" priority="52" operator="greaterThan">
      <formula>1</formula>
    </cfRule>
  </conditionalFormatting>
  <conditionalFormatting sqref="O7">
    <cfRule type="cellIs" dxfId="57" priority="49" operator="lessThan">
      <formula>-1</formula>
    </cfRule>
    <cfRule type="cellIs" dxfId="56" priority="50" operator="greaterThan">
      <formula>1</formula>
    </cfRule>
  </conditionalFormatting>
  <conditionalFormatting sqref="D8 I8">
    <cfRule type="cellIs" dxfId="55" priority="41" operator="lessThan">
      <formula>0.05</formula>
    </cfRule>
    <cfRule type="cellIs" dxfId="54" priority="42" operator="greaterThan">
      <formula>0.05</formula>
    </cfRule>
  </conditionalFormatting>
  <conditionalFormatting sqref="O8">
    <cfRule type="cellIs" dxfId="53" priority="37" operator="lessThan">
      <formula>0.05</formula>
    </cfRule>
    <cfRule type="cellIs" dxfId="52" priority="38" operator="greaterThan">
      <formula>0.05</formula>
    </cfRule>
  </conditionalFormatting>
  <conditionalFormatting sqref="F8">
    <cfRule type="cellIs" dxfId="51" priority="23" operator="lessThan">
      <formula>0.05</formula>
    </cfRule>
    <cfRule type="cellIs" dxfId="50" priority="24" operator="greaterThan">
      <formula>0.05</formula>
    </cfRule>
  </conditionalFormatting>
  <conditionalFormatting sqref="P8">
    <cfRule type="cellIs" dxfId="49" priority="11" operator="lessThan">
      <formula>0.05</formula>
    </cfRule>
    <cfRule type="cellIs" dxfId="48" priority="12" operator="greaterThan">
      <formula>0.05</formula>
    </cfRule>
  </conditionalFormatting>
  <conditionalFormatting sqref="K8">
    <cfRule type="cellIs" dxfId="47" priority="13" operator="lessThan">
      <formula>0.05</formula>
    </cfRule>
    <cfRule type="cellIs" dxfId="46" priority="14" operator="greaterThan">
      <formula>0.05</formula>
    </cfRule>
  </conditionalFormatting>
  <conditionalFormatting sqref="U7">
    <cfRule type="cellIs" dxfId="45" priority="9" operator="lessThan">
      <formula>-1</formula>
    </cfRule>
    <cfRule type="cellIs" dxfId="44" priority="10" operator="greaterThan">
      <formula>1</formula>
    </cfRule>
  </conditionalFormatting>
  <conditionalFormatting sqref="S7">
    <cfRule type="cellIs" dxfId="43" priority="7" operator="lessThan">
      <formula>-1</formula>
    </cfRule>
    <cfRule type="cellIs" dxfId="42" priority="8" operator="greaterThan">
      <formula>1</formula>
    </cfRule>
  </conditionalFormatting>
  <conditionalFormatting sqref="T7">
    <cfRule type="cellIs" dxfId="41" priority="5" operator="lessThan">
      <formula>-1</formula>
    </cfRule>
    <cfRule type="cellIs" dxfId="40" priority="6" operator="greaterThan">
      <formula>1</formula>
    </cfRule>
  </conditionalFormatting>
  <conditionalFormatting sqref="T8">
    <cfRule type="cellIs" dxfId="39" priority="3" operator="lessThan">
      <formula>0.05</formula>
    </cfRule>
    <cfRule type="cellIs" dxfId="38" priority="4" operator="greaterThan">
      <formula>0.05</formula>
    </cfRule>
  </conditionalFormatting>
  <conditionalFormatting sqref="U8">
    <cfRule type="cellIs" dxfId="37" priority="1" operator="lessThan">
      <formula>0.05</formula>
    </cfRule>
    <cfRule type="cellIs" dxfId="36" priority="2" operator="greaterThan">
      <formula>0.05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0"/>
  <sheetViews>
    <sheetView zoomScale="145" zoomScaleNormal="145" workbookViewId="0">
      <pane xSplit="27315" topLeftCell="U1"/>
      <selection pane="topRight" activeCell="U1" sqref="U1"/>
    </sheetView>
  </sheetViews>
  <sheetFormatPr baseColWidth="10" defaultRowHeight="15" x14ac:dyDescent="0.25"/>
  <cols>
    <col min="7" max="7" width="4" customWidth="1"/>
  </cols>
  <sheetData>
    <row r="1" spans="1:22" ht="15.75" thickBot="1" x14ac:dyDescent="0.3">
      <c r="B1" t="s">
        <v>10</v>
      </c>
      <c r="C1">
        <v>37</v>
      </c>
      <c r="D1">
        <v>30</v>
      </c>
      <c r="E1">
        <v>33</v>
      </c>
      <c r="F1">
        <v>28</v>
      </c>
      <c r="H1">
        <v>38</v>
      </c>
      <c r="I1">
        <v>32</v>
      </c>
      <c r="J1">
        <v>37</v>
      </c>
      <c r="K1">
        <v>30</v>
      </c>
    </row>
    <row r="2" spans="1:22" ht="15.75" thickBot="1" x14ac:dyDescent="0.3">
      <c r="C2" s="34" t="s">
        <v>3</v>
      </c>
      <c r="D2" s="35"/>
      <c r="E2" s="35"/>
      <c r="F2" s="36"/>
      <c r="H2" s="34" t="s">
        <v>3</v>
      </c>
      <c r="I2" s="35"/>
      <c r="J2" s="35"/>
      <c r="K2" s="36"/>
      <c r="M2" s="34" t="s">
        <v>11</v>
      </c>
      <c r="N2" s="35"/>
      <c r="O2" s="35"/>
      <c r="P2" s="36"/>
      <c r="R2" s="34" t="s">
        <v>11</v>
      </c>
      <c r="S2" s="35"/>
      <c r="T2" s="35"/>
      <c r="U2" s="36"/>
    </row>
    <row r="3" spans="1:22" x14ac:dyDescent="0.25">
      <c r="B3" t="s">
        <v>4</v>
      </c>
      <c r="C3" s="1" t="s">
        <v>0</v>
      </c>
      <c r="D3" s="1" t="s">
        <v>12</v>
      </c>
      <c r="E3" s="1" t="s">
        <v>1</v>
      </c>
      <c r="F3" s="1" t="s">
        <v>2</v>
      </c>
      <c r="H3" s="1" t="s">
        <v>8</v>
      </c>
      <c r="I3" s="1" t="s">
        <v>12</v>
      </c>
      <c r="J3" s="1" t="s">
        <v>1</v>
      </c>
      <c r="K3" s="1" t="s">
        <v>2</v>
      </c>
      <c r="M3" s="1" t="s">
        <v>0</v>
      </c>
      <c r="N3" s="1" t="s">
        <v>12</v>
      </c>
      <c r="O3" s="1" t="s">
        <v>1</v>
      </c>
      <c r="P3" s="1" t="s">
        <v>2</v>
      </c>
      <c r="R3" s="1" t="s">
        <v>8</v>
      </c>
      <c r="S3" s="1" t="s">
        <v>12</v>
      </c>
      <c r="T3" s="1" t="s">
        <v>1</v>
      </c>
      <c r="U3" s="1" t="s">
        <v>2</v>
      </c>
    </row>
    <row r="4" spans="1:22" x14ac:dyDescent="0.25">
      <c r="B4" t="s">
        <v>6</v>
      </c>
      <c r="C4" s="5">
        <f>AVERAGE(C12:C29)</f>
        <v>7.894919286223335E-16</v>
      </c>
      <c r="D4" s="5">
        <f>AVERAGE(D12:D29)</f>
        <v>4.1814754124136613</v>
      </c>
      <c r="E4" s="5">
        <f>AVERAGE(E12:E29)</f>
        <v>1.3816108750890837E-15</v>
      </c>
      <c r="F4" s="5">
        <f>AVERAGE(F12:F29)</f>
        <v>5.1937507600905617</v>
      </c>
      <c r="H4" s="5">
        <f>AVERAGE(H12:H25)</f>
        <v>-5.9211894646675012E-16</v>
      </c>
      <c r="I4" s="5">
        <f>AVERAGE(I12:I25)</f>
        <v>6.4003453031423341</v>
      </c>
      <c r="J4" s="5">
        <f>AVERAGE(J12:J25)</f>
        <v>-8.8817841970012523E-16</v>
      </c>
      <c r="K4" s="5">
        <f>AVERAGE(K12:K27)</f>
        <v>5.8129154147442588</v>
      </c>
      <c r="M4" s="5">
        <f>AVERAGE(M12:M25)</f>
        <v>7.894919286223335E-16</v>
      </c>
      <c r="N4" s="5">
        <f>AVERAGE(N12:N25)</f>
        <v>0</v>
      </c>
      <c r="O4" s="5">
        <f>AVERAGE(O12:O25)</f>
        <v>0.19942022337610055</v>
      </c>
      <c r="P4" s="5">
        <f>AVERAGE(P12:P25)</f>
        <v>1.341348294238655</v>
      </c>
      <c r="R4" s="5">
        <f>AVERAGE(R12:R25)</f>
        <v>-5.9211894646675012E-16</v>
      </c>
      <c r="S4" s="5">
        <f>AVERAGE(S12:S25)</f>
        <v>0</v>
      </c>
      <c r="T4" s="5">
        <f>AVERAGE(T12:T25)</f>
        <v>1.7612694257122952</v>
      </c>
      <c r="U4" s="5">
        <f>AVERAGE(U12:U25)</f>
        <v>1.3024669923534011</v>
      </c>
    </row>
    <row r="5" spans="1:22" x14ac:dyDescent="0.25">
      <c r="B5" t="s">
        <v>20</v>
      </c>
      <c r="C5" s="5">
        <f>MEDIAN(C12:C31)</f>
        <v>-0.10986088708778041</v>
      </c>
      <c r="D5" s="5">
        <f>MEDIAN(D12:D31)</f>
        <v>4.3422357132398384</v>
      </c>
      <c r="E5" s="5">
        <f>MEDIAN(E12:E31)</f>
        <v>-2.7042352001169334E-2</v>
      </c>
      <c r="F5" s="5">
        <f>MEDIAN(F12:F31)</f>
        <v>4.7861089560110912</v>
      </c>
      <c r="H5" s="5">
        <f>MEDIAN(H12:H31)</f>
        <v>-0.18003394389351257</v>
      </c>
      <c r="I5" s="5">
        <f>MEDIAN(I12:I31)</f>
        <v>6.3175964328664094</v>
      </c>
      <c r="J5" s="5">
        <f>MEDIAN(J12:J31)</f>
        <v>0</v>
      </c>
      <c r="K5" s="5">
        <f>MEDIAN(K12:K31)</f>
        <v>6.7986795186447733</v>
      </c>
      <c r="M5" s="5">
        <f>MEDIAN(M12:M31)</f>
        <v>-0.10986088708778041</v>
      </c>
      <c r="N5" s="5">
        <f>MEDIAN(N12:N31)</f>
        <v>4.9904031572359564E-2</v>
      </c>
      <c r="O5" s="5">
        <f>MEDIAN(O12:O31)</f>
        <v>0.33663548312012637</v>
      </c>
      <c r="P5" s="5">
        <f>MEDIAN(P12:P31)</f>
        <v>0.83664478850183421</v>
      </c>
      <c r="R5" s="5">
        <f>MEDIAN(R12:R31)</f>
        <v>-0.18003394389351257</v>
      </c>
      <c r="S5" s="5">
        <f>MEDIAN(S12:S31)</f>
        <v>-9.4995168991498069E-2</v>
      </c>
      <c r="T5" s="5">
        <f>MEDIAN(T12:T31)</f>
        <v>1.0725733030430629</v>
      </c>
      <c r="U5" s="5">
        <f>MEDIAN(U12:U31)</f>
        <v>1.2143237704876828</v>
      </c>
    </row>
    <row r="6" spans="1:22" x14ac:dyDescent="0.25">
      <c r="B6" t="s">
        <v>9</v>
      </c>
      <c r="C6" s="5">
        <f>STDEVP(C12:C29)/SQRT(COUNT(C12:C29))</f>
        <v>0.20920314984821028</v>
      </c>
      <c r="D6" s="5">
        <f>STDEVP(D12:D29)/SQRT(COUNT(D12:D29))</f>
        <v>0.29364447507031716</v>
      </c>
      <c r="E6" s="5">
        <f>STDEVP(E12:E29)/SQRT(COUNT(E12:E29))</f>
        <v>0.18615596891866656</v>
      </c>
      <c r="F6" s="5">
        <f>STDEVP(F12:F29)/SQRT(COUNT(F12:F29))</f>
        <v>0.3417693551274234</v>
      </c>
      <c r="G6" s="5"/>
      <c r="H6" s="5">
        <f>STDEVP(H12:H29)/SQRT(COUNT(H12:H29))</f>
        <v>0.30436724713883334</v>
      </c>
      <c r="I6" s="5">
        <f>STDEVP(I12:I29)/SQRT(COUNT(I12:I29))</f>
        <v>0.24614706823594959</v>
      </c>
      <c r="J6" s="5">
        <f>STDEVP(J12:J29)/SQRT(COUNT(J12:J29))</f>
        <v>7.0302557507467001E-2</v>
      </c>
      <c r="K6" s="5">
        <f>STDEVP(K12:K29)/SQRT(COUNT(K12:K29))</f>
        <v>0.84178681501722841</v>
      </c>
      <c r="M6" s="5">
        <f>STDEVP(M12:M29)/SQRT(COUNT(M12:M29))</f>
        <v>0.20920314984821028</v>
      </c>
      <c r="N6" s="5">
        <f>STDEVP(N12:N29)/SQRT(COUNT(N12:N29))</f>
        <v>9.8090652784402751E-2</v>
      </c>
      <c r="O6" s="5">
        <f>STDEVP(O12:O29)/SQRT(COUNT(O12:O29))</f>
        <v>0.39737695029169379</v>
      </c>
      <c r="P6" s="5">
        <f>STDEVP(P12:P29)/SQRT(COUNT(P12:P29))</f>
        <v>0.35512076039854928</v>
      </c>
      <c r="R6" s="5">
        <f>STDEVP(R12:R29)/SQRT(COUNT(R12:R29))</f>
        <v>0.30436724713883334</v>
      </c>
      <c r="S6" s="5">
        <f>STDEVP(S12:S29)/SQRT(COUNT(S12:S29))</f>
        <v>0.13318234391299799</v>
      </c>
      <c r="T6" s="5">
        <f>STDEVP(T12:T29)/SQRT(COUNT(T12:T29))</f>
        <v>0.88386460794401944</v>
      </c>
      <c r="U6" s="5">
        <f>STDEVP(U12:U29)/SQRT(COUNT(U12:U29))</f>
        <v>0.21533982042993507</v>
      </c>
    </row>
    <row r="7" spans="1:22" x14ac:dyDescent="0.25">
      <c r="B7" t="s">
        <v>7</v>
      </c>
      <c r="D7" s="6">
        <f>IF(D4&lt;0,-1/2^D4,2^D4)</f>
        <v>18.144688852756307</v>
      </c>
      <c r="F7" s="6">
        <f>IF(F4&lt;0,-1/2^F4,2^F4)</f>
        <v>36.599467674458445</v>
      </c>
      <c r="I7" s="6">
        <f>IF(I4&lt;0,-1/2^I4,2^I4)</f>
        <v>84.468721112239493</v>
      </c>
      <c r="K7" s="6">
        <f>IF(K4&lt;0,-1/2^K4,2^K4)</f>
        <v>56.216253909892671</v>
      </c>
      <c r="N7" s="6"/>
      <c r="O7" s="6">
        <f>IF(O4&lt;0,-1/2^O4,2^O4)</f>
        <v>1.1482368197226878</v>
      </c>
      <c r="P7" s="6">
        <f>IF(P4&lt;0,-1/2^P4,2^P4)</f>
        <v>2.5338801608551553</v>
      </c>
      <c r="S7" s="6"/>
      <c r="T7" s="6">
        <f>IF(T4&lt;0,-1/2^T4,2^T4)</f>
        <v>3.3899627618903394</v>
      </c>
      <c r="U7" s="6">
        <f>IF(U4&lt;0,-1/2^U4,2^U4)</f>
        <v>2.4665029149866409</v>
      </c>
    </row>
    <row r="8" spans="1:22" x14ac:dyDescent="0.25">
      <c r="B8" t="s">
        <v>13</v>
      </c>
      <c r="D8" s="4">
        <f>TTEST(C12:C32,D12:D32,2,2)</f>
        <v>1.2904595964348796E-8</v>
      </c>
      <c r="F8" s="4">
        <f>TTEST(E12:E32,F12:F32,2,2)</f>
        <v>1.0326670589461095E-9</v>
      </c>
      <c r="I8" s="4">
        <f>TTEST(H12:H32,I12:I32,2,2)</f>
        <v>3.1301818592228151E-9</v>
      </c>
      <c r="K8" s="4">
        <f>TTEST(J12:J32,K12:K32,2,2)</f>
        <v>1.4081216908443271E-3</v>
      </c>
      <c r="O8" s="4">
        <f>TTEST(M12:M32,O12:O32,2,2)</f>
        <v>0.68102632735811963</v>
      </c>
      <c r="P8" s="4">
        <f>TTEST(N12:N32,P12:P32,2,2)</f>
        <v>5.3985090896066998E-3</v>
      </c>
      <c r="T8" s="4">
        <f>TTEST(R12:R32,T12:T32,2,2)</f>
        <v>8.842389447918389E-2</v>
      </c>
      <c r="U8" s="4">
        <f>TTEST(S12:S32,U12:U32,2,2)</f>
        <v>2.881105325529631E-4</v>
      </c>
    </row>
    <row r="9" spans="1:22" x14ac:dyDescent="0.25">
      <c r="B9" t="s">
        <v>30</v>
      </c>
      <c r="C9" s="1">
        <f>COUNT(C12:C24)</f>
        <v>9</v>
      </c>
      <c r="D9" s="1">
        <f t="shared" ref="D9:U9" si="0">COUNT(D12:D24)</f>
        <v>8</v>
      </c>
      <c r="E9" s="1">
        <f t="shared" si="0"/>
        <v>9</v>
      </c>
      <c r="F9" s="1">
        <f t="shared" si="0"/>
        <v>9</v>
      </c>
      <c r="G9" s="1"/>
      <c r="H9" s="1">
        <f t="shared" si="0"/>
        <v>6</v>
      </c>
      <c r="I9" s="1">
        <f t="shared" si="0"/>
        <v>8</v>
      </c>
      <c r="J9" s="1">
        <f t="shared" si="0"/>
        <v>4</v>
      </c>
      <c r="K9" s="1">
        <f t="shared" si="0"/>
        <v>9</v>
      </c>
      <c r="L9" s="1"/>
      <c r="M9" s="1">
        <f t="shared" si="0"/>
        <v>9</v>
      </c>
      <c r="N9" s="1">
        <f t="shared" si="0"/>
        <v>8</v>
      </c>
      <c r="O9" s="1">
        <f t="shared" si="0"/>
        <v>9</v>
      </c>
      <c r="P9" s="1">
        <f t="shared" si="0"/>
        <v>9</v>
      </c>
      <c r="Q9" s="1"/>
      <c r="R9" s="1">
        <f t="shared" si="0"/>
        <v>6</v>
      </c>
      <c r="S9" s="1">
        <f t="shared" si="0"/>
        <v>8</v>
      </c>
      <c r="T9" s="1">
        <f t="shared" si="0"/>
        <v>4</v>
      </c>
      <c r="U9" s="1">
        <f t="shared" si="0"/>
        <v>9</v>
      </c>
    </row>
    <row r="11" spans="1:22" x14ac:dyDescent="0.25">
      <c r="A11" s="3" t="s">
        <v>5</v>
      </c>
      <c r="B11" s="3" t="s">
        <v>5</v>
      </c>
      <c r="C11" s="3" t="s">
        <v>5</v>
      </c>
      <c r="D11" s="3" t="s">
        <v>5</v>
      </c>
      <c r="E11" s="3" t="s">
        <v>5</v>
      </c>
      <c r="F11" s="3" t="s">
        <v>5</v>
      </c>
      <c r="G11" s="3" t="s">
        <v>5</v>
      </c>
      <c r="H11" s="3" t="s">
        <v>5</v>
      </c>
      <c r="I11" s="3" t="s">
        <v>5</v>
      </c>
      <c r="J11" s="3" t="s">
        <v>5</v>
      </c>
      <c r="K11" s="3" t="s">
        <v>5</v>
      </c>
      <c r="L11" s="3" t="s">
        <v>5</v>
      </c>
      <c r="M11" s="3" t="s">
        <v>5</v>
      </c>
      <c r="N11" s="3" t="s">
        <v>5</v>
      </c>
      <c r="O11" s="3" t="s">
        <v>5</v>
      </c>
      <c r="P11" s="3" t="s">
        <v>5</v>
      </c>
      <c r="Q11" s="3" t="s">
        <v>5</v>
      </c>
      <c r="R11" s="3" t="s">
        <v>5</v>
      </c>
      <c r="S11" s="3" t="s">
        <v>5</v>
      </c>
      <c r="T11" s="3" t="s">
        <v>5</v>
      </c>
      <c r="U11" s="3" t="s">
        <v>5</v>
      </c>
    </row>
    <row r="12" spans="1:22" x14ac:dyDescent="0.25">
      <c r="A12" s="2"/>
      <c r="C12" s="5">
        <v>-0.18493378663227489</v>
      </c>
      <c r="D12" s="5">
        <v>4.5023616344365003</v>
      </c>
      <c r="E12" s="5">
        <v>-0.95673350634804244</v>
      </c>
      <c r="F12" s="5">
        <v>6.4514096959852623</v>
      </c>
      <c r="H12" s="5">
        <v>0.96712542823176051</v>
      </c>
      <c r="I12" s="5">
        <v>7.8263054244655397</v>
      </c>
      <c r="J12" s="5">
        <v>-0.19884566059315034</v>
      </c>
      <c r="K12" s="5">
        <v>8.4187466725580222</v>
      </c>
      <c r="M12" s="9">
        <v>-0.18493378663227489</v>
      </c>
      <c r="N12" s="5">
        <v>0.39232938407395856</v>
      </c>
      <c r="O12" s="5">
        <v>-0.60113654835422992</v>
      </c>
      <c r="P12" s="5">
        <v>2.6969744036165331</v>
      </c>
      <c r="R12" s="9">
        <v>0.96712542823176051</v>
      </c>
      <c r="S12" s="5">
        <v>0.51751884866813747</v>
      </c>
      <c r="T12" s="5">
        <v>0.8737276424499143</v>
      </c>
      <c r="U12" s="5">
        <v>2.1825333998036847</v>
      </c>
      <c r="V12" s="5"/>
    </row>
    <row r="13" spans="1:22" x14ac:dyDescent="0.25">
      <c r="C13" s="5">
        <v>-1.6550493804974309E-2</v>
      </c>
      <c r="D13" s="5">
        <v>3.6456253246079484</v>
      </c>
      <c r="E13" s="5">
        <v>-1.8961474873686157E-2</v>
      </c>
      <c r="F13" s="5">
        <v>6.2394432269775368</v>
      </c>
      <c r="H13" s="5"/>
      <c r="I13" s="5">
        <v>6.7912677271292665</v>
      </c>
      <c r="J13" s="5">
        <v>0.19884566059314679</v>
      </c>
      <c r="K13" s="5">
        <v>8.1818427415474755</v>
      </c>
      <c r="M13" s="9">
        <v>-1.6550493804974309E-2</v>
      </c>
      <c r="N13" s="5">
        <v>-0.4644069257545933</v>
      </c>
      <c r="O13" s="5">
        <v>0.33663548312012637</v>
      </c>
      <c r="P13" s="5">
        <v>2.4850079346088076</v>
      </c>
      <c r="R13" s="9"/>
      <c r="S13" s="5">
        <v>-0.51751884866813569</v>
      </c>
      <c r="T13" s="5">
        <v>1.2714189636362114</v>
      </c>
      <c r="U13" s="5">
        <v>1.9456294687931379</v>
      </c>
      <c r="V13" s="5"/>
    </row>
    <row r="14" spans="1:22" x14ac:dyDescent="0.25">
      <c r="C14" s="5">
        <v>0.2014842804372492</v>
      </c>
      <c r="D14" s="5">
        <v>4.1821097920431765</v>
      </c>
      <c r="E14" s="5">
        <v>0.97569498122173393</v>
      </c>
      <c r="F14" s="5">
        <v>6.8795044538394627</v>
      </c>
      <c r="H14" s="5">
        <v>-0.96712542823176051</v>
      </c>
      <c r="I14" s="5"/>
      <c r="J14" s="5"/>
      <c r="K14" s="5">
        <v>8.4748481016612498</v>
      </c>
      <c r="M14" s="9">
        <v>0.2014842804372492</v>
      </c>
      <c r="N14" s="5">
        <v>7.2077541680634738E-2</v>
      </c>
      <c r="O14" s="5">
        <v>1.3312919392155464</v>
      </c>
      <c r="P14" s="5">
        <v>3.1250691614707335</v>
      </c>
      <c r="R14" s="9">
        <v>-0.96712542823176051</v>
      </c>
      <c r="S14" s="5"/>
      <c r="T14" s="5"/>
      <c r="U14" s="5">
        <v>2.2386348289069122</v>
      </c>
      <c r="V14" s="5"/>
    </row>
    <row r="15" spans="1:22" x14ac:dyDescent="0.25">
      <c r="A15" s="2"/>
      <c r="C15" s="5">
        <v>-0.10986088708778041</v>
      </c>
      <c r="D15" s="5">
        <v>2.819937772323696</v>
      </c>
      <c r="E15" s="5">
        <v>0.75289967704346772</v>
      </c>
      <c r="F15" s="5">
        <v>4.7861089560110912</v>
      </c>
      <c r="H15" s="5">
        <v>0</v>
      </c>
      <c r="I15" s="5">
        <v>6.261742756517549</v>
      </c>
      <c r="J15" s="5">
        <v>0</v>
      </c>
      <c r="K15" s="5">
        <v>6.9125606728971221</v>
      </c>
      <c r="M15" s="11">
        <v>-0.10986088708778041</v>
      </c>
      <c r="N15" s="5">
        <v>-0.19466313141905012</v>
      </c>
      <c r="O15" s="5">
        <v>-0.40859385047455632</v>
      </c>
      <c r="P15" s="5">
        <v>0.61001452475032103</v>
      </c>
      <c r="R15" s="10">
        <v>0</v>
      </c>
      <c r="S15" s="5">
        <v>0.46469576289857351</v>
      </c>
      <c r="T15" s="5">
        <v>0.15615019707002986</v>
      </c>
      <c r="U15" s="5">
        <v>1.2716638763481765</v>
      </c>
    </row>
    <row r="16" spans="1:22" x14ac:dyDescent="0.25">
      <c r="C16" s="5">
        <v>1.294242146852417</v>
      </c>
      <c r="D16" s="5">
        <v>3.2092640351617963</v>
      </c>
      <c r="E16" s="5">
        <v>-0.29034467729478131</v>
      </c>
      <c r="F16" s="5">
        <v>4.2605541579977402</v>
      </c>
      <c r="H16" s="5"/>
      <c r="I16" s="5">
        <v>5.4977755803563539</v>
      </c>
      <c r="J16" s="5"/>
      <c r="K16" s="5">
        <v>6.7986795186447733</v>
      </c>
      <c r="M16" s="11">
        <v>1.294242146852417</v>
      </c>
      <c r="N16" s="5">
        <v>0.19466313141905012</v>
      </c>
      <c r="O16" s="5">
        <v>-1.4518382048128053</v>
      </c>
      <c r="P16" s="5">
        <v>8.4459726736969998E-2</v>
      </c>
      <c r="R16" s="5"/>
      <c r="S16" s="5">
        <v>-0.29927141326262152</v>
      </c>
      <c r="T16" s="5"/>
      <c r="U16" s="5">
        <v>1.1577827220958277</v>
      </c>
    </row>
    <row r="17" spans="3:21" x14ac:dyDescent="0.25">
      <c r="C17" s="5">
        <v>-1.1843812597646313</v>
      </c>
      <c r="D17" s="5"/>
      <c r="E17" s="5">
        <v>-0.46255499974868464</v>
      </c>
      <c r="F17" s="5">
        <v>5.3724828451150213</v>
      </c>
      <c r="H17" s="5"/>
      <c r="I17" s="5">
        <v>5.6316226439830253</v>
      </c>
      <c r="J17" s="5"/>
      <c r="K17" s="5">
        <v>6.3488759791986968</v>
      </c>
      <c r="M17" s="11">
        <v>-1.1843812597646313</v>
      </c>
      <c r="N17" s="5"/>
      <c r="O17" s="5">
        <v>-1.6240485272667087</v>
      </c>
      <c r="P17" s="5">
        <v>1.1963884138542511</v>
      </c>
      <c r="R17" s="5"/>
      <c r="S17" s="5">
        <v>-0.16542434963595021</v>
      </c>
      <c r="T17" s="5"/>
      <c r="U17" s="5">
        <v>0.70797918264975124</v>
      </c>
    </row>
    <row r="18" spans="3:21" x14ac:dyDescent="0.25">
      <c r="C18" s="11">
        <v>-0.23954083826176564</v>
      </c>
      <c r="D18" s="11">
        <v>4.7305596128998069</v>
      </c>
      <c r="E18" s="11">
        <v>-2.7042352001169334E-2</v>
      </c>
      <c r="F18" s="11">
        <v>4.4138524911594015</v>
      </c>
      <c r="H18" s="11">
        <v>-0.61679811090954928</v>
      </c>
      <c r="I18" s="11">
        <v>6.7748363705544001</v>
      </c>
      <c r="J18" s="11">
        <v>0</v>
      </c>
      <c r="K18" s="11">
        <v>2.0412332218026705</v>
      </c>
      <c r="M18" s="11">
        <v>-0.23954083826176564</v>
      </c>
      <c r="N18" s="11">
        <v>-0.30027530067891917</v>
      </c>
      <c r="O18" s="11">
        <v>1.3771148876513397</v>
      </c>
      <c r="P18" s="11">
        <v>0.7871748172331845</v>
      </c>
      <c r="R18" s="11">
        <v>-0.61679811090954928</v>
      </c>
      <c r="S18" s="11">
        <v>0.37682027299208443</v>
      </c>
      <c r="T18" s="11">
        <v>4.7437808996930251</v>
      </c>
      <c r="U18" s="11">
        <v>0.3869980239333799</v>
      </c>
    </row>
    <row r="19" spans="3:21" x14ac:dyDescent="0.25">
      <c r="C19" s="11">
        <v>0.5031836514257062</v>
      </c>
      <c r="D19" s="11">
        <v>5.3033796927935608</v>
      </c>
      <c r="E19" s="11">
        <v>0.20468389920709917</v>
      </c>
      <c r="F19" s="11">
        <v>3.8770785513014765</v>
      </c>
      <c r="H19" s="11">
        <v>-0.36006788778702514</v>
      </c>
      <c r="I19" s="11">
        <v>6.0457618129172737</v>
      </c>
      <c r="J19" s="11"/>
      <c r="K19" s="11">
        <v>2.2708928560313471</v>
      </c>
      <c r="M19" s="11">
        <v>0.5031836514257062</v>
      </c>
      <c r="N19" s="11">
        <v>0.27254477921483478</v>
      </c>
      <c r="O19" s="11">
        <v>1.6088411388596082</v>
      </c>
      <c r="P19" s="11">
        <v>0.25040087737525951</v>
      </c>
      <c r="R19" s="11">
        <v>-0.36006788778702514</v>
      </c>
      <c r="S19" s="11">
        <v>-0.35225428464504205</v>
      </c>
      <c r="T19" s="11"/>
      <c r="U19" s="11">
        <v>0.61665765816205642</v>
      </c>
    </row>
    <row r="20" spans="3:21" x14ac:dyDescent="0.25">
      <c r="C20" s="11">
        <v>-0.26364281316393878</v>
      </c>
      <c r="D20" s="11">
        <v>5.0585654350428104</v>
      </c>
      <c r="E20" s="11">
        <v>-0.17764154720592451</v>
      </c>
      <c r="F20" s="11">
        <v>4.4633224624280512</v>
      </c>
      <c r="H20" s="11">
        <v>0.97686599869657087</v>
      </c>
      <c r="I20" s="11">
        <v>6.3734501092152698</v>
      </c>
      <c r="J20" s="11"/>
      <c r="K20" s="11">
        <v>2.8685589683569734</v>
      </c>
      <c r="M20" s="11">
        <v>-0.26364281316393878</v>
      </c>
      <c r="N20" s="11">
        <v>2.773052146408439E-2</v>
      </c>
      <c r="O20" s="11">
        <v>1.2265156924465845</v>
      </c>
      <c r="P20" s="11">
        <v>0.83664478850183421</v>
      </c>
      <c r="R20" s="11">
        <v>0.97686599869657087</v>
      </c>
      <c r="S20" s="11">
        <v>-2.4565988347045931E-2</v>
      </c>
      <c r="T20" s="11"/>
      <c r="U20" s="11">
        <v>1.2143237704876828</v>
      </c>
    </row>
  </sheetData>
  <mergeCells count="4">
    <mergeCell ref="C2:F2"/>
    <mergeCell ref="H2:K2"/>
    <mergeCell ref="M2:P2"/>
    <mergeCell ref="R2:U2"/>
  </mergeCells>
  <conditionalFormatting sqref="F7">
    <cfRule type="cellIs" dxfId="35" priority="39" operator="lessThan">
      <formula>-1</formula>
    </cfRule>
    <cfRule type="cellIs" dxfId="34" priority="40" operator="greaterThan">
      <formula>1</formula>
    </cfRule>
  </conditionalFormatting>
  <conditionalFormatting sqref="D7">
    <cfRule type="cellIs" dxfId="33" priority="37" operator="lessThan">
      <formula>-1</formula>
    </cfRule>
    <cfRule type="cellIs" dxfId="32" priority="38" operator="greaterThan">
      <formula>1</formula>
    </cfRule>
  </conditionalFormatting>
  <conditionalFormatting sqref="K7">
    <cfRule type="cellIs" dxfId="31" priority="35" operator="lessThan">
      <formula>-1</formula>
    </cfRule>
    <cfRule type="cellIs" dxfId="30" priority="36" operator="greaterThan">
      <formula>1</formula>
    </cfRule>
  </conditionalFormatting>
  <conditionalFormatting sqref="I7">
    <cfRule type="cellIs" dxfId="29" priority="33" operator="lessThan">
      <formula>-1</formula>
    </cfRule>
    <cfRule type="cellIs" dxfId="28" priority="34" operator="greaterThan">
      <formula>1</formula>
    </cfRule>
  </conditionalFormatting>
  <conditionalFormatting sqref="P7">
    <cfRule type="cellIs" dxfId="27" priority="31" operator="lessThan">
      <formula>-1</formula>
    </cfRule>
    <cfRule type="cellIs" dxfId="26" priority="32" operator="greaterThan">
      <formula>1</formula>
    </cfRule>
  </conditionalFormatting>
  <conditionalFormatting sqref="N7">
    <cfRule type="cellIs" dxfId="25" priority="29" operator="lessThan">
      <formula>-1</formula>
    </cfRule>
    <cfRule type="cellIs" dxfId="24" priority="30" operator="greaterThan">
      <formula>1</formula>
    </cfRule>
  </conditionalFormatting>
  <conditionalFormatting sqref="U7">
    <cfRule type="cellIs" dxfId="23" priority="21" operator="lessThan">
      <formula>-1</formula>
    </cfRule>
    <cfRule type="cellIs" dxfId="22" priority="22" operator="greaterThan">
      <formula>1</formula>
    </cfRule>
  </conditionalFormatting>
  <conditionalFormatting sqref="S7">
    <cfRule type="cellIs" dxfId="21" priority="19" operator="lessThan">
      <formula>-1</formula>
    </cfRule>
    <cfRule type="cellIs" dxfId="20" priority="20" operator="greaterThan">
      <formula>1</formula>
    </cfRule>
  </conditionalFormatting>
  <conditionalFormatting sqref="O7">
    <cfRule type="cellIs" dxfId="19" priority="23" operator="lessThan">
      <formula>-1</formula>
    </cfRule>
    <cfRule type="cellIs" dxfId="18" priority="24" operator="greaterThan">
      <formula>1</formula>
    </cfRule>
  </conditionalFormatting>
  <conditionalFormatting sqref="T7">
    <cfRule type="cellIs" dxfId="17" priority="17" operator="lessThan">
      <formula>-1</formula>
    </cfRule>
    <cfRule type="cellIs" dxfId="16" priority="18" operator="greaterThan">
      <formula>1</formula>
    </cfRule>
  </conditionalFormatting>
  <conditionalFormatting sqref="D8">
    <cfRule type="cellIs" dxfId="15" priority="15" operator="lessThan">
      <formula>0.05</formula>
    </cfRule>
    <cfRule type="cellIs" dxfId="14" priority="16" operator="greaterThan">
      <formula>0.05</formula>
    </cfRule>
  </conditionalFormatting>
  <conditionalFormatting sqref="F8">
    <cfRule type="cellIs" dxfId="13" priority="13" operator="lessThan">
      <formula>0.05</formula>
    </cfRule>
    <cfRule type="cellIs" dxfId="12" priority="14" operator="greaterThan">
      <formula>0.05</formula>
    </cfRule>
  </conditionalFormatting>
  <conditionalFormatting sqref="O8">
    <cfRule type="cellIs" dxfId="11" priority="11" operator="lessThan">
      <formula>0.05</formula>
    </cfRule>
    <cfRule type="cellIs" dxfId="10" priority="12" operator="greaterThan">
      <formula>0.05</formula>
    </cfRule>
  </conditionalFormatting>
  <conditionalFormatting sqref="P8">
    <cfRule type="cellIs" dxfId="9" priority="9" operator="lessThan">
      <formula>0.05</formula>
    </cfRule>
    <cfRule type="cellIs" dxfId="8" priority="10" operator="greaterThan">
      <formula>0.05</formula>
    </cfRule>
  </conditionalFormatting>
  <conditionalFormatting sqref="I8">
    <cfRule type="cellIs" dxfId="7" priority="7" operator="lessThan">
      <formula>0.05</formula>
    </cfRule>
    <cfRule type="cellIs" dxfId="6" priority="8" operator="greaterThan">
      <formula>0.05</formula>
    </cfRule>
  </conditionalFormatting>
  <conditionalFormatting sqref="K8">
    <cfRule type="cellIs" dxfId="5" priority="5" operator="lessThan">
      <formula>0.05</formula>
    </cfRule>
    <cfRule type="cellIs" dxfId="4" priority="6" operator="greaterThan">
      <formula>0.05</formula>
    </cfRule>
  </conditionalFormatting>
  <conditionalFormatting sqref="T8">
    <cfRule type="cellIs" dxfId="3" priority="3" operator="lessThan">
      <formula>0.05</formula>
    </cfRule>
    <cfRule type="cellIs" dxfId="2" priority="4" operator="greaterThan">
      <formula>0.05</formula>
    </cfRule>
  </conditionalFormatting>
  <conditionalFormatting sqref="U8">
    <cfRule type="cellIs" dxfId="1" priority="1" operator="lessThan">
      <formula>0.05</formula>
    </cfRule>
    <cfRule type="cellIs" dxfId="0" priority="2" operator="greaterThan">
      <formula>0.05</formula>
    </cfRule>
  </conditionalFormatting>
  <pageMargins left="0.7" right="0.7" top="0.78740157499999996" bottom="0.78740157499999996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B1"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zoomScale="130" zoomScaleNormal="130" workbookViewId="0">
      <pane xSplit="18600" topLeftCell="W1"/>
      <selection activeCell="C21" sqref="C21"/>
      <selection pane="topRight" activeCell="U1" sqref="U1"/>
    </sheetView>
  </sheetViews>
  <sheetFormatPr baseColWidth="10" defaultRowHeight="15" x14ac:dyDescent="0.25"/>
  <cols>
    <col min="7" max="7" width="4" customWidth="1"/>
    <col min="12" max="12" width="10.140625" customWidth="1"/>
    <col min="17" max="17" width="6.42578125" customWidth="1"/>
  </cols>
  <sheetData>
    <row r="1" spans="1:22" ht="15.75" thickBot="1" x14ac:dyDescent="0.3">
      <c r="B1" t="s">
        <v>10</v>
      </c>
      <c r="H1">
        <v>30</v>
      </c>
      <c r="I1">
        <v>31</v>
      </c>
      <c r="J1">
        <v>31</v>
      </c>
      <c r="K1">
        <v>29</v>
      </c>
    </row>
    <row r="2" spans="1:22" ht="15.75" thickBot="1" x14ac:dyDescent="0.3">
      <c r="C2" s="34" t="s">
        <v>14</v>
      </c>
      <c r="D2" s="35"/>
      <c r="E2" s="35"/>
      <c r="F2" s="36"/>
      <c r="H2" s="34" t="s">
        <v>14</v>
      </c>
      <c r="I2" s="35"/>
      <c r="J2" s="35"/>
      <c r="K2" s="36"/>
      <c r="M2" s="34" t="s">
        <v>15</v>
      </c>
      <c r="N2" s="35"/>
      <c r="O2" s="35"/>
      <c r="P2" s="36"/>
      <c r="R2" s="34" t="s">
        <v>15</v>
      </c>
      <c r="S2" s="35"/>
      <c r="T2" s="35"/>
      <c r="U2" s="36"/>
    </row>
    <row r="3" spans="1:22" x14ac:dyDescent="0.25">
      <c r="B3" t="s">
        <v>4</v>
      </c>
      <c r="C3" s="1" t="s">
        <v>0</v>
      </c>
      <c r="D3" s="1" t="s">
        <v>31</v>
      </c>
      <c r="E3" s="1" t="s">
        <v>1</v>
      </c>
      <c r="F3" s="1" t="s">
        <v>2</v>
      </c>
      <c r="H3" s="1" t="s">
        <v>8</v>
      </c>
      <c r="I3" s="1" t="s">
        <v>12</v>
      </c>
      <c r="J3" s="1" t="s">
        <v>1</v>
      </c>
      <c r="K3" s="1" t="s">
        <v>2</v>
      </c>
      <c r="M3" s="1" t="s">
        <v>0</v>
      </c>
      <c r="N3" s="1" t="s">
        <v>12</v>
      </c>
      <c r="O3" s="1" t="s">
        <v>1</v>
      </c>
      <c r="P3" s="1" t="s">
        <v>2</v>
      </c>
      <c r="R3" s="1" t="s">
        <v>8</v>
      </c>
      <c r="S3" s="1" t="s">
        <v>12</v>
      </c>
      <c r="T3" s="1" t="s">
        <v>1</v>
      </c>
      <c r="U3" s="1" t="s">
        <v>2</v>
      </c>
    </row>
    <row r="4" spans="1:22" x14ac:dyDescent="0.25">
      <c r="B4" t="s">
        <v>6</v>
      </c>
      <c r="C4" s="5">
        <f>AVERAGE(C12:C31)</f>
        <v>1.9737298215558337E-16</v>
      </c>
      <c r="D4" s="21">
        <f t="shared" ref="D4:F4" si="0">AVERAGE(D12:D31)</f>
        <v>2.7429754602438674</v>
      </c>
      <c r="E4" s="21">
        <f t="shared" si="0"/>
        <v>-3.9474596431116675E-16</v>
      </c>
      <c r="F4" s="21">
        <f t="shared" si="0"/>
        <v>3.1272363302593962</v>
      </c>
      <c r="H4" s="5">
        <f>AVERAGE(H12:H29)</f>
        <v>9.8686491077791697E-16</v>
      </c>
      <c r="I4" s="21">
        <f t="shared" ref="I4:K4" si="1">AVERAGE(I12:I29)</f>
        <v>1.9949616407030832</v>
      </c>
      <c r="J4" s="21">
        <f t="shared" si="1"/>
        <v>1.1842378929335002E-15</v>
      </c>
      <c r="K4" s="21">
        <f t="shared" si="1"/>
        <v>2.5114408764825242</v>
      </c>
      <c r="M4" s="5">
        <f>AVERAGE(M12:M32)</f>
        <v>1.9737298215558337E-16</v>
      </c>
      <c r="N4" s="21">
        <f t="shared" ref="N4:P4" si="2">AVERAGE(N12:N32)</f>
        <v>-2.2204460492503131E-16</v>
      </c>
      <c r="O4" s="21">
        <f t="shared" si="2"/>
        <v>0.73295458989776163</v>
      </c>
      <c r="P4" s="21">
        <f t="shared" si="2"/>
        <v>1.2435922000271624</v>
      </c>
      <c r="R4" s="5">
        <f>AVERAGE(R12:R32)</f>
        <v>9.8686491077791697E-16</v>
      </c>
      <c r="S4" s="21">
        <f t="shared" ref="S4:T4" si="3">AVERAGE(S12:S32)</f>
        <v>2.2204460492503131E-16</v>
      </c>
      <c r="T4" s="21">
        <f t="shared" si="3"/>
        <v>-0.12842644165028835</v>
      </c>
      <c r="U4" s="5">
        <f>AVERAGE(U12:U23)</f>
        <v>0.51519631992721193</v>
      </c>
    </row>
    <row r="5" spans="1:22" x14ac:dyDescent="0.25">
      <c r="B5" t="s">
        <v>20</v>
      </c>
      <c r="C5" s="5">
        <f>MEDIAN(C12:C30)</f>
        <v>1.7920923487775298E-3</v>
      </c>
      <c r="D5" s="21">
        <f t="shared" ref="D5:F5" si="4">MEDIAN(D12:D30)</f>
        <v>2.9719012805752989</v>
      </c>
      <c r="E5" s="21">
        <f t="shared" si="4"/>
        <v>-9.1498481121877973E-2</v>
      </c>
      <c r="F5" s="21">
        <f t="shared" si="4"/>
        <v>3.1048503024168213</v>
      </c>
      <c r="H5" s="5">
        <f>MEDIAN(H12:H30)</f>
        <v>-0.14121329189846676</v>
      </c>
      <c r="I5" s="21">
        <f t="shared" ref="I5:K5" si="5">MEDIAN(I12:I30)</f>
        <v>2.227240379999551</v>
      </c>
      <c r="J5" s="21">
        <f t="shared" si="5"/>
        <v>3.6628016299644628E-4</v>
      </c>
      <c r="K5" s="21">
        <f t="shared" si="5"/>
        <v>2.507012192094221</v>
      </c>
      <c r="M5" s="5">
        <f>MEDIAN(M12:M30)</f>
        <v>1.7920923487775298E-3</v>
      </c>
      <c r="N5" s="21">
        <f t="shared" ref="N5:P5" si="6">MEDIAN(N12:N30)</f>
        <v>-6.8410156452234361E-2</v>
      </c>
      <c r="O5" s="21">
        <f t="shared" si="6"/>
        <v>0.52123052434902384</v>
      </c>
      <c r="P5" s="21">
        <f t="shared" si="6"/>
        <v>1.1435176493513</v>
      </c>
      <c r="R5" s="5">
        <f>MEDIAN(R12:R30)</f>
        <v>-0.14121329189846676</v>
      </c>
      <c r="S5" s="21">
        <f t="shared" ref="S5:T5" si="7">MEDIAN(S12:S30)</f>
        <v>0.16409448106126501</v>
      </c>
      <c r="T5" s="21">
        <f t="shared" si="7"/>
        <v>5.1155571719530002E-3</v>
      </c>
      <c r="U5" s="5">
        <f>MEDIAN(U12:U30)</f>
        <v>0.4926535254634441</v>
      </c>
    </row>
    <row r="6" spans="1:22" x14ac:dyDescent="0.25">
      <c r="B6" t="s">
        <v>9</v>
      </c>
      <c r="C6" s="5">
        <f>STDEVP(C12:C36)/SQRT(COUNT(C12:C36))</f>
        <v>0.21121872785222429</v>
      </c>
      <c r="D6" s="21">
        <f t="shared" ref="D6:F6" si="8">STDEVP(D12:D36)/SQRT(COUNT(D12:D36))</f>
        <v>0.25677647657545677</v>
      </c>
      <c r="E6" s="21">
        <f t="shared" si="8"/>
        <v>0.12202038596777814</v>
      </c>
      <c r="F6" s="21">
        <f t="shared" si="8"/>
        <v>0.30268585243509599</v>
      </c>
      <c r="G6" s="5"/>
      <c r="H6" s="5">
        <f>STDEVP(H12:H31)/SQRT(COUNT(H12:H31))</f>
        <v>0.13988385118839963</v>
      </c>
      <c r="I6" s="21">
        <f t="shared" ref="I6:K6" si="9">STDEVP(I12:I31)/SQRT(COUNT(I12:I31))</f>
        <v>0.30959742593020528</v>
      </c>
      <c r="J6" s="21">
        <f t="shared" si="9"/>
        <v>0.18747569408257139</v>
      </c>
      <c r="K6" s="21">
        <f t="shared" si="9"/>
        <v>0.16822797553782845</v>
      </c>
      <c r="M6" s="5">
        <f>STDEVP(M12:M32)/SQRT(COUNT(M12:M32))</f>
        <v>0.21121872785222429</v>
      </c>
      <c r="N6" s="21">
        <f t="shared" ref="N6:P6" si="10">STDEVP(N12:N32)/SQRT(COUNT(N12:N32))</f>
        <v>7.4851977446955945E-2</v>
      </c>
      <c r="O6" s="21">
        <f t="shared" si="10"/>
        <v>0.15142620909963203</v>
      </c>
      <c r="P6" s="21">
        <f t="shared" si="10"/>
        <v>0.25441888877036284</v>
      </c>
      <c r="R6" s="5">
        <f>STDEVP(R12:R32)/SQRT(COUNT(R12:R32))</f>
        <v>0.13988385118839963</v>
      </c>
      <c r="S6" s="21">
        <f t="shared" ref="S6:T6" si="11">STDEVP(S12:S32)/SQRT(COUNT(S12:S32))</f>
        <v>0.20253646005930928</v>
      </c>
      <c r="T6" s="21">
        <f t="shared" si="11"/>
        <v>0.22280642772350745</v>
      </c>
      <c r="U6" s="5">
        <f>STDEVP(U12:U27)/SQRT(COUNT(U12:U27))</f>
        <v>0.33172649698249934</v>
      </c>
    </row>
    <row r="7" spans="1:22" x14ac:dyDescent="0.25">
      <c r="B7" t="s">
        <v>7</v>
      </c>
      <c r="D7" s="6">
        <f>IF(D4&lt;0,-1/2^D4,2^D4)</f>
        <v>6.6944960693780828</v>
      </c>
      <c r="F7" s="6">
        <f>IF(F4&lt;0,-1/2^F4,2^F4)</f>
        <v>8.7375955687113667</v>
      </c>
      <c r="I7" s="6">
        <f>IF(I4&lt;0,-1/2^I4,2^I4)</f>
        <v>3.9860550661252576</v>
      </c>
      <c r="K7" s="6">
        <f>IF(K4&lt;0,-1/2^K4,2^K4)</f>
        <v>5.7018926448173683</v>
      </c>
      <c r="N7" s="6"/>
      <c r="O7" s="6">
        <f>IF(O4&lt;0,-1/2^O4,2^O4)</f>
        <v>1.6620394082037959</v>
      </c>
      <c r="P7" s="6">
        <f>IF(P4&lt;0,-1/2^P4,2^P4)</f>
        <v>2.3678738131002572</v>
      </c>
      <c r="S7" s="6"/>
      <c r="T7" s="6">
        <f>IF(T4&lt;0,-1/2^T4,2^T4)</f>
        <v>-1.0931007975496521</v>
      </c>
      <c r="U7" s="6">
        <f>IF(U4&lt;0,-1/2^U4,2^U4)</f>
        <v>1.4291886085000214</v>
      </c>
    </row>
    <row r="8" spans="1:22" x14ac:dyDescent="0.25">
      <c r="B8" t="s">
        <v>13</v>
      </c>
      <c r="D8" s="4">
        <f>TTEST(C12:C30,D12:D30,2,2)</f>
        <v>1.1536367251383232E-6</v>
      </c>
      <c r="F8" s="4">
        <f>TTEST(E12:E30,F12:F30,2,2)</f>
        <v>1.1067691788327454E-7</v>
      </c>
      <c r="I8" s="4">
        <f>TTEST(H12:H30,I12:I30,2,2)</f>
        <v>4.0326703784669079E-5</v>
      </c>
      <c r="K8" s="4">
        <f>TTEST(J12:J30,K12:K30,2,2)</f>
        <v>6.4491748699093275E-8</v>
      </c>
      <c r="O8" s="4">
        <f>TTEST(M12:M32,O12:O30,2,2)</f>
        <v>1.7153103657936503E-2</v>
      </c>
      <c r="P8" s="4">
        <f>TTEST(N12:N30,P12:P30,2,2)</f>
        <v>7.9184483952259531E-4</v>
      </c>
      <c r="T8" s="4">
        <f>TTEST(R12:R32,T12:T30,2,2)</f>
        <v>0.65153031265368377</v>
      </c>
      <c r="U8" s="4">
        <f>TTEST(S12:S30,U12:U30,2,2)</f>
        <v>0.24542345483089539</v>
      </c>
    </row>
    <row r="9" spans="1:22" x14ac:dyDescent="0.25">
      <c r="B9" t="s">
        <v>30</v>
      </c>
      <c r="C9" s="1">
        <f>COUNT(C12:C32)</f>
        <v>9</v>
      </c>
      <c r="D9" s="1">
        <f t="shared" ref="D9:F9" si="12">COUNT(D12:D32)</f>
        <v>8</v>
      </c>
      <c r="E9" s="1">
        <f t="shared" si="12"/>
        <v>9</v>
      </c>
      <c r="F9" s="1">
        <f t="shared" si="12"/>
        <v>9</v>
      </c>
      <c r="H9" s="1">
        <f>COUNT(H12:H32)</f>
        <v>9</v>
      </c>
      <c r="I9" s="1">
        <f t="shared" ref="I9:K9" si="13">COUNT(I12:I32)</f>
        <v>8</v>
      </c>
      <c r="J9" s="1">
        <f t="shared" si="13"/>
        <v>9</v>
      </c>
      <c r="K9" s="1">
        <f t="shared" si="13"/>
        <v>9</v>
      </c>
      <c r="M9" s="1">
        <f>COUNT(M12:M32)</f>
        <v>9</v>
      </c>
      <c r="N9" s="1">
        <f t="shared" ref="N9:P9" si="14">COUNT(N12:N32)</f>
        <v>8</v>
      </c>
      <c r="O9" s="1">
        <f t="shared" si="14"/>
        <v>9</v>
      </c>
      <c r="P9" s="1">
        <f t="shared" si="14"/>
        <v>9</v>
      </c>
      <c r="R9" s="1">
        <f>COUNT(R12:R32)</f>
        <v>9</v>
      </c>
      <c r="S9" s="1">
        <f t="shared" ref="S9:U9" si="15">COUNT(S12:S32)</f>
        <v>8</v>
      </c>
      <c r="T9" s="1">
        <f t="shared" si="15"/>
        <v>9</v>
      </c>
      <c r="U9" s="1">
        <f t="shared" si="15"/>
        <v>9</v>
      </c>
    </row>
    <row r="11" spans="1:22" x14ac:dyDescent="0.25">
      <c r="A11" s="3" t="s">
        <v>5</v>
      </c>
      <c r="B11" s="3" t="s">
        <v>5</v>
      </c>
      <c r="C11" s="3" t="s">
        <v>5</v>
      </c>
      <c r="D11" s="3" t="s">
        <v>5</v>
      </c>
      <c r="E11" s="3" t="s">
        <v>5</v>
      </c>
      <c r="F11" s="3" t="s">
        <v>5</v>
      </c>
      <c r="G11" s="3" t="s">
        <v>5</v>
      </c>
      <c r="H11" s="3" t="s">
        <v>5</v>
      </c>
      <c r="I11" s="3" t="s">
        <v>5</v>
      </c>
      <c r="J11" s="3" t="s">
        <v>5</v>
      </c>
      <c r="K11" s="3" t="s">
        <v>5</v>
      </c>
      <c r="L11" s="3" t="s">
        <v>5</v>
      </c>
      <c r="M11" s="3" t="s">
        <v>5</v>
      </c>
      <c r="N11" s="3" t="s">
        <v>5</v>
      </c>
      <c r="O11" s="3" t="s">
        <v>5</v>
      </c>
      <c r="P11" s="3" t="s">
        <v>5</v>
      </c>
      <c r="Q11" s="3" t="s">
        <v>5</v>
      </c>
      <c r="R11" s="3" t="s">
        <v>5</v>
      </c>
      <c r="S11" s="3" t="s">
        <v>5</v>
      </c>
      <c r="T11" s="3" t="s">
        <v>5</v>
      </c>
      <c r="U11" s="3" t="s">
        <v>5</v>
      </c>
    </row>
    <row r="12" spans="1:22" x14ac:dyDescent="0.25">
      <c r="A12" s="2"/>
      <c r="C12" s="5">
        <v>0.37585520767877512</v>
      </c>
      <c r="D12" s="5">
        <v>3.6007094830022002</v>
      </c>
      <c r="E12" s="5">
        <v>-9.1498481121877973E-2</v>
      </c>
      <c r="F12" s="5">
        <v>3.518237542081776</v>
      </c>
      <c r="H12" s="5">
        <v>-4.1051183040149652E-2</v>
      </c>
      <c r="I12" s="5">
        <v>1.7752731770094794</v>
      </c>
      <c r="J12" s="5">
        <v>-0.13406049593069902</v>
      </c>
      <c r="K12" s="5">
        <v>3.116158109349449</v>
      </c>
      <c r="M12" s="5">
        <f t="shared" ref="M12:M20" si="16">C12</f>
        <v>0.37585520767877512</v>
      </c>
      <c r="N12" s="5">
        <v>0.21673474804170834</v>
      </c>
      <c r="O12" s="5">
        <v>0.35830508229497227</v>
      </c>
      <c r="P12" s="5">
        <v>0.58406637053813437</v>
      </c>
      <c r="R12" s="14">
        <f>H12</f>
        <v>-4.1051183040149652E-2</v>
      </c>
      <c r="S12" s="5">
        <v>0.92460326848893892</v>
      </c>
      <c r="T12" s="5">
        <v>-0.25133705480107338</v>
      </c>
      <c r="U12" s="5">
        <v>2.1482116419585342</v>
      </c>
      <c r="V12" s="5"/>
    </row>
    <row r="13" spans="1:22" x14ac:dyDescent="0.25">
      <c r="C13" s="5">
        <v>1.7920923487775298E-3</v>
      </c>
      <c r="D13" s="5">
        <v>3.2043462811386991</v>
      </c>
      <c r="E13" s="5">
        <v>-0.11107335235827343</v>
      </c>
      <c r="F13" s="5">
        <v>4.1239782016309992</v>
      </c>
      <c r="H13" s="5">
        <v>-0.6467634165314724</v>
      </c>
      <c r="I13" s="5">
        <v>-7.3933359968398449E-2</v>
      </c>
      <c r="J13" s="5">
        <v>0.12239211604232736</v>
      </c>
      <c r="K13" s="5">
        <v>1.9640588812204527</v>
      </c>
      <c r="M13" s="14">
        <f t="shared" si="16"/>
        <v>1.7920923487775298E-3</v>
      </c>
      <c r="N13" s="5">
        <v>-0.17962845382179271</v>
      </c>
      <c r="O13" s="5">
        <v>0.33873021105857681</v>
      </c>
      <c r="P13" s="5">
        <v>1.1898070300873576</v>
      </c>
      <c r="R13" s="14">
        <f t="shared" ref="R13:R20" si="17">H13</f>
        <v>-0.6467634165314724</v>
      </c>
      <c r="S13" s="5">
        <v>-0.92460326848893892</v>
      </c>
      <c r="T13" s="5">
        <v>5.1155571719530002E-3</v>
      </c>
      <c r="U13" s="5">
        <v>0.99611241382953786</v>
      </c>
      <c r="V13" s="5"/>
    </row>
    <row r="14" spans="1:22" x14ac:dyDescent="0.25">
      <c r="C14" s="5">
        <v>-0.37764730002754732</v>
      </c>
      <c r="D14" s="5">
        <v>3.3468684407405771</v>
      </c>
      <c r="E14" s="5">
        <v>0.2025718334801514</v>
      </c>
      <c r="F14" s="5">
        <v>4.5534615754100241</v>
      </c>
      <c r="H14" s="5">
        <v>0.68781459957162561</v>
      </c>
      <c r="I14" s="5"/>
      <c r="J14" s="5">
        <v>1.1668379888373437E-2</v>
      </c>
      <c r="K14" s="5">
        <v>2.8909143672417255</v>
      </c>
      <c r="M14" s="14">
        <f t="shared" si="16"/>
        <v>-0.37764730002754732</v>
      </c>
      <c r="N14" s="5">
        <v>-3.7106294219914737E-2</v>
      </c>
      <c r="O14" s="5">
        <v>0.65237539689700164</v>
      </c>
      <c r="P14" s="5">
        <v>1.6192904038663825</v>
      </c>
      <c r="R14" s="14">
        <f t="shared" si="17"/>
        <v>0.68781459957162561</v>
      </c>
      <c r="S14" s="5"/>
      <c r="T14" s="5">
        <v>-0.10560817898200092</v>
      </c>
      <c r="U14" s="5">
        <v>1.9229678998508106</v>
      </c>
      <c r="V14" s="5"/>
    </row>
    <row r="15" spans="1:22" x14ac:dyDescent="0.25">
      <c r="A15" s="2"/>
      <c r="C15" s="5">
        <v>-8.3304060427582982E-2</v>
      </c>
      <c r="D15" s="5"/>
      <c r="E15" s="5">
        <v>0.63856238618710037</v>
      </c>
      <c r="F15" s="5">
        <v>3.1048503024168213</v>
      </c>
      <c r="H15" s="5">
        <v>-0.26363565767561425</v>
      </c>
      <c r="I15" s="5">
        <v>2.621545863458083</v>
      </c>
      <c r="J15" s="5">
        <v>2.0169742214516617E-2</v>
      </c>
      <c r="K15" s="5">
        <v>2.5942472348150698</v>
      </c>
      <c r="M15" s="14">
        <f t="shared" si="16"/>
        <v>-8.3304060427582982E-2</v>
      </c>
      <c r="N15" s="5"/>
      <c r="O15" s="5">
        <v>1.2930434675263935</v>
      </c>
      <c r="P15" s="5">
        <v>2.1537465845370942</v>
      </c>
      <c r="R15" s="14">
        <f t="shared" si="17"/>
        <v>-0.26363565767561425</v>
      </c>
      <c r="S15" s="5">
        <v>0.29892515950784038</v>
      </c>
      <c r="T15" s="5">
        <v>0.32843177953398239</v>
      </c>
      <c r="U15" s="5">
        <v>0.57988856818429291</v>
      </c>
    </row>
    <row r="16" spans="1:22" x14ac:dyDescent="0.25">
      <c r="C16" s="5">
        <v>0.56616448950606468</v>
      </c>
      <c r="D16" s="5">
        <v>1.8441087175432447</v>
      </c>
      <c r="E16" s="5">
        <v>-0.17970200371820155</v>
      </c>
      <c r="F16" s="5">
        <v>1.5658334810296228</v>
      </c>
      <c r="H16" s="5">
        <v>-0.14121329189846676</v>
      </c>
      <c r="I16" s="5">
        <v>1.7112927357697352</v>
      </c>
      <c r="J16" s="5">
        <v>3.6628016299644628E-4</v>
      </c>
      <c r="K16" s="5">
        <v>2.507012192094221</v>
      </c>
      <c r="M16" s="14">
        <f t="shared" si="16"/>
        <v>0.56616448950606468</v>
      </c>
      <c r="N16" s="5">
        <v>0.23852391832422448</v>
      </c>
      <c r="O16" s="5">
        <v>0.47477907762109162</v>
      </c>
      <c r="P16" s="5">
        <v>0.6147297631498958</v>
      </c>
      <c r="R16" s="14">
        <f t="shared" si="17"/>
        <v>-0.14121329189846676</v>
      </c>
      <c r="S16" s="5">
        <v>-0.6113279681805075</v>
      </c>
      <c r="T16" s="5">
        <v>0.30862831748246222</v>
      </c>
      <c r="U16" s="5">
        <v>0.4926535254634441</v>
      </c>
    </row>
    <row r="17" spans="1:21" x14ac:dyDescent="0.25">
      <c r="C17" s="5">
        <v>-0.48286042907848348</v>
      </c>
      <c r="D17" s="5">
        <v>1.3670608808947939</v>
      </c>
      <c r="E17" s="5">
        <v>-0.4588603824689006</v>
      </c>
      <c r="F17" s="5">
        <v>3.7514644018074002</v>
      </c>
      <c r="H17" s="5">
        <v>0.40484894957408457</v>
      </c>
      <c r="I17" s="5">
        <v>2.6350235126229098</v>
      </c>
      <c r="J17" s="5">
        <v>-2.0536022377507734E-2</v>
      </c>
      <c r="K17" s="5">
        <v>1.7303119946177947</v>
      </c>
      <c r="M17" s="14">
        <f t="shared" si="16"/>
        <v>-0.48286042907848348</v>
      </c>
      <c r="N17" s="5">
        <v>-0.23852391832422626</v>
      </c>
      <c r="O17" s="5">
        <v>0.19562069887039257</v>
      </c>
      <c r="P17" s="5">
        <v>2.8003606839276731</v>
      </c>
      <c r="R17" s="14">
        <f t="shared" si="17"/>
        <v>0.40484894957408457</v>
      </c>
      <c r="S17" s="5">
        <v>0.31240280867266712</v>
      </c>
      <c r="T17" s="5">
        <v>0.28772601494195804</v>
      </c>
      <c r="U17" s="5">
        <v>-0.28404667201298217</v>
      </c>
    </row>
    <row r="18" spans="1:21" x14ac:dyDescent="0.25">
      <c r="C18" s="14">
        <v>-1.35757404790475</v>
      </c>
      <c r="D18" s="14">
        <v>2.760522607525921</v>
      </c>
      <c r="E18" s="14">
        <v>0.30343473094495899</v>
      </c>
      <c r="F18" s="14">
        <v>2.4233346732500323</v>
      </c>
      <c r="H18" s="14">
        <v>-0.30952582908114756</v>
      </c>
      <c r="I18" s="14">
        <v>2.8360104367337549</v>
      </c>
      <c r="J18" s="14">
        <v>-0.82698408997081785</v>
      </c>
      <c r="K18" s="14">
        <v>2.1290597850726094</v>
      </c>
      <c r="M18" s="14">
        <f t="shared" si="16"/>
        <v>-1.35757404790475</v>
      </c>
      <c r="N18" s="14">
        <v>-9.9714018684553984E-2</v>
      </c>
      <c r="O18" s="14">
        <v>1.3980138558821018</v>
      </c>
      <c r="P18" s="14">
        <v>0.65767717197670006</v>
      </c>
      <c r="R18" s="14">
        <f t="shared" si="17"/>
        <v>-0.30952582908114756</v>
      </c>
      <c r="S18" s="14">
        <v>0.4058467044894698</v>
      </c>
      <c r="T18" s="14">
        <v>-1.4032488933707779</v>
      </c>
      <c r="U18" s="14">
        <v>-0.87736875057163566</v>
      </c>
    </row>
    <row r="19" spans="1:21" x14ac:dyDescent="0.25">
      <c r="C19" s="14">
        <v>0.63058606060017475</v>
      </c>
      <c r="D19" s="14">
        <v>2.6369073174808264</v>
      </c>
      <c r="E19" s="14">
        <v>-0.57334860058811898</v>
      </c>
      <c r="F19" s="14">
        <v>2.1947916440832582</v>
      </c>
      <c r="H19" s="14">
        <v>0.53871135745327692</v>
      </c>
      <c r="I19" s="14">
        <v>1.9950532251401274</v>
      </c>
      <c r="J19" s="14">
        <v>-0.5317981483967138</v>
      </c>
      <c r="K19" s="14">
        <v>2.3308122006484844</v>
      </c>
      <c r="M19" s="14">
        <f t="shared" si="16"/>
        <v>0.63058606060017475</v>
      </c>
      <c r="N19" s="14">
        <v>-0.22332930872964862</v>
      </c>
      <c r="O19" s="14">
        <v>0.52123052434902384</v>
      </c>
      <c r="P19" s="14">
        <v>0.42913414280992601</v>
      </c>
      <c r="R19" s="14">
        <f t="shared" si="17"/>
        <v>0.53871135745327692</v>
      </c>
      <c r="S19" s="14">
        <v>-0.43511050710415766</v>
      </c>
      <c r="T19" s="14">
        <v>-1.1080629517966738</v>
      </c>
      <c r="U19" s="14">
        <v>-0.67561633499576068</v>
      </c>
    </row>
    <row r="20" spans="1:21" x14ac:dyDescent="0.25">
      <c r="C20" s="14">
        <v>0.72698798730457348</v>
      </c>
      <c r="D20" s="14">
        <v>3.1832799536246768</v>
      </c>
      <c r="E20" s="14">
        <v>0.26991386964315822</v>
      </c>
      <c r="F20" s="14">
        <v>2.9091751506246322</v>
      </c>
      <c r="H20" s="14">
        <v>-0.22918552837212758</v>
      </c>
      <c r="I20" s="14">
        <v>2.4594275348589747</v>
      </c>
      <c r="J20" s="14">
        <v>1.3587822383675352</v>
      </c>
      <c r="K20" s="14">
        <v>3.3403931232829116</v>
      </c>
      <c r="M20" s="14">
        <f t="shared" si="16"/>
        <v>0.72698798730457348</v>
      </c>
      <c r="N20" s="14">
        <v>0.32304332741420172</v>
      </c>
      <c r="O20" s="14">
        <v>1.364492994580301</v>
      </c>
      <c r="P20" s="14">
        <v>1.1435176493513</v>
      </c>
      <c r="R20" s="14">
        <f t="shared" si="17"/>
        <v>-0.22918552837212758</v>
      </c>
      <c r="S20" s="14">
        <v>2.9263802614689638E-2</v>
      </c>
      <c r="T20" s="14">
        <v>0.7825174349675752</v>
      </c>
      <c r="U20" s="14">
        <v>0.33396458763866654</v>
      </c>
    </row>
    <row r="21" spans="1:21" x14ac:dyDescent="0.25">
      <c r="A21" s="2"/>
      <c r="C21" s="21"/>
      <c r="D21" s="21"/>
      <c r="E21" s="21"/>
      <c r="F21" s="21"/>
      <c r="H21" s="21"/>
      <c r="I21" s="21"/>
      <c r="J21" s="21"/>
      <c r="K21" s="21"/>
      <c r="M21" s="21"/>
      <c r="N21" s="21"/>
      <c r="O21" s="21"/>
      <c r="P21" s="21"/>
      <c r="R21" s="21"/>
      <c r="S21" s="21"/>
      <c r="T21" s="21"/>
      <c r="U21" s="21"/>
    </row>
    <row r="22" spans="1:21" x14ac:dyDescent="0.25">
      <c r="C22" s="21"/>
      <c r="D22" s="21"/>
      <c r="E22" s="21"/>
      <c r="F22" s="21"/>
      <c r="H22" s="21"/>
      <c r="I22" s="21"/>
      <c r="J22" s="21"/>
      <c r="K22" s="21"/>
      <c r="M22" s="21"/>
      <c r="N22" s="21"/>
      <c r="O22" s="21"/>
      <c r="P22" s="21"/>
      <c r="R22" s="21"/>
      <c r="S22" s="21"/>
      <c r="T22" s="21"/>
      <c r="U22" s="21"/>
    </row>
    <row r="23" spans="1:21" x14ac:dyDescent="0.25">
      <c r="C23" s="21"/>
      <c r="D23" s="21"/>
      <c r="E23" s="21"/>
      <c r="F23" s="21"/>
      <c r="H23" s="21"/>
      <c r="I23" s="21"/>
      <c r="J23" s="21"/>
      <c r="K23" s="21"/>
      <c r="M23" s="14"/>
      <c r="N23" s="21"/>
      <c r="O23" s="21"/>
      <c r="P23" s="21"/>
      <c r="R23" s="21"/>
      <c r="S23" s="21"/>
      <c r="T23" s="21"/>
      <c r="U23" s="21"/>
    </row>
    <row r="24" spans="1:21" x14ac:dyDescent="0.25">
      <c r="C24" s="21"/>
      <c r="D24" s="21"/>
      <c r="E24" s="21"/>
      <c r="F24" s="21"/>
      <c r="H24" s="21"/>
      <c r="I24" s="21"/>
      <c r="J24" s="21"/>
      <c r="K24" s="21"/>
      <c r="M24" s="21"/>
      <c r="N24" s="21"/>
      <c r="O24" s="21"/>
      <c r="P24" s="21"/>
      <c r="R24" s="21"/>
      <c r="S24" s="21"/>
      <c r="T24" s="21"/>
      <c r="U24" s="21"/>
    </row>
    <row r="25" spans="1:21" x14ac:dyDescent="0.25">
      <c r="C25" s="21"/>
      <c r="D25" s="21"/>
      <c r="E25" s="21"/>
      <c r="F25" s="21"/>
      <c r="H25" s="21"/>
      <c r="I25" s="21"/>
      <c r="J25" s="21"/>
      <c r="K25" s="21"/>
      <c r="M25" s="21"/>
      <c r="N25" s="21"/>
      <c r="O25" s="21"/>
      <c r="P25" s="21"/>
      <c r="R25" s="21"/>
      <c r="S25" s="21"/>
      <c r="T25" s="21"/>
      <c r="U25" s="21"/>
    </row>
    <row r="26" spans="1:21" x14ac:dyDescent="0.25">
      <c r="C26" s="21"/>
      <c r="D26" s="21"/>
      <c r="E26" s="21"/>
      <c r="F26" s="21"/>
      <c r="H26" s="21"/>
      <c r="I26" s="21"/>
      <c r="J26" s="21"/>
      <c r="K26" s="21"/>
      <c r="M26" s="21"/>
      <c r="N26" s="21"/>
      <c r="O26" s="21"/>
      <c r="P26" s="21"/>
      <c r="R26" s="21"/>
      <c r="S26" s="21"/>
      <c r="T26" s="21"/>
      <c r="U26" s="21"/>
    </row>
    <row r="27" spans="1:21" x14ac:dyDescent="0.25">
      <c r="C27" s="21"/>
      <c r="D27" s="21"/>
      <c r="E27" s="21"/>
      <c r="F27" s="21"/>
      <c r="H27" s="21"/>
      <c r="I27" s="21"/>
      <c r="J27" s="21"/>
      <c r="K27" s="21"/>
      <c r="M27" s="21"/>
      <c r="N27" s="21"/>
      <c r="O27" s="21"/>
      <c r="P27" s="21"/>
      <c r="R27" s="21"/>
      <c r="S27" s="21"/>
      <c r="T27" s="21"/>
      <c r="U27" s="21"/>
    </row>
    <row r="28" spans="1:21" x14ac:dyDescent="0.25">
      <c r="C28" s="21"/>
      <c r="D28" s="21"/>
      <c r="E28" s="21"/>
      <c r="F28" s="21"/>
      <c r="H28" s="21"/>
      <c r="I28" s="21"/>
      <c r="J28" s="21"/>
      <c r="K28" s="21"/>
      <c r="M28" s="21"/>
      <c r="N28" s="21"/>
      <c r="O28" s="21"/>
      <c r="P28" s="21"/>
      <c r="R28" s="21"/>
      <c r="S28" s="21"/>
      <c r="T28" s="21"/>
      <c r="U28" s="21"/>
    </row>
    <row r="29" spans="1:21" x14ac:dyDescent="0.25">
      <c r="C29" s="21"/>
      <c r="D29" s="21"/>
      <c r="E29" s="21"/>
      <c r="F29" s="21"/>
      <c r="H29" s="21"/>
      <c r="I29" s="21"/>
      <c r="J29" s="21"/>
      <c r="K29" s="21"/>
      <c r="M29" s="21"/>
      <c r="N29" s="21"/>
      <c r="O29" s="21"/>
      <c r="P29" s="21"/>
      <c r="R29" s="21"/>
      <c r="S29" s="21"/>
      <c r="T29" s="21"/>
      <c r="U29" s="21"/>
    </row>
    <row r="30" spans="1:21" x14ac:dyDescent="0.25">
      <c r="C30" s="21"/>
      <c r="D30" s="21"/>
      <c r="E30" s="21"/>
      <c r="F30" s="21"/>
      <c r="H30" s="21"/>
      <c r="I30" s="21"/>
      <c r="J30" s="21"/>
      <c r="K30" s="21"/>
      <c r="N30" s="21"/>
      <c r="O30" s="21"/>
      <c r="P30" s="21"/>
      <c r="S30" s="21"/>
      <c r="T30" s="21"/>
      <c r="U30" s="21"/>
    </row>
    <row r="31" spans="1:21" x14ac:dyDescent="0.25">
      <c r="H31" s="21"/>
      <c r="I31" s="21"/>
      <c r="J31" s="21"/>
      <c r="K31" s="21"/>
      <c r="N31" s="21"/>
      <c r="O31" s="21"/>
      <c r="P31" s="21"/>
      <c r="S31" s="21"/>
      <c r="T31" s="21"/>
      <c r="U31" s="21"/>
    </row>
    <row r="32" spans="1:21" x14ac:dyDescent="0.25">
      <c r="H32" s="21"/>
      <c r="I32" s="21"/>
      <c r="J32" s="21"/>
      <c r="K32" s="21"/>
      <c r="N32" s="21"/>
      <c r="O32" s="21"/>
      <c r="P32" s="21"/>
      <c r="S32" s="21"/>
      <c r="T32" s="21"/>
      <c r="U32" s="21"/>
    </row>
    <row r="33" spans="8:21" x14ac:dyDescent="0.25">
      <c r="H33" s="21"/>
      <c r="I33" s="21"/>
      <c r="J33" s="21"/>
      <c r="K33" s="21"/>
      <c r="N33" s="21"/>
      <c r="O33" s="21"/>
      <c r="P33" s="21"/>
      <c r="S33" s="21"/>
      <c r="T33" s="21"/>
      <c r="U33" s="21"/>
    </row>
    <row r="34" spans="8:21" x14ac:dyDescent="0.25">
      <c r="H34" s="21"/>
      <c r="I34" s="21"/>
      <c r="J34" s="21"/>
      <c r="K34" s="21"/>
      <c r="S34" s="21"/>
      <c r="T34" s="21"/>
      <c r="U34" s="21"/>
    </row>
    <row r="35" spans="8:21" x14ac:dyDescent="0.25">
      <c r="H35" s="21"/>
      <c r="I35" s="21"/>
      <c r="J35" s="21"/>
      <c r="K35" s="21"/>
      <c r="S35" s="21"/>
      <c r="T35" s="21"/>
      <c r="U35" s="21"/>
    </row>
    <row r="36" spans="8:21" x14ac:dyDescent="0.25">
      <c r="S36" s="21"/>
      <c r="T36" s="21"/>
      <c r="U36" s="21"/>
    </row>
    <row r="37" spans="8:21" x14ac:dyDescent="0.25">
      <c r="S37" s="21"/>
      <c r="T37" s="21"/>
      <c r="U37" s="21"/>
    </row>
  </sheetData>
  <mergeCells count="4">
    <mergeCell ref="C2:F2"/>
    <mergeCell ref="H2:K2"/>
    <mergeCell ref="M2:P2"/>
    <mergeCell ref="R2:U2"/>
  </mergeCells>
  <conditionalFormatting sqref="D7 F7 I7 K7">
    <cfRule type="cellIs" dxfId="371" priority="41" operator="lessThan">
      <formula>-1</formula>
    </cfRule>
    <cfRule type="cellIs" dxfId="370" priority="42" operator="greaterThan">
      <formula>1</formula>
    </cfRule>
  </conditionalFormatting>
  <conditionalFormatting sqref="P7">
    <cfRule type="cellIs" dxfId="369" priority="33" operator="lessThan">
      <formula>-1</formula>
    </cfRule>
    <cfRule type="cellIs" dxfId="368" priority="34" operator="greaterThan">
      <formula>1</formula>
    </cfRule>
  </conditionalFormatting>
  <conditionalFormatting sqref="N7">
    <cfRule type="cellIs" dxfId="367" priority="31" operator="lessThan">
      <formula>-1</formula>
    </cfRule>
    <cfRule type="cellIs" dxfId="366" priority="32" operator="greaterThan">
      <formula>1</formula>
    </cfRule>
  </conditionalFormatting>
  <conditionalFormatting sqref="U7">
    <cfRule type="cellIs" dxfId="365" priority="27" operator="lessThan">
      <formula>-1</formula>
    </cfRule>
    <cfRule type="cellIs" dxfId="364" priority="28" operator="greaterThan">
      <formula>1</formula>
    </cfRule>
  </conditionalFormatting>
  <conditionalFormatting sqref="S7">
    <cfRule type="cellIs" dxfId="363" priority="25" operator="lessThan">
      <formula>-1</formula>
    </cfRule>
    <cfRule type="cellIs" dxfId="362" priority="26" operator="greaterThan">
      <formula>1</formula>
    </cfRule>
  </conditionalFormatting>
  <conditionalFormatting sqref="O7">
    <cfRule type="cellIs" dxfId="361" priority="29" operator="lessThan">
      <formula>-1</formula>
    </cfRule>
    <cfRule type="cellIs" dxfId="360" priority="30" operator="greaterThan">
      <formula>1</formula>
    </cfRule>
  </conditionalFormatting>
  <conditionalFormatting sqref="T7">
    <cfRule type="cellIs" dxfId="359" priority="23" operator="lessThan">
      <formula>-1</formula>
    </cfRule>
    <cfRule type="cellIs" dxfId="358" priority="24" operator="greaterThan">
      <formula>1</formula>
    </cfRule>
  </conditionalFormatting>
  <conditionalFormatting sqref="D8 I8">
    <cfRule type="cellIs" dxfId="357" priority="21" operator="lessThan">
      <formula>0.05</formula>
    </cfRule>
    <cfRule type="cellIs" dxfId="356" priority="22" operator="greaterThan">
      <formula>0.05</formula>
    </cfRule>
  </conditionalFormatting>
  <conditionalFormatting sqref="F8">
    <cfRule type="cellIs" dxfId="355" priority="19" operator="lessThan">
      <formula>0.05</formula>
    </cfRule>
    <cfRule type="cellIs" dxfId="354" priority="20" operator="greaterThan">
      <formula>0.05</formula>
    </cfRule>
  </conditionalFormatting>
  <conditionalFormatting sqref="O8">
    <cfRule type="cellIs" dxfId="353" priority="17" operator="lessThan">
      <formula>0.05</formula>
    </cfRule>
    <cfRule type="cellIs" dxfId="352" priority="18" operator="greaterThan">
      <formula>0.05</formula>
    </cfRule>
  </conditionalFormatting>
  <conditionalFormatting sqref="P8">
    <cfRule type="cellIs" dxfId="351" priority="15" operator="lessThan">
      <formula>0.05</formula>
    </cfRule>
    <cfRule type="cellIs" dxfId="350" priority="16" operator="greaterThan">
      <formula>0.05</formula>
    </cfRule>
  </conditionalFormatting>
  <conditionalFormatting sqref="K8">
    <cfRule type="cellIs" dxfId="349" priority="11" operator="lessThan">
      <formula>0.05</formula>
    </cfRule>
    <cfRule type="cellIs" dxfId="348" priority="12" operator="greaterThan">
      <formula>0.05</formula>
    </cfRule>
  </conditionalFormatting>
  <conditionalFormatting sqref="T8">
    <cfRule type="cellIs" dxfId="347" priority="9" operator="lessThan">
      <formula>0.05</formula>
    </cfRule>
    <cfRule type="cellIs" dxfId="346" priority="10" operator="greaterThan">
      <formula>0.05</formula>
    </cfRule>
  </conditionalFormatting>
  <conditionalFormatting sqref="U8">
    <cfRule type="cellIs" dxfId="345" priority="7" operator="lessThan">
      <formula>0.05</formula>
    </cfRule>
    <cfRule type="cellIs" dxfId="344" priority="8" operator="greaterThan">
      <formula>0.05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zoomScale="145" zoomScaleNormal="145" workbookViewId="0">
      <pane xSplit="27330" topLeftCell="Q1"/>
      <selection activeCell="A12" sqref="A12"/>
      <selection pane="topRight" activeCell="Q1" sqref="Q1"/>
    </sheetView>
  </sheetViews>
  <sheetFormatPr baseColWidth="10" defaultRowHeight="15" x14ac:dyDescent="0.25"/>
  <cols>
    <col min="1" max="1" width="4" customWidth="1"/>
    <col min="7" max="7" width="4" customWidth="1"/>
    <col min="17" max="17" width="6.28515625" customWidth="1"/>
  </cols>
  <sheetData>
    <row r="1" spans="1:22" ht="15.75" thickBot="1" x14ac:dyDescent="0.3">
      <c r="B1" t="s">
        <v>10</v>
      </c>
    </row>
    <row r="2" spans="1:22" ht="15.75" thickBot="1" x14ac:dyDescent="0.3">
      <c r="C2" s="34" t="s">
        <v>23</v>
      </c>
      <c r="D2" s="35"/>
      <c r="E2" s="35"/>
      <c r="F2" s="36"/>
      <c r="H2" s="34" t="s">
        <v>24</v>
      </c>
      <c r="I2" s="35"/>
      <c r="J2" s="35"/>
      <c r="K2" s="36"/>
      <c r="M2" s="34" t="s">
        <v>23</v>
      </c>
      <c r="N2" s="35"/>
      <c r="O2" s="35"/>
      <c r="P2" s="36"/>
      <c r="R2" s="34" t="s">
        <v>24</v>
      </c>
      <c r="S2" s="35"/>
      <c r="T2" s="35"/>
      <c r="U2" s="36"/>
    </row>
    <row r="3" spans="1:22" x14ac:dyDescent="0.25">
      <c r="B3" t="s">
        <v>4</v>
      </c>
      <c r="C3" s="1" t="s">
        <v>0</v>
      </c>
      <c r="D3" s="1" t="s">
        <v>12</v>
      </c>
      <c r="E3" s="1" t="s">
        <v>1</v>
      </c>
      <c r="F3" s="1" t="s">
        <v>2</v>
      </c>
      <c r="H3" s="1" t="s">
        <v>8</v>
      </c>
      <c r="I3" s="1" t="s">
        <v>12</v>
      </c>
      <c r="J3" s="1" t="s">
        <v>1</v>
      </c>
      <c r="K3" s="1" t="s">
        <v>2</v>
      </c>
      <c r="M3" s="1" t="s">
        <v>0</v>
      </c>
      <c r="N3" s="1" t="s">
        <v>12</v>
      </c>
      <c r="O3" s="1" t="s">
        <v>1</v>
      </c>
      <c r="P3" s="1" t="s">
        <v>2</v>
      </c>
      <c r="R3" s="1" t="s">
        <v>8</v>
      </c>
      <c r="S3" s="1" t="s">
        <v>12</v>
      </c>
      <c r="T3" s="1" t="s">
        <v>1</v>
      </c>
      <c r="U3" s="1" t="s">
        <v>2</v>
      </c>
    </row>
    <row r="4" spans="1:22" x14ac:dyDescent="0.25">
      <c r="B4" t="s">
        <v>6</v>
      </c>
      <c r="C4" s="5">
        <f>AVERAGE(C12:C21)</f>
        <v>-1.1111111111097552E-5</v>
      </c>
      <c r="D4" s="19">
        <f t="shared" ref="D4:F4" si="0">AVERAGE(D12:D21)</f>
        <v>0.44695555555555555</v>
      </c>
      <c r="E4" s="19">
        <f t="shared" si="0"/>
        <v>0</v>
      </c>
      <c r="F4" s="19">
        <f t="shared" si="0"/>
        <v>0.64746666666666652</v>
      </c>
      <c r="H4" s="19">
        <f>AVERAGE(H12:H21)</f>
        <v>0</v>
      </c>
      <c r="I4" s="19">
        <f t="shared" ref="I4:K4" si="1">AVERAGE(I12:I21)</f>
        <v>-0.36417499999999997</v>
      </c>
      <c r="J4" s="19">
        <f t="shared" si="1"/>
        <v>-1.1111111111122223E-5</v>
      </c>
      <c r="K4" s="19">
        <f t="shared" si="1"/>
        <v>-0.19624444444444447</v>
      </c>
      <c r="M4" s="19">
        <f>AVERAGE(M12:M21)</f>
        <v>-1.1111111111097552E-5</v>
      </c>
      <c r="N4" s="19">
        <f>AVERAGE(N12:N21)</f>
        <v>0.49160000000000004</v>
      </c>
      <c r="O4" s="19">
        <f>AVERAGE(O12:O21)</f>
        <v>-3.9474596431116675E-16</v>
      </c>
      <c r="P4" s="19">
        <f>AVERAGE(P12:P21)</f>
        <v>1.6237726839415827</v>
      </c>
      <c r="R4" s="19">
        <f>AVERAGE(R12:R21)</f>
        <v>0</v>
      </c>
      <c r="S4" s="19">
        <f t="shared" ref="S4:U4" si="2">AVERAGE(S12:S21)</f>
        <v>-1.1111111111085216E-5</v>
      </c>
      <c r="T4" s="19">
        <f t="shared" si="2"/>
        <v>0.17625555555555555</v>
      </c>
      <c r="U4" s="19">
        <f t="shared" si="2"/>
        <v>-0.34031111111111112</v>
      </c>
    </row>
    <row r="5" spans="1:22" x14ac:dyDescent="0.25">
      <c r="B5" t="s">
        <v>20</v>
      </c>
      <c r="C5" s="5">
        <f>MEDIAN(C12:C39)</f>
        <v>0.1767</v>
      </c>
      <c r="D5" s="19">
        <f t="shared" ref="D5:F5" si="3">MEDIAN(D12:D39)</f>
        <v>0.24279999999999999</v>
      </c>
      <c r="E5" s="19">
        <f t="shared" si="3"/>
        <v>-0.31290000000000001</v>
      </c>
      <c r="F5" s="19">
        <f t="shared" si="3"/>
        <v>1.194</v>
      </c>
      <c r="H5" s="19">
        <f>MEDIAN(H12:H39)</f>
        <v>0.2084</v>
      </c>
      <c r="I5" s="19">
        <f t="shared" ref="I5:K5" si="4">MEDIAN(I12:I39)</f>
        <v>-0.44945000000000002</v>
      </c>
      <c r="J5" s="19">
        <f t="shared" si="4"/>
        <v>0.21410000000000001</v>
      </c>
      <c r="K5" s="19">
        <f t="shared" si="4"/>
        <v>0.1084</v>
      </c>
      <c r="M5" s="19">
        <f>MEDIAN(M12:M39)</f>
        <v>0.1767</v>
      </c>
      <c r="N5" s="19">
        <f>MEDIAN(N12:N39)</f>
        <v>0.93059999999999998</v>
      </c>
      <c r="O5" s="19">
        <f>MEDIAN(O12:O39)</f>
        <v>0.17323447782478674</v>
      </c>
      <c r="P5" s="19">
        <f>MEDIAN(P12:P39)</f>
        <v>1.7178380853715591</v>
      </c>
      <c r="R5" s="19">
        <f>MEDIAN(R12:R39)</f>
        <v>0.2084</v>
      </c>
      <c r="S5" s="19">
        <f t="shared" ref="S5:U5" si="5">MEDIAN(S12:S39)</f>
        <v>0.183</v>
      </c>
      <c r="T5" s="19">
        <f t="shared" si="5"/>
        <v>-9.4200000000000006E-2</v>
      </c>
      <c r="U5" s="19">
        <f t="shared" si="5"/>
        <v>0.34089999999999998</v>
      </c>
    </row>
    <row r="6" spans="1:22" x14ac:dyDescent="0.25">
      <c r="B6" t="s">
        <v>9</v>
      </c>
      <c r="C6" s="5">
        <f>STDEVP(C12:C21)/SQRT(COUNT(C12:C21))</f>
        <v>0.14754322023778127</v>
      </c>
      <c r="D6" s="19">
        <f t="shared" ref="D6:F6" si="6">STDEVP(D12:D21)/SQRT(COUNT(D12:D21))</f>
        <v>0.21544815601129988</v>
      </c>
      <c r="E6" s="19">
        <f t="shared" si="6"/>
        <v>0.4666146481589955</v>
      </c>
      <c r="F6" s="19">
        <f t="shared" si="6"/>
        <v>0.48645817350302717</v>
      </c>
      <c r="G6" s="5"/>
      <c r="H6" s="19">
        <f>STDEVP(H12:H21)/SQRT(COUNT(H12:H21))</f>
        <v>0.36511391085691952</v>
      </c>
      <c r="I6" s="19">
        <f t="shared" ref="I6:K6" si="7">STDEVP(I12:I21)/SQRT(COUNT(I12:I21))</f>
        <v>0.23755515724642773</v>
      </c>
      <c r="J6" s="19">
        <f t="shared" si="7"/>
        <v>0.16327595246376378</v>
      </c>
      <c r="K6" s="19">
        <f t="shared" si="7"/>
        <v>0.29368881747338688</v>
      </c>
      <c r="M6" s="19">
        <f>STDEVP(M12:M21)/SQRT(COUNT(M12:M21))</f>
        <v>0.14754322023778127</v>
      </c>
      <c r="N6" s="19">
        <f>STDEVP(N12:N21)/SQRT(COUNT(N12:N21))</f>
        <v>0.5891286696322936</v>
      </c>
      <c r="O6" s="19">
        <f>STDEVP(O12:O21)/SQRT(COUNT(O12:O21))</f>
        <v>0.24303271427242501</v>
      </c>
      <c r="P6" s="19">
        <f>STDEVP(P12:P21)/SQRT(COUNT(P12:P21))</f>
        <v>0.27905694906930684</v>
      </c>
      <c r="R6" s="19">
        <f>STDEVP(R12:R21)/SQRT(COUNT(R12:R21))</f>
        <v>0.36511391085691952</v>
      </c>
      <c r="S6" s="19">
        <f t="shared" ref="S6:U6" si="8">STDEVP(S12:S21)/SQRT(COUNT(S12:S21))</f>
        <v>0.55980931331144645</v>
      </c>
      <c r="T6" s="19">
        <f t="shared" si="8"/>
        <v>0.25731038187377403</v>
      </c>
      <c r="U6" s="19">
        <f t="shared" si="8"/>
        <v>0.44054495642131447</v>
      </c>
    </row>
    <row r="7" spans="1:22" x14ac:dyDescent="0.25">
      <c r="B7" t="s">
        <v>7</v>
      </c>
      <c r="D7" s="6">
        <f>IF(D4&lt;0,-1/2^D4,2^D4)</f>
        <v>1.3631606123718689</v>
      </c>
      <c r="F7" s="6">
        <f>IF(F4&lt;0,-1/2^F4,2^F4)</f>
        <v>1.5664151968360787</v>
      </c>
      <c r="I7" s="6">
        <f>IF(I4&lt;0,-1/2^I4,2^I4)</f>
        <v>-1.2871453695393831</v>
      </c>
      <c r="K7" s="6">
        <f>IF(K4&lt;0,-1/2^K4,2^K4)</f>
        <v>-1.1457120063685187</v>
      </c>
      <c r="N7" s="6"/>
      <c r="O7" s="6">
        <f>IF(O4&lt;0,-1/2^O4,2^O4)</f>
        <v>-1.0000000000000002</v>
      </c>
      <c r="P7" s="6">
        <f>IF(P4&lt;0,-1/2^P4,2^P4)</f>
        <v>3.0817988162153509</v>
      </c>
      <c r="S7" s="6"/>
      <c r="T7" s="6">
        <f>IF(T4&lt;0,-1/2^T4,2^T4)</f>
        <v>1.1299473530202913</v>
      </c>
      <c r="U7" s="6">
        <f>IF(U4&lt;0,-1/2^U4,2^U4)</f>
        <v>-1.2660295784832336</v>
      </c>
    </row>
    <row r="8" spans="1:22" x14ac:dyDescent="0.25">
      <c r="B8" t="s">
        <v>13</v>
      </c>
      <c r="D8" s="4">
        <f>TTEST(C12:C24,D12:D24,2,2)</f>
        <v>0.12611793683967493</v>
      </c>
      <c r="F8" s="4">
        <f>TTEST(E12:E24,F12:F24,2,2)</f>
        <v>0.37858364610236706</v>
      </c>
      <c r="I8" s="4">
        <f>TTEST(H12:H24,I12:I24,2,2)</f>
        <v>0.4563334177246251</v>
      </c>
      <c r="K8" s="4">
        <f>TTEST(J12:J24,K12:K24,2,2)</f>
        <v>0.58952206386403194</v>
      </c>
      <c r="O8" s="4">
        <f>TTEST(M12:M28,O12:O24,2,2)</f>
        <v>0.99997105702681588</v>
      </c>
      <c r="P8" s="4">
        <f>TTEST(N12:N24,P12:P24,2,2)</f>
        <v>0.12104890204400934</v>
      </c>
      <c r="T8" s="4">
        <f>TTEST(R12:R28,T12:T24,2,2)</f>
        <v>0.71475254851089898</v>
      </c>
      <c r="U8" s="4">
        <f>TTEST(S12:S24,U12:U24,2,2)</f>
        <v>0.65847710750346444</v>
      </c>
    </row>
    <row r="9" spans="1:22" x14ac:dyDescent="0.25">
      <c r="B9" t="s">
        <v>30</v>
      </c>
      <c r="C9" s="1">
        <f>COUNT(C12:C22)</f>
        <v>9</v>
      </c>
      <c r="D9" s="1">
        <f t="shared" ref="D9:U9" si="9">COUNT(D12:D22)</f>
        <v>9</v>
      </c>
      <c r="E9" s="1">
        <f t="shared" si="9"/>
        <v>9</v>
      </c>
      <c r="F9" s="1">
        <f t="shared" si="9"/>
        <v>9</v>
      </c>
      <c r="G9" s="1"/>
      <c r="H9" s="1">
        <f t="shared" si="9"/>
        <v>9</v>
      </c>
      <c r="I9" s="1">
        <f t="shared" si="9"/>
        <v>8</v>
      </c>
      <c r="J9" s="1">
        <f t="shared" si="9"/>
        <v>9</v>
      </c>
      <c r="K9" s="1">
        <f t="shared" si="9"/>
        <v>9</v>
      </c>
      <c r="L9" s="1"/>
      <c r="M9" s="1">
        <f t="shared" si="9"/>
        <v>9</v>
      </c>
      <c r="N9" s="1">
        <f>COUNT(N12:N22)</f>
        <v>9</v>
      </c>
      <c r="O9" s="1">
        <f>COUNT(O12:O22)</f>
        <v>9</v>
      </c>
      <c r="P9" s="1">
        <f>COUNT(P12:P22)</f>
        <v>9</v>
      </c>
      <c r="Q9" s="1"/>
      <c r="R9" s="1">
        <f t="shared" si="9"/>
        <v>9</v>
      </c>
      <c r="S9" s="1">
        <f t="shared" si="9"/>
        <v>9</v>
      </c>
      <c r="T9" s="1">
        <f t="shared" si="9"/>
        <v>9</v>
      </c>
      <c r="U9" s="1">
        <f t="shared" si="9"/>
        <v>9</v>
      </c>
    </row>
    <row r="11" spans="1:22" x14ac:dyDescent="0.25">
      <c r="A11" s="3" t="s">
        <v>5</v>
      </c>
      <c r="B11" s="3" t="s">
        <v>5</v>
      </c>
      <c r="C11" s="3" t="s">
        <v>5</v>
      </c>
      <c r="D11" s="3" t="s">
        <v>5</v>
      </c>
      <c r="E11" s="3" t="s">
        <v>5</v>
      </c>
      <c r="F11" s="3" t="s">
        <v>5</v>
      </c>
      <c r="G11" s="3" t="s">
        <v>5</v>
      </c>
      <c r="H11" s="3" t="s">
        <v>5</v>
      </c>
      <c r="I11" s="3" t="s">
        <v>5</v>
      </c>
      <c r="J11" s="3" t="s">
        <v>5</v>
      </c>
      <c r="K11" s="3" t="s">
        <v>5</v>
      </c>
      <c r="L11" s="3" t="s">
        <v>5</v>
      </c>
      <c r="M11" s="3" t="s">
        <v>5</v>
      </c>
      <c r="N11" s="3" t="s">
        <v>5</v>
      </c>
      <c r="O11" s="3" t="s">
        <v>5</v>
      </c>
      <c r="P11" s="3" t="s">
        <v>5</v>
      </c>
      <c r="Q11" s="3" t="s">
        <v>5</v>
      </c>
      <c r="R11" s="3" t="s">
        <v>5</v>
      </c>
      <c r="S11" s="3" t="s">
        <v>5</v>
      </c>
      <c r="T11" s="3" t="s">
        <v>5</v>
      </c>
      <c r="U11" s="3" t="s">
        <v>5</v>
      </c>
    </row>
    <row r="12" spans="1:22" x14ac:dyDescent="0.25">
      <c r="B12" s="2"/>
      <c r="C12" s="31">
        <v>-0.68889999999999996</v>
      </c>
      <c r="D12" s="8">
        <v>0.1353</v>
      </c>
      <c r="E12" s="31">
        <v>1.3079000000000001</v>
      </c>
      <c r="F12" s="31">
        <v>-1.6672</v>
      </c>
      <c r="H12" s="31">
        <v>0.2084</v>
      </c>
      <c r="I12">
        <v>0.24</v>
      </c>
      <c r="J12">
        <v>-4.7500000000000001E-2</v>
      </c>
      <c r="K12">
        <v>0.2351</v>
      </c>
      <c r="M12" s="5">
        <f>C12</f>
        <v>-0.68889999999999996</v>
      </c>
      <c r="N12" s="31">
        <v>3.1677</v>
      </c>
      <c r="O12" s="5">
        <v>0.23312424370961615</v>
      </c>
      <c r="P12" s="31">
        <v>3.0381756418333143</v>
      </c>
      <c r="R12" s="12">
        <f>H12</f>
        <v>0.2084</v>
      </c>
      <c r="S12" s="31">
        <v>0.39250000000000002</v>
      </c>
      <c r="T12" s="31">
        <v>-9.4200000000000006E-2</v>
      </c>
      <c r="U12" s="31">
        <v>0.34089999999999998</v>
      </c>
      <c r="V12" s="5"/>
    </row>
    <row r="13" spans="1:22" x14ac:dyDescent="0.25">
      <c r="C13" s="31">
        <v>0.41389999999999999</v>
      </c>
      <c r="D13" s="31">
        <v>-0.13739999999999999</v>
      </c>
      <c r="E13" s="31">
        <v>-0.37859999999999999</v>
      </c>
      <c r="F13" s="31">
        <v>-0.87739999999999996</v>
      </c>
      <c r="G13" s="5"/>
      <c r="H13" s="31">
        <v>0.53459999999999996</v>
      </c>
      <c r="I13">
        <v>0.18609999999999999</v>
      </c>
      <c r="J13">
        <v>-0.62419999999999998</v>
      </c>
      <c r="K13">
        <v>0.72860000000000003</v>
      </c>
      <c r="L13" s="5"/>
      <c r="M13" s="12">
        <f t="shared" ref="M13:M20" si="10">C13</f>
        <v>0.41389999999999999</v>
      </c>
      <c r="N13" s="31">
        <v>1.4812000000000001</v>
      </c>
      <c r="O13" s="5">
        <v>-1.1560014694198042</v>
      </c>
      <c r="P13" s="31">
        <v>1.9486144658685181</v>
      </c>
      <c r="Q13" s="5"/>
      <c r="R13" s="12">
        <f t="shared" ref="R13:R20" si="11">H13</f>
        <v>0.53459999999999996</v>
      </c>
      <c r="S13" s="31">
        <v>0.33860000000000001</v>
      </c>
      <c r="T13" s="31">
        <v>-0.67079999999999995</v>
      </c>
      <c r="U13" s="31">
        <v>0.83440000000000003</v>
      </c>
      <c r="V13" s="5"/>
    </row>
    <row r="14" spans="1:22" x14ac:dyDescent="0.25">
      <c r="B14" s="13"/>
      <c r="C14" s="31">
        <v>0.27489999999999998</v>
      </c>
      <c r="D14" s="31">
        <v>0.50380000000000003</v>
      </c>
      <c r="E14" s="31">
        <v>-0.92920000000000003</v>
      </c>
      <c r="F14" s="31">
        <v>-1.4770000000000001</v>
      </c>
      <c r="G14" s="5"/>
      <c r="H14" s="31">
        <v>-0.74299999999999999</v>
      </c>
      <c r="I14">
        <v>-0.88339999999999996</v>
      </c>
      <c r="J14">
        <v>0.67159999999999997</v>
      </c>
      <c r="K14">
        <v>-0.74050000000000005</v>
      </c>
      <c r="L14" s="5"/>
      <c r="M14" s="12">
        <f t="shared" si="10"/>
        <v>0.27489999999999998</v>
      </c>
      <c r="N14" s="31">
        <v>0.93059999999999998</v>
      </c>
      <c r="O14" s="5">
        <v>0.92287722571018982</v>
      </c>
      <c r="P14" s="31">
        <v>2.2614694918032416</v>
      </c>
      <c r="Q14" s="5"/>
      <c r="R14" s="12">
        <f t="shared" si="11"/>
        <v>-0.74299999999999999</v>
      </c>
      <c r="S14" s="31">
        <v>-0.73099999999999998</v>
      </c>
      <c r="T14" s="31">
        <v>0.625</v>
      </c>
      <c r="U14" s="31">
        <v>-0.63470000000000004</v>
      </c>
      <c r="V14" s="5"/>
    </row>
    <row r="15" spans="1:22" x14ac:dyDescent="0.25">
      <c r="A15" s="2"/>
      <c r="B15" s="2"/>
      <c r="C15" s="31">
        <v>0.1767</v>
      </c>
      <c r="D15" s="8">
        <v>-0.20499999999999999</v>
      </c>
      <c r="E15" s="31">
        <v>1.4063000000000001</v>
      </c>
      <c r="F15" s="31">
        <v>1.8751</v>
      </c>
      <c r="H15" s="31">
        <v>-0.75870000000000004</v>
      </c>
      <c r="I15">
        <v>-0.61180000000000001</v>
      </c>
      <c r="J15">
        <v>0.31909999999999999</v>
      </c>
      <c r="K15">
        <v>0.53690000000000004</v>
      </c>
      <c r="M15" s="12">
        <f t="shared" si="10"/>
        <v>0.1767</v>
      </c>
      <c r="N15" s="31">
        <v>1.7987</v>
      </c>
      <c r="O15" s="5">
        <v>-0.15555189512171985</v>
      </c>
      <c r="P15" s="31">
        <v>0.86047159860038214</v>
      </c>
      <c r="R15" s="12">
        <f t="shared" si="11"/>
        <v>-0.75870000000000004</v>
      </c>
      <c r="S15" s="31">
        <v>0.183</v>
      </c>
      <c r="T15" s="31">
        <v>-9.8000000000000004E-2</v>
      </c>
      <c r="U15" s="31">
        <v>0.91469999999999996</v>
      </c>
    </row>
    <row r="16" spans="1:22" x14ac:dyDescent="0.25">
      <c r="B16" s="13"/>
      <c r="C16" s="31">
        <v>0.30480000000000002</v>
      </c>
      <c r="D16" s="31">
        <v>2.0546000000000002</v>
      </c>
      <c r="E16" s="31">
        <v>-0.2989</v>
      </c>
      <c r="F16" s="31">
        <v>2.0154999999999998</v>
      </c>
      <c r="H16" s="31">
        <v>-0.1032</v>
      </c>
      <c r="I16">
        <v>-0.28710000000000002</v>
      </c>
      <c r="J16">
        <v>0.21410000000000001</v>
      </c>
      <c r="K16">
        <v>4.3700000000000003E-2</v>
      </c>
      <c r="M16" s="12">
        <f t="shared" si="10"/>
        <v>0.30480000000000002</v>
      </c>
      <c r="N16" s="31">
        <v>9.35E-2</v>
      </c>
      <c r="O16" s="5">
        <v>0.75289858544145893</v>
      </c>
      <c r="P16" s="31">
        <v>0.34846115478978312</v>
      </c>
      <c r="R16" s="12">
        <f t="shared" si="11"/>
        <v>-0.1032</v>
      </c>
      <c r="S16" s="31">
        <v>0.50760000000000005</v>
      </c>
      <c r="T16" s="31">
        <v>-0.2029</v>
      </c>
      <c r="U16" s="31">
        <v>0.42149999999999999</v>
      </c>
    </row>
    <row r="17" spans="2:21" x14ac:dyDescent="0.25">
      <c r="C17" s="31">
        <v>-0.48149999999999998</v>
      </c>
      <c r="D17" s="31">
        <v>0.24279999999999999</v>
      </c>
      <c r="E17" s="31">
        <v>-1.1074999999999999</v>
      </c>
      <c r="F17" s="31">
        <v>1.5952999999999999</v>
      </c>
      <c r="H17" s="31">
        <v>0.8619</v>
      </c>
      <c r="I17">
        <v>-1.4854000000000001</v>
      </c>
      <c r="J17">
        <v>-0.53320000000000001</v>
      </c>
      <c r="K17">
        <v>0.48649999999999999</v>
      </c>
      <c r="M17" s="12">
        <f t="shared" si="10"/>
        <v>-0.48149999999999998</v>
      </c>
      <c r="N17" s="31">
        <v>-0.71509999999999996</v>
      </c>
      <c r="O17" s="5">
        <v>-0.59734669031974263</v>
      </c>
      <c r="P17" s="31">
        <v>0.581499424365159</v>
      </c>
      <c r="R17" s="12">
        <f t="shared" si="11"/>
        <v>0.8619</v>
      </c>
      <c r="S17" s="31">
        <v>-0.69069999999999998</v>
      </c>
      <c r="T17" s="31">
        <v>-0.95020000000000004</v>
      </c>
      <c r="U17" s="31">
        <v>0.86429999999999996</v>
      </c>
    </row>
    <row r="18" spans="2:21" x14ac:dyDescent="0.25">
      <c r="C18" s="31">
        <v>-0.56969999999999998</v>
      </c>
      <c r="D18" s="31">
        <v>0.8599</v>
      </c>
      <c r="E18" s="31">
        <v>2.5520999999999998</v>
      </c>
      <c r="F18" s="31">
        <v>2.1501999999999999</v>
      </c>
      <c r="H18" s="31">
        <v>1.7101999999999999</v>
      </c>
      <c r="I18">
        <v>0.71719999999999995</v>
      </c>
      <c r="J18">
        <v>0.44109999999999999</v>
      </c>
      <c r="K18">
        <v>0.1084</v>
      </c>
      <c r="M18" s="12">
        <f t="shared" si="10"/>
        <v>-0.56969999999999998</v>
      </c>
      <c r="N18" s="31">
        <v>1.7746999999999999</v>
      </c>
      <c r="O18" s="12">
        <v>-0.96666758285966914</v>
      </c>
      <c r="P18" s="31">
        <v>2.3190799698894065</v>
      </c>
      <c r="R18" s="12">
        <f t="shared" si="11"/>
        <v>1.7101999999999999</v>
      </c>
      <c r="S18" s="31">
        <v>-1.1911</v>
      </c>
      <c r="T18" s="31">
        <v>1.4335</v>
      </c>
      <c r="U18" s="31">
        <v>-0.80740000000000001</v>
      </c>
    </row>
    <row r="19" spans="2:21" x14ac:dyDescent="0.25">
      <c r="B19" s="13"/>
      <c r="C19" s="31">
        <v>-3.0599999999999999E-2</v>
      </c>
      <c r="D19" s="31">
        <v>0.1371</v>
      </c>
      <c r="E19" s="31">
        <v>-0.31290000000000001</v>
      </c>
      <c r="F19" s="31">
        <v>1.194</v>
      </c>
      <c r="H19" s="31">
        <v>-2.3043</v>
      </c>
      <c r="J19">
        <v>0.32379999999999998</v>
      </c>
      <c r="K19">
        <v>-2.1533000000000002</v>
      </c>
      <c r="M19" s="12">
        <f t="shared" si="10"/>
        <v>-3.0599999999999999E-2</v>
      </c>
      <c r="N19" s="31">
        <v>-1.0903</v>
      </c>
      <c r="O19" s="12">
        <v>0.17323447782478674</v>
      </c>
      <c r="P19" s="31">
        <v>1.5383443229528808</v>
      </c>
      <c r="R19" s="12">
        <f t="shared" si="11"/>
        <v>-2.3043</v>
      </c>
      <c r="S19" s="31">
        <v>3.8883000000000001</v>
      </c>
      <c r="T19" s="31">
        <v>1.3163</v>
      </c>
      <c r="U19" s="31">
        <v>-3.0691000000000002</v>
      </c>
    </row>
    <row r="20" spans="2:21" x14ac:dyDescent="0.25">
      <c r="C20" s="31">
        <v>0.60029999999999994</v>
      </c>
      <c r="D20" s="31">
        <v>0.43149999999999999</v>
      </c>
      <c r="E20" s="31">
        <v>-2.2391999999999999</v>
      </c>
      <c r="F20" s="31">
        <v>1.0186999999999999</v>
      </c>
      <c r="H20" s="31">
        <v>0.59409999999999996</v>
      </c>
      <c r="I20">
        <v>-0.78900000000000003</v>
      </c>
      <c r="J20">
        <v>-0.76490000000000002</v>
      </c>
      <c r="K20">
        <v>-1.0116000000000001</v>
      </c>
      <c r="M20" s="12">
        <f t="shared" si="10"/>
        <v>0.60029999999999994</v>
      </c>
      <c r="N20" s="31">
        <v>-3.0165999999999999</v>
      </c>
      <c r="O20" s="12">
        <v>0.79343310503488063</v>
      </c>
      <c r="P20" s="31">
        <v>1.7178380853715591</v>
      </c>
      <c r="R20" s="12">
        <f t="shared" si="11"/>
        <v>0.59409999999999996</v>
      </c>
      <c r="S20" s="31">
        <v>-2.6972999999999998</v>
      </c>
      <c r="T20" s="31">
        <v>0.2276</v>
      </c>
      <c r="U20" s="31">
        <v>-1.9274</v>
      </c>
    </row>
    <row r="21" spans="2:21" x14ac:dyDescent="0.25">
      <c r="B21" s="2"/>
      <c r="C21" s="19"/>
    </row>
    <row r="22" spans="2:21" x14ac:dyDescent="0.25">
      <c r="C22" s="19"/>
    </row>
    <row r="23" spans="2:21" x14ac:dyDescent="0.25">
      <c r="C23" s="19"/>
    </row>
    <row r="24" spans="2:21" x14ac:dyDescent="0.25">
      <c r="B24" s="2"/>
      <c r="C24" s="19"/>
    </row>
    <row r="25" spans="2:21" x14ac:dyDescent="0.25">
      <c r="C25" s="19"/>
    </row>
    <row r="26" spans="2:21" x14ac:dyDescent="0.25">
      <c r="C26" s="19"/>
    </row>
  </sheetData>
  <mergeCells count="4">
    <mergeCell ref="C2:F2"/>
    <mergeCell ref="H2:K2"/>
    <mergeCell ref="M2:P2"/>
    <mergeCell ref="R2:U2"/>
  </mergeCells>
  <conditionalFormatting sqref="F7">
    <cfRule type="cellIs" dxfId="343" priority="35" operator="lessThan">
      <formula>-1</formula>
    </cfRule>
    <cfRule type="cellIs" dxfId="342" priority="36" operator="greaterThan">
      <formula>1</formula>
    </cfRule>
  </conditionalFormatting>
  <conditionalFormatting sqref="D7">
    <cfRule type="cellIs" dxfId="341" priority="33" operator="lessThan">
      <formula>-1</formula>
    </cfRule>
    <cfRule type="cellIs" dxfId="340" priority="34" operator="greaterThan">
      <formula>1</formula>
    </cfRule>
  </conditionalFormatting>
  <conditionalFormatting sqref="K7">
    <cfRule type="cellIs" dxfId="339" priority="31" operator="lessThan">
      <formula>-1</formula>
    </cfRule>
    <cfRule type="cellIs" dxfId="338" priority="32" operator="greaterThan">
      <formula>1</formula>
    </cfRule>
  </conditionalFormatting>
  <conditionalFormatting sqref="I7">
    <cfRule type="cellIs" dxfId="337" priority="29" operator="lessThan">
      <formula>-1</formula>
    </cfRule>
    <cfRule type="cellIs" dxfId="336" priority="30" operator="greaterThan">
      <formula>1</formula>
    </cfRule>
  </conditionalFormatting>
  <conditionalFormatting sqref="P7">
    <cfRule type="cellIs" dxfId="335" priority="27" operator="lessThan">
      <formula>-1</formula>
    </cfRule>
    <cfRule type="cellIs" dxfId="334" priority="28" operator="greaterThan">
      <formula>1</formula>
    </cfRule>
  </conditionalFormatting>
  <conditionalFormatting sqref="N7">
    <cfRule type="cellIs" dxfId="333" priority="25" operator="lessThan">
      <formula>-1</formula>
    </cfRule>
    <cfRule type="cellIs" dxfId="332" priority="26" operator="greaterThan">
      <formula>1</formula>
    </cfRule>
  </conditionalFormatting>
  <conditionalFormatting sqref="U7">
    <cfRule type="cellIs" dxfId="331" priority="21" operator="lessThan">
      <formula>-1</formula>
    </cfRule>
    <cfRule type="cellIs" dxfId="330" priority="22" operator="greaterThan">
      <formula>1</formula>
    </cfRule>
  </conditionalFormatting>
  <conditionalFormatting sqref="S7">
    <cfRule type="cellIs" dxfId="329" priority="19" operator="lessThan">
      <formula>-1</formula>
    </cfRule>
    <cfRule type="cellIs" dxfId="328" priority="20" operator="greaterThan">
      <formula>1</formula>
    </cfRule>
  </conditionalFormatting>
  <conditionalFormatting sqref="O7">
    <cfRule type="cellIs" dxfId="327" priority="23" operator="lessThan">
      <formula>-1</formula>
    </cfRule>
    <cfRule type="cellIs" dxfId="326" priority="24" operator="greaterThan">
      <formula>1</formula>
    </cfRule>
  </conditionalFormatting>
  <conditionalFormatting sqref="T7">
    <cfRule type="cellIs" dxfId="325" priority="17" operator="lessThan">
      <formula>-1</formula>
    </cfRule>
    <cfRule type="cellIs" dxfId="324" priority="18" operator="greaterThan">
      <formula>1</formula>
    </cfRule>
  </conditionalFormatting>
  <conditionalFormatting sqref="D8">
    <cfRule type="cellIs" dxfId="323" priority="15" operator="lessThan">
      <formula>0.05</formula>
    </cfRule>
    <cfRule type="cellIs" dxfId="322" priority="16" operator="greaterThan">
      <formula>0.05</formula>
    </cfRule>
  </conditionalFormatting>
  <conditionalFormatting sqref="F8">
    <cfRule type="cellIs" dxfId="321" priority="13" operator="lessThan">
      <formula>0.05</formula>
    </cfRule>
    <cfRule type="cellIs" dxfId="320" priority="14" operator="greaterThan">
      <formula>0.05</formula>
    </cfRule>
  </conditionalFormatting>
  <conditionalFormatting sqref="O8">
    <cfRule type="cellIs" dxfId="319" priority="11" operator="lessThan">
      <formula>0.05</formula>
    </cfRule>
    <cfRule type="cellIs" dxfId="318" priority="12" operator="greaterThan">
      <formula>0.05</formula>
    </cfRule>
  </conditionalFormatting>
  <conditionalFormatting sqref="P8">
    <cfRule type="cellIs" dxfId="317" priority="9" operator="lessThan">
      <formula>0.05</formula>
    </cfRule>
    <cfRule type="cellIs" dxfId="316" priority="10" operator="greaterThan">
      <formula>0.05</formula>
    </cfRule>
  </conditionalFormatting>
  <conditionalFormatting sqref="I8">
    <cfRule type="cellIs" dxfId="315" priority="7" operator="lessThan">
      <formula>0.05</formula>
    </cfRule>
    <cfRule type="cellIs" dxfId="314" priority="8" operator="greaterThan">
      <formula>0.05</formula>
    </cfRule>
  </conditionalFormatting>
  <conditionalFormatting sqref="K8">
    <cfRule type="cellIs" dxfId="313" priority="5" operator="lessThan">
      <formula>0.05</formula>
    </cfRule>
    <cfRule type="cellIs" dxfId="312" priority="6" operator="greaterThan">
      <formula>0.05</formula>
    </cfRule>
  </conditionalFormatting>
  <conditionalFormatting sqref="T8">
    <cfRule type="cellIs" dxfId="311" priority="3" operator="lessThan">
      <formula>0.05</formula>
    </cfRule>
    <cfRule type="cellIs" dxfId="310" priority="4" operator="greaterThan">
      <formula>0.05</formula>
    </cfRule>
  </conditionalFormatting>
  <conditionalFormatting sqref="U8">
    <cfRule type="cellIs" dxfId="309" priority="1" operator="lessThan">
      <formula>0.05</formula>
    </cfRule>
    <cfRule type="cellIs" dxfId="308" priority="2" operator="greaterThan">
      <formula>0.05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zoomScale="145" zoomScaleNormal="145" workbookViewId="0">
      <pane xSplit="27330" topLeftCell="Q1"/>
      <selection activeCell="L9" sqref="L9"/>
      <selection pane="topRight" activeCell="Q1" sqref="Q1"/>
    </sheetView>
  </sheetViews>
  <sheetFormatPr baseColWidth="10" defaultRowHeight="15" x14ac:dyDescent="0.25"/>
  <cols>
    <col min="1" max="1" width="10.7109375" customWidth="1"/>
    <col min="7" max="7" width="4" customWidth="1"/>
    <col min="17" max="17" width="5.140625" customWidth="1"/>
  </cols>
  <sheetData>
    <row r="1" spans="1:22" ht="15.75" thickBot="1" x14ac:dyDescent="0.3"/>
    <row r="2" spans="1:22" ht="15.75" thickBot="1" x14ac:dyDescent="0.3">
      <c r="C2" s="34" t="s">
        <v>27</v>
      </c>
      <c r="D2" s="35"/>
      <c r="E2" s="35"/>
      <c r="F2" s="36"/>
      <c r="H2" s="34" t="s">
        <v>27</v>
      </c>
      <c r="I2" s="35"/>
      <c r="J2" s="35"/>
      <c r="K2" s="36"/>
      <c r="M2" s="34" t="s">
        <v>26</v>
      </c>
      <c r="N2" s="35"/>
      <c r="O2" s="35"/>
      <c r="P2" s="36"/>
      <c r="R2" s="34" t="s">
        <v>26</v>
      </c>
      <c r="S2" s="35"/>
      <c r="T2" s="35"/>
      <c r="U2" s="36"/>
    </row>
    <row r="3" spans="1:22" x14ac:dyDescent="0.25">
      <c r="B3" t="s">
        <v>4</v>
      </c>
      <c r="C3" s="1" t="s">
        <v>0</v>
      </c>
      <c r="D3" s="1" t="s">
        <v>12</v>
      </c>
      <c r="E3" s="1" t="s">
        <v>1</v>
      </c>
      <c r="F3" s="1" t="s">
        <v>2</v>
      </c>
      <c r="H3" s="1" t="s">
        <v>8</v>
      </c>
      <c r="I3" s="1" t="s">
        <v>12</v>
      </c>
      <c r="J3" s="1" t="s">
        <v>1</v>
      </c>
      <c r="K3" s="1" t="s">
        <v>2</v>
      </c>
      <c r="M3" s="1" t="s">
        <v>0</v>
      </c>
      <c r="N3" s="1" t="s">
        <v>12</v>
      </c>
      <c r="O3" s="1" t="s">
        <v>1</v>
      </c>
      <c r="P3" s="1" t="s">
        <v>2</v>
      </c>
      <c r="R3" s="1" t="s">
        <v>8</v>
      </c>
      <c r="S3" s="1" t="s">
        <v>12</v>
      </c>
      <c r="T3" s="1" t="s">
        <v>1</v>
      </c>
      <c r="U3" s="1" t="s">
        <v>2</v>
      </c>
    </row>
    <row r="4" spans="1:22" x14ac:dyDescent="0.25">
      <c r="B4" t="s">
        <v>6</v>
      </c>
      <c r="C4" s="12">
        <f>AVERAGE(C12:C21)</f>
        <v>0</v>
      </c>
      <c r="D4" s="12">
        <f>AVERAGE(D12:D21)</f>
        <v>0.6902046548361086</v>
      </c>
      <c r="E4" s="12">
        <f>AVERAGE(E12:E21)</f>
        <v>4.9343245538895844E-17</v>
      </c>
      <c r="F4" s="12">
        <f>AVERAGE(F12:F21)</f>
        <v>-0.61814306137650865</v>
      </c>
      <c r="H4" s="12">
        <f>AVERAGE(H12:H25)</f>
        <v>0</v>
      </c>
      <c r="I4" s="12">
        <f>AVERAGE(I12:I25)</f>
        <v>-0.87950967699877836</v>
      </c>
      <c r="J4" s="12">
        <f>AVERAGE(J12:J25)</f>
        <v>0</v>
      </c>
      <c r="K4" s="12">
        <f>AVERAGE(K12:K25)</f>
        <v>-0.91278336346117706</v>
      </c>
      <c r="M4" s="12">
        <f>AVERAGE(M12:M25)</f>
        <v>0</v>
      </c>
      <c r="N4" s="12">
        <f>AVERAGE(N12:N25)</f>
        <v>0</v>
      </c>
      <c r="O4" s="12">
        <f>AVERAGE(O12:O25)</f>
        <v>0.6349616214415339</v>
      </c>
      <c r="P4" s="12">
        <f>AVERAGE(P12:P25)</f>
        <v>-0.6454319859557196</v>
      </c>
      <c r="R4" s="12">
        <f>AVERAGE(R12:R25)</f>
        <v>0</v>
      </c>
      <c r="S4" s="12">
        <f>AVERAGE(S12:S25)</f>
        <v>-2.7755575615628914E-17</v>
      </c>
      <c r="T4" s="12">
        <f>AVERAGE(T12:T25)</f>
        <v>-0.43205658382582213</v>
      </c>
      <c r="U4" s="12">
        <f>AVERAGE(U12:U25)</f>
        <v>-0.4208963370130186</v>
      </c>
    </row>
    <row r="5" spans="1:22" x14ac:dyDescent="0.25">
      <c r="B5" t="s">
        <v>20</v>
      </c>
      <c r="C5" s="12">
        <f>MEDIAN(C12:C39)</f>
        <v>-0.11562116768326614</v>
      </c>
      <c r="D5" s="12">
        <f>MEDIAN(D12:D39)</f>
        <v>0.68472339629740542</v>
      </c>
      <c r="E5" s="12">
        <f>MEDIAN(E12:E39)</f>
        <v>0.11473798279477698</v>
      </c>
      <c r="F5" s="12">
        <f>MEDIAN(F12:F39)</f>
        <v>-0.12217228917403178</v>
      </c>
      <c r="H5" s="12">
        <f>MEDIAN(H12:H39)</f>
        <v>-9.9235634703511821E-2</v>
      </c>
      <c r="I5" s="12">
        <f>MEDIAN(I12:I39)</f>
        <v>-0.96845413022510463</v>
      </c>
      <c r="J5" s="12">
        <f>MEDIAN(J12:J39)</f>
        <v>-4.087155041638979E-3</v>
      </c>
      <c r="K5" s="12">
        <f>MEDIAN(K12:K39)</f>
        <v>-0.82424150260141416</v>
      </c>
      <c r="M5" s="12">
        <f>MEDIAN(M12:M39)</f>
        <v>-0.11562116768326614</v>
      </c>
      <c r="N5" s="12">
        <f>MEDIAN(N12:N39)</f>
        <v>7.4410347992533987E-2</v>
      </c>
      <c r="O5" s="12">
        <f>MEDIAN(O12:O39)</f>
        <v>0.88490330451173693</v>
      </c>
      <c r="P5" s="12">
        <f>MEDIAN(P12:P39)</f>
        <v>-0.79905047613083413</v>
      </c>
      <c r="R5" s="12">
        <f>MEDIAN(R12:R39)</f>
        <v>-9.9235634703511821E-2</v>
      </c>
      <c r="S5" s="12">
        <f>MEDIAN(S12:S39)</f>
        <v>4.3237333138307132E-2</v>
      </c>
      <c r="T5" s="12">
        <f>MEDIAN(T12:T39)</f>
        <v>-0.38582676934415849</v>
      </c>
      <c r="U5" s="12">
        <f>MEDIAN(U12:U39)</f>
        <v>-0.31811894935296858</v>
      </c>
    </row>
    <row r="6" spans="1:22" x14ac:dyDescent="0.25">
      <c r="B6" t="s">
        <v>9</v>
      </c>
      <c r="C6" s="12">
        <f>STDEVP(C12:C21)/SQRT(COUNT(C12:C21))</f>
        <v>0.23283436780155831</v>
      </c>
      <c r="D6" s="12">
        <f>STDEVP(D12:D21)/SQRT(COUNT(D12:D21))</f>
        <v>0.15151909037024672</v>
      </c>
      <c r="E6" s="12">
        <f>STDEVP(E12:E21)/SQRT(COUNT(E12:E21))</f>
        <v>0.16649981821266976</v>
      </c>
      <c r="F6" s="12">
        <f>STDEVP(F12:F21)/SQRT(COUNT(F12:F21))</f>
        <v>0.23756585690625945</v>
      </c>
      <c r="G6" s="12"/>
      <c r="H6" s="12">
        <f>STDEVP(H12:H21)/SQRT(COUNT(H12:H21))</f>
        <v>5.8977315325995538E-2</v>
      </c>
      <c r="I6" s="12">
        <f>STDEVP(I12:I21)/SQRT(COUNT(I12:I21))</f>
        <v>0.15729777204171788</v>
      </c>
      <c r="J6" s="12">
        <f>STDEVP(J12:J21)/SQRT(COUNT(J12:J21))</f>
        <v>7.3389516079831227E-2</v>
      </c>
      <c r="K6" s="12">
        <f>STDEVP(K12:K21)/SQRT(COUNT(K12:K21))</f>
        <v>0.18831598000119651</v>
      </c>
      <c r="M6" s="12">
        <f>STDEVP(M12:M25)/SQRT(COUNT(M12:M25))</f>
        <v>0.23283436780155831</v>
      </c>
      <c r="N6" s="12">
        <f>STDEVP(N12:N21)/SQRT(COUNT(N12:N21))</f>
        <v>0.14252995682146838</v>
      </c>
      <c r="O6" s="12">
        <f>STDEVP(O12:O21)/SQRT(COUNT(O12:O21))</f>
        <v>0.22866142666489619</v>
      </c>
      <c r="P6" s="12">
        <f>STDEVP(P12:P21)/SQRT(COUNT(P12:P21))</f>
        <v>0.26784600806856951</v>
      </c>
      <c r="R6" s="12">
        <f>STDEVP(R12:R25)/SQRT(COUNT(R12:R25))</f>
        <v>5.8977315325995538E-2</v>
      </c>
      <c r="S6" s="12">
        <f>STDEVP(S12:S21)/SQRT(COUNT(S12:S21))</f>
        <v>7.3853729943619648E-2</v>
      </c>
      <c r="T6" s="12">
        <f>STDEVP(T12:T21)/SQRT(COUNT(T12:T21))</f>
        <v>9.6698935396630839E-2</v>
      </c>
      <c r="U6" s="12">
        <f>STDEVP(U12:U21)/SQRT(COUNT(U12:U21))</f>
        <v>0.13196866654709563</v>
      </c>
    </row>
    <row r="7" spans="1:22" x14ac:dyDescent="0.25">
      <c r="B7" t="s">
        <v>7</v>
      </c>
      <c r="D7" s="6">
        <f>IF(D4&lt;0,-1/2^D4,2^D4)</f>
        <v>1.6135123884991385</v>
      </c>
      <c r="F7" s="6">
        <f>IF(F4&lt;0,-1/2^F4,2^F4)</f>
        <v>-1.5348982929444086</v>
      </c>
      <c r="I7" s="6">
        <f>IF(I4&lt;0,-1/2^I4,2^I4)</f>
        <v>-1.8397499265246551</v>
      </c>
      <c r="K7" s="6">
        <f>IF(K4&lt;0,-1/2^K4,2^K4)</f>
        <v>-1.8826742036032171</v>
      </c>
      <c r="N7" s="6"/>
      <c r="O7" s="6">
        <f>IF(O4&lt;0,-1/2^O4,2^O4)</f>
        <v>1.5528964393176881</v>
      </c>
      <c r="P7" s="6">
        <f>IF(P4&lt;0,-1/2^P4,2^P4)</f>
        <v>-1.564207586580856</v>
      </c>
      <c r="S7" s="6"/>
      <c r="T7" s="6">
        <f>IF(T4&lt;0,-1/2^T4,2^T4)</f>
        <v>-1.349155448419034</v>
      </c>
      <c r="U7" s="6">
        <f>IF(U4&lt;0,-1/2^U4,2^U4)</f>
        <v>-1.3387590587210267</v>
      </c>
    </row>
    <row r="8" spans="1:22" x14ac:dyDescent="0.25">
      <c r="B8" t="s">
        <v>13</v>
      </c>
      <c r="D8" s="4">
        <f>TTEST(C12:C24,D12:D24,2,2)</f>
        <v>3.8200296301445627E-2</v>
      </c>
      <c r="F8" s="4">
        <f>TTEST(E12:E24,F12:F24,2,2)</f>
        <v>6.1729559990020423E-2</v>
      </c>
      <c r="I8" s="4">
        <f>TTEST(H12:H24,I12:I24,2,2)</f>
        <v>1.2256198628511075E-4</v>
      </c>
      <c r="K8" s="4">
        <f>TTEST(J12:J24,K12:K24,2,2)</f>
        <v>6.0112623651861969E-4</v>
      </c>
      <c r="O8" s="4">
        <f>TTEST(M12:M28,O12:O24,2,2)</f>
        <v>8.5254601231659233E-2</v>
      </c>
      <c r="P8" s="4">
        <f>TTEST(N12:N24,P12:P24,2,2)</f>
        <v>7.2851874843142775E-2</v>
      </c>
      <c r="T8" s="4">
        <f>TTEST(R12:R28,T12:T24,2,2)</f>
        <v>2.4175363547123637E-3</v>
      </c>
      <c r="U8" s="4">
        <f>TTEST(S12:S24,U12:U24,2,2)</f>
        <v>2.3144026927595766E-2</v>
      </c>
    </row>
    <row r="9" spans="1:22" x14ac:dyDescent="0.25">
      <c r="B9" t="s">
        <v>30</v>
      </c>
      <c r="C9" s="1">
        <f>COUNT(C12:C23)</f>
        <v>9</v>
      </c>
      <c r="D9" s="1">
        <f t="shared" ref="D9:U9" si="0">COUNT(D12:D23)</f>
        <v>8</v>
      </c>
      <c r="E9" s="1">
        <f t="shared" si="0"/>
        <v>9</v>
      </c>
      <c r="F9" s="1">
        <f t="shared" si="0"/>
        <v>9</v>
      </c>
      <c r="G9" s="1"/>
      <c r="H9" s="1">
        <f t="shared" si="0"/>
        <v>9</v>
      </c>
      <c r="I9" s="1">
        <f t="shared" si="0"/>
        <v>8</v>
      </c>
      <c r="J9" s="1">
        <f t="shared" si="0"/>
        <v>9</v>
      </c>
      <c r="K9" s="1">
        <f t="shared" si="0"/>
        <v>9</v>
      </c>
      <c r="L9" s="1"/>
      <c r="M9" s="1">
        <f t="shared" si="0"/>
        <v>9</v>
      </c>
      <c r="N9" s="1">
        <f t="shared" si="0"/>
        <v>8</v>
      </c>
      <c r="O9" s="1">
        <f t="shared" si="0"/>
        <v>9</v>
      </c>
      <c r="P9" s="1">
        <f t="shared" si="0"/>
        <v>9</v>
      </c>
      <c r="Q9" s="1"/>
      <c r="R9" s="1">
        <f t="shared" si="0"/>
        <v>9</v>
      </c>
      <c r="S9" s="1">
        <f t="shared" si="0"/>
        <v>8</v>
      </c>
      <c r="T9" s="1">
        <f t="shared" si="0"/>
        <v>9</v>
      </c>
      <c r="U9" s="1">
        <f t="shared" si="0"/>
        <v>9</v>
      </c>
    </row>
    <row r="11" spans="1:22" x14ac:dyDescent="0.25">
      <c r="A11" s="3" t="s">
        <v>5</v>
      </c>
      <c r="B11" s="3" t="s">
        <v>5</v>
      </c>
      <c r="C11" s="3" t="s">
        <v>5</v>
      </c>
      <c r="D11" s="3" t="s">
        <v>5</v>
      </c>
      <c r="E11" s="3" t="s">
        <v>5</v>
      </c>
      <c r="F11" s="3" t="s">
        <v>5</v>
      </c>
      <c r="G11" s="3" t="s">
        <v>5</v>
      </c>
      <c r="H11" s="3" t="s">
        <v>5</v>
      </c>
      <c r="I11" s="3" t="s">
        <v>5</v>
      </c>
      <c r="J11" s="3" t="s">
        <v>5</v>
      </c>
      <c r="K11" s="3" t="s">
        <v>5</v>
      </c>
      <c r="L11" s="3" t="s">
        <v>5</v>
      </c>
      <c r="M11" s="3" t="s">
        <v>5</v>
      </c>
      <c r="N11" s="3" t="s">
        <v>5</v>
      </c>
      <c r="O11" s="3" t="s">
        <v>5</v>
      </c>
      <c r="P11" s="3" t="s">
        <v>5</v>
      </c>
      <c r="Q11" s="3" t="s">
        <v>5</v>
      </c>
      <c r="R11" s="3" t="s">
        <v>5</v>
      </c>
      <c r="S11" s="3" t="s">
        <v>5</v>
      </c>
      <c r="T11" s="3" t="s">
        <v>5</v>
      </c>
      <c r="U11" s="3" t="s">
        <v>5</v>
      </c>
    </row>
    <row r="12" spans="1:22" x14ac:dyDescent="0.25">
      <c r="A12" s="2"/>
      <c r="B12" s="2"/>
      <c r="C12" s="12">
        <v>-1.4488859509576013E-2</v>
      </c>
      <c r="D12" s="12">
        <v>0.80390089588314995</v>
      </c>
      <c r="E12" s="12">
        <v>-1.0473777585391773</v>
      </c>
      <c r="F12" s="12">
        <v>0.11912119896647511</v>
      </c>
      <c r="H12" s="12">
        <v>-0.18774051881016918</v>
      </c>
      <c r="I12" s="12">
        <v>-1.0234501141888894</v>
      </c>
      <c r="J12" s="12">
        <v>-7.4506315927651001E-2</v>
      </c>
      <c r="K12" s="12">
        <v>-1.3539213924032505</v>
      </c>
      <c r="M12" s="12">
        <f>C12</f>
        <v>-1.4488859509576013E-2</v>
      </c>
      <c r="N12" s="12">
        <v>2.1892474771242565E-2</v>
      </c>
      <c r="O12" s="12">
        <v>-1.0771633016013289</v>
      </c>
      <c r="P12" s="12">
        <v>-0.69267276520758392</v>
      </c>
      <c r="R12" s="12">
        <f>H12</f>
        <v>-0.18774051881016918</v>
      </c>
      <c r="S12" s="12">
        <v>0.11841881023578704</v>
      </c>
      <c r="T12" s="12">
        <v>-0.2874656174062421</v>
      </c>
      <c r="U12" s="12">
        <f>AVERAGE(T11:T12)</f>
        <v>-0.2874656174062421</v>
      </c>
      <c r="V12" s="12"/>
    </row>
    <row r="13" spans="1:22" x14ac:dyDescent="0.25">
      <c r="C13" s="12">
        <v>-0.26763270486057378</v>
      </c>
      <c r="D13" s="12">
        <v>0.27720241090054687</v>
      </c>
      <c r="E13" s="12">
        <v>0.11473798279477698</v>
      </c>
      <c r="F13" s="12">
        <v>-1.1200020294036506</v>
      </c>
      <c r="G13" s="12"/>
      <c r="H13" s="12">
        <v>1.2695925489106807E-3</v>
      </c>
      <c r="I13" s="12">
        <v>-1.2602877346604635</v>
      </c>
      <c r="J13" s="12">
        <v>0.22688130501672588</v>
      </c>
      <c r="K13" s="12">
        <v>-1.7412556179814991</v>
      </c>
      <c r="L13" s="12"/>
      <c r="M13" s="12">
        <f t="shared" ref="M13:M20" si="1">C13</f>
        <v>-0.26763270486057378</v>
      </c>
      <c r="N13" s="12">
        <v>-0.50480601021136051</v>
      </c>
      <c r="O13" s="12">
        <v>8.495243973262534E-2</v>
      </c>
      <c r="P13" s="12">
        <v>-1.9317959935777096</v>
      </c>
      <c r="Q13" s="12"/>
      <c r="R13" s="12">
        <f t="shared" ref="R13:R20" si="2">H13</f>
        <v>1.2695925489106807E-3</v>
      </c>
      <c r="S13" s="12">
        <v>-0.11841881023578704</v>
      </c>
      <c r="T13" s="12">
        <v>1.3922003538134775E-2</v>
      </c>
      <c r="U13" s="12">
        <v>-0.81234599503541371</v>
      </c>
      <c r="V13" s="12"/>
    </row>
    <row r="14" spans="1:22" x14ac:dyDescent="0.25">
      <c r="B14" s="13"/>
      <c r="C14" s="12">
        <v>0.28212156437015024</v>
      </c>
      <c r="D14" s="12">
        <v>1.2649219565520249</v>
      </c>
      <c r="E14" s="12">
        <v>0.93263977574440027</v>
      </c>
      <c r="F14" s="12">
        <v>-2.854463426924525E-3</v>
      </c>
      <c r="G14" s="12"/>
      <c r="H14" s="12">
        <v>0.18647092626125839</v>
      </c>
      <c r="I14" s="12"/>
      <c r="J14" s="12">
        <v>-0.15237498908907499</v>
      </c>
      <c r="K14" s="12">
        <v>-1.7630860931709242</v>
      </c>
      <c r="L14" s="12"/>
      <c r="M14" s="12">
        <f t="shared" si="1"/>
        <v>0.28212156437015024</v>
      </c>
      <c r="N14" s="12">
        <v>0.4829135354401175</v>
      </c>
      <c r="O14" s="12">
        <v>0.90285423268224863</v>
      </c>
      <c r="P14" s="12">
        <v>-0.81464842760098355</v>
      </c>
      <c r="Q14" s="12"/>
      <c r="R14" s="12">
        <f t="shared" si="2"/>
        <v>0.18647092626125839</v>
      </c>
      <c r="S14" s="12"/>
      <c r="T14" s="12">
        <v>-0.36533429056766609</v>
      </c>
      <c r="U14" s="12">
        <v>-0.83417647022483887</v>
      </c>
      <c r="V14" s="12"/>
    </row>
    <row r="15" spans="1:22" x14ac:dyDescent="0.25">
      <c r="A15" s="2"/>
      <c r="B15" s="2"/>
      <c r="C15" s="12">
        <v>1.0506848145985839</v>
      </c>
      <c r="D15" s="12"/>
      <c r="E15" s="12">
        <v>0.18791903180511715</v>
      </c>
      <c r="F15" s="12">
        <v>-7.6118894374959556E-2</v>
      </c>
      <c r="H15" s="12">
        <v>0.22722407711013481</v>
      </c>
      <c r="I15" s="12">
        <v>-0.91345814626131983</v>
      </c>
      <c r="J15" s="12">
        <v>-0.27664675287221802</v>
      </c>
      <c r="K15" s="12">
        <v>-0.63703510267756402</v>
      </c>
      <c r="M15" s="12">
        <f t="shared" si="1"/>
        <v>1.0506848145985839</v>
      </c>
      <c r="N15" s="12"/>
      <c r="O15" s="12">
        <v>1.1692362341924103</v>
      </c>
      <c r="P15" s="12">
        <v>0.46658063251449811</v>
      </c>
      <c r="R15" s="12">
        <f t="shared" si="2"/>
        <v>0.22722407711013481</v>
      </c>
      <c r="S15" s="12">
        <v>0.29710627439102311</v>
      </c>
      <c r="T15" s="12">
        <v>-0.68588794709826928</v>
      </c>
      <c r="U15" s="12">
        <v>0.1642881237487277</v>
      </c>
    </row>
    <row r="16" spans="1:22" x14ac:dyDescent="0.25">
      <c r="B16" s="13"/>
      <c r="C16" s="12">
        <v>-0.93506364691531796</v>
      </c>
      <c r="D16" s="12">
        <v>0.56554589671166089</v>
      </c>
      <c r="E16" s="12">
        <v>0.1410598278624664</v>
      </c>
      <c r="F16" s="12">
        <v>-1.6838675151141591</v>
      </c>
      <c r="H16" s="12">
        <v>-0.12406987070516706</v>
      </c>
      <c r="I16" s="12">
        <v>-1.2425085646115157</v>
      </c>
      <c r="J16" s="12">
        <v>-4.087155041638979E-3</v>
      </c>
      <c r="K16" s="12">
        <v>-0.82424150260141416</v>
      </c>
      <c r="M16" s="12">
        <f t="shared" si="1"/>
        <v>-0.93506364691531796</v>
      </c>
      <c r="N16" s="12">
        <v>0.12692822121382541</v>
      </c>
      <c r="O16" s="12">
        <v>1.1223770302497595</v>
      </c>
      <c r="P16" s="12">
        <v>-1.1411679882247014</v>
      </c>
      <c r="R16" s="12">
        <f t="shared" si="2"/>
        <v>-0.12406987070516706</v>
      </c>
      <c r="S16" s="12">
        <v>-3.1944143959172777E-2</v>
      </c>
      <c r="T16" s="12">
        <v>-0.41332834926769024</v>
      </c>
      <c r="U16" s="12">
        <v>-2.2918276175122543E-2</v>
      </c>
    </row>
    <row r="17" spans="2:21" x14ac:dyDescent="0.25">
      <c r="C17" s="12">
        <v>-0.11562116768326614</v>
      </c>
      <c r="D17" s="12">
        <v>0.31168945428401007</v>
      </c>
      <c r="E17" s="12">
        <v>-0.32897885966758311</v>
      </c>
      <c r="F17" s="12">
        <v>-0.12217228917403178</v>
      </c>
      <c r="H17" s="12">
        <v>-0.10315420640496775</v>
      </c>
      <c r="I17" s="12">
        <v>-1.4757265510841933</v>
      </c>
      <c r="J17" s="12">
        <v>0.28073390791385694</v>
      </c>
      <c r="K17" s="12">
        <v>-0.82820987444803928</v>
      </c>
      <c r="M17" s="12">
        <f t="shared" si="1"/>
        <v>-0.11562116768326614</v>
      </c>
      <c r="N17" s="12">
        <v>-0.12692822121382541</v>
      </c>
      <c r="O17" s="12">
        <v>0.65233834271971003</v>
      </c>
      <c r="P17" s="12">
        <v>0.42052723771542588</v>
      </c>
      <c r="R17" s="12">
        <f t="shared" si="2"/>
        <v>-0.10315420640496775</v>
      </c>
      <c r="S17" s="12">
        <v>-0.26516213043185033</v>
      </c>
      <c r="T17" s="12">
        <v>-0.12850728631219432</v>
      </c>
      <c r="U17" s="12">
        <v>-2.6886648021747561E-2</v>
      </c>
    </row>
    <row r="18" spans="2:21" x14ac:dyDescent="0.25">
      <c r="C18" s="12">
        <v>-0.53079167835236629</v>
      </c>
      <c r="D18" s="12">
        <v>6.669131291905539E-2</v>
      </c>
      <c r="E18" s="12">
        <v>-6.8449900487722815E-2</v>
      </c>
      <c r="F18" s="12">
        <v>-0.9862781396778022</v>
      </c>
      <c r="H18" s="12">
        <v>-0.19460362911848128</v>
      </c>
      <c r="I18" s="12">
        <v>-0.19214714293498025</v>
      </c>
      <c r="J18" s="12">
        <v>0.28814248642866569</v>
      </c>
      <c r="K18" s="12">
        <v>-1.7698461974759327E-2</v>
      </c>
      <c r="M18" s="12">
        <f t="shared" si="1"/>
        <v>-0.53079167835236629</v>
      </c>
      <c r="N18" s="12">
        <v>-0.69943422853343629</v>
      </c>
      <c r="O18" s="12">
        <v>0.88490330451173693</v>
      </c>
      <c r="P18" s="12">
        <v>-0.79905047613083413</v>
      </c>
      <c r="R18" s="12">
        <f t="shared" si="2"/>
        <v>-0.19460362911848128</v>
      </c>
      <c r="S18" s="12">
        <v>0.18140162545963467</v>
      </c>
      <c r="T18" s="12">
        <v>-0.38582676934415849</v>
      </c>
      <c r="U18" s="12">
        <v>-0.31811894935296858</v>
      </c>
    </row>
    <row r="19" spans="2:21" x14ac:dyDescent="0.25">
      <c r="B19" s="13"/>
      <c r="C19" s="12">
        <v>1.2207672156081084</v>
      </c>
      <c r="D19" s="12">
        <v>1.2668371788024091</v>
      </c>
      <c r="E19" s="12">
        <v>0.25222587982854705</v>
      </c>
      <c r="F19" s="12">
        <v>-1.7066428618268255</v>
      </c>
      <c r="H19" s="12">
        <v>0.29383926382199321</v>
      </c>
      <c r="I19" s="12">
        <v>-0.70096726472250603</v>
      </c>
      <c r="J19" s="12">
        <v>5.1021625997068609E-2</v>
      </c>
      <c r="K19" s="12">
        <v>-0.71876622733148499</v>
      </c>
      <c r="M19" s="12">
        <f t="shared" si="1"/>
        <v>1.2207672156081084</v>
      </c>
      <c r="N19" s="12">
        <v>0.50071163734991719</v>
      </c>
      <c r="O19" s="12">
        <v>1.205579084828007</v>
      </c>
      <c r="P19" s="12">
        <v>-1.5194151982798574</v>
      </c>
      <c r="R19" s="12">
        <f t="shared" si="2"/>
        <v>0.29383926382199321</v>
      </c>
      <c r="S19" s="12">
        <v>-0.32741849632789122</v>
      </c>
      <c r="T19" s="12">
        <v>-0.62294762977575557</v>
      </c>
      <c r="U19" s="12">
        <v>-1.0191867147096942</v>
      </c>
    </row>
    <row r="20" spans="2:21" x14ac:dyDescent="0.25">
      <c r="C20" s="12">
        <v>-0.6899755372557419</v>
      </c>
      <c r="D20" s="12">
        <v>0.96484813263601121</v>
      </c>
      <c r="E20" s="12">
        <v>-0.18377597934082424</v>
      </c>
      <c r="F20" s="12">
        <v>1.5527441643300222E-2</v>
      </c>
      <c r="H20" s="12">
        <v>-9.9235634703511821E-2</v>
      </c>
      <c r="I20" s="12">
        <v>-0.22753189752635861</v>
      </c>
      <c r="J20" s="12">
        <v>-0.33916411242573408</v>
      </c>
      <c r="K20" s="12">
        <v>-0.33083599856165802</v>
      </c>
      <c r="M20" s="12">
        <f t="shared" si="1"/>
        <v>-0.6899755372557419</v>
      </c>
      <c r="N20" s="12">
        <v>0.19872259118351954</v>
      </c>
      <c r="O20" s="12">
        <v>0.76957722565863551</v>
      </c>
      <c r="P20" s="12">
        <v>0.20275510519026829</v>
      </c>
      <c r="R20" s="12">
        <f t="shared" si="2"/>
        <v>-9.9235634703511821E-2</v>
      </c>
      <c r="S20" s="12">
        <v>0.14601687086825632</v>
      </c>
      <c r="T20" s="12">
        <v>-1.0131333681985581</v>
      </c>
      <c r="U20" s="12">
        <v>-0.63125648593986727</v>
      </c>
    </row>
    <row r="21" spans="2:21" x14ac:dyDescent="0.25">
      <c r="M21" s="12"/>
    </row>
    <row r="22" spans="2:21" x14ac:dyDescent="0.25">
      <c r="M22" s="12"/>
    </row>
  </sheetData>
  <mergeCells count="4">
    <mergeCell ref="C2:F2"/>
    <mergeCell ref="H2:K2"/>
    <mergeCell ref="M2:P2"/>
    <mergeCell ref="R2:U2"/>
  </mergeCells>
  <conditionalFormatting sqref="F7">
    <cfRule type="cellIs" dxfId="307" priority="35" operator="lessThan">
      <formula>-1</formula>
    </cfRule>
    <cfRule type="cellIs" dxfId="306" priority="36" operator="greaterThan">
      <formula>1</formula>
    </cfRule>
  </conditionalFormatting>
  <conditionalFormatting sqref="D7">
    <cfRule type="cellIs" dxfId="305" priority="33" operator="lessThan">
      <formula>-1</formula>
    </cfRule>
    <cfRule type="cellIs" dxfId="304" priority="34" operator="greaterThan">
      <formula>1</formula>
    </cfRule>
  </conditionalFormatting>
  <conditionalFormatting sqref="K7">
    <cfRule type="cellIs" dxfId="303" priority="31" operator="lessThan">
      <formula>-1</formula>
    </cfRule>
    <cfRule type="cellIs" dxfId="302" priority="32" operator="greaterThan">
      <formula>1</formula>
    </cfRule>
  </conditionalFormatting>
  <conditionalFormatting sqref="I7">
    <cfRule type="cellIs" dxfId="301" priority="29" operator="lessThan">
      <formula>-1</formula>
    </cfRule>
    <cfRule type="cellIs" dxfId="300" priority="30" operator="greaterThan">
      <formula>1</formula>
    </cfRule>
  </conditionalFormatting>
  <conditionalFormatting sqref="P7">
    <cfRule type="cellIs" dxfId="299" priority="27" operator="lessThan">
      <formula>-1</formula>
    </cfRule>
    <cfRule type="cellIs" dxfId="298" priority="28" operator="greaterThan">
      <formula>1</formula>
    </cfRule>
  </conditionalFormatting>
  <conditionalFormatting sqref="N7">
    <cfRule type="cellIs" dxfId="297" priority="25" operator="lessThan">
      <formula>-1</formula>
    </cfRule>
    <cfRule type="cellIs" dxfId="296" priority="26" operator="greaterThan">
      <formula>1</formula>
    </cfRule>
  </conditionalFormatting>
  <conditionalFormatting sqref="U7">
    <cfRule type="cellIs" dxfId="295" priority="21" operator="lessThan">
      <formula>-1</formula>
    </cfRule>
    <cfRule type="cellIs" dxfId="294" priority="22" operator="greaterThan">
      <formula>1</formula>
    </cfRule>
  </conditionalFormatting>
  <conditionalFormatting sqref="S7">
    <cfRule type="cellIs" dxfId="293" priority="19" operator="lessThan">
      <formula>-1</formula>
    </cfRule>
    <cfRule type="cellIs" dxfId="292" priority="20" operator="greaterThan">
      <formula>1</formula>
    </cfRule>
  </conditionalFormatting>
  <conditionalFormatting sqref="O7">
    <cfRule type="cellIs" dxfId="291" priority="23" operator="lessThan">
      <formula>-1</formula>
    </cfRule>
    <cfRule type="cellIs" dxfId="290" priority="24" operator="greaterThan">
      <formula>1</formula>
    </cfRule>
  </conditionalFormatting>
  <conditionalFormatting sqref="T7">
    <cfRule type="cellIs" dxfId="289" priority="17" operator="lessThan">
      <formula>-1</formula>
    </cfRule>
    <cfRule type="cellIs" dxfId="288" priority="18" operator="greaterThan">
      <formula>1</formula>
    </cfRule>
  </conditionalFormatting>
  <conditionalFormatting sqref="D8">
    <cfRule type="cellIs" dxfId="287" priority="15" operator="lessThan">
      <formula>0.05</formula>
    </cfRule>
    <cfRule type="cellIs" dxfId="286" priority="16" operator="greaterThan">
      <formula>0.05</formula>
    </cfRule>
  </conditionalFormatting>
  <conditionalFormatting sqref="F8">
    <cfRule type="cellIs" dxfId="285" priority="13" operator="lessThan">
      <formula>0.05</formula>
    </cfRule>
    <cfRule type="cellIs" dxfId="284" priority="14" operator="greaterThan">
      <formula>0.05</formula>
    </cfRule>
  </conditionalFormatting>
  <conditionalFormatting sqref="O8">
    <cfRule type="cellIs" dxfId="283" priority="11" operator="lessThan">
      <formula>0.05</formula>
    </cfRule>
    <cfRule type="cellIs" dxfId="282" priority="12" operator="greaterThan">
      <formula>0.05</formula>
    </cfRule>
  </conditionalFormatting>
  <conditionalFormatting sqref="P8">
    <cfRule type="cellIs" dxfId="281" priority="9" operator="lessThan">
      <formula>0.05</formula>
    </cfRule>
    <cfRule type="cellIs" dxfId="280" priority="10" operator="greaterThan">
      <formula>0.05</formula>
    </cfRule>
  </conditionalFormatting>
  <conditionalFormatting sqref="I8">
    <cfRule type="cellIs" dxfId="279" priority="7" operator="lessThan">
      <formula>0.05</formula>
    </cfRule>
    <cfRule type="cellIs" dxfId="278" priority="8" operator="greaterThan">
      <formula>0.05</formula>
    </cfRule>
  </conditionalFormatting>
  <conditionalFormatting sqref="K8">
    <cfRule type="cellIs" dxfId="277" priority="5" operator="lessThan">
      <formula>0.05</formula>
    </cfRule>
    <cfRule type="cellIs" dxfId="276" priority="6" operator="greaterThan">
      <formula>0.05</formula>
    </cfRule>
  </conditionalFormatting>
  <conditionalFormatting sqref="T8">
    <cfRule type="cellIs" dxfId="275" priority="3" operator="lessThan">
      <formula>0.05</formula>
    </cfRule>
    <cfRule type="cellIs" dxfId="274" priority="4" operator="greaterThan">
      <formula>0.05</formula>
    </cfRule>
  </conditionalFormatting>
  <conditionalFormatting sqref="U8">
    <cfRule type="cellIs" dxfId="273" priority="1" operator="lessThan">
      <formula>0.05</formula>
    </cfRule>
    <cfRule type="cellIs" dxfId="272" priority="2" operator="greaterThan">
      <formula>0.05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zoomScale="160" zoomScaleNormal="160" workbookViewId="0">
      <pane xSplit="30135" topLeftCell="U1"/>
      <selection pane="topRight" activeCell="U1" sqref="U1"/>
    </sheetView>
  </sheetViews>
  <sheetFormatPr baseColWidth="10" defaultRowHeight="15" x14ac:dyDescent="0.25"/>
  <cols>
    <col min="7" max="7" width="4" customWidth="1"/>
    <col min="17" max="17" width="6.28515625" customWidth="1"/>
  </cols>
  <sheetData>
    <row r="1" spans="1:22" ht="15.75" thickBot="1" x14ac:dyDescent="0.3"/>
    <row r="2" spans="1:22" ht="15.75" thickBot="1" x14ac:dyDescent="0.3">
      <c r="C2" s="34" t="s">
        <v>21</v>
      </c>
      <c r="D2" s="35"/>
      <c r="E2" s="35"/>
      <c r="F2" s="36"/>
      <c r="H2" s="34" t="s">
        <v>21</v>
      </c>
      <c r="I2" s="35"/>
      <c r="J2" s="35"/>
      <c r="K2" s="36"/>
      <c r="M2" s="34" t="s">
        <v>22</v>
      </c>
      <c r="N2" s="35"/>
      <c r="O2" s="35"/>
      <c r="P2" s="36"/>
      <c r="R2" s="34" t="s">
        <v>22</v>
      </c>
      <c r="S2" s="35"/>
      <c r="T2" s="35"/>
      <c r="U2" s="36"/>
    </row>
    <row r="3" spans="1:22" x14ac:dyDescent="0.25">
      <c r="B3" t="s">
        <v>4</v>
      </c>
      <c r="C3" s="1" t="s">
        <v>0</v>
      </c>
      <c r="D3" s="1" t="s">
        <v>12</v>
      </c>
      <c r="E3" s="1" t="s">
        <v>1</v>
      </c>
      <c r="F3" s="1" t="s">
        <v>2</v>
      </c>
      <c r="H3" s="1" t="s">
        <v>8</v>
      </c>
      <c r="I3" s="1" t="s">
        <v>12</v>
      </c>
      <c r="J3" s="1" t="s">
        <v>1</v>
      </c>
      <c r="K3" s="1" t="s">
        <v>2</v>
      </c>
      <c r="M3" s="1" t="s">
        <v>0</v>
      </c>
      <c r="N3" s="1" t="s">
        <v>12</v>
      </c>
      <c r="O3" s="1" t="s">
        <v>1</v>
      </c>
      <c r="P3" s="1" t="s">
        <v>2</v>
      </c>
      <c r="R3" s="1" t="s">
        <v>8</v>
      </c>
      <c r="S3" s="1" t="s">
        <v>12</v>
      </c>
      <c r="T3" s="1" t="s">
        <v>1</v>
      </c>
      <c r="U3" s="1" t="s">
        <v>2</v>
      </c>
    </row>
    <row r="4" spans="1:22" x14ac:dyDescent="0.25">
      <c r="B4" t="s">
        <v>6</v>
      </c>
      <c r="C4" s="5">
        <f>AVERAGE(C12:C21)</f>
        <v>-1.9737298215558337E-16</v>
      </c>
      <c r="D4" s="5">
        <f>AVERAGE(D12:D21)</f>
        <v>1.3734161246870129</v>
      </c>
      <c r="E4" s="5">
        <f>AVERAGE(E12:E21)</f>
        <v>3.9474596431116675E-16</v>
      </c>
      <c r="F4" s="5">
        <f>AVERAGE(F12:F21)</f>
        <v>4.3508067035220863</v>
      </c>
      <c r="H4" s="15">
        <f>AVERAGE(H12:H21)</f>
        <v>9.8686491077791687E-17</v>
      </c>
      <c r="I4" s="15">
        <f>AVERAGE(I12:I21)</f>
        <v>2.1878633478861604</v>
      </c>
      <c r="J4" s="15">
        <f>AVERAGE(J12:J21)</f>
        <v>2.9605947323337506E-16</v>
      </c>
      <c r="K4" s="15">
        <f>AVERAGE(K12:K21)</f>
        <v>1.9323000688314569</v>
      </c>
      <c r="M4" s="15">
        <f>AVERAGE(M12:M21)</f>
        <v>-1.9737298215558337E-16</v>
      </c>
      <c r="N4" s="15">
        <f>AVERAGE(N12:N21)</f>
        <v>1.1102230246251565E-16</v>
      </c>
      <c r="O4" s="15">
        <f>AVERAGE(O12:O21)</f>
        <v>-0.94281853432709439</v>
      </c>
      <c r="P4" s="15">
        <f>AVERAGE(P12:P21)</f>
        <v>2.192589858886949</v>
      </c>
      <c r="R4" s="15">
        <f>AVERAGE(R12:R21)</f>
        <v>9.8686491077791687E-17</v>
      </c>
      <c r="S4" s="15">
        <f>AVERAGE(S12:S21)</f>
        <v>0</v>
      </c>
      <c r="T4" s="15">
        <f>AVERAGE(T12:T21)</f>
        <v>0.13647654783302787</v>
      </c>
      <c r="U4" s="15">
        <f>AVERAGE(U12:U21)</f>
        <v>-0.1709734503787701</v>
      </c>
    </row>
    <row r="5" spans="1:22" x14ac:dyDescent="0.25">
      <c r="B5" t="s">
        <v>20</v>
      </c>
      <c r="C5" s="5">
        <f>MEDIAN(C12:C39)</f>
        <v>-0.42720374243077597</v>
      </c>
      <c r="D5" s="5">
        <f>MEDIAN(D12:D39)</f>
        <v>1.7852493082272733</v>
      </c>
      <c r="E5" s="5">
        <f>MEDIAN(E12:E39)</f>
        <v>-0.17865612338686532</v>
      </c>
      <c r="F5" s="5">
        <f>MEDIAN(F12:F39)</f>
        <v>4.738384356982257</v>
      </c>
      <c r="H5" s="5">
        <f>MEDIAN(H12:H39)</f>
        <v>-1.2834804002834765E-2</v>
      </c>
      <c r="I5" s="5">
        <f>MEDIAN(I12:I39)</f>
        <v>2.2045844416805078</v>
      </c>
      <c r="J5" s="5">
        <f>MEDIAN(J12:J39)</f>
        <v>4.7298426779483371E-2</v>
      </c>
      <c r="K5" s="5">
        <f>MEDIAN(K12:K39)</f>
        <v>1.9180031695328088</v>
      </c>
      <c r="M5" s="5">
        <f>MEDIAN(M12:M39)</f>
        <v>-0.42720374243077597</v>
      </c>
      <c r="N5" s="5">
        <f>MEDIAN(N12:N39)</f>
        <v>5.2996016050195216E-3</v>
      </c>
      <c r="O5" s="5">
        <f>MEDIAN(O12:O39)</f>
        <v>-1.5925718334408243</v>
      </c>
      <c r="P5" s="5">
        <f>MEDIAN(P12:P39)</f>
        <v>2.4027920066415387</v>
      </c>
      <c r="R5" s="5">
        <f>MEDIAN(R12:R39)</f>
        <v>-1.2834804002834765E-2</v>
      </c>
      <c r="S5" s="5">
        <f>MEDIAN(S12:S39)</f>
        <v>0.1709385400457003</v>
      </c>
      <c r="T5" s="5">
        <f>MEDIAN(T12:T39)</f>
        <v>0.24762795403767246</v>
      </c>
      <c r="U5" s="5">
        <f>MEDIAN(U12:U39)</f>
        <v>-0.10754372455921235</v>
      </c>
    </row>
    <row r="6" spans="1:22" x14ac:dyDescent="0.25">
      <c r="B6" t="s">
        <v>9</v>
      </c>
      <c r="C6" s="5">
        <f>STDEVP(C12:C21)/SQRT(COUNT(C12:C21))</f>
        <v>0.47826150716765609</v>
      </c>
      <c r="D6" s="5">
        <f>STDEVP(D12:D21)/SQRT(COUNT(D12:D21))</f>
        <v>0.30783482400300322</v>
      </c>
      <c r="E6" s="5">
        <f>STDEVP(E12:E21)/SQRT(COUNT(E12:E21))</f>
        <v>0.15070862761342063</v>
      </c>
      <c r="F6" s="5">
        <f>STDEVP(F12:F21)/SQRT(COUNT(F12:F21))</f>
        <v>0.4249461676785799</v>
      </c>
      <c r="G6" s="5"/>
      <c r="H6" s="5">
        <f>STDEVP(H12:H21)/SQRT(COUNT(H12:H21))</f>
        <v>7.3858923356952225E-2</v>
      </c>
      <c r="I6" s="5">
        <f>STDEVP(I12:I21)/SQRT(COUNT(I12:I21))</f>
        <v>0.16929590056315252</v>
      </c>
      <c r="J6" s="5">
        <f>STDEVP(J12:J21)/SQRT(COUNT(J12:J21))</f>
        <v>0.13772070770796158</v>
      </c>
      <c r="K6" s="5">
        <f>STDEVP(K12:K21)/SQRT(COUNT(K12:K21))</f>
        <v>0.18249348178331651</v>
      </c>
      <c r="M6" s="5">
        <f>STDEVP(M12:M25)/SQRT(COUNT(M12:M25))</f>
        <v>0.47826150716765609</v>
      </c>
      <c r="N6" s="5">
        <f>STDEVP(N12:N21)/SQRT(COUNT(N12:N21))</f>
        <v>0.10216788307299089</v>
      </c>
      <c r="O6" s="5">
        <f>STDEVP(O12:O21)/SQRT(COUNT(O12:O21))</f>
        <v>0.3904591325851694</v>
      </c>
      <c r="P6" s="5">
        <f>STDEVP(P12:P21)/SQRT(COUNT(P12:P21))</f>
        <v>0.21435000384173999</v>
      </c>
      <c r="R6" s="5">
        <f>STDEVP(R12:R25)/SQRT(COUNT(R12:R25))</f>
        <v>7.3858923356952225E-2</v>
      </c>
      <c r="S6" s="5">
        <f>STDEVP(S12:S21)/SQRT(COUNT(S12:S21))</f>
        <v>0.13364451280064088</v>
      </c>
      <c r="T6" s="5">
        <f>STDEVP(T12:T21)/SQRT(COUNT(T12:T21))</f>
        <v>0.15744982598185789</v>
      </c>
      <c r="U6" s="5">
        <f>STDEVP(U12:U21)/SQRT(COUNT(U12:U21))</f>
        <v>0.20131106812986996</v>
      </c>
    </row>
    <row r="7" spans="1:22" x14ac:dyDescent="0.25">
      <c r="B7" t="s">
        <v>7</v>
      </c>
      <c r="D7" s="6">
        <f>IF(D4&lt;0,-1/2^D4,2^D4)</f>
        <v>2.5908331786080128</v>
      </c>
      <c r="F7" s="6">
        <f>IF(F4&lt;0,-1/2^F4,2^F4)</f>
        <v>20.40437624602556</v>
      </c>
      <c r="I7" s="6">
        <f>IF(I4&lt;0,-1/2^I4,2^I4)</f>
        <v>4.5563019154061228</v>
      </c>
      <c r="K7" s="6">
        <f>IF(K4&lt;0,-1/2^K4,2^K4)</f>
        <v>3.8166319480360071</v>
      </c>
      <c r="N7" s="6"/>
      <c r="O7" s="6">
        <f>IF(O4&lt;0,-1/2^O4,2^O4)</f>
        <v>-1.9222800525344335</v>
      </c>
      <c r="P7" s="6">
        <f>IF(P4&lt;0,-1/2^P4,2^P4)</f>
        <v>4.5712536036565927</v>
      </c>
      <c r="S7" s="6"/>
      <c r="T7" s="6">
        <f>IF(T4&lt;0,-1/2^T4,2^T4)</f>
        <v>1.0992172486246223</v>
      </c>
      <c r="U7" s="6">
        <f>IF(U4&lt;0,-1/2^U4,2^U4)</f>
        <v>-1.1258178677505843</v>
      </c>
    </row>
    <row r="8" spans="1:22" x14ac:dyDescent="0.25">
      <c r="B8" t="s">
        <v>13</v>
      </c>
      <c r="D8" s="4">
        <f>TTEST(C12:C24,D12:D24,2,2)</f>
        <v>4.3275747212531815E-2</v>
      </c>
      <c r="F8" s="4">
        <f>TTEST(E12:E24,F12:F24,2,2)</f>
        <v>1.0067523466060614E-7</v>
      </c>
      <c r="I8" s="4">
        <f>TTEST(H12:H24,I12:I24,2,2)</f>
        <v>7.2021886854414785E-9</v>
      </c>
      <c r="K8" s="4">
        <f>TTEST(J12:J24,K12:K24,2,2)</f>
        <v>5.8378733508008446E-7</v>
      </c>
      <c r="O8" s="4">
        <f>TTEST(M12:M28,O12:O24,2,2)</f>
        <v>0.16922392172869558</v>
      </c>
      <c r="P8" s="4">
        <f>TTEST(N12:N24,P12:P24,2,2)</f>
        <v>5.1290196463235967E-7</v>
      </c>
      <c r="T8" s="4">
        <f>TTEST(R12:R28,T12:T24,2,2)</f>
        <v>0.47010124973577194</v>
      </c>
      <c r="U8" s="4">
        <f>TTEST(S12:S24,U12:U24,2,2)</f>
        <v>0.52692150772738411</v>
      </c>
    </row>
    <row r="9" spans="1:22" x14ac:dyDescent="0.25">
      <c r="B9" t="s">
        <v>38</v>
      </c>
      <c r="C9" s="1">
        <f>COUNT(C12:C23)</f>
        <v>9</v>
      </c>
      <c r="D9" s="1">
        <f t="shared" ref="D9:U9" si="0">COUNT(D12:D23)</f>
        <v>8</v>
      </c>
      <c r="E9" s="1">
        <f t="shared" si="0"/>
        <v>9</v>
      </c>
      <c r="F9" s="1">
        <f t="shared" si="0"/>
        <v>9</v>
      </c>
      <c r="G9" s="1"/>
      <c r="H9" s="1">
        <f t="shared" si="0"/>
        <v>9</v>
      </c>
      <c r="I9" s="1">
        <f t="shared" si="0"/>
        <v>8</v>
      </c>
      <c r="J9" s="1">
        <f t="shared" si="0"/>
        <v>9</v>
      </c>
      <c r="K9" s="1">
        <f t="shared" si="0"/>
        <v>9</v>
      </c>
      <c r="L9" s="1"/>
      <c r="M9" s="1">
        <f t="shared" si="0"/>
        <v>9</v>
      </c>
      <c r="N9" s="1">
        <f t="shared" si="0"/>
        <v>8</v>
      </c>
      <c r="O9" s="1">
        <f t="shared" si="0"/>
        <v>9</v>
      </c>
      <c r="P9" s="1">
        <f t="shared" si="0"/>
        <v>9</v>
      </c>
      <c r="Q9" s="1"/>
      <c r="R9" s="1">
        <f t="shared" si="0"/>
        <v>9</v>
      </c>
      <c r="S9" s="1">
        <f t="shared" si="0"/>
        <v>8</v>
      </c>
      <c r="T9" s="1">
        <f t="shared" si="0"/>
        <v>9</v>
      </c>
      <c r="U9" s="1">
        <f t="shared" si="0"/>
        <v>9</v>
      </c>
    </row>
    <row r="11" spans="1:22" x14ac:dyDescent="0.25">
      <c r="A11" s="3" t="s">
        <v>5</v>
      </c>
      <c r="B11" s="3" t="s">
        <v>5</v>
      </c>
      <c r="C11" s="3" t="s">
        <v>5</v>
      </c>
      <c r="D11" s="3" t="s">
        <v>5</v>
      </c>
      <c r="E11" s="3" t="s">
        <v>5</v>
      </c>
      <c r="F11" s="3" t="s">
        <v>5</v>
      </c>
      <c r="G11" s="3" t="s">
        <v>5</v>
      </c>
      <c r="H11" s="3" t="s">
        <v>5</v>
      </c>
      <c r="I11" s="3" t="s">
        <v>5</v>
      </c>
      <c r="J11" s="3" t="s">
        <v>5</v>
      </c>
      <c r="K11" s="3" t="s">
        <v>5</v>
      </c>
      <c r="L11" s="3" t="s">
        <v>5</v>
      </c>
      <c r="M11" s="3" t="s">
        <v>5</v>
      </c>
      <c r="N11" s="3" t="s">
        <v>5</v>
      </c>
      <c r="O11" s="3" t="s">
        <v>5</v>
      </c>
      <c r="P11" s="3" t="s">
        <v>5</v>
      </c>
      <c r="Q11" s="3" t="s">
        <v>5</v>
      </c>
      <c r="R11" s="3" t="s">
        <v>5</v>
      </c>
      <c r="S11" s="3" t="s">
        <v>5</v>
      </c>
      <c r="T11" s="3" t="s">
        <v>5</v>
      </c>
      <c r="U11" s="3" t="s">
        <v>5</v>
      </c>
    </row>
    <row r="12" spans="1:22" x14ac:dyDescent="0.25">
      <c r="A12" s="2"/>
      <c r="C12" s="5">
        <v>-0.42720374243077597</v>
      </c>
      <c r="D12" s="5">
        <v>1.7420792311577999</v>
      </c>
      <c r="E12" s="5">
        <v>-0.22131107063435884</v>
      </c>
      <c r="F12" s="5">
        <v>5.5902227896850913</v>
      </c>
      <c r="H12" s="5">
        <v>-1.2834804002834765E-2</v>
      </c>
      <c r="I12" s="5">
        <v>3.1146542009855933</v>
      </c>
      <c r="J12" s="5">
        <v>-0.13200992170829995</v>
      </c>
      <c r="K12" s="5">
        <v>2.6349767115502507</v>
      </c>
      <c r="M12" s="5">
        <f>C12</f>
        <v>-0.42720374243077597</v>
      </c>
      <c r="N12" s="5">
        <v>-0.12882875097160706</v>
      </c>
      <c r="O12" s="5">
        <v>-1.6208710134041278</v>
      </c>
      <c r="P12" s="5">
        <v>2.3197548647859154</v>
      </c>
      <c r="R12" s="15">
        <f>H12</f>
        <v>-1.2834804002834765E-2</v>
      </c>
      <c r="S12" s="5">
        <v>0.45981038068558711</v>
      </c>
      <c r="T12" s="5">
        <v>0.3153259085585427</v>
      </c>
      <c r="U12" s="5">
        <v>0.42746872151708715</v>
      </c>
      <c r="V12" s="5"/>
    </row>
    <row r="13" spans="1:22" x14ac:dyDescent="0.25">
      <c r="C13" s="5">
        <v>-0.66884364282192532</v>
      </c>
      <c r="D13" s="5">
        <v>1.8284193852967467</v>
      </c>
      <c r="E13" s="5">
        <v>-0.5936604686544058</v>
      </c>
      <c r="F13" s="5">
        <v>5.6732599315407146</v>
      </c>
      <c r="G13" s="5"/>
      <c r="H13" s="5">
        <v>9.3463338785643835E-2</v>
      </c>
      <c r="I13" s="5">
        <v>2.1950334396144191</v>
      </c>
      <c r="J13" s="5">
        <v>0.31265013827022781</v>
      </c>
      <c r="K13" s="5">
        <v>2.0999642654739512</v>
      </c>
      <c r="L13" s="5"/>
      <c r="M13" s="15">
        <f t="shared" ref="M13:M20" si="1">C13</f>
        <v>-0.66884364282192532</v>
      </c>
      <c r="N13" s="5">
        <v>-4.2488596832660264E-2</v>
      </c>
      <c r="O13" s="5">
        <v>-1.9932204114241747</v>
      </c>
      <c r="P13" s="5">
        <v>2.4027920066415387</v>
      </c>
      <c r="Q13" s="5"/>
      <c r="R13" s="15">
        <f t="shared" ref="R13:R20" si="2">H13</f>
        <v>9.3463338785643835E-2</v>
      </c>
      <c r="S13" s="5">
        <v>-0.45981038068558711</v>
      </c>
      <c r="T13" s="5">
        <v>0.75998596853707046</v>
      </c>
      <c r="U13" s="5">
        <v>-0.10754372455921235</v>
      </c>
      <c r="V13" s="5"/>
    </row>
    <row r="14" spans="1:22" x14ac:dyDescent="0.25">
      <c r="C14" s="5">
        <v>1.0960473852527004</v>
      </c>
      <c r="D14" s="5">
        <v>2.0422253299336743</v>
      </c>
      <c r="E14" s="5">
        <v>0.81497153928876642</v>
      </c>
      <c r="F14" s="5">
        <v>5.7766876109849914</v>
      </c>
      <c r="G14" s="5"/>
      <c r="H14" s="5">
        <v>-8.0628534782808181E-2</v>
      </c>
      <c r="I14" s="5"/>
      <c r="J14" s="5">
        <v>-0.18064021656192697</v>
      </c>
      <c r="K14" s="5">
        <v>2.2787665118612752</v>
      </c>
      <c r="L14" s="5"/>
      <c r="M14" s="15">
        <f t="shared" si="1"/>
        <v>1.0960473852527004</v>
      </c>
      <c r="N14" s="5">
        <v>0.17131734780426733</v>
      </c>
      <c r="O14" s="5">
        <v>-0.58458840348100249</v>
      </c>
      <c r="P14" s="5">
        <v>2.5062196860858155</v>
      </c>
      <c r="Q14" s="5"/>
      <c r="R14" s="15">
        <f t="shared" si="2"/>
        <v>-8.0628534782808181E-2</v>
      </c>
      <c r="S14" s="5"/>
      <c r="T14" s="5">
        <v>0.26669561370491568</v>
      </c>
      <c r="U14" s="5">
        <v>7.1258521828111654E-2</v>
      </c>
      <c r="V14" s="5"/>
    </row>
    <row r="15" spans="1:22" x14ac:dyDescent="0.25">
      <c r="A15" s="2"/>
      <c r="C15" s="5">
        <v>-2.1097425672115984</v>
      </c>
      <c r="D15" s="5">
        <v>-0.10183200476642096</v>
      </c>
      <c r="E15" s="5">
        <v>-0.17865612338686532</v>
      </c>
      <c r="F15" s="5">
        <v>4.7830945950341572</v>
      </c>
      <c r="H15" s="5">
        <v>-3.5428260505647735E-2</v>
      </c>
      <c r="I15" s="5">
        <v>2.2141354437465965</v>
      </c>
      <c r="J15" s="5">
        <v>4.7298426779483371E-2</v>
      </c>
      <c r="K15" s="5">
        <v>2.5023119309516373</v>
      </c>
      <c r="M15" s="15">
        <f t="shared" si="1"/>
        <v>-2.1097425672115984</v>
      </c>
      <c r="N15" s="5">
        <v>-5.3087800042699307E-2</v>
      </c>
      <c r="O15" s="5">
        <v>-2.1560771342917731</v>
      </c>
      <c r="P15" s="5">
        <v>2.8544177888529711</v>
      </c>
      <c r="R15" s="15">
        <f t="shared" si="2"/>
        <v>-3.5428260505647735E-2</v>
      </c>
      <c r="S15" s="5">
        <v>0.31714426115249017</v>
      </c>
      <c r="T15" s="5">
        <v>0.10671314496629858</v>
      </c>
      <c r="U15" s="5">
        <v>0.66473546654434612</v>
      </c>
    </row>
    <row r="16" spans="1:22" x14ac:dyDescent="0.25">
      <c r="C16" s="5">
        <v>3.1371190888537486</v>
      </c>
      <c r="D16" s="5">
        <v>4.3435953189776555E-3</v>
      </c>
      <c r="E16" s="5">
        <v>0.38484917746408343</v>
      </c>
      <c r="F16" s="5">
        <v>4.738384356982257</v>
      </c>
      <c r="H16" s="5">
        <v>0.3029314121991975</v>
      </c>
      <c r="I16" s="5">
        <v>2.0345565163942991</v>
      </c>
      <c r="J16" s="5">
        <v>-0.23551166263033974</v>
      </c>
      <c r="K16" s="5">
        <v>1.7857292216849361</v>
      </c>
      <c r="M16" s="15">
        <f t="shared" si="1"/>
        <v>3.1371190888537486</v>
      </c>
      <c r="N16" s="5">
        <v>5.3087800042699307E-2</v>
      </c>
      <c r="O16" s="5">
        <v>-1.5925718334408243</v>
      </c>
      <c r="P16" s="5">
        <v>2.8097075508010709</v>
      </c>
      <c r="R16" s="15">
        <f t="shared" si="2"/>
        <v>0.3029314121991975</v>
      </c>
      <c r="S16" s="5">
        <v>0.13756533380019276</v>
      </c>
      <c r="T16" s="5">
        <v>-0.17609694444352453</v>
      </c>
      <c r="U16" s="5">
        <v>-5.184724272235508E-2</v>
      </c>
    </row>
    <row r="17" spans="3:21" x14ac:dyDescent="0.25">
      <c r="C17" s="5">
        <v>-1.0273765216421493</v>
      </c>
      <c r="D17" s="5"/>
      <c r="E17" s="5">
        <v>-0.20619305407721633</v>
      </c>
      <c r="F17" s="5">
        <v>4.4505987694852358</v>
      </c>
      <c r="H17" s="5">
        <v>-0.26750315169355066</v>
      </c>
      <c r="I17" s="5">
        <v>1.4422815876414239</v>
      </c>
      <c r="J17" s="5">
        <v>0.18821323585085725</v>
      </c>
      <c r="K17" s="5">
        <v>1.6530011584088617</v>
      </c>
      <c r="M17" s="15">
        <f t="shared" si="1"/>
        <v>-1.0273765216421493</v>
      </c>
      <c r="N17" s="5"/>
      <c r="O17" s="5">
        <v>-2.1836140649821241</v>
      </c>
      <c r="P17" s="5">
        <v>2.5219219633040497</v>
      </c>
      <c r="R17" s="15">
        <f t="shared" si="2"/>
        <v>-0.26750315169355066</v>
      </c>
      <c r="S17" s="5">
        <v>-0.45470959495268248</v>
      </c>
      <c r="T17" s="5">
        <v>0.24762795403767246</v>
      </c>
      <c r="U17" s="5">
        <v>-0.18457530599842942</v>
      </c>
    </row>
    <row r="18" spans="3:21" x14ac:dyDescent="0.25">
      <c r="C18" s="15">
        <v>-0.60698417972804997</v>
      </c>
      <c r="D18" s="15">
        <v>1.9904915491529724</v>
      </c>
      <c r="E18" s="15">
        <v>-0.54935926164954019</v>
      </c>
      <c r="F18" s="15">
        <v>2.4635487548256823</v>
      </c>
      <c r="H18" s="15">
        <v>3.3927668113286735E-2</v>
      </c>
      <c r="I18" s="15">
        <v>2.4722993386275851</v>
      </c>
      <c r="J18" s="15">
        <v>0.63513663408158205</v>
      </c>
      <c r="K18" s="15">
        <v>1.860789211585657</v>
      </c>
      <c r="M18" s="15">
        <f t="shared" si="1"/>
        <v>-0.60698417972804997</v>
      </c>
      <c r="N18" s="15">
        <v>0.16646039563453119</v>
      </c>
      <c r="O18" s="15">
        <v>-8.3391095614793187E-4</v>
      </c>
      <c r="P18" s="15">
        <v>1.1880429520006333</v>
      </c>
      <c r="R18" s="15">
        <f t="shared" si="2"/>
        <v>3.3927668113286735E-2</v>
      </c>
      <c r="S18" s="15">
        <v>0.30488414039193468</v>
      </c>
      <c r="T18" s="15">
        <v>0.53781572912700693</v>
      </c>
      <c r="U18" s="15">
        <v>-0.40394689160456854</v>
      </c>
    </row>
    <row r="19" spans="3:21" x14ac:dyDescent="0.25">
      <c r="C19" s="15">
        <v>0.93420906087962408</v>
      </c>
      <c r="D19" s="15">
        <v>2.2761035335149256</v>
      </c>
      <c r="E19" s="15">
        <v>0.49709197380453141</v>
      </c>
      <c r="F19" s="15">
        <v>2.1929259258237579</v>
      </c>
      <c r="H19" s="15">
        <v>0.3437009192132594</v>
      </c>
      <c r="I19" s="15">
        <v>2.3717269445268583</v>
      </c>
      <c r="J19" s="15">
        <v>0.26992377700808579</v>
      </c>
      <c r="K19" s="15">
        <v>0.6571584384337319</v>
      </c>
      <c r="M19" s="15">
        <f t="shared" si="1"/>
        <v>0.93420906087962408</v>
      </c>
      <c r="N19" s="15">
        <v>0.45207237999648431</v>
      </c>
      <c r="O19" s="15">
        <v>1.0456173244979237</v>
      </c>
      <c r="P19" s="15">
        <v>0.9174201229987089</v>
      </c>
      <c r="R19" s="15">
        <f t="shared" si="2"/>
        <v>0.3437009192132594</v>
      </c>
      <c r="S19" s="15">
        <v>0.20431174629120785</v>
      </c>
      <c r="T19" s="15">
        <v>0.17260287205351066</v>
      </c>
      <c r="U19" s="15">
        <v>-1.6075776647564937</v>
      </c>
    </row>
    <row r="20" spans="3:21" x14ac:dyDescent="0.25">
      <c r="C20" s="15">
        <v>-0.32722488115157589</v>
      </c>
      <c r="D20" s="15">
        <v>1.2054983778874266</v>
      </c>
      <c r="E20" s="15">
        <v>5.2267287845008781E-2</v>
      </c>
      <c r="F20" s="15">
        <v>3.4885375973368831</v>
      </c>
      <c r="H20" s="15">
        <v>-0.37762858732654525</v>
      </c>
      <c r="I20" s="15">
        <v>1.6582193115525081</v>
      </c>
      <c r="J20" s="15">
        <v>-0.90506041108966695</v>
      </c>
      <c r="K20" s="15">
        <v>1.9180031695328088</v>
      </c>
      <c r="M20" s="15">
        <f t="shared" si="1"/>
        <v>-0.32722488115157589</v>
      </c>
      <c r="N20" s="15">
        <v>-0.61853277563101461</v>
      </c>
      <c r="O20" s="15">
        <v>0.60079263853840104</v>
      </c>
      <c r="P20" s="15">
        <v>2.2130317945118341</v>
      </c>
      <c r="R20" s="15">
        <f t="shared" si="2"/>
        <v>-0.37762858732654525</v>
      </c>
      <c r="S20" s="15">
        <v>-0.50919588668314231</v>
      </c>
      <c r="T20" s="15">
        <v>-1.0023813160442421</v>
      </c>
      <c r="U20" s="15">
        <v>-0.34673293365741675</v>
      </c>
    </row>
  </sheetData>
  <mergeCells count="4">
    <mergeCell ref="C2:F2"/>
    <mergeCell ref="H2:K2"/>
    <mergeCell ref="M2:P2"/>
    <mergeCell ref="R2:U2"/>
  </mergeCells>
  <conditionalFormatting sqref="F7">
    <cfRule type="cellIs" dxfId="271" priority="35" operator="lessThan">
      <formula>-1</formula>
    </cfRule>
    <cfRule type="cellIs" dxfId="270" priority="36" operator="greaterThan">
      <formula>1</formula>
    </cfRule>
  </conditionalFormatting>
  <conditionalFormatting sqref="D7">
    <cfRule type="cellIs" dxfId="269" priority="33" operator="lessThan">
      <formula>-1</formula>
    </cfRule>
    <cfRule type="cellIs" dxfId="268" priority="34" operator="greaterThan">
      <formula>1</formula>
    </cfRule>
  </conditionalFormatting>
  <conditionalFormatting sqref="K7">
    <cfRule type="cellIs" dxfId="267" priority="31" operator="lessThan">
      <formula>-1</formula>
    </cfRule>
    <cfRule type="cellIs" dxfId="266" priority="32" operator="greaterThan">
      <formula>1</formula>
    </cfRule>
  </conditionalFormatting>
  <conditionalFormatting sqref="I7">
    <cfRule type="cellIs" dxfId="265" priority="29" operator="lessThan">
      <formula>-1</formula>
    </cfRule>
    <cfRule type="cellIs" dxfId="264" priority="30" operator="greaterThan">
      <formula>1</formula>
    </cfRule>
  </conditionalFormatting>
  <conditionalFormatting sqref="P7">
    <cfRule type="cellIs" dxfId="263" priority="27" operator="lessThan">
      <formula>-1</formula>
    </cfRule>
    <cfRule type="cellIs" dxfId="262" priority="28" operator="greaterThan">
      <formula>1</formula>
    </cfRule>
  </conditionalFormatting>
  <conditionalFormatting sqref="N7">
    <cfRule type="cellIs" dxfId="261" priority="25" operator="lessThan">
      <formula>-1</formula>
    </cfRule>
    <cfRule type="cellIs" dxfId="260" priority="26" operator="greaterThan">
      <formula>1</formula>
    </cfRule>
  </conditionalFormatting>
  <conditionalFormatting sqref="U7">
    <cfRule type="cellIs" dxfId="259" priority="21" operator="lessThan">
      <formula>-1</formula>
    </cfRule>
    <cfRule type="cellIs" dxfId="258" priority="22" operator="greaterThan">
      <formula>1</formula>
    </cfRule>
  </conditionalFormatting>
  <conditionalFormatting sqref="S7">
    <cfRule type="cellIs" dxfId="257" priority="19" operator="lessThan">
      <formula>-1</formula>
    </cfRule>
    <cfRule type="cellIs" dxfId="256" priority="20" operator="greaterThan">
      <formula>1</formula>
    </cfRule>
  </conditionalFormatting>
  <conditionalFormatting sqref="O7">
    <cfRule type="cellIs" dxfId="255" priority="23" operator="lessThan">
      <formula>-1</formula>
    </cfRule>
    <cfRule type="cellIs" dxfId="254" priority="24" operator="greaterThan">
      <formula>1</formula>
    </cfRule>
  </conditionalFormatting>
  <conditionalFormatting sqref="T7">
    <cfRule type="cellIs" dxfId="253" priority="17" operator="lessThan">
      <formula>-1</formula>
    </cfRule>
    <cfRule type="cellIs" dxfId="252" priority="18" operator="greaterThan">
      <formula>1</formula>
    </cfRule>
  </conditionalFormatting>
  <conditionalFormatting sqref="D8">
    <cfRule type="cellIs" dxfId="251" priority="15" operator="lessThan">
      <formula>0.05</formula>
    </cfRule>
    <cfRule type="cellIs" dxfId="250" priority="16" operator="greaterThan">
      <formula>0.05</formula>
    </cfRule>
  </conditionalFormatting>
  <conditionalFormatting sqref="F8">
    <cfRule type="cellIs" dxfId="249" priority="13" operator="lessThan">
      <formula>0.05</formula>
    </cfRule>
    <cfRule type="cellIs" dxfId="248" priority="14" operator="greaterThan">
      <formula>0.05</formula>
    </cfRule>
  </conditionalFormatting>
  <conditionalFormatting sqref="O8">
    <cfRule type="cellIs" dxfId="247" priority="11" operator="lessThan">
      <formula>0.05</formula>
    </cfRule>
    <cfRule type="cellIs" dxfId="246" priority="12" operator="greaterThan">
      <formula>0.05</formula>
    </cfRule>
  </conditionalFormatting>
  <conditionalFormatting sqref="P8">
    <cfRule type="cellIs" dxfId="245" priority="9" operator="lessThan">
      <formula>0.05</formula>
    </cfRule>
    <cfRule type="cellIs" dxfId="244" priority="10" operator="greaterThan">
      <formula>0.05</formula>
    </cfRule>
  </conditionalFormatting>
  <conditionalFormatting sqref="I8">
    <cfRule type="cellIs" dxfId="243" priority="7" operator="lessThan">
      <formula>0.05</formula>
    </cfRule>
    <cfRule type="cellIs" dxfId="242" priority="8" operator="greaterThan">
      <formula>0.05</formula>
    </cfRule>
  </conditionalFormatting>
  <conditionalFormatting sqref="K8">
    <cfRule type="cellIs" dxfId="241" priority="5" operator="lessThan">
      <formula>0.05</formula>
    </cfRule>
    <cfRule type="cellIs" dxfId="240" priority="6" operator="greaterThan">
      <formula>0.05</formula>
    </cfRule>
  </conditionalFormatting>
  <conditionalFormatting sqref="T8">
    <cfRule type="cellIs" dxfId="239" priority="3" operator="lessThan">
      <formula>0.05</formula>
    </cfRule>
    <cfRule type="cellIs" dxfId="238" priority="4" operator="greaterThan">
      <formula>0.05</formula>
    </cfRule>
  </conditionalFormatting>
  <conditionalFormatting sqref="U8">
    <cfRule type="cellIs" dxfId="237" priority="1" operator="lessThan">
      <formula>0.05</formula>
    </cfRule>
    <cfRule type="cellIs" dxfId="236" priority="2" operator="greaterThan">
      <formula>0.05</formula>
    </cfRule>
  </conditionalFormatting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zoomScale="115" zoomScaleNormal="115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20" sqref="C20"/>
    </sheetView>
  </sheetViews>
  <sheetFormatPr baseColWidth="10" defaultRowHeight="15" x14ac:dyDescent="0.25"/>
  <cols>
    <col min="7" max="7" width="4" customWidth="1"/>
    <col min="17" max="17" width="5.85546875" customWidth="1"/>
  </cols>
  <sheetData>
    <row r="1" spans="1:22" ht="15.75" thickBot="1" x14ac:dyDescent="0.3">
      <c r="K1">
        <v>23</v>
      </c>
    </row>
    <row r="2" spans="1:22" ht="15.75" thickBot="1" x14ac:dyDescent="0.3">
      <c r="C2" s="34" t="s">
        <v>37</v>
      </c>
      <c r="D2" s="35"/>
      <c r="E2" s="35"/>
      <c r="F2" s="36"/>
      <c r="H2" s="34" t="s">
        <v>37</v>
      </c>
      <c r="I2" s="35"/>
      <c r="J2" s="35"/>
      <c r="K2" s="36"/>
      <c r="M2" s="34" t="s">
        <v>36</v>
      </c>
      <c r="N2" s="35"/>
      <c r="O2" s="35"/>
      <c r="P2" s="36"/>
      <c r="R2" s="34" t="s">
        <v>36</v>
      </c>
      <c r="S2" s="35"/>
      <c r="T2" s="35"/>
      <c r="U2" s="36"/>
    </row>
    <row r="3" spans="1:22" x14ac:dyDescent="0.25">
      <c r="B3" t="s">
        <v>4</v>
      </c>
      <c r="C3" s="1" t="s">
        <v>0</v>
      </c>
      <c r="D3" s="1" t="s">
        <v>31</v>
      </c>
      <c r="E3" s="1" t="s">
        <v>1</v>
      </c>
      <c r="F3" s="1" t="s">
        <v>2</v>
      </c>
      <c r="H3" s="1" t="s">
        <v>8</v>
      </c>
      <c r="I3" s="1" t="s">
        <v>31</v>
      </c>
      <c r="J3" s="1" t="s">
        <v>1</v>
      </c>
      <c r="K3" s="1" t="s">
        <v>2</v>
      </c>
      <c r="M3" s="1" t="s">
        <v>0</v>
      </c>
      <c r="N3" s="1" t="s">
        <v>12</v>
      </c>
      <c r="O3" s="1" t="s">
        <v>1</v>
      </c>
      <c r="P3" s="1" t="s">
        <v>2</v>
      </c>
      <c r="R3" s="1" t="s">
        <v>8</v>
      </c>
      <c r="S3" s="1" t="s">
        <v>12</v>
      </c>
      <c r="T3" s="1" t="s">
        <v>1</v>
      </c>
      <c r="U3" s="1" t="s">
        <v>2</v>
      </c>
    </row>
    <row r="4" spans="1:22" x14ac:dyDescent="0.25">
      <c r="B4" t="s">
        <v>6</v>
      </c>
      <c r="C4" s="27">
        <f>AVERAGE(C11:C30)</f>
        <v>-1.8769058031833277E-2</v>
      </c>
      <c r="D4" s="29">
        <f t="shared" ref="D4:F4" si="0">AVERAGE(D11:D30)</f>
        <v>1.3537986885440754</v>
      </c>
      <c r="E4" s="29">
        <f t="shared" si="0"/>
        <v>1.2335811384723962E-16</v>
      </c>
      <c r="F4" s="29">
        <f t="shared" si="0"/>
        <v>1.5667095803621189</v>
      </c>
      <c r="H4" s="30">
        <f t="shared" ref="H4" si="1">AVERAGE(H11:H30)</f>
        <v>0</v>
      </c>
      <c r="I4" s="29">
        <f t="shared" ref="I4:K4" si="2">AVERAGE(I11:I30)</f>
        <v>1.6311748650649172</v>
      </c>
      <c r="J4" s="29">
        <f t="shared" si="2"/>
        <v>0</v>
      </c>
      <c r="K4" s="29">
        <f t="shared" si="2"/>
        <v>1.846904442371311</v>
      </c>
      <c r="M4" s="29">
        <f t="shared" ref="M4:P4" si="3">AVERAGE(M11:M30)</f>
        <v>0</v>
      </c>
      <c r="N4" s="29">
        <f t="shared" si="3"/>
        <v>0</v>
      </c>
      <c r="O4" s="29">
        <f t="shared" si="3"/>
        <v>0.35291346435368376</v>
      </c>
      <c r="P4" s="29">
        <f t="shared" si="3"/>
        <v>0.6429266577717212</v>
      </c>
      <c r="R4" s="27">
        <f>AVERAGE(R11:R31)</f>
        <v>0</v>
      </c>
      <c r="S4" s="29">
        <f t="shared" ref="S4:U4" si="4">AVERAGE(S11:S30)</f>
        <v>0</v>
      </c>
      <c r="T4" s="29">
        <f t="shared" si="4"/>
        <v>0.10567429028083845</v>
      </c>
      <c r="U4" s="29">
        <f t="shared" si="4"/>
        <v>0.32175955252444788</v>
      </c>
    </row>
    <row r="5" spans="1:22" x14ac:dyDescent="0.25">
      <c r="B5" t="s">
        <v>9</v>
      </c>
      <c r="C5" s="27">
        <f>STDEVP(C11:C36)/SQRT(COUNT(C11:C36))</f>
        <v>0.12705563879723972</v>
      </c>
      <c r="D5" s="29">
        <f t="shared" ref="D5:F5" si="5">STDEVP(D11:D36)/SQRT(COUNT(D11:D36))</f>
        <v>0.27654161061600652</v>
      </c>
      <c r="E5" s="29">
        <f t="shared" si="5"/>
        <v>0.11870602235245609</v>
      </c>
      <c r="F5" s="29">
        <f t="shared" si="5"/>
        <v>0.13108116747366871</v>
      </c>
      <c r="G5" s="27"/>
      <c r="H5" s="30">
        <f t="shared" ref="H5" si="6">STDEVP(H11:H36)/SQRT(COUNT(H11:H36))</f>
        <v>0.10732739056250636</v>
      </c>
      <c r="I5" s="29">
        <f t="shared" ref="I5:K5" si="7">STDEVP(I11:I36)/SQRT(COUNT(I11:I36))</f>
        <v>0.16890256263991338</v>
      </c>
      <c r="J5" s="29">
        <f t="shared" si="7"/>
        <v>0.16166773874851351</v>
      </c>
      <c r="K5" s="29">
        <f t="shared" si="7"/>
        <v>0.15456042124909955</v>
      </c>
      <c r="M5" s="29">
        <f t="shared" ref="M5:P5" si="8">STDEVP(M11:M36)/SQRT(COUNT(M11:M36))</f>
        <v>0.14154449281316869</v>
      </c>
      <c r="N5" s="29">
        <f t="shared" si="8"/>
        <v>0.20380373573551819</v>
      </c>
      <c r="O5" s="29">
        <f t="shared" si="8"/>
        <v>0.21303957331883153</v>
      </c>
      <c r="P5" s="29">
        <f t="shared" si="8"/>
        <v>0.18982600309194775</v>
      </c>
      <c r="R5" s="30">
        <f t="shared" ref="R5:U5" si="9">STDEVP(R11:R36)/SQRT(COUNT(R11:R36))</f>
        <v>0.10732739056250636</v>
      </c>
      <c r="S5" s="29">
        <f t="shared" si="9"/>
        <v>9.8708589162853147E-2</v>
      </c>
      <c r="T5" s="29">
        <f t="shared" si="9"/>
        <v>0.17370440923303865</v>
      </c>
      <c r="U5" s="29">
        <f t="shared" si="9"/>
        <v>0.13264155301537098</v>
      </c>
    </row>
    <row r="6" spans="1:22" x14ac:dyDescent="0.25">
      <c r="B6" t="s">
        <v>7</v>
      </c>
      <c r="D6" s="6">
        <f>IF(D4&lt;0,-1/2^D4,2^D4)</f>
        <v>2.5558420632363852</v>
      </c>
      <c r="F6" s="6">
        <f>IF(F4&lt;0,-1/2^F4,2^F4)</f>
        <v>2.9622832178788578</v>
      </c>
      <c r="I6" s="6">
        <f>IF(I4&lt;0,-1/2^I4,2^I4)</f>
        <v>3.0976515464130081</v>
      </c>
      <c r="K6" s="6">
        <f>IF(K4&lt;0,-1/2^K4,2^K4)</f>
        <v>3.5972749733901943</v>
      </c>
      <c r="N6" s="6"/>
      <c r="O6" s="6">
        <f>IF(O4&lt;0,-1/2^O4,2^O4)</f>
        <v>1.2771371517348162</v>
      </c>
      <c r="P6" s="6">
        <f>IF(P4&lt;0,-1/2^P4,2^P4)</f>
        <v>1.5614936016111793</v>
      </c>
      <c r="S6" s="6"/>
      <c r="T6" s="6">
        <f>IF(T4&lt;0,-1/2^T4,2^T4)</f>
        <v>1.0759971751015465</v>
      </c>
      <c r="U6" s="6">
        <f>IF(U4&lt;0,-1/2^U4,2^U4)</f>
        <v>1.2498539777000952</v>
      </c>
    </row>
    <row r="7" spans="1:22" x14ac:dyDescent="0.25">
      <c r="B7" t="s">
        <v>13</v>
      </c>
      <c r="D7" s="4">
        <f>TTEST(C11:C29,D11:D29,2,2)</f>
        <v>5.2427262876474329E-4</v>
      </c>
      <c r="F7" s="4">
        <f>TTEST(E11:E29,F11:F29,2,2)</f>
        <v>3.154641726358565E-7</v>
      </c>
      <c r="I7" s="4">
        <f>TTEST(H11:H29,I11:I29,2,2)</f>
        <v>1.1250661156076456E-6</v>
      </c>
      <c r="K7" s="4">
        <f>TTEST(J11:J29,K11:K29,2,2)</f>
        <v>7.878800134778902E-7</v>
      </c>
      <c r="O7" s="4">
        <f>TTEST(M11:M31,O11:O29,2,2)</f>
        <v>0.22579049260090783</v>
      </c>
      <c r="P7" s="4">
        <f>TTEST(N11:N29,P11:P29,2,2)</f>
        <v>4.6482465510770822E-2</v>
      </c>
      <c r="T7" s="4">
        <f>TTEST(R11:R31,T11:T29,2,2)</f>
        <v>0.63221266227665684</v>
      </c>
      <c r="U7" s="4">
        <f>TTEST(S11:S29,U11:U29,2,2)</f>
        <v>9.3361676827881518E-2</v>
      </c>
    </row>
    <row r="8" spans="1:22" x14ac:dyDescent="0.25">
      <c r="B8" t="s">
        <v>30</v>
      </c>
      <c r="C8" s="1">
        <f>COUNT(C11:C34)</f>
        <v>9</v>
      </c>
      <c r="D8" s="1">
        <f t="shared" ref="D8:F8" si="10">COUNT(D11:D34)</f>
        <v>8</v>
      </c>
      <c r="E8" s="1">
        <f t="shared" si="10"/>
        <v>9</v>
      </c>
      <c r="F8" s="1">
        <f t="shared" si="10"/>
        <v>9</v>
      </c>
      <c r="I8" s="1">
        <f t="shared" ref="I8:J8" si="11">COUNT(I11:I34)</f>
        <v>8</v>
      </c>
      <c r="J8" s="1">
        <f t="shared" si="11"/>
        <v>9</v>
      </c>
      <c r="K8" s="1">
        <f t="shared" ref="K8:U8" si="12">COUNT(K11:K34)</f>
        <v>9</v>
      </c>
      <c r="M8" s="1">
        <f t="shared" si="12"/>
        <v>8</v>
      </c>
      <c r="N8" s="1">
        <f t="shared" si="12"/>
        <v>8</v>
      </c>
      <c r="O8" s="1">
        <f t="shared" si="12"/>
        <v>9</v>
      </c>
      <c r="P8" s="1">
        <f t="shared" si="12"/>
        <v>9</v>
      </c>
      <c r="R8" s="1">
        <f t="shared" si="12"/>
        <v>9</v>
      </c>
      <c r="S8" s="1">
        <f t="shared" si="12"/>
        <v>8</v>
      </c>
      <c r="T8" s="1">
        <f t="shared" si="12"/>
        <v>9</v>
      </c>
      <c r="U8" s="1">
        <f t="shared" si="12"/>
        <v>9</v>
      </c>
    </row>
    <row r="10" spans="1:22" x14ac:dyDescent="0.25">
      <c r="A10" s="3" t="s">
        <v>5</v>
      </c>
      <c r="B10" s="3" t="s">
        <v>5</v>
      </c>
      <c r="C10" s="3" t="s">
        <v>5</v>
      </c>
      <c r="D10" s="3" t="s">
        <v>5</v>
      </c>
      <c r="E10" s="3" t="s">
        <v>5</v>
      </c>
      <c r="F10" s="3" t="s">
        <v>5</v>
      </c>
      <c r="G10" s="3" t="s">
        <v>5</v>
      </c>
      <c r="H10" s="3" t="s">
        <v>5</v>
      </c>
      <c r="I10" s="3" t="s">
        <v>5</v>
      </c>
      <c r="J10" s="3" t="s">
        <v>5</v>
      </c>
      <c r="K10" s="3" t="s">
        <v>5</v>
      </c>
      <c r="L10" s="3" t="s">
        <v>5</v>
      </c>
      <c r="M10" s="3" t="s">
        <v>5</v>
      </c>
      <c r="N10" s="3" t="s">
        <v>5</v>
      </c>
      <c r="O10" s="3" t="s">
        <v>5</v>
      </c>
      <c r="P10" s="3" t="s">
        <v>5</v>
      </c>
      <c r="Q10" s="3" t="s">
        <v>5</v>
      </c>
      <c r="R10" s="3" t="s">
        <v>5</v>
      </c>
      <c r="S10" s="3" t="s">
        <v>5</v>
      </c>
      <c r="T10" s="3" t="s">
        <v>5</v>
      </c>
      <c r="U10" s="3" t="s">
        <v>5</v>
      </c>
    </row>
    <row r="11" spans="1:22" x14ac:dyDescent="0.25">
      <c r="A11" s="2"/>
      <c r="C11" s="27">
        <v>0.45055496877362522</v>
      </c>
      <c r="D11" s="27">
        <v>1.8630562042575498</v>
      </c>
      <c r="E11" s="27">
        <v>0.17386953724352305</v>
      </c>
      <c r="F11" s="27">
        <v>1.633902900309075</v>
      </c>
      <c r="H11" s="27">
        <v>0.52640255722396445</v>
      </c>
      <c r="I11" s="27">
        <v>2.1411067712812941</v>
      </c>
      <c r="J11" s="27">
        <v>-5.9842818332382919E-2</v>
      </c>
      <c r="K11" s="27">
        <v>2.4319411761684169</v>
      </c>
      <c r="M11" s="27">
        <f>C11</f>
        <v>0.45055496877362522</v>
      </c>
      <c r="N11" s="27">
        <v>0.67629007250254192</v>
      </c>
      <c r="O11" s="27">
        <v>-6.7821560617780108E-3</v>
      </c>
      <c r="P11" s="27">
        <v>0.26648507524876602</v>
      </c>
      <c r="R11" s="27">
        <f>H11</f>
        <v>0.52640255722396445</v>
      </c>
      <c r="S11" s="27">
        <v>0.5131330706513122</v>
      </c>
      <c r="T11" s="27">
        <v>0.14561309245189291</v>
      </c>
      <c r="U11" s="27">
        <v>1.0094233863227107</v>
      </c>
      <c r="V11" s="27"/>
    </row>
    <row r="12" spans="1:22" x14ac:dyDescent="0.25">
      <c r="C12" s="27">
        <v>-0.48394706338477533</v>
      </c>
      <c r="D12" s="27">
        <v>0.6895507627697981</v>
      </c>
      <c r="E12" s="27">
        <v>-0.54681474772017258</v>
      </c>
      <c r="F12" s="27">
        <v>1.265158771391248</v>
      </c>
      <c r="H12" s="27">
        <v>-0.37649187975900611</v>
      </c>
      <c r="I12" s="27">
        <v>1.1148406299786697</v>
      </c>
      <c r="J12" s="27">
        <v>0.11924566744224308</v>
      </c>
      <c r="K12" s="27">
        <v>1.6280722419936176</v>
      </c>
      <c r="M12" s="27">
        <f>C12</f>
        <v>-0.48394706338477533</v>
      </c>
      <c r="N12" s="27">
        <v>-0.49721536898520985</v>
      </c>
      <c r="O12" s="27">
        <v>-0.72746644102547364</v>
      </c>
      <c r="P12" s="27">
        <v>-0.10225905366906102</v>
      </c>
      <c r="R12" s="27">
        <f t="shared" ref="R12:R19" si="13">H12</f>
        <v>-0.37649187975900611</v>
      </c>
      <c r="S12" s="27">
        <v>-0.5131330706513122</v>
      </c>
      <c r="T12" s="27">
        <v>0.32470157822651891</v>
      </c>
      <c r="U12" s="27">
        <v>0.20555445214791135</v>
      </c>
      <c r="V12" s="27"/>
    </row>
    <row r="13" spans="1:22" x14ac:dyDescent="0.25">
      <c r="C13" s="27">
        <v>3.3392094611150114E-2</v>
      </c>
      <c r="D13" s="27">
        <v>1.0076914282376759</v>
      </c>
      <c r="E13" s="27">
        <v>0.37294521047664975</v>
      </c>
      <c r="F13" s="27">
        <v>2.0514880924839263</v>
      </c>
      <c r="H13" s="27">
        <v>-0.14991067746495845</v>
      </c>
      <c r="I13" s="27"/>
      <c r="J13" s="27">
        <v>-5.9402849109860156E-2</v>
      </c>
      <c r="K13" s="27">
        <v>1.7516637733099412</v>
      </c>
      <c r="M13" s="27">
        <f>C13</f>
        <v>3.3392094611150114E-2</v>
      </c>
      <c r="N13" s="27">
        <v>-0.17907470351733204</v>
      </c>
      <c r="O13" s="27">
        <v>0.19229351717134868</v>
      </c>
      <c r="P13" s="27">
        <v>0.6840702674236171</v>
      </c>
      <c r="R13" s="27">
        <f t="shared" si="13"/>
        <v>-0.14991067746495845</v>
      </c>
      <c r="S13" s="27"/>
      <c r="T13" s="27">
        <v>0.14605306167441567</v>
      </c>
      <c r="U13" s="27">
        <v>0.32914598346423496</v>
      </c>
      <c r="V13" s="27"/>
    </row>
    <row r="14" spans="1:22" x14ac:dyDescent="0.25">
      <c r="C14" s="27">
        <v>0.54499734957679991</v>
      </c>
      <c r="D14" s="27">
        <v>0.78682370496737697</v>
      </c>
      <c r="E14" s="27">
        <v>0.48647205143366667</v>
      </c>
      <c r="F14" s="27">
        <v>1.4423072426728889</v>
      </c>
      <c r="H14" s="27">
        <v>-1.9105819206282376E-2</v>
      </c>
      <c r="I14" s="27">
        <v>1.3007345444480627</v>
      </c>
      <c r="J14" s="27">
        <v>0.26629837976034842</v>
      </c>
      <c r="K14" s="27">
        <v>1.2312959708549034</v>
      </c>
      <c r="M14" s="27">
        <f>C14</f>
        <v>0.54499734957679991</v>
      </c>
      <c r="N14" s="27">
        <v>0.12694573082325089</v>
      </c>
      <c r="O14" s="27">
        <v>0.64904649408752491</v>
      </c>
      <c r="P14" s="27">
        <v>0.94500371118262105</v>
      </c>
      <c r="R14" s="27">
        <f t="shared" si="13"/>
        <v>-1.9105819206282376E-2</v>
      </c>
      <c r="S14" s="27">
        <v>0.11611464505538949</v>
      </c>
      <c r="T14" s="27">
        <v>0.53894364902166336</v>
      </c>
      <c r="U14" s="27">
        <v>0.31932134072354523</v>
      </c>
    </row>
    <row r="15" spans="1:22" x14ac:dyDescent="0.25">
      <c r="C15" s="27">
        <v>-0.54499734957679991</v>
      </c>
      <c r="D15" s="27">
        <v>0.53293224332087519</v>
      </c>
      <c r="E15" s="27">
        <v>-9.8930743184383108E-2</v>
      </c>
      <c r="F15" s="27">
        <v>1.8437855059744392</v>
      </c>
      <c r="H15" s="27">
        <v>-0.34137996623133426</v>
      </c>
      <c r="I15" s="27">
        <v>1.2886032256081161</v>
      </c>
      <c r="J15" s="27">
        <v>-0.3902595510628224</v>
      </c>
      <c r="K15" s="27">
        <v>1.4617987803767019</v>
      </c>
      <c r="M15" s="27">
        <f>C15</f>
        <v>-0.54499734957679991</v>
      </c>
      <c r="N15" s="27">
        <v>-0.12694573082325089</v>
      </c>
      <c r="O15" s="27">
        <v>6.3643699469475123E-2</v>
      </c>
      <c r="P15" s="27">
        <v>1.3464819744841714</v>
      </c>
      <c r="R15" s="27">
        <f t="shared" si="13"/>
        <v>-0.34137996623133426</v>
      </c>
      <c r="S15" s="27">
        <v>0.10398332621544293</v>
      </c>
      <c r="T15" s="27">
        <v>-0.11761428180150746</v>
      </c>
      <c r="U15" s="27">
        <v>0.5498241502453437</v>
      </c>
    </row>
    <row r="16" spans="1:22" x14ac:dyDescent="0.25">
      <c r="C16" s="27">
        <v>-0.16892152228649948</v>
      </c>
      <c r="D16" s="27"/>
      <c r="E16" s="27">
        <v>-0.38754130824928312</v>
      </c>
      <c r="F16" s="27">
        <v>2.1723514417316685</v>
      </c>
      <c r="H16" s="27">
        <v>0.36048578543761656</v>
      </c>
      <c r="I16" s="27">
        <v>0.9645219281218409</v>
      </c>
      <c r="J16" s="27">
        <v>0.12396117130247397</v>
      </c>
      <c r="K16" s="27">
        <v>1.4743491208692756</v>
      </c>
      <c r="M16" s="27"/>
      <c r="N16" s="27"/>
      <c r="O16" s="27">
        <v>-0.22496686559542489</v>
      </c>
      <c r="P16" s="27">
        <v>1.6750479102414007</v>
      </c>
      <c r="R16" s="27">
        <f t="shared" si="13"/>
        <v>0.36048578543761656</v>
      </c>
      <c r="S16" s="27">
        <v>-0.2200979712708323</v>
      </c>
      <c r="T16" s="27">
        <v>0.39660644056378891</v>
      </c>
      <c r="U16" s="27">
        <v>0.56237449073791745</v>
      </c>
    </row>
    <row r="17" spans="1:21" x14ac:dyDescent="0.25">
      <c r="C17" s="28">
        <v>-0.16892152228649948</v>
      </c>
      <c r="D17" s="27">
        <v>1.5646745185082729</v>
      </c>
      <c r="E17" s="27">
        <v>-0.42856504112823979</v>
      </c>
      <c r="F17" s="27">
        <v>1.3532169633284314</v>
      </c>
      <c r="H17" s="27">
        <v>-0.39562024206783097</v>
      </c>
      <c r="I17" s="27">
        <v>2.0157607829308697</v>
      </c>
      <c r="J17" s="27">
        <v>0.62935966181596537</v>
      </c>
      <c r="K17" s="27">
        <v>2.473535507063839</v>
      </c>
      <c r="M17" s="27">
        <f>C17</f>
        <v>-0.16892152228649948</v>
      </c>
      <c r="N17" s="27">
        <v>-0.41877053642483619</v>
      </c>
      <c r="O17" s="27">
        <v>0.64825260258425388</v>
      </c>
      <c r="P17" s="27">
        <v>0.44658955210781603</v>
      </c>
      <c r="R17" s="27">
        <f t="shared" si="13"/>
        <v>-0.39562024206783097</v>
      </c>
      <c r="S17" s="27">
        <v>-6.4103157429581059E-2</v>
      </c>
      <c r="T17" s="27">
        <v>0.46828135261288995</v>
      </c>
      <c r="U17" s="27">
        <v>0.23259325750031279</v>
      </c>
    </row>
    <row r="18" spans="1:21" x14ac:dyDescent="0.25">
      <c r="C18" s="28">
        <v>0.4062250113097754</v>
      </c>
      <c r="D18" s="27">
        <v>3.0945949536364772</v>
      </c>
      <c r="E18" s="27">
        <v>0.23576482433403134</v>
      </c>
      <c r="F18" s="27">
        <v>0.82233740781960796</v>
      </c>
      <c r="H18" s="27">
        <v>0.26889208742539306</v>
      </c>
      <c r="I18" s="27">
        <v>2.016880003861492</v>
      </c>
      <c r="J18" s="27">
        <v>-1.1093494462807822</v>
      </c>
      <c r="K18" s="27">
        <v>1.6581861491525636</v>
      </c>
      <c r="M18" s="27">
        <f>C18</f>
        <v>0.4062250113097754</v>
      </c>
      <c r="N18" s="27">
        <v>1.1111498987033679</v>
      </c>
      <c r="O18" s="27">
        <v>1.312582468046525</v>
      </c>
      <c r="P18" s="27">
        <v>-8.4290003401007452E-2</v>
      </c>
      <c r="R18" s="27">
        <f t="shared" si="13"/>
        <v>0.26889208742539306</v>
      </c>
      <c r="S18" s="27">
        <v>-6.2983936498958726E-2</v>
      </c>
      <c r="T18" s="27">
        <v>-1.2704277554838577</v>
      </c>
      <c r="U18" s="27">
        <v>-0.58275610041096237</v>
      </c>
    </row>
    <row r="19" spans="1:21" x14ac:dyDescent="0.25">
      <c r="C19" s="28">
        <v>-0.23730348902327592</v>
      </c>
      <c r="D19" s="27">
        <v>1.2910656926545769</v>
      </c>
      <c r="E19" s="27">
        <v>0.19280021679420889</v>
      </c>
      <c r="F19" s="27">
        <v>1.5158378975477826</v>
      </c>
      <c r="H19" s="27">
        <v>0.12672815464243814</v>
      </c>
      <c r="I19" s="27">
        <v>2.2069510342889904</v>
      </c>
      <c r="J19" s="27">
        <v>0.4799897844648171</v>
      </c>
      <c r="K19" s="27">
        <v>2.5112972615525431</v>
      </c>
      <c r="M19" s="27">
        <f>C19</f>
        <v>-0.23730348902327592</v>
      </c>
      <c r="N19" s="27">
        <v>-0.69237936227853214</v>
      </c>
      <c r="O19" s="27">
        <v>1.2696178605067026</v>
      </c>
      <c r="P19" s="27">
        <v>0.60921048632716723</v>
      </c>
      <c r="R19" s="27">
        <f t="shared" si="13"/>
        <v>0.12672815464243814</v>
      </c>
      <c r="S19" s="27">
        <v>0.12708709392853967</v>
      </c>
      <c r="T19" s="27">
        <v>0.31891147526174168</v>
      </c>
      <c r="U19" s="27">
        <v>0.2703550119890169</v>
      </c>
    </row>
    <row r="20" spans="1:21" x14ac:dyDescent="0.25">
      <c r="A20" s="2"/>
      <c r="C20" s="29"/>
      <c r="D20" s="29"/>
      <c r="E20" s="29"/>
      <c r="F20" s="29"/>
      <c r="H20" s="29"/>
      <c r="I20" s="29"/>
      <c r="J20" s="29"/>
      <c r="K20" s="29"/>
      <c r="M20" s="29"/>
      <c r="N20" s="29"/>
      <c r="O20" s="29"/>
      <c r="P20" s="29"/>
      <c r="R20" s="29"/>
      <c r="S20" s="29"/>
      <c r="T20" s="29"/>
      <c r="U20" s="29"/>
    </row>
    <row r="21" spans="1:21" x14ac:dyDescent="0.25">
      <c r="C21" s="29"/>
      <c r="D21" s="29"/>
      <c r="E21" s="29"/>
      <c r="F21" s="29"/>
      <c r="H21" s="29"/>
      <c r="I21" s="29"/>
      <c r="J21" s="29"/>
      <c r="K21" s="29"/>
      <c r="M21" s="29"/>
      <c r="N21" s="29"/>
      <c r="O21" s="29"/>
      <c r="P21" s="29"/>
      <c r="R21" s="29"/>
      <c r="S21" s="29"/>
      <c r="T21" s="29"/>
      <c r="U21" s="29"/>
    </row>
    <row r="22" spans="1:21" x14ac:dyDescent="0.25">
      <c r="C22" s="29"/>
      <c r="D22" s="29"/>
      <c r="E22" s="29"/>
      <c r="F22" s="29"/>
      <c r="H22" s="29"/>
      <c r="I22" s="29"/>
      <c r="J22" s="29"/>
      <c r="K22" s="29"/>
      <c r="M22" s="29"/>
      <c r="N22" s="29"/>
      <c r="O22" s="29"/>
      <c r="P22" s="29"/>
      <c r="R22" s="29"/>
      <c r="S22" s="29"/>
      <c r="T22" s="29"/>
      <c r="U22" s="29"/>
    </row>
    <row r="23" spans="1:21" x14ac:dyDescent="0.25">
      <c r="C23" s="29"/>
      <c r="D23" s="29"/>
      <c r="E23" s="29"/>
      <c r="F23" s="29"/>
      <c r="H23" s="29"/>
      <c r="I23" s="29"/>
      <c r="J23" s="29"/>
      <c r="K23" s="29"/>
      <c r="M23" s="29"/>
      <c r="N23" s="29"/>
      <c r="O23" s="29"/>
      <c r="P23" s="29"/>
      <c r="R23" s="29"/>
      <c r="S23" s="29"/>
      <c r="T23" s="29"/>
      <c r="U23" s="29"/>
    </row>
    <row r="24" spans="1:21" x14ac:dyDescent="0.25">
      <c r="C24" s="29"/>
      <c r="D24" s="29"/>
      <c r="E24" s="29"/>
      <c r="F24" s="29"/>
      <c r="H24" s="29"/>
      <c r="I24" s="29"/>
      <c r="J24" s="29"/>
      <c r="K24" s="29"/>
      <c r="M24" s="29"/>
      <c r="N24" s="29"/>
      <c r="O24" s="29"/>
      <c r="P24" s="29"/>
      <c r="R24" s="29"/>
      <c r="S24" s="29"/>
      <c r="T24" s="29"/>
      <c r="U24" s="29"/>
    </row>
    <row r="25" spans="1:21" x14ac:dyDescent="0.25">
      <c r="C25" s="29"/>
      <c r="D25" s="29"/>
      <c r="E25" s="29"/>
      <c r="F25" s="29"/>
      <c r="H25" s="29"/>
      <c r="I25" s="29"/>
      <c r="J25" s="29"/>
      <c r="K25" s="29"/>
      <c r="M25" s="29"/>
      <c r="N25" s="29"/>
      <c r="O25" s="29"/>
      <c r="P25" s="29"/>
      <c r="R25" s="29"/>
      <c r="S25" s="29"/>
      <c r="T25" s="29"/>
      <c r="U25" s="29"/>
    </row>
    <row r="26" spans="1:21" x14ac:dyDescent="0.25">
      <c r="C26" s="29"/>
      <c r="D26" s="29"/>
      <c r="E26" s="29"/>
      <c r="F26" s="29"/>
      <c r="H26" s="29"/>
      <c r="I26" s="29"/>
      <c r="J26" s="29"/>
      <c r="K26" s="29"/>
      <c r="M26" s="29"/>
      <c r="N26" s="29"/>
      <c r="O26" s="29"/>
      <c r="P26" s="29"/>
      <c r="R26" s="29"/>
      <c r="S26" s="29"/>
      <c r="T26" s="29"/>
      <c r="U26" s="29"/>
    </row>
    <row r="27" spans="1:21" x14ac:dyDescent="0.25">
      <c r="C27" s="29"/>
      <c r="D27" s="29"/>
      <c r="E27" s="29"/>
      <c r="F27" s="29"/>
      <c r="H27" s="29"/>
      <c r="I27" s="29"/>
      <c r="J27" s="29"/>
      <c r="K27" s="29"/>
      <c r="M27" s="29"/>
      <c r="N27" s="29"/>
      <c r="O27" s="29"/>
      <c r="P27" s="29"/>
      <c r="R27" s="29"/>
      <c r="S27" s="29"/>
      <c r="T27" s="29"/>
      <c r="U27" s="29"/>
    </row>
    <row r="28" spans="1:21" x14ac:dyDescent="0.25">
      <c r="C28" s="29"/>
      <c r="D28" s="29"/>
      <c r="E28" s="29"/>
      <c r="F28" s="29"/>
      <c r="H28" s="29"/>
      <c r="I28" s="29"/>
      <c r="J28" s="29"/>
      <c r="K28" s="29"/>
      <c r="M28" s="29"/>
      <c r="N28" s="29"/>
      <c r="O28" s="29"/>
      <c r="P28" s="29"/>
      <c r="R28" s="29"/>
      <c r="S28" s="29"/>
      <c r="T28" s="29"/>
      <c r="U28" s="29"/>
    </row>
    <row r="29" spans="1:21" x14ac:dyDescent="0.25">
      <c r="C29" s="29"/>
      <c r="D29" s="29"/>
      <c r="E29" s="29"/>
      <c r="F29" s="29"/>
      <c r="H29" s="29"/>
      <c r="I29" s="29"/>
      <c r="J29" s="29"/>
      <c r="K29" s="29"/>
      <c r="N29" s="29"/>
      <c r="O29" s="29"/>
      <c r="S29" s="29"/>
      <c r="T29" s="29"/>
      <c r="U29" s="29"/>
    </row>
    <row r="30" spans="1:21" x14ac:dyDescent="0.25">
      <c r="N30" s="29"/>
      <c r="O30" s="29"/>
    </row>
  </sheetData>
  <mergeCells count="4">
    <mergeCell ref="C2:F2"/>
    <mergeCell ref="H2:K2"/>
    <mergeCell ref="M2:P2"/>
    <mergeCell ref="R2:U2"/>
  </mergeCells>
  <conditionalFormatting sqref="F6">
    <cfRule type="cellIs" dxfId="235" priority="67" operator="lessThan">
      <formula>-1</formula>
    </cfRule>
    <cfRule type="cellIs" dxfId="234" priority="68" operator="greaterThan">
      <formula>1</formula>
    </cfRule>
  </conditionalFormatting>
  <conditionalFormatting sqref="D6">
    <cfRule type="cellIs" dxfId="233" priority="65" operator="lessThan">
      <formula>-1</formula>
    </cfRule>
    <cfRule type="cellIs" dxfId="232" priority="66" operator="greaterThan">
      <formula>1</formula>
    </cfRule>
  </conditionalFormatting>
  <conditionalFormatting sqref="K6">
    <cfRule type="cellIs" dxfId="231" priority="63" operator="lessThan">
      <formula>-1</formula>
    </cfRule>
    <cfRule type="cellIs" dxfId="230" priority="64" operator="greaterThan">
      <formula>1</formula>
    </cfRule>
  </conditionalFormatting>
  <conditionalFormatting sqref="I6">
    <cfRule type="cellIs" dxfId="229" priority="61" operator="lessThan">
      <formula>-1</formula>
    </cfRule>
    <cfRule type="cellIs" dxfId="228" priority="62" operator="greaterThan">
      <formula>1</formula>
    </cfRule>
  </conditionalFormatting>
  <conditionalFormatting sqref="P6">
    <cfRule type="cellIs" dxfId="227" priority="59" operator="lessThan">
      <formula>-1</formula>
    </cfRule>
    <cfRule type="cellIs" dxfId="226" priority="60" operator="greaterThan">
      <formula>1</formula>
    </cfRule>
  </conditionalFormatting>
  <conditionalFormatting sqref="N6">
    <cfRule type="cellIs" dxfId="225" priority="57" operator="lessThan">
      <formula>-1</formula>
    </cfRule>
    <cfRule type="cellIs" dxfId="224" priority="58" operator="greaterThan">
      <formula>1</formula>
    </cfRule>
  </conditionalFormatting>
  <conditionalFormatting sqref="U6">
    <cfRule type="cellIs" dxfId="223" priority="53" operator="lessThan">
      <formula>-1</formula>
    </cfRule>
    <cfRule type="cellIs" dxfId="222" priority="54" operator="greaterThan">
      <formula>1</formula>
    </cfRule>
  </conditionalFormatting>
  <conditionalFormatting sqref="S6">
    <cfRule type="cellIs" dxfId="221" priority="51" operator="lessThan">
      <formula>-1</formula>
    </cfRule>
    <cfRule type="cellIs" dxfId="220" priority="52" operator="greaterThan">
      <formula>1</formula>
    </cfRule>
  </conditionalFormatting>
  <conditionalFormatting sqref="O6">
    <cfRule type="cellIs" dxfId="219" priority="55" operator="lessThan">
      <formula>-1</formula>
    </cfRule>
    <cfRule type="cellIs" dxfId="218" priority="56" operator="greaterThan">
      <formula>1</formula>
    </cfRule>
  </conditionalFormatting>
  <conditionalFormatting sqref="T6">
    <cfRule type="cellIs" dxfId="217" priority="49" operator="lessThan">
      <formula>-1</formula>
    </cfRule>
    <cfRule type="cellIs" dxfId="216" priority="50" operator="greaterThan">
      <formula>1</formula>
    </cfRule>
  </conditionalFormatting>
  <conditionalFormatting sqref="D7">
    <cfRule type="cellIs" dxfId="215" priority="47" operator="lessThan">
      <formula>0.05</formula>
    </cfRule>
    <cfRule type="cellIs" dxfId="214" priority="48" operator="greaterThan">
      <formula>0.05</formula>
    </cfRule>
  </conditionalFormatting>
  <conditionalFormatting sqref="F7">
    <cfRule type="cellIs" dxfId="213" priority="45" operator="lessThan">
      <formula>0.05</formula>
    </cfRule>
    <cfRule type="cellIs" dxfId="212" priority="46" operator="greaterThan">
      <formula>0.05</formula>
    </cfRule>
  </conditionalFormatting>
  <conditionalFormatting sqref="O7">
    <cfRule type="cellIs" dxfId="211" priority="43" operator="lessThan">
      <formula>0.05</formula>
    </cfRule>
    <cfRule type="cellIs" dxfId="210" priority="44" operator="greaterThan">
      <formula>0.05</formula>
    </cfRule>
  </conditionalFormatting>
  <conditionalFormatting sqref="P7">
    <cfRule type="cellIs" dxfId="209" priority="41" operator="lessThan">
      <formula>0.05</formula>
    </cfRule>
    <cfRule type="cellIs" dxfId="208" priority="42" operator="greaterThan">
      <formula>0.05</formula>
    </cfRule>
  </conditionalFormatting>
  <conditionalFormatting sqref="I7">
    <cfRule type="cellIs" dxfId="207" priority="39" operator="lessThan">
      <formula>0.05</formula>
    </cfRule>
    <cfRule type="cellIs" dxfId="206" priority="40" operator="greaterThan">
      <formula>0.05</formula>
    </cfRule>
  </conditionalFormatting>
  <conditionalFormatting sqref="K7">
    <cfRule type="cellIs" dxfId="205" priority="37" operator="lessThan">
      <formula>0.05</formula>
    </cfRule>
    <cfRule type="cellIs" dxfId="204" priority="38" operator="greaterThan">
      <formula>0.05</formula>
    </cfRule>
  </conditionalFormatting>
  <conditionalFormatting sqref="T7">
    <cfRule type="cellIs" dxfId="203" priority="35" operator="lessThan">
      <formula>0.05</formula>
    </cfRule>
    <cfRule type="cellIs" dxfId="202" priority="36" operator="greaterThan">
      <formula>0.05</formula>
    </cfRule>
  </conditionalFormatting>
  <conditionalFormatting sqref="U7">
    <cfRule type="cellIs" dxfId="201" priority="33" operator="lessThan">
      <formula>0.05</formula>
    </cfRule>
    <cfRule type="cellIs" dxfId="200" priority="34" operator="greaterThan">
      <formula>0.05</formula>
    </cfRule>
  </conditionalFormatting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zoomScale="115" zoomScaleNormal="115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20" sqref="C20"/>
    </sheetView>
  </sheetViews>
  <sheetFormatPr baseColWidth="10" defaultRowHeight="15" x14ac:dyDescent="0.25"/>
  <cols>
    <col min="7" max="7" width="4" customWidth="1"/>
    <col min="17" max="17" width="5.85546875" customWidth="1"/>
  </cols>
  <sheetData>
    <row r="1" spans="1:22" ht="15.75" thickBot="1" x14ac:dyDescent="0.3">
      <c r="K1">
        <v>26</v>
      </c>
    </row>
    <row r="2" spans="1:22" ht="15.75" thickBot="1" x14ac:dyDescent="0.3">
      <c r="C2" s="34" t="s">
        <v>34</v>
      </c>
      <c r="D2" s="35"/>
      <c r="E2" s="35"/>
      <c r="F2" s="36"/>
      <c r="H2" s="34" t="s">
        <v>34</v>
      </c>
      <c r="I2" s="35"/>
      <c r="J2" s="35"/>
      <c r="K2" s="36"/>
      <c r="M2" s="34" t="s">
        <v>35</v>
      </c>
      <c r="N2" s="35"/>
      <c r="O2" s="35"/>
      <c r="P2" s="36"/>
      <c r="R2" s="34" t="s">
        <v>35</v>
      </c>
      <c r="S2" s="35"/>
      <c r="T2" s="35"/>
      <c r="U2" s="36"/>
    </row>
    <row r="3" spans="1:22" x14ac:dyDescent="0.25">
      <c r="B3" t="s">
        <v>4</v>
      </c>
      <c r="C3" s="1" t="s">
        <v>0</v>
      </c>
      <c r="D3" s="1" t="s">
        <v>12</v>
      </c>
      <c r="E3" s="1" t="s">
        <v>1</v>
      </c>
      <c r="F3" s="1" t="s">
        <v>2</v>
      </c>
      <c r="H3" s="1" t="s">
        <v>8</v>
      </c>
      <c r="I3" s="1" t="s">
        <v>12</v>
      </c>
      <c r="J3" s="1" t="s">
        <v>1</v>
      </c>
      <c r="K3" s="1" t="s">
        <v>2</v>
      </c>
      <c r="M3" s="1" t="s">
        <v>0</v>
      </c>
      <c r="N3" s="1" t="s">
        <v>12</v>
      </c>
      <c r="O3" s="1" t="s">
        <v>1</v>
      </c>
      <c r="P3" s="1" t="s">
        <v>2</v>
      </c>
      <c r="R3" s="1" t="s">
        <v>8</v>
      </c>
      <c r="S3" s="1" t="s">
        <v>12</v>
      </c>
      <c r="T3" s="1" t="s">
        <v>1</v>
      </c>
      <c r="U3" s="1" t="s">
        <v>2</v>
      </c>
    </row>
    <row r="4" spans="1:22" x14ac:dyDescent="0.25">
      <c r="B4" t="s">
        <v>6</v>
      </c>
      <c r="C4" s="30">
        <f t="shared" ref="C4" si="0">AVERAGE(C11:C30)</f>
        <v>9.8686491077791687E-17</v>
      </c>
      <c r="D4" s="30">
        <f t="shared" ref="D4:F4" si="1">AVERAGE(D11:D30)</f>
        <v>-0.49359985521793259</v>
      </c>
      <c r="E4" s="30">
        <f t="shared" si="1"/>
        <v>0</v>
      </c>
      <c r="F4" s="30">
        <f t="shared" si="1"/>
        <v>-1.422186243672755</v>
      </c>
      <c r="H4" s="30">
        <f t="shared" ref="H4" si="2">AVERAGE(H11:H30)</f>
        <v>0</v>
      </c>
      <c r="I4" s="30">
        <f t="shared" ref="I4:J4" si="3">AVERAGE(I11:I30)</f>
        <v>-1.3966100932684165</v>
      </c>
      <c r="J4" s="30">
        <f t="shared" si="3"/>
        <v>2.2204460492503131E-16</v>
      </c>
      <c r="K4" s="30">
        <f t="shared" ref="K4" si="4">AVERAGE(K11:K30)</f>
        <v>-0.99109196534215116</v>
      </c>
      <c r="M4" s="26">
        <f>AVERAGE(M11:M30)</f>
        <v>9.8686491077791687E-17</v>
      </c>
      <c r="N4" s="30">
        <f t="shared" ref="N4" si="5">AVERAGE(N11:N30)</f>
        <v>2.2204460492503131E-16</v>
      </c>
      <c r="O4" s="30">
        <f t="shared" ref="O4" si="6">AVERAGE(O11:O30)</f>
        <v>0.98124346155989484</v>
      </c>
      <c r="P4" s="30">
        <f t="shared" ref="P4" si="7">AVERAGE(P11:P30)</f>
        <v>7.0672555682664839E-2</v>
      </c>
      <c r="R4" s="30">
        <f t="shared" ref="R4" si="8">AVERAGE(R11:R30)</f>
        <v>0</v>
      </c>
      <c r="S4" s="30">
        <f t="shared" ref="S4:U4" si="9">AVERAGE(S11:S30)</f>
        <v>-1.1102230246251565E-16</v>
      </c>
      <c r="T4" s="30">
        <f t="shared" si="9"/>
        <v>0.19525181683475834</v>
      </c>
      <c r="U4" s="30">
        <f t="shared" si="9"/>
        <v>0.54550510808000385</v>
      </c>
    </row>
    <row r="5" spans="1:22" x14ac:dyDescent="0.25">
      <c r="B5" t="s">
        <v>9</v>
      </c>
      <c r="C5" s="30">
        <f t="shared" ref="C5" si="10">STDEVP(C11:C36)/SQRT(COUNT(C11:C36))</f>
        <v>0.19388257882423388</v>
      </c>
      <c r="D5" s="30">
        <f t="shared" ref="D5:F5" si="11">STDEVP(D11:D36)/SQRT(COUNT(D11:D36))</f>
        <v>0.2429426845585409</v>
      </c>
      <c r="E5" s="30">
        <f t="shared" si="11"/>
        <v>0.10946066210039256</v>
      </c>
      <c r="F5" s="30">
        <f t="shared" si="11"/>
        <v>0.33441493756213891</v>
      </c>
      <c r="G5" s="26"/>
      <c r="H5" s="30">
        <f t="shared" ref="H5" si="12">STDEVP(H11:H36)/SQRT(COUNT(H11:H36))</f>
        <v>8.9625475577459326E-2</v>
      </c>
      <c r="I5" s="30">
        <f t="shared" ref="I5:J5" si="13">STDEVP(I11:I36)/SQRT(COUNT(I11:I36))</f>
        <v>0.23098766588751121</v>
      </c>
      <c r="J5" s="30">
        <f t="shared" si="13"/>
        <v>8.5066304564370046E-2</v>
      </c>
      <c r="K5" s="30">
        <f t="shared" ref="K5" si="14">STDEVP(K11:K36)/SQRT(COUNT(K11:K36))</f>
        <v>0.36938781982186125</v>
      </c>
      <c r="M5" s="30">
        <f t="shared" ref="M5:N5" si="15">STDEVP(M11:M36)/SQRT(COUNT(M11:M36))</f>
        <v>0.19388257882423388</v>
      </c>
      <c r="N5" s="30">
        <f t="shared" si="15"/>
        <v>0.19647848869877541</v>
      </c>
      <c r="O5" s="30">
        <f t="shared" ref="O5" si="16">STDEVP(O11:O36)/SQRT(COUNT(O11:O36))</f>
        <v>0.13030131909313192</v>
      </c>
      <c r="P5" s="30">
        <f t="shared" ref="P5" si="17">STDEVP(P11:P36)/SQRT(COUNT(P11:P36))</f>
        <v>0.36505149024079875</v>
      </c>
      <c r="R5" s="30">
        <f t="shared" ref="R5" si="18">STDEVP(R11:R36)/SQRT(COUNT(R11:R36))</f>
        <v>8.9625475577459326E-2</v>
      </c>
      <c r="S5" s="30">
        <f t="shared" ref="S5:U5" si="19">STDEVP(S11:S36)/SQRT(COUNT(S11:S36))</f>
        <v>0.1759763261069065</v>
      </c>
      <c r="T5" s="30">
        <f t="shared" si="19"/>
        <v>0.18815953038304892</v>
      </c>
      <c r="U5" s="30">
        <f t="shared" si="19"/>
        <v>0.16517570086191291</v>
      </c>
    </row>
    <row r="6" spans="1:22" x14ac:dyDescent="0.25">
      <c r="B6" t="s">
        <v>7</v>
      </c>
      <c r="D6" s="6">
        <f>IF(D4&lt;0,-1/2^D4,2^D4)</f>
        <v>-1.4079536638108858</v>
      </c>
      <c r="F6" s="6">
        <f>IF(F4&lt;0,-1/2^F4,2^F4)</f>
        <v>-2.6799131439746735</v>
      </c>
      <c r="I6" s="6">
        <f>IF(I4&lt;0,-1/2^I4,2^I4)</f>
        <v>-2.6328221941857031</v>
      </c>
      <c r="K6" s="6">
        <f>IF(K4&lt;0,-1/2^K4,2^K4)</f>
        <v>-1.9876888888638085</v>
      </c>
      <c r="N6" s="6"/>
      <c r="O6" s="6">
        <f>IF(O4&lt;0,-1/2^O4,2^O4)</f>
        <v>1.9741662134778644</v>
      </c>
      <c r="P6" s="6">
        <f>IF(P4&lt;0,-1/2^P4,2^P4)</f>
        <v>1.0502061547075554</v>
      </c>
      <c r="S6" s="6"/>
      <c r="T6" s="6">
        <f>IF(T4&lt;0,-1/2^T4,2^T4)</f>
        <v>1.1449239852085233</v>
      </c>
      <c r="U6" s="6">
        <f>IF(U4&lt;0,-1/2^U4,2^U4)</f>
        <v>1.4595312574751607</v>
      </c>
    </row>
    <row r="7" spans="1:22" x14ac:dyDescent="0.25">
      <c r="B7" t="s">
        <v>13</v>
      </c>
      <c r="D7" s="4">
        <f>TTEST(C11:C29,D11:D29,2,2)</f>
        <v>0.15276701789033201</v>
      </c>
      <c r="F7" s="4">
        <f>TTEST(E11:E29,F11:F29,2,2)</f>
        <v>1.2171131160550149E-3</v>
      </c>
      <c r="I7" s="4">
        <f>TTEST(H11:H29,I11:I29,2,2)</f>
        <v>5.8708159571588108E-5</v>
      </c>
      <c r="K7" s="4">
        <f>TTEST(J11:J29,K11:K29,2,2)</f>
        <v>3.4320211174819842E-2</v>
      </c>
      <c r="O7" s="4">
        <f>TTEST(M11:M31,O11:O29,2,2)</f>
        <v>1.1219031187205603E-3</v>
      </c>
      <c r="P7" s="4">
        <f>TTEST(N11:N29,P11:P29,2,2)</f>
        <v>0.87558197091563383</v>
      </c>
      <c r="T7" s="4">
        <f>TTEST(R11:R31,T11:T29,2,2)</f>
        <v>0.37656139263519872</v>
      </c>
      <c r="U7" s="4">
        <f>TTEST(S11:S29,U11:U29,2,2)</f>
        <v>5.0742110603527027E-2</v>
      </c>
    </row>
    <row r="8" spans="1:22" x14ac:dyDescent="0.25">
      <c r="B8" t="s">
        <v>30</v>
      </c>
      <c r="C8" s="1">
        <f t="shared" ref="C8:F8" si="20">COUNT(C11:C34)</f>
        <v>9</v>
      </c>
      <c r="D8" s="1">
        <f t="shared" si="20"/>
        <v>8</v>
      </c>
      <c r="E8" s="1">
        <f t="shared" si="20"/>
        <v>9</v>
      </c>
      <c r="F8" s="1">
        <f t="shared" si="20"/>
        <v>8</v>
      </c>
      <c r="I8" s="1">
        <f t="shared" ref="I8:K8" si="21">COUNT(I11:I34)</f>
        <v>8</v>
      </c>
      <c r="J8" s="1">
        <f t="shared" si="21"/>
        <v>8</v>
      </c>
      <c r="K8" s="1">
        <f t="shared" si="21"/>
        <v>9</v>
      </c>
      <c r="L8" s="1"/>
      <c r="M8" s="1">
        <f t="shared" ref="M8:U8" si="22">COUNT(M11:M34)</f>
        <v>9</v>
      </c>
      <c r="N8" s="1">
        <f t="shared" si="22"/>
        <v>8</v>
      </c>
      <c r="O8" s="1">
        <f t="shared" si="22"/>
        <v>9</v>
      </c>
      <c r="P8" s="1">
        <f t="shared" si="22"/>
        <v>8</v>
      </c>
      <c r="R8" s="1">
        <f t="shared" si="22"/>
        <v>9</v>
      </c>
      <c r="S8" s="1">
        <f t="shared" si="22"/>
        <v>8</v>
      </c>
      <c r="T8" s="1">
        <f t="shared" si="22"/>
        <v>8</v>
      </c>
      <c r="U8" s="1">
        <f t="shared" si="22"/>
        <v>9</v>
      </c>
    </row>
    <row r="10" spans="1:22" x14ac:dyDescent="0.25">
      <c r="A10" s="3" t="s">
        <v>5</v>
      </c>
      <c r="B10" s="3" t="s">
        <v>5</v>
      </c>
      <c r="C10" s="3" t="s">
        <v>5</v>
      </c>
      <c r="D10" s="3" t="s">
        <v>5</v>
      </c>
      <c r="E10" s="3" t="s">
        <v>5</v>
      </c>
      <c r="F10" s="3" t="s">
        <v>5</v>
      </c>
      <c r="G10" s="3" t="s">
        <v>5</v>
      </c>
      <c r="H10" s="3" t="s">
        <v>5</v>
      </c>
      <c r="I10" s="3" t="s">
        <v>5</v>
      </c>
      <c r="J10" s="3" t="s">
        <v>5</v>
      </c>
      <c r="K10" s="3" t="s">
        <v>5</v>
      </c>
      <c r="L10" s="3" t="s">
        <v>5</v>
      </c>
      <c r="M10" s="3" t="s">
        <v>5</v>
      </c>
      <c r="N10" s="3" t="s">
        <v>5</v>
      </c>
      <c r="O10" s="3" t="s">
        <v>5</v>
      </c>
      <c r="P10" s="3" t="s">
        <v>5</v>
      </c>
      <c r="Q10" s="3" t="s">
        <v>5</v>
      </c>
      <c r="R10" s="3" t="s">
        <v>5</v>
      </c>
      <c r="S10" s="3" t="s">
        <v>5</v>
      </c>
      <c r="T10" s="3" t="s">
        <v>5</v>
      </c>
      <c r="U10" s="3" t="s">
        <v>5</v>
      </c>
    </row>
    <row r="11" spans="1:22" x14ac:dyDescent="0.25">
      <c r="A11" s="2"/>
      <c r="C11" s="26">
        <v>0.50445913544029075</v>
      </c>
      <c r="D11" s="26">
        <v>-1.5595129075784087E-2</v>
      </c>
      <c r="E11" s="26">
        <v>0.20538503724352264</v>
      </c>
      <c r="F11" s="26">
        <v>-0.91401359969092422</v>
      </c>
      <c r="H11" s="26">
        <v>0.31645722389063202</v>
      </c>
      <c r="I11" s="26">
        <v>-0.96449156205203934</v>
      </c>
      <c r="J11" s="26">
        <v>-0.18912465166571568</v>
      </c>
      <c r="K11" s="26">
        <v>-0.83410365716491608</v>
      </c>
      <c r="M11" s="26">
        <f t="shared" ref="M11:M19" si="23">C11</f>
        <v>0.50445913544029075</v>
      </c>
      <c r="N11" s="26">
        <v>0.62442440583587544</v>
      </c>
      <c r="O11" s="26">
        <v>1.0309230106048872</v>
      </c>
      <c r="P11" s="26">
        <v>0.5515439085820999</v>
      </c>
      <c r="R11" s="26">
        <f>H11</f>
        <v>0.31645722389063202</v>
      </c>
      <c r="S11" s="26">
        <v>0.73581807065131244</v>
      </c>
      <c r="T11" s="26">
        <v>0.14970175911855854</v>
      </c>
      <c r="U11" s="26">
        <v>1.2050323863227099</v>
      </c>
      <c r="V11" s="26"/>
    </row>
    <row r="12" spans="1:22" x14ac:dyDescent="0.25">
      <c r="C12" s="26">
        <v>-0.40406489671810775</v>
      </c>
      <c r="D12" s="26">
        <v>-1.0054000705635353</v>
      </c>
      <c r="E12" s="26">
        <v>-0.54777024772017224</v>
      </c>
      <c r="F12" s="26">
        <v>-1.6330867286087516</v>
      </c>
      <c r="H12" s="26">
        <v>0.1958962869076597</v>
      </c>
      <c r="I12" s="26">
        <v>-2.4361277033546642</v>
      </c>
      <c r="J12" s="26">
        <v>5.9892334108909928E-2</v>
      </c>
      <c r="K12" s="26">
        <v>-2.6284800913397151</v>
      </c>
      <c r="M12" s="26">
        <f t="shared" si="23"/>
        <v>-0.40406489671810775</v>
      </c>
      <c r="N12" s="26">
        <v>-0.36538053565187578</v>
      </c>
      <c r="O12" s="26">
        <v>0.27776772564119234</v>
      </c>
      <c r="P12" s="26">
        <v>-0.16752922033572748</v>
      </c>
      <c r="R12" s="26">
        <f t="shared" ref="R12:R19" si="24">H12</f>
        <v>0.1958962869076597</v>
      </c>
      <c r="S12" s="26">
        <v>-0.73581807065131244</v>
      </c>
      <c r="T12" s="26">
        <v>0.39871874489318415</v>
      </c>
      <c r="U12" s="26">
        <v>-0.58934404785208905</v>
      </c>
      <c r="V12" s="26"/>
    </row>
    <row r="13" spans="1:22" x14ac:dyDescent="0.25">
      <c r="C13" s="26">
        <v>-0.100394238722183</v>
      </c>
      <c r="D13" s="26">
        <v>-0.8990634050956583</v>
      </c>
      <c r="E13" s="26">
        <v>0.34238521047665049</v>
      </c>
      <c r="F13" s="26">
        <v>-0.71298490751607435</v>
      </c>
      <c r="H13" s="26">
        <v>-0.51235351079829172</v>
      </c>
      <c r="I13" s="26"/>
      <c r="J13" s="26">
        <v>0.12923231755680664</v>
      </c>
      <c r="K13" s="26">
        <v>-1.63555856002339</v>
      </c>
      <c r="M13" s="26">
        <f t="shared" si="23"/>
        <v>-0.100394238722183</v>
      </c>
      <c r="N13" s="26">
        <v>-0.25904387018399877</v>
      </c>
      <c r="O13" s="26">
        <v>1.1679231838380151</v>
      </c>
      <c r="P13" s="26">
        <v>0.75257260075694976</v>
      </c>
      <c r="R13" s="26">
        <f t="shared" si="24"/>
        <v>-0.51235351079829172</v>
      </c>
      <c r="S13" s="26"/>
      <c r="T13" s="26">
        <v>0.46805872834108087</v>
      </c>
      <c r="U13" s="26">
        <v>0.40357748346423605</v>
      </c>
      <c r="V13" s="26"/>
    </row>
    <row r="14" spans="1:22" x14ac:dyDescent="0.25">
      <c r="A14" s="2"/>
      <c r="C14" s="26">
        <v>0.98835467452876724</v>
      </c>
      <c r="D14" s="26">
        <v>-1.3329894700806575</v>
      </c>
      <c r="E14" s="26">
        <v>0.57779921810033397</v>
      </c>
      <c r="F14" s="26">
        <v>-1.4262195906604456</v>
      </c>
      <c r="H14" s="26">
        <v>-0.28435215253961488</v>
      </c>
      <c r="I14" s="26">
        <v>-1.7662242888852688</v>
      </c>
      <c r="J14" s="26">
        <v>-0.33156678690631747</v>
      </c>
      <c r="K14" s="26">
        <v>-1.5136136958117623</v>
      </c>
      <c r="M14" s="26">
        <f t="shared" si="23"/>
        <v>0.98835467452876724</v>
      </c>
      <c r="N14" s="26">
        <v>-0.3262910191767503</v>
      </c>
      <c r="O14" s="26">
        <v>1.4149188190394932</v>
      </c>
      <c r="P14" s="26">
        <v>0.41759846118262089</v>
      </c>
      <c r="R14" s="26">
        <f t="shared" si="24"/>
        <v>-0.28435215253961488</v>
      </c>
      <c r="S14" s="26">
        <v>-2.6090354944609651E-2</v>
      </c>
      <c r="T14" s="26">
        <v>0.25416581568833152</v>
      </c>
      <c r="U14" s="26">
        <v>0.81225284072354587</v>
      </c>
    </row>
    <row r="15" spans="1:22" x14ac:dyDescent="0.25">
      <c r="C15" s="26">
        <v>-0.2435086499039345</v>
      </c>
      <c r="D15" s="26">
        <v>-0.6804074317271569</v>
      </c>
      <c r="E15" s="26">
        <v>-0.32684707651771827</v>
      </c>
      <c r="F15" s="26">
        <v>-0.84995589160166585</v>
      </c>
      <c r="H15" s="26">
        <v>-6.0505299564667325E-2</v>
      </c>
      <c r="I15" s="26">
        <v>-1.8113096077252155</v>
      </c>
      <c r="J15" s="26">
        <v>0.51353628227051029</v>
      </c>
      <c r="K15" s="26">
        <v>-1.770573886289962</v>
      </c>
      <c r="M15" s="26">
        <f t="shared" si="23"/>
        <v>-0.2435086499039345</v>
      </c>
      <c r="N15" s="26">
        <v>0.3262910191767503</v>
      </c>
      <c r="O15" s="26">
        <v>0.510272524421441</v>
      </c>
      <c r="P15" s="26">
        <v>0.99386216024140062</v>
      </c>
      <c r="R15" s="26">
        <f t="shared" si="24"/>
        <v>-6.0505299564667325E-2</v>
      </c>
      <c r="S15" s="26">
        <v>-7.1175673784556359E-2</v>
      </c>
      <c r="T15" s="26">
        <v>1.0992688848651593</v>
      </c>
      <c r="U15" s="26">
        <v>0.55529265024534613</v>
      </c>
    </row>
    <row r="16" spans="1:22" x14ac:dyDescent="0.25">
      <c r="C16" s="26">
        <v>-0.74484602462483362</v>
      </c>
      <c r="D16" s="26"/>
      <c r="E16" s="26">
        <v>-0.25095214158261658</v>
      </c>
      <c r="F16" s="26"/>
      <c r="H16" s="26">
        <v>0.3448574521042822</v>
      </c>
      <c r="I16" s="26">
        <v>-1.6428679052114923</v>
      </c>
      <c r="J16" s="26">
        <v>-0.18196949536419194</v>
      </c>
      <c r="K16" s="26">
        <v>-1.8152935457973909</v>
      </c>
      <c r="M16" s="26">
        <f t="shared" si="23"/>
        <v>-0.74484602462483362</v>
      </c>
      <c r="N16" s="26"/>
      <c r="O16" s="26">
        <v>0.58616745935654269</v>
      </c>
      <c r="P16" s="26"/>
      <c r="R16" s="26">
        <f t="shared" si="24"/>
        <v>0.3448574521042822</v>
      </c>
      <c r="S16" s="26">
        <v>9.7266028729166898E-2</v>
      </c>
      <c r="T16" s="26">
        <v>0.40376310723045705</v>
      </c>
      <c r="U16" s="26">
        <v>0.51057299073791729</v>
      </c>
    </row>
    <row r="17" spans="1:21" x14ac:dyDescent="0.25">
      <c r="C17" s="26">
        <v>-7.3752855619831692E-2</v>
      </c>
      <c r="D17" s="26">
        <v>-1.0538763148250592</v>
      </c>
      <c r="E17" s="26">
        <v>-4.0330041128241234E-2</v>
      </c>
      <c r="F17" s="27">
        <v>-1.1825400366715684</v>
      </c>
      <c r="H17" s="26">
        <v>2.9647591265502982E-2</v>
      </c>
      <c r="I17" s="26">
        <v>-1.331809883735799</v>
      </c>
      <c r="J17" s="26">
        <v>-1.2176061324424836E-2</v>
      </c>
      <c r="K17" s="26">
        <v>0.87202628392345005</v>
      </c>
      <c r="M17" s="26">
        <f t="shared" si="23"/>
        <v>-7.3752855619831692E-2</v>
      </c>
      <c r="N17" s="26">
        <v>-1.0487618697581693</v>
      </c>
      <c r="O17" s="26">
        <v>1.2407427692509199</v>
      </c>
      <c r="P17" s="26">
        <v>0.10364721877448257</v>
      </c>
      <c r="R17" s="26">
        <f t="shared" si="24"/>
        <v>2.9647591265502982E-2</v>
      </c>
      <c r="S17" s="26">
        <v>-0.4811899907629158</v>
      </c>
      <c r="T17" s="26">
        <v>-0.61800731405377718</v>
      </c>
      <c r="U17" s="26">
        <v>1.1168149241669809</v>
      </c>
    </row>
    <row r="18" spans="1:21" x14ac:dyDescent="0.25">
      <c r="C18" s="26">
        <v>0.75028517797644234</v>
      </c>
      <c r="D18" s="26">
        <v>0.61239712030314486</v>
      </c>
      <c r="E18" s="26">
        <v>6.9924324334031951E-2</v>
      </c>
      <c r="F18" s="26">
        <v>-3.7991885921803927</v>
      </c>
      <c r="H18" s="26">
        <v>-0.16459357924127538</v>
      </c>
      <c r="I18" s="26">
        <v>-1.1279781628051762</v>
      </c>
      <c r="J18" s="26">
        <v>1.2176061324424836E-2</v>
      </c>
      <c r="K18" s="26">
        <v>4.6496926012174811E-2</v>
      </c>
      <c r="M18" s="26">
        <f t="shared" si="23"/>
        <v>0.75028517797644234</v>
      </c>
      <c r="N18" s="26">
        <v>0.61751156537003471</v>
      </c>
      <c r="O18" s="26">
        <v>1.350997134713193</v>
      </c>
      <c r="P18" s="26">
        <v>-2.5130013367343418</v>
      </c>
      <c r="R18" s="26">
        <f t="shared" si="24"/>
        <v>-0.16459357924127538</v>
      </c>
      <c r="S18" s="26">
        <v>-0.27735826983229295</v>
      </c>
      <c r="T18" s="26">
        <v>-0.59365519140492751</v>
      </c>
      <c r="U18" s="26">
        <v>0.29128556625570567</v>
      </c>
    </row>
    <row r="19" spans="1:21" x14ac:dyDescent="0.25">
      <c r="C19" s="26">
        <v>-0.67653232235660887</v>
      </c>
      <c r="D19" s="26">
        <v>0.42613585932124565</v>
      </c>
      <c r="E19" s="26">
        <v>-2.9594283205790717E-2</v>
      </c>
      <c r="F19" s="26">
        <v>-0.85950060245221671</v>
      </c>
      <c r="H19" s="26">
        <v>0.1349459879757724</v>
      </c>
      <c r="I19" s="26">
        <v>-9.2071632377676238E-2</v>
      </c>
      <c r="J19" s="26"/>
      <c r="K19" s="26">
        <v>0.35927253841215112</v>
      </c>
      <c r="M19" s="26">
        <f t="shared" si="23"/>
        <v>-0.67653232235660887</v>
      </c>
      <c r="N19" s="26">
        <v>0.4312503043881355</v>
      </c>
      <c r="O19" s="26">
        <v>1.2514785271733704</v>
      </c>
      <c r="P19" s="26">
        <v>0.42668665299383424</v>
      </c>
      <c r="R19" s="26">
        <f t="shared" si="24"/>
        <v>0.1349459879757724</v>
      </c>
      <c r="S19" s="26">
        <v>0.75854826059520697</v>
      </c>
      <c r="T19" s="26"/>
      <c r="U19" s="26">
        <v>0.60406117865568199</v>
      </c>
    </row>
    <row r="20" spans="1:21" x14ac:dyDescent="0.25">
      <c r="A20" s="2"/>
      <c r="C20" s="30"/>
      <c r="D20" s="30"/>
      <c r="E20" s="30"/>
      <c r="F20" s="30"/>
      <c r="H20" s="30"/>
      <c r="I20" s="30"/>
      <c r="J20" s="30"/>
      <c r="K20" s="30"/>
      <c r="M20" s="30"/>
      <c r="N20" s="30"/>
      <c r="O20" s="30"/>
      <c r="P20" s="30"/>
      <c r="R20" s="30"/>
      <c r="S20" s="30"/>
      <c r="T20" s="30"/>
      <c r="U20" s="30"/>
    </row>
    <row r="21" spans="1:21" x14ac:dyDescent="0.25">
      <c r="C21" s="30"/>
      <c r="D21" s="30"/>
      <c r="E21" s="30"/>
      <c r="F21" s="30"/>
      <c r="H21" s="30"/>
      <c r="I21" s="30"/>
      <c r="J21" s="30"/>
      <c r="K21" s="30"/>
      <c r="M21" s="30"/>
      <c r="N21" s="30"/>
      <c r="O21" s="30"/>
      <c r="P21" s="30"/>
      <c r="R21" s="30"/>
      <c r="S21" s="30"/>
      <c r="T21" s="30"/>
      <c r="U21" s="30"/>
    </row>
    <row r="22" spans="1:21" x14ac:dyDescent="0.25">
      <c r="C22" s="30"/>
      <c r="D22" s="30"/>
      <c r="E22" s="30"/>
      <c r="F22" s="30"/>
      <c r="H22" s="30"/>
      <c r="I22" s="30"/>
      <c r="J22" s="30"/>
      <c r="K22" s="30"/>
      <c r="M22" s="30"/>
      <c r="N22" s="30"/>
      <c r="O22" s="30"/>
      <c r="P22" s="30"/>
      <c r="R22" s="30"/>
      <c r="S22" s="30"/>
      <c r="T22" s="30"/>
      <c r="U22" s="30"/>
    </row>
    <row r="23" spans="1:21" x14ac:dyDescent="0.25">
      <c r="C23" s="30"/>
      <c r="D23" s="30"/>
      <c r="E23" s="30"/>
      <c r="F23" s="30"/>
      <c r="H23" s="30"/>
      <c r="I23" s="30"/>
      <c r="J23" s="30"/>
      <c r="K23" s="30"/>
      <c r="M23" s="30"/>
      <c r="N23" s="30"/>
      <c r="O23" s="30"/>
      <c r="P23" s="30"/>
      <c r="R23" s="30"/>
      <c r="S23" s="30"/>
      <c r="T23" s="30"/>
      <c r="U23" s="30"/>
    </row>
    <row r="24" spans="1:21" x14ac:dyDescent="0.25">
      <c r="C24" s="30"/>
      <c r="D24" s="30"/>
      <c r="E24" s="30"/>
      <c r="F24" s="30"/>
      <c r="H24" s="30"/>
      <c r="I24" s="30"/>
      <c r="J24" s="30"/>
      <c r="K24" s="30"/>
      <c r="M24" s="30"/>
      <c r="N24" s="30"/>
      <c r="O24" s="30"/>
      <c r="P24" s="30"/>
      <c r="R24" s="30"/>
      <c r="S24" s="30"/>
      <c r="T24" s="30"/>
      <c r="U24" s="30"/>
    </row>
    <row r="25" spans="1:21" x14ac:dyDescent="0.25">
      <c r="C25" s="30"/>
      <c r="D25" s="30"/>
      <c r="E25" s="30"/>
      <c r="F25" s="30"/>
      <c r="H25" s="30"/>
      <c r="I25" s="30"/>
      <c r="J25" s="30"/>
      <c r="K25" s="30"/>
      <c r="M25" s="30"/>
      <c r="N25" s="30"/>
      <c r="O25" s="30"/>
      <c r="P25" s="30"/>
      <c r="R25" s="30"/>
      <c r="S25" s="30"/>
      <c r="T25" s="30"/>
      <c r="U25" s="30"/>
    </row>
    <row r="26" spans="1:21" x14ac:dyDescent="0.25">
      <c r="C26" s="30"/>
      <c r="D26" s="30"/>
      <c r="E26" s="30"/>
      <c r="F26" s="30"/>
      <c r="H26" s="30"/>
      <c r="I26" s="30"/>
      <c r="J26" s="30"/>
      <c r="K26" s="30"/>
      <c r="M26" s="30"/>
      <c r="N26" s="30"/>
      <c r="O26" s="30"/>
      <c r="P26" s="30"/>
      <c r="R26" s="30"/>
      <c r="S26" s="30"/>
      <c r="T26" s="30"/>
      <c r="U26" s="30"/>
    </row>
    <row r="27" spans="1:21" x14ac:dyDescent="0.25">
      <c r="C27" s="30"/>
      <c r="D27" s="30"/>
      <c r="E27" s="30"/>
      <c r="F27" s="30"/>
      <c r="H27" s="30"/>
      <c r="I27" s="30"/>
      <c r="J27" s="30"/>
      <c r="K27" s="30"/>
      <c r="M27" s="30"/>
      <c r="N27" s="30"/>
      <c r="O27" s="30"/>
      <c r="P27" s="30"/>
      <c r="R27" s="30"/>
      <c r="S27" s="30"/>
      <c r="T27" s="30"/>
      <c r="U27" s="30"/>
    </row>
    <row r="28" spans="1:21" x14ac:dyDescent="0.25">
      <c r="C28" s="30"/>
      <c r="D28" s="30"/>
      <c r="E28" s="30"/>
      <c r="F28" s="30"/>
      <c r="H28" s="30"/>
      <c r="I28" s="30"/>
      <c r="J28" s="30"/>
      <c r="K28" s="30"/>
      <c r="M28" s="30"/>
      <c r="N28" s="30"/>
      <c r="O28" s="30"/>
      <c r="P28" s="30"/>
      <c r="R28" s="30"/>
      <c r="S28" s="30"/>
      <c r="T28" s="30"/>
      <c r="U28" s="30"/>
    </row>
    <row r="29" spans="1:21" x14ac:dyDescent="0.25">
      <c r="C29" s="30"/>
      <c r="D29" s="30"/>
      <c r="E29" s="30"/>
      <c r="F29" s="30"/>
      <c r="H29" s="30"/>
      <c r="I29" s="30"/>
      <c r="J29" s="30"/>
      <c r="K29" s="30"/>
      <c r="N29" s="30"/>
      <c r="O29" s="30"/>
      <c r="P29" s="30"/>
      <c r="S29" s="30"/>
      <c r="T29" s="30"/>
      <c r="U29" s="30"/>
    </row>
    <row r="30" spans="1:21" x14ac:dyDescent="0.25">
      <c r="C30" s="30"/>
      <c r="D30" s="30"/>
      <c r="E30" s="30"/>
      <c r="F30" s="30"/>
      <c r="H30" s="30"/>
      <c r="I30" s="30"/>
      <c r="J30" s="30"/>
      <c r="K30" s="30"/>
      <c r="N30" s="30"/>
      <c r="O30" s="30"/>
      <c r="P30" s="30"/>
      <c r="S30" s="30"/>
      <c r="T30" s="30"/>
      <c r="U30" s="30"/>
    </row>
    <row r="31" spans="1:21" x14ac:dyDescent="0.25">
      <c r="C31" s="30"/>
      <c r="D31" s="30"/>
      <c r="E31" s="30"/>
      <c r="F31" s="30"/>
      <c r="H31" s="30"/>
      <c r="I31" s="30"/>
      <c r="J31" s="30"/>
      <c r="K31" s="30"/>
      <c r="N31" s="30"/>
      <c r="O31" s="30"/>
      <c r="P31" s="30"/>
    </row>
    <row r="32" spans="1:21" x14ac:dyDescent="0.25">
      <c r="H32" s="30"/>
      <c r="I32" s="30"/>
      <c r="J32" s="30"/>
      <c r="K32" s="30"/>
      <c r="N32" s="30"/>
      <c r="O32" s="30"/>
      <c r="P32" s="30"/>
    </row>
    <row r="33" spans="14:16" x14ac:dyDescent="0.25">
      <c r="N33" s="30"/>
      <c r="O33" s="30"/>
      <c r="P33" s="30"/>
    </row>
  </sheetData>
  <mergeCells count="4">
    <mergeCell ref="C2:F2"/>
    <mergeCell ref="H2:K2"/>
    <mergeCell ref="M2:P2"/>
    <mergeCell ref="R2:U2"/>
  </mergeCells>
  <conditionalFormatting sqref="F6">
    <cfRule type="cellIs" dxfId="199" priority="79" operator="lessThan">
      <formula>-1</formula>
    </cfRule>
    <cfRule type="cellIs" dxfId="198" priority="80" operator="greaterThan">
      <formula>1</formula>
    </cfRule>
  </conditionalFormatting>
  <conditionalFormatting sqref="D6">
    <cfRule type="cellIs" dxfId="197" priority="77" operator="lessThan">
      <formula>-1</formula>
    </cfRule>
    <cfRule type="cellIs" dxfId="196" priority="78" operator="greaterThan">
      <formula>1</formula>
    </cfRule>
  </conditionalFormatting>
  <conditionalFormatting sqref="K6">
    <cfRule type="cellIs" dxfId="195" priority="75" operator="lessThan">
      <formula>-1</formula>
    </cfRule>
    <cfRule type="cellIs" dxfId="194" priority="76" operator="greaterThan">
      <formula>1</formula>
    </cfRule>
  </conditionalFormatting>
  <conditionalFormatting sqref="I6">
    <cfRule type="cellIs" dxfId="193" priority="73" operator="lessThan">
      <formula>-1</formula>
    </cfRule>
    <cfRule type="cellIs" dxfId="192" priority="74" operator="greaterThan">
      <formula>1</formula>
    </cfRule>
  </conditionalFormatting>
  <conditionalFormatting sqref="P6">
    <cfRule type="cellIs" dxfId="191" priority="71" operator="lessThan">
      <formula>-1</formula>
    </cfRule>
    <cfRule type="cellIs" dxfId="190" priority="72" operator="greaterThan">
      <formula>1</formula>
    </cfRule>
  </conditionalFormatting>
  <conditionalFormatting sqref="N6">
    <cfRule type="cellIs" dxfId="189" priority="69" operator="lessThan">
      <formula>-1</formula>
    </cfRule>
    <cfRule type="cellIs" dxfId="188" priority="70" operator="greaterThan">
      <formula>1</formula>
    </cfRule>
  </conditionalFormatting>
  <conditionalFormatting sqref="U6">
    <cfRule type="cellIs" dxfId="187" priority="65" operator="lessThan">
      <formula>-1</formula>
    </cfRule>
    <cfRule type="cellIs" dxfId="186" priority="66" operator="greaterThan">
      <formula>1</formula>
    </cfRule>
  </conditionalFormatting>
  <conditionalFormatting sqref="S6">
    <cfRule type="cellIs" dxfId="185" priority="63" operator="lessThan">
      <formula>-1</formula>
    </cfRule>
    <cfRule type="cellIs" dxfId="184" priority="64" operator="greaterThan">
      <formula>1</formula>
    </cfRule>
  </conditionalFormatting>
  <conditionalFormatting sqref="O6">
    <cfRule type="cellIs" dxfId="183" priority="67" operator="lessThan">
      <formula>-1</formula>
    </cfRule>
    <cfRule type="cellIs" dxfId="182" priority="68" operator="greaterThan">
      <formula>1</formula>
    </cfRule>
  </conditionalFormatting>
  <conditionalFormatting sqref="T6">
    <cfRule type="cellIs" dxfId="181" priority="61" operator="lessThan">
      <formula>-1</formula>
    </cfRule>
    <cfRule type="cellIs" dxfId="180" priority="62" operator="greaterThan">
      <formula>1</formula>
    </cfRule>
  </conditionalFormatting>
  <conditionalFormatting sqref="D7">
    <cfRule type="cellIs" dxfId="179" priority="59" operator="lessThan">
      <formula>0.05</formula>
    </cfRule>
    <cfRule type="cellIs" dxfId="178" priority="60" operator="greaterThan">
      <formula>0.05</formula>
    </cfRule>
  </conditionalFormatting>
  <conditionalFormatting sqref="F7">
    <cfRule type="cellIs" dxfId="177" priority="57" operator="lessThan">
      <formula>0.05</formula>
    </cfRule>
    <cfRule type="cellIs" dxfId="176" priority="58" operator="greaterThan">
      <formula>0.05</formula>
    </cfRule>
  </conditionalFormatting>
  <conditionalFormatting sqref="O7">
    <cfRule type="cellIs" dxfId="175" priority="55" operator="lessThan">
      <formula>0.05</formula>
    </cfRule>
    <cfRule type="cellIs" dxfId="174" priority="56" operator="greaterThan">
      <formula>0.05</formula>
    </cfRule>
  </conditionalFormatting>
  <conditionalFormatting sqref="P7">
    <cfRule type="cellIs" dxfId="173" priority="53" operator="lessThan">
      <formula>0.05</formula>
    </cfRule>
    <cfRule type="cellIs" dxfId="172" priority="54" operator="greaterThan">
      <formula>0.05</formula>
    </cfRule>
  </conditionalFormatting>
  <conditionalFormatting sqref="I7">
    <cfRule type="cellIs" dxfId="171" priority="51" operator="lessThan">
      <formula>0.05</formula>
    </cfRule>
    <cfRule type="cellIs" dxfId="170" priority="52" operator="greaterThan">
      <formula>0.05</formula>
    </cfRule>
  </conditionalFormatting>
  <conditionalFormatting sqref="K7">
    <cfRule type="cellIs" dxfId="169" priority="49" operator="lessThan">
      <formula>0.05</formula>
    </cfRule>
    <cfRule type="cellIs" dxfId="168" priority="50" operator="greaterThan">
      <formula>0.05</formula>
    </cfRule>
  </conditionalFormatting>
  <conditionalFormatting sqref="T7">
    <cfRule type="cellIs" dxfId="167" priority="47" operator="lessThan">
      <formula>0.05</formula>
    </cfRule>
    <cfRule type="cellIs" dxfId="166" priority="48" operator="greaterThan">
      <formula>0.05</formula>
    </cfRule>
  </conditionalFormatting>
  <conditionalFormatting sqref="U7">
    <cfRule type="cellIs" dxfId="165" priority="45" operator="lessThan">
      <formula>0.05</formula>
    </cfRule>
    <cfRule type="cellIs" dxfId="164" priority="46" operator="greaterThan">
      <formula>0.05</formula>
    </cfRule>
  </conditionalFormatting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topLeftCell="H1" workbookViewId="0">
      <pane xSplit="18810" topLeftCell="U1"/>
      <selection activeCell="U12" sqref="U12:U20"/>
      <selection pane="topRight" activeCell="U1" sqref="U1"/>
    </sheetView>
  </sheetViews>
  <sheetFormatPr baseColWidth="10" defaultRowHeight="15" x14ac:dyDescent="0.25"/>
  <cols>
    <col min="7" max="7" width="4" customWidth="1"/>
    <col min="17" max="17" width="6.28515625" customWidth="1"/>
  </cols>
  <sheetData>
    <row r="1" spans="1:22" ht="15.75" thickBot="1" x14ac:dyDescent="0.3">
      <c r="B1" t="s">
        <v>10</v>
      </c>
    </row>
    <row r="2" spans="1:22" ht="15.75" thickBot="1" x14ac:dyDescent="0.3">
      <c r="C2" s="34" t="s">
        <v>18</v>
      </c>
      <c r="D2" s="35"/>
      <c r="E2" s="35"/>
      <c r="F2" s="36"/>
      <c r="H2" s="34" t="s">
        <v>18</v>
      </c>
      <c r="I2" s="35"/>
      <c r="J2" s="35"/>
      <c r="K2" s="36"/>
      <c r="M2" s="34" t="s">
        <v>19</v>
      </c>
      <c r="N2" s="35"/>
      <c r="O2" s="35"/>
      <c r="P2" s="36"/>
      <c r="R2" s="34" t="s">
        <v>19</v>
      </c>
      <c r="S2" s="35"/>
      <c r="T2" s="35"/>
      <c r="U2" s="36"/>
    </row>
    <row r="3" spans="1:22" x14ac:dyDescent="0.25">
      <c r="B3" t="s">
        <v>4</v>
      </c>
      <c r="C3" s="1" t="s">
        <v>0</v>
      </c>
      <c r="D3" s="1" t="s">
        <v>12</v>
      </c>
      <c r="E3" s="1" t="s">
        <v>1</v>
      </c>
      <c r="F3" s="1" t="s">
        <v>2</v>
      </c>
      <c r="H3" s="1" t="s">
        <v>8</v>
      </c>
      <c r="I3" s="1" t="s">
        <v>12</v>
      </c>
      <c r="J3" s="1" t="s">
        <v>1</v>
      </c>
      <c r="K3" s="1" t="s">
        <v>2</v>
      </c>
      <c r="M3" s="1" t="s">
        <v>0</v>
      </c>
      <c r="N3" s="1" t="s">
        <v>12</v>
      </c>
      <c r="O3" s="1" t="s">
        <v>1</v>
      </c>
      <c r="P3" s="1" t="s">
        <v>2</v>
      </c>
      <c r="R3" s="1" t="s">
        <v>8</v>
      </c>
      <c r="S3" s="1" t="s">
        <v>12</v>
      </c>
      <c r="T3" s="1" t="s">
        <v>1</v>
      </c>
      <c r="U3" s="1" t="s">
        <v>2</v>
      </c>
    </row>
    <row r="4" spans="1:22" x14ac:dyDescent="0.25">
      <c r="B4" t="s">
        <v>6</v>
      </c>
      <c r="C4" s="5">
        <f>AVERAGE(C12:C23)</f>
        <v>5.0114233750441093E-18</v>
      </c>
      <c r="D4" s="5">
        <f>AVERAGE(D12:D23)</f>
        <v>-1.1589222222222222</v>
      </c>
      <c r="E4" s="5">
        <f>AVERAGE(E12:E23)</f>
        <v>1.1111111111116055E-5</v>
      </c>
      <c r="F4" s="5">
        <f>AVERAGE(F12:F23)</f>
        <v>-1.3373999999999999</v>
      </c>
      <c r="H4" s="16">
        <f>AVERAGE(H12:H23)</f>
        <v>0</v>
      </c>
      <c r="I4" s="16">
        <f>AVERAGE(I12:I23)</f>
        <v>-0.98887777777777786</v>
      </c>
      <c r="J4" s="16">
        <f>AVERAGE(J12:J23)</f>
        <v>-2.0522222222224089E-5</v>
      </c>
      <c r="K4" s="16">
        <f>AVERAGE(K12:K23)</f>
        <v>-1.6793777777777779</v>
      </c>
      <c r="M4" s="5">
        <f>AVERAGE(M12:M23)</f>
        <v>5.0114233750441093E-18</v>
      </c>
      <c r="N4" s="16">
        <f>AVERAGE(N12:N23)</f>
        <v>1.9844444444447637E-5</v>
      </c>
      <c r="O4" s="16">
        <f>AVERAGE(O12:O23)</f>
        <v>0.81727777777777777</v>
      </c>
      <c r="P4" s="16">
        <f>AVERAGE(P12:P23)</f>
        <v>0.63872222222222219</v>
      </c>
      <c r="R4" s="16">
        <f>AVERAGE(R12:R23)</f>
        <v>0</v>
      </c>
      <c r="S4" s="16">
        <f>AVERAGE(S12:S23)</f>
        <v>0</v>
      </c>
      <c r="T4" s="16">
        <f>AVERAGE(T12:T23)</f>
        <v>-8.4944444444444447E-2</v>
      </c>
      <c r="U4" s="16">
        <f>AVERAGE(U12:U23)</f>
        <v>-0.77546666666666675</v>
      </c>
    </row>
    <row r="5" spans="1:22" x14ac:dyDescent="0.25">
      <c r="B5" t="s">
        <v>20</v>
      </c>
      <c r="C5" s="5">
        <f>MEDIAN(C12:C33)</f>
        <v>-5.4199999999999998E-2</v>
      </c>
      <c r="D5" s="5">
        <f>MEDIAN(D12:D33)</f>
        <v>-0.94489999999999996</v>
      </c>
      <c r="E5" s="5">
        <f>MEDIAN(E12:E33)</f>
        <v>-3.5799999999999998E-2</v>
      </c>
      <c r="F5" s="5">
        <f>MEDIAN(F12:F33)</f>
        <v>-1.3080000000000001</v>
      </c>
      <c r="H5" s="5">
        <f>MEDIAN(H12:H33)</f>
        <v>0</v>
      </c>
      <c r="I5" s="5">
        <f>MEDIAN(I12:I33)</f>
        <v>-1.206</v>
      </c>
      <c r="J5" s="5">
        <f>MEDIAN(J12:J33)</f>
        <v>-2.1499999999999998E-2</v>
      </c>
      <c r="K5" s="5">
        <f>MEDIAN(K12:K33)</f>
        <v>-1.7705</v>
      </c>
      <c r="M5" s="5">
        <f>MEDIAN(M12:M33)</f>
        <v>-5.4199999999999998E-2</v>
      </c>
      <c r="N5" s="5">
        <f>MEDIAN(N12:N33)</f>
        <v>-1.0214E-3</v>
      </c>
      <c r="O5" s="5">
        <f>MEDIAN(O12:O33)</f>
        <v>0.71730000000000005</v>
      </c>
      <c r="P5" s="5">
        <f>MEDIAN(P12:P33)</f>
        <v>0.28949999999999998</v>
      </c>
      <c r="R5" s="5">
        <f>MEDIAN(R12:R33)</f>
        <v>0</v>
      </c>
      <c r="S5" s="5">
        <f>MEDIAN(S12:S33)</f>
        <v>-0.16350000000000001</v>
      </c>
      <c r="T5" s="5">
        <f>MEDIAN(T12:T33)</f>
        <v>-0.17580000000000001</v>
      </c>
      <c r="U5" s="5">
        <f>MEDIAN(U12:U33)</f>
        <v>-0.62060000000000004</v>
      </c>
    </row>
    <row r="6" spans="1:22" x14ac:dyDescent="0.25">
      <c r="B6" t="s">
        <v>9</v>
      </c>
      <c r="C6" s="5">
        <f>STDEVP(C12:C23)/SQRT(COUNT(C12:C23))</f>
        <v>8.0571935499424721E-2</v>
      </c>
      <c r="D6" s="5">
        <f>STDEVP(D12:D23)/SQRT(COUNT(D12:D23))</f>
        <v>0.17852736746164335</v>
      </c>
      <c r="E6" s="5">
        <f>STDEVP(E12:E23)/SQRT(COUNT(E12:E23))</f>
        <v>0.11686438953692495</v>
      </c>
      <c r="F6" s="5">
        <f>STDEVP(F12:F23)/SQRT(COUNT(F12:F23))</f>
        <v>0.21347687184989114</v>
      </c>
      <c r="G6" s="5"/>
      <c r="H6" s="5">
        <f>STDEVP(H12:H23)/SQRT(COUNT(H12:H23))</f>
        <v>7.4389011285269799E-2</v>
      </c>
      <c r="I6" s="5">
        <f>STDEVP(I12:I23)/SQRT(COUNT(I12:I23))</f>
        <v>0.19185195216642592</v>
      </c>
      <c r="J6" s="5">
        <f>STDEVP(J12:J23)/SQRT(COUNT(J12:J23))</f>
        <v>0.15533975775872291</v>
      </c>
      <c r="K6" s="5">
        <f>STDEVP(K12:K23)/SQRT(COUNT(K12:K23))</f>
        <v>0.1472841100761815</v>
      </c>
      <c r="M6" s="5">
        <f>STDEVP(M12:M27)/SQRT(COUNT(M12:M27))</f>
        <v>8.0571935499424721E-2</v>
      </c>
      <c r="N6" s="5">
        <f>STDEVP(N12:N23)/SQRT(COUNT(N12:N23))</f>
        <v>0.1191885662194726</v>
      </c>
      <c r="O6" s="5">
        <f>STDEVP(O12:O23)/SQRT(COUNT(O12:O23))</f>
        <v>0.23654332298510142</v>
      </c>
      <c r="P6" s="5">
        <f>STDEVP(P12:P23)/SQRT(COUNT(P12:P23))</f>
        <v>0.29059021241271804</v>
      </c>
      <c r="R6" s="5">
        <f>STDEVP(R12:R27)/SQRT(COUNT(R12:R27))</f>
        <v>7.4389011285269799E-2</v>
      </c>
      <c r="S6" s="5">
        <f>STDEVP(S12:S23)/SQRT(COUNT(S12:S23))</f>
        <v>0.15402509415556165</v>
      </c>
      <c r="T6" s="5">
        <f>STDEVP(T12:T23)/SQRT(COUNT(T12:T23))</f>
        <v>0.16249579984020032</v>
      </c>
      <c r="U6" s="5">
        <f>STDEVP(U12:U23)/SQRT(COUNT(U12:U23))</f>
        <v>0.17381370472611557</v>
      </c>
    </row>
    <row r="7" spans="1:22" x14ac:dyDescent="0.25">
      <c r="B7" t="s">
        <v>7</v>
      </c>
      <c r="D7" s="6">
        <f>IF(D4&lt;0,-1/2^D4,2^D4)</f>
        <v>-2.2329055415505783</v>
      </c>
      <c r="F7" s="6">
        <f>IF(F4&lt;0,-1/2^F4,2^F4)</f>
        <v>-2.5269550472804898</v>
      </c>
      <c r="I7" s="6">
        <f>IF(I4&lt;0,-1/2^I4,2^I4)</f>
        <v>-1.9846406074887883</v>
      </c>
      <c r="K7" s="6">
        <f>IF(K4&lt;0,-1/2^K4,2^K4)</f>
        <v>-3.202897829563923</v>
      </c>
      <c r="N7" s="6"/>
      <c r="O7" s="6">
        <f>IF(O4&lt;0,-1/2^O4,2^O4)</f>
        <v>1.7620779876467019</v>
      </c>
      <c r="P7" s="6">
        <f>IF(P4&lt;0,-1/2^P4,2^P4)</f>
        <v>1.556949576814793</v>
      </c>
      <c r="S7" s="6"/>
      <c r="T7" s="6">
        <f>IF(T4&lt;0,-1/2^T4,2^T4)</f>
        <v>-1.0606468970036771</v>
      </c>
      <c r="U7" s="6">
        <f>IF(U4&lt;0,-1/2^U4,2^U4)</f>
        <v>-1.7117436572919036</v>
      </c>
    </row>
    <row r="8" spans="1:22" x14ac:dyDescent="0.25">
      <c r="B8" t="s">
        <v>13</v>
      </c>
      <c r="D8" s="4">
        <f>TTEST(C12:C26,D12:D26,2,2)</f>
        <v>4.1574650196963455E-5</v>
      </c>
      <c r="F8" s="4">
        <f>TTEST(E12:E26,F12:F26,2,2)</f>
        <v>9.1003228953883084E-5</v>
      </c>
      <c r="I8" s="4">
        <f>TTEST(H12:H26,I12:I26,2,2)</f>
        <v>6.1222086666422228E-4</v>
      </c>
      <c r="K8" s="4">
        <f>TTEST(J12:J26,K12:K26,2,2)</f>
        <v>1.5108005984162856E-6</v>
      </c>
      <c r="O8" s="4">
        <f>TTEST(M12:M30,O12:O26,2,2)</f>
        <v>7.1215220008497143E-3</v>
      </c>
      <c r="P8" s="4">
        <f>TTEST(N12:N26,P12:P26,2,2)</f>
        <v>7.3240316906329844E-2</v>
      </c>
      <c r="T8" s="4">
        <f>TTEST(R12:R30,T12:T26,2,2)</f>
        <v>0.67415578108012164</v>
      </c>
      <c r="U8" s="4">
        <f>TTEST(S12:S26,U12:U26,2,2)</f>
        <v>6.2196372624863001E-3</v>
      </c>
    </row>
    <row r="9" spans="1:22" x14ac:dyDescent="0.25">
      <c r="B9" t="s">
        <v>30</v>
      </c>
      <c r="C9" s="1">
        <f>COUNT(C12:C23)</f>
        <v>9</v>
      </c>
      <c r="D9" s="1">
        <f t="shared" ref="D9:U9" si="0">COUNT(D12:D23)</f>
        <v>9</v>
      </c>
      <c r="E9" s="1">
        <f t="shared" si="0"/>
        <v>9</v>
      </c>
      <c r="F9" s="1">
        <f t="shared" si="0"/>
        <v>9</v>
      </c>
      <c r="G9" s="1"/>
      <c r="H9" s="1">
        <f t="shared" si="0"/>
        <v>8</v>
      </c>
      <c r="I9" s="1">
        <f t="shared" si="0"/>
        <v>9</v>
      </c>
      <c r="J9" s="1">
        <f t="shared" si="0"/>
        <v>9</v>
      </c>
      <c r="K9" s="1">
        <f t="shared" si="0"/>
        <v>9</v>
      </c>
      <c r="L9" s="1"/>
      <c r="M9" s="1">
        <f t="shared" si="0"/>
        <v>9</v>
      </c>
      <c r="N9" s="1">
        <f t="shared" si="0"/>
        <v>9</v>
      </c>
      <c r="O9" s="1">
        <f t="shared" si="0"/>
        <v>9</v>
      </c>
      <c r="P9" s="1">
        <f t="shared" si="0"/>
        <v>9</v>
      </c>
      <c r="Q9" s="1"/>
      <c r="R9" s="1">
        <f t="shared" si="0"/>
        <v>8</v>
      </c>
      <c r="S9" s="1">
        <f t="shared" si="0"/>
        <v>9</v>
      </c>
      <c r="T9" s="1">
        <f t="shared" si="0"/>
        <v>9</v>
      </c>
      <c r="U9" s="1">
        <f t="shared" si="0"/>
        <v>9</v>
      </c>
    </row>
    <row r="11" spans="1:22" x14ac:dyDescent="0.25">
      <c r="A11" s="3" t="s">
        <v>5</v>
      </c>
      <c r="B11" s="3" t="s">
        <v>5</v>
      </c>
      <c r="C11" s="3" t="s">
        <v>5</v>
      </c>
      <c r="D11" s="3" t="s">
        <v>5</v>
      </c>
      <c r="E11" s="3" t="s">
        <v>5</v>
      </c>
      <c r="F11" s="3" t="s">
        <v>5</v>
      </c>
      <c r="G11" s="3" t="s">
        <v>5</v>
      </c>
      <c r="H11" s="3" t="s">
        <v>5</v>
      </c>
      <c r="I11" s="3" t="s">
        <v>5</v>
      </c>
      <c r="J11" s="3" t="s">
        <v>5</v>
      </c>
      <c r="K11" s="3" t="s">
        <v>5</v>
      </c>
      <c r="L11" s="3" t="s">
        <v>5</v>
      </c>
      <c r="M11" s="3" t="s">
        <v>5</v>
      </c>
      <c r="N11" s="3" t="s">
        <v>5</v>
      </c>
      <c r="O11" s="3" t="s">
        <v>5</v>
      </c>
      <c r="P11" s="3" t="s">
        <v>5</v>
      </c>
      <c r="Q11" s="3" t="s">
        <v>5</v>
      </c>
      <c r="R11" s="3" t="s">
        <v>5</v>
      </c>
      <c r="S11" s="3" t="s">
        <v>5</v>
      </c>
      <c r="T11" s="3" t="s">
        <v>5</v>
      </c>
      <c r="U11" s="3" t="s">
        <v>5</v>
      </c>
    </row>
    <row r="12" spans="1:22" x14ac:dyDescent="0.25">
      <c r="A12" s="2"/>
      <c r="C12" s="31">
        <v>-0.1986</v>
      </c>
      <c r="D12" s="31">
        <v>-0.94489999999999996</v>
      </c>
      <c r="E12" s="31">
        <v>-0.14549999999999999</v>
      </c>
      <c r="F12" s="31">
        <v>-0.85119999999999996</v>
      </c>
      <c r="H12" s="31">
        <v>-0.2273</v>
      </c>
      <c r="I12" s="31">
        <v>-0.13150000000000001</v>
      </c>
      <c r="J12" s="31">
        <v>6.9153000000000001E-3</v>
      </c>
      <c r="K12" s="31">
        <v>-2.1619000000000002</v>
      </c>
      <c r="M12" s="5">
        <f>C12</f>
        <v>-0.1986</v>
      </c>
      <c r="N12" s="31">
        <v>-2.0899999999999998E-2</v>
      </c>
      <c r="O12" s="31">
        <v>6.6100000000000006E-2</v>
      </c>
      <c r="P12" s="31">
        <v>0.28420000000000001</v>
      </c>
      <c r="R12" s="16">
        <f>H12</f>
        <v>-0.2273</v>
      </c>
      <c r="S12" s="31">
        <v>0.7107</v>
      </c>
      <c r="T12" s="31">
        <v>-0.26169999999999999</v>
      </c>
      <c r="U12" s="31">
        <v>-1.5883</v>
      </c>
      <c r="V12" s="5"/>
    </row>
    <row r="13" spans="1:22" x14ac:dyDescent="0.25">
      <c r="C13" s="31">
        <v>0.3649</v>
      </c>
      <c r="D13" s="31">
        <v>-0.92500000000000004</v>
      </c>
      <c r="E13" s="31">
        <v>0.50570000000000004</v>
      </c>
      <c r="F13" s="31">
        <v>-1.6641999999999999</v>
      </c>
      <c r="G13" s="5"/>
      <c r="H13" s="31">
        <v>6.3600000000000004E-2</v>
      </c>
      <c r="I13" s="31">
        <v>-1.1891</v>
      </c>
      <c r="J13" s="31">
        <v>-0.24990000000000001</v>
      </c>
      <c r="K13" s="31">
        <v>-0.89259999999999995</v>
      </c>
      <c r="M13" s="16">
        <f t="shared" ref="M13:M20" si="1">C13</f>
        <v>0.3649</v>
      </c>
      <c r="N13" s="31">
        <v>-1.0214E-3</v>
      </c>
      <c r="O13" s="31">
        <v>0.71730000000000005</v>
      </c>
      <c r="P13" s="31">
        <v>-0.52880000000000005</v>
      </c>
      <c r="Q13" s="5"/>
      <c r="R13" s="16">
        <f t="shared" ref="R13:R20" si="2">H13</f>
        <v>6.3600000000000004E-2</v>
      </c>
      <c r="S13" s="31">
        <v>-0.34689999999999999</v>
      </c>
      <c r="T13" s="31">
        <v>-0.51839999999999997</v>
      </c>
      <c r="U13" s="31">
        <v>-0.31900000000000001</v>
      </c>
      <c r="V13" s="5"/>
    </row>
    <row r="14" spans="1:22" x14ac:dyDescent="0.25">
      <c r="C14" s="31">
        <v>-0.1663</v>
      </c>
      <c r="D14" s="31">
        <v>-0.90200000000000002</v>
      </c>
      <c r="E14" s="31">
        <v>-0.36020000000000002</v>
      </c>
      <c r="F14" s="31">
        <v>-1.3080000000000001</v>
      </c>
      <c r="G14" s="5"/>
      <c r="H14" s="31">
        <v>0.16370000000000001</v>
      </c>
      <c r="I14" s="31">
        <v>-1.206</v>
      </c>
      <c r="J14" s="31">
        <v>0.2429</v>
      </c>
      <c r="K14" s="31">
        <v>-1.3787</v>
      </c>
      <c r="L14" s="5"/>
      <c r="M14" s="16">
        <f t="shared" si="1"/>
        <v>-0.1663</v>
      </c>
      <c r="N14" s="31">
        <v>2.1999999999999999E-2</v>
      </c>
      <c r="O14" s="31">
        <v>-0.1487</v>
      </c>
      <c r="P14" s="31">
        <v>-0.1726</v>
      </c>
      <c r="Q14" s="5"/>
      <c r="R14" s="16">
        <f t="shared" si="2"/>
        <v>0.16370000000000001</v>
      </c>
      <c r="S14" s="31">
        <v>-0.36380000000000001</v>
      </c>
      <c r="T14" s="31">
        <v>-2.5700000000000001E-2</v>
      </c>
      <c r="U14" s="31">
        <v>-0.80510000000000004</v>
      </c>
      <c r="V14" s="5"/>
    </row>
    <row r="15" spans="1:22" x14ac:dyDescent="0.25">
      <c r="A15" s="2"/>
      <c r="C15" s="31">
        <v>0.37080000000000002</v>
      </c>
      <c r="D15" s="31">
        <v>-0.35859999999999997</v>
      </c>
      <c r="E15" s="31">
        <v>0.28460000000000002</v>
      </c>
      <c r="F15" s="31">
        <v>-0.57999999999999996</v>
      </c>
      <c r="H15" s="31">
        <v>-0.1221</v>
      </c>
      <c r="I15" s="31">
        <v>-1.3900999999999999</v>
      </c>
      <c r="J15" s="31">
        <v>0.99860000000000004</v>
      </c>
      <c r="K15" s="31">
        <v>-1.6962999999999999</v>
      </c>
      <c r="M15" s="16">
        <f t="shared" si="1"/>
        <v>0.37080000000000002</v>
      </c>
      <c r="N15" s="31">
        <v>0.47389999999999999</v>
      </c>
      <c r="O15" s="31">
        <v>1.9486000000000001</v>
      </c>
      <c r="P15" s="31">
        <v>1.9164000000000001</v>
      </c>
      <c r="R15" s="16">
        <f t="shared" si="2"/>
        <v>-0.1221</v>
      </c>
      <c r="S15" s="31">
        <v>7.2700000000000001E-2</v>
      </c>
      <c r="T15" s="31">
        <v>1.0789</v>
      </c>
      <c r="U15" s="31">
        <v>-0.1532</v>
      </c>
    </row>
    <row r="16" spans="1:22" x14ac:dyDescent="0.25">
      <c r="C16" s="31">
        <v>-0.31659999999999999</v>
      </c>
      <c r="D16" s="31">
        <v>-0.57540000000000002</v>
      </c>
      <c r="E16" s="31">
        <v>0.1653</v>
      </c>
      <c r="F16" s="31">
        <v>-0.35909999999999997</v>
      </c>
      <c r="H16" s="31">
        <v>0.4123</v>
      </c>
      <c r="I16" s="31">
        <v>-1.3721000000000001</v>
      </c>
      <c r="J16" s="31">
        <v>-0.74260000000000004</v>
      </c>
      <c r="K16" s="31">
        <v>-1.7705</v>
      </c>
      <c r="M16" s="31">
        <f t="shared" si="1"/>
        <v>-0.31659999999999999</v>
      </c>
      <c r="N16" s="31">
        <v>0.2571</v>
      </c>
      <c r="O16" s="31">
        <v>1.8292999999999999</v>
      </c>
      <c r="P16" s="31">
        <v>2.1374</v>
      </c>
      <c r="R16" s="16">
        <f t="shared" si="2"/>
        <v>0.4123</v>
      </c>
      <c r="S16" s="31">
        <v>9.0800000000000006E-2</v>
      </c>
      <c r="T16" s="31">
        <v>-0.66239999999999999</v>
      </c>
      <c r="U16" s="31">
        <v>-0.22750000000000001</v>
      </c>
    </row>
    <row r="17" spans="3:21" x14ac:dyDescent="0.25">
      <c r="C17" s="31">
        <v>-5.4199999999999998E-2</v>
      </c>
      <c r="D17" s="31">
        <v>-1.5633999999999999</v>
      </c>
      <c r="E17" s="31">
        <v>-0.44990000000000002</v>
      </c>
      <c r="F17" s="31">
        <v>-2.2069000000000001</v>
      </c>
      <c r="H17" s="31">
        <v>-0.29020000000000001</v>
      </c>
      <c r="I17" s="31">
        <v>-1.6263000000000001</v>
      </c>
      <c r="J17" s="31">
        <v>-0.25609999999999999</v>
      </c>
      <c r="K17" s="31">
        <v>-2.1636000000000002</v>
      </c>
      <c r="M17" s="16">
        <f t="shared" si="1"/>
        <v>-5.4199999999999998E-2</v>
      </c>
      <c r="N17" s="31">
        <v>-0.73089999999999999</v>
      </c>
      <c r="O17" s="31">
        <v>1.2141999999999999</v>
      </c>
      <c r="P17" s="31">
        <v>0.28949999999999998</v>
      </c>
      <c r="R17" s="16">
        <f t="shared" si="2"/>
        <v>-0.29020000000000001</v>
      </c>
      <c r="S17" s="31">
        <v>-0.16350000000000001</v>
      </c>
      <c r="T17" s="31">
        <v>-0.17580000000000001</v>
      </c>
      <c r="U17" s="31">
        <v>-0.62060000000000004</v>
      </c>
    </row>
    <row r="18" spans="3:21" x14ac:dyDescent="0.25">
      <c r="C18" s="31">
        <v>0.19980000000000001</v>
      </c>
      <c r="D18" s="31">
        <v>-1.2952999999999999</v>
      </c>
      <c r="E18" s="31">
        <v>0.45779999999999998</v>
      </c>
      <c r="F18" s="31">
        <v>-1.0674999999999999</v>
      </c>
      <c r="H18" s="31">
        <v>3.56E-2</v>
      </c>
      <c r="I18" s="31">
        <v>0.1701</v>
      </c>
      <c r="J18" s="31">
        <v>0.34100000000000003</v>
      </c>
      <c r="K18" s="31">
        <v>-1.7881</v>
      </c>
      <c r="M18" s="16">
        <f t="shared" si="1"/>
        <v>0.19980000000000001</v>
      </c>
      <c r="N18" s="31">
        <v>0.42499999999999999</v>
      </c>
      <c r="O18" s="31">
        <v>1.034</v>
      </c>
      <c r="P18" s="31">
        <v>1.2290000000000001</v>
      </c>
      <c r="R18" s="16">
        <f t="shared" si="2"/>
        <v>3.56E-2</v>
      </c>
      <c r="S18" s="31">
        <v>0.83169999999999999</v>
      </c>
      <c r="T18" s="31">
        <v>0.27460000000000001</v>
      </c>
      <c r="U18" s="31">
        <v>-1.1930000000000001</v>
      </c>
    </row>
    <row r="19" spans="3:21" x14ac:dyDescent="0.25">
      <c r="C19" s="31">
        <v>-0.21179999999999999</v>
      </c>
      <c r="D19" s="31">
        <v>-1.7685999999999999</v>
      </c>
      <c r="E19" s="31">
        <v>-3.5799999999999998E-2</v>
      </c>
      <c r="F19" s="31">
        <v>-2.2343999999999999</v>
      </c>
      <c r="H19" s="31">
        <v>-3.56E-2</v>
      </c>
      <c r="I19" s="31">
        <v>-0.87009999999999998</v>
      </c>
      <c r="J19" s="31">
        <v>-0.31950000000000001</v>
      </c>
      <c r="K19" s="31">
        <v>-1.1044</v>
      </c>
      <c r="M19" s="16">
        <f t="shared" si="1"/>
        <v>-0.21179999999999999</v>
      </c>
      <c r="N19" s="31">
        <v>-4.8300000000000003E-2</v>
      </c>
      <c r="O19" s="31">
        <v>0.54039999999999999</v>
      </c>
      <c r="P19" s="31">
        <v>6.2199999999999998E-2</v>
      </c>
      <c r="R19" s="16">
        <f t="shared" si="2"/>
        <v>-3.56E-2</v>
      </c>
      <c r="S19" s="31">
        <v>-0.20849999999999999</v>
      </c>
      <c r="T19" s="31">
        <v>-0.38600000000000001</v>
      </c>
      <c r="U19" s="31">
        <v>-0.50929999999999997</v>
      </c>
    </row>
    <row r="20" spans="3:21" x14ac:dyDescent="0.25">
      <c r="C20" s="31">
        <v>1.2E-2</v>
      </c>
      <c r="D20" s="31">
        <v>-2.0971000000000002</v>
      </c>
      <c r="E20" s="31">
        <v>-0.4219</v>
      </c>
      <c r="F20" s="31">
        <v>-1.7653000000000001</v>
      </c>
      <c r="H20" s="31"/>
      <c r="I20" s="31">
        <v>-1.2847999999999999</v>
      </c>
      <c r="J20" s="31">
        <v>-2.1499999999999998E-2</v>
      </c>
      <c r="K20" s="31">
        <v>-2.1583000000000001</v>
      </c>
      <c r="M20" s="16">
        <f t="shared" si="1"/>
        <v>1.2E-2</v>
      </c>
      <c r="N20" s="31">
        <v>-0.37669999999999998</v>
      </c>
      <c r="O20" s="31">
        <v>0.15429999999999999</v>
      </c>
      <c r="P20" s="31">
        <v>0.53120000000000001</v>
      </c>
      <c r="R20" s="16"/>
      <c r="S20" s="31">
        <v>-0.62319999999999998</v>
      </c>
      <c r="T20" s="31">
        <v>-8.7999999999999995E-2</v>
      </c>
      <c r="U20" s="31">
        <v>-1.5631999999999999</v>
      </c>
    </row>
  </sheetData>
  <mergeCells count="4">
    <mergeCell ref="C2:F2"/>
    <mergeCell ref="H2:K2"/>
    <mergeCell ref="M2:P2"/>
    <mergeCell ref="R2:U2"/>
  </mergeCells>
  <conditionalFormatting sqref="F7">
    <cfRule type="cellIs" dxfId="163" priority="35" operator="lessThan">
      <formula>-1</formula>
    </cfRule>
    <cfRule type="cellIs" dxfId="162" priority="36" operator="greaterThan">
      <formula>1</formula>
    </cfRule>
  </conditionalFormatting>
  <conditionalFormatting sqref="D7">
    <cfRule type="cellIs" dxfId="161" priority="33" operator="lessThan">
      <formula>-1</formula>
    </cfRule>
    <cfRule type="cellIs" dxfId="160" priority="34" operator="greaterThan">
      <formula>1</formula>
    </cfRule>
  </conditionalFormatting>
  <conditionalFormatting sqref="K7">
    <cfRule type="cellIs" dxfId="159" priority="31" operator="lessThan">
      <formula>-1</formula>
    </cfRule>
    <cfRule type="cellIs" dxfId="158" priority="32" operator="greaterThan">
      <formula>1</formula>
    </cfRule>
  </conditionalFormatting>
  <conditionalFormatting sqref="I7">
    <cfRule type="cellIs" dxfId="157" priority="29" operator="lessThan">
      <formula>-1</formula>
    </cfRule>
    <cfRule type="cellIs" dxfId="156" priority="30" operator="greaterThan">
      <formula>1</formula>
    </cfRule>
  </conditionalFormatting>
  <conditionalFormatting sqref="P7">
    <cfRule type="cellIs" dxfId="155" priority="27" operator="lessThan">
      <formula>-1</formula>
    </cfRule>
    <cfRule type="cellIs" dxfId="154" priority="28" operator="greaterThan">
      <formula>1</formula>
    </cfRule>
  </conditionalFormatting>
  <conditionalFormatting sqref="N7">
    <cfRule type="cellIs" dxfId="153" priority="25" operator="lessThan">
      <formula>-1</formula>
    </cfRule>
    <cfRule type="cellIs" dxfId="152" priority="26" operator="greaterThan">
      <formula>1</formula>
    </cfRule>
  </conditionalFormatting>
  <conditionalFormatting sqref="U7">
    <cfRule type="cellIs" dxfId="151" priority="21" operator="lessThan">
      <formula>-1</formula>
    </cfRule>
    <cfRule type="cellIs" dxfId="150" priority="22" operator="greaterThan">
      <formula>1</formula>
    </cfRule>
  </conditionalFormatting>
  <conditionalFormatting sqref="S7">
    <cfRule type="cellIs" dxfId="149" priority="19" operator="lessThan">
      <formula>-1</formula>
    </cfRule>
    <cfRule type="cellIs" dxfId="148" priority="20" operator="greaterThan">
      <formula>1</formula>
    </cfRule>
  </conditionalFormatting>
  <conditionalFormatting sqref="O7">
    <cfRule type="cellIs" dxfId="147" priority="23" operator="lessThan">
      <formula>-1</formula>
    </cfRule>
    <cfRule type="cellIs" dxfId="146" priority="24" operator="greaterThan">
      <formula>1</formula>
    </cfRule>
  </conditionalFormatting>
  <conditionalFormatting sqref="T7">
    <cfRule type="cellIs" dxfId="145" priority="17" operator="lessThan">
      <formula>-1</formula>
    </cfRule>
    <cfRule type="cellIs" dxfId="144" priority="18" operator="greaterThan">
      <formula>1</formula>
    </cfRule>
  </conditionalFormatting>
  <conditionalFormatting sqref="D8">
    <cfRule type="cellIs" dxfId="143" priority="15" operator="lessThan">
      <formula>0.05</formula>
    </cfRule>
    <cfRule type="cellIs" dxfId="142" priority="16" operator="greaterThan">
      <formula>0.05</formula>
    </cfRule>
  </conditionalFormatting>
  <conditionalFormatting sqref="F8">
    <cfRule type="cellIs" dxfId="141" priority="13" operator="lessThan">
      <formula>0.05</formula>
    </cfRule>
    <cfRule type="cellIs" dxfId="140" priority="14" operator="greaterThan">
      <formula>0.05</formula>
    </cfRule>
  </conditionalFormatting>
  <conditionalFormatting sqref="O8">
    <cfRule type="cellIs" dxfId="139" priority="11" operator="lessThan">
      <formula>0.05</formula>
    </cfRule>
    <cfRule type="cellIs" dxfId="138" priority="12" operator="greaterThan">
      <formula>0.05</formula>
    </cfRule>
  </conditionalFormatting>
  <conditionalFormatting sqref="P8">
    <cfRule type="cellIs" dxfId="137" priority="9" operator="lessThan">
      <formula>0.05</formula>
    </cfRule>
    <cfRule type="cellIs" dxfId="136" priority="10" operator="greaterThan">
      <formula>0.05</formula>
    </cfRule>
  </conditionalFormatting>
  <conditionalFormatting sqref="I8">
    <cfRule type="cellIs" dxfId="135" priority="7" operator="lessThan">
      <formula>0.05</formula>
    </cfRule>
    <cfRule type="cellIs" dxfId="134" priority="8" operator="greaterThan">
      <formula>0.05</formula>
    </cfRule>
  </conditionalFormatting>
  <conditionalFormatting sqref="K8">
    <cfRule type="cellIs" dxfId="133" priority="5" operator="lessThan">
      <formula>0.05</formula>
    </cfRule>
    <cfRule type="cellIs" dxfId="132" priority="6" operator="greaterThan">
      <formula>0.05</formula>
    </cfRule>
  </conditionalFormatting>
  <conditionalFormatting sqref="T8">
    <cfRule type="cellIs" dxfId="131" priority="3" operator="lessThan">
      <formula>0.05</formula>
    </cfRule>
    <cfRule type="cellIs" dxfId="130" priority="4" operator="greaterThan">
      <formula>0.05</formula>
    </cfRule>
  </conditionalFormatting>
  <conditionalFormatting sqref="U8">
    <cfRule type="cellIs" dxfId="129" priority="1" operator="lessThan">
      <formula>0.05</formula>
    </cfRule>
    <cfRule type="cellIs" dxfId="128" priority="2" operator="greaterThan">
      <formula>0.05</formula>
    </cfRule>
  </conditionalFormatting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zoomScale="130" zoomScaleNormal="130" workbookViewId="0">
      <pane xSplit="24510" topLeftCell="U1"/>
      <selection activeCell="A12" sqref="A12"/>
      <selection pane="topRight" activeCell="U1" sqref="U1"/>
    </sheetView>
  </sheetViews>
  <sheetFormatPr baseColWidth="10" defaultRowHeight="15" x14ac:dyDescent="0.25"/>
  <cols>
    <col min="7" max="7" width="4" customWidth="1"/>
    <col min="17" max="17" width="6.7109375" customWidth="1"/>
  </cols>
  <sheetData>
    <row r="1" spans="1:22" ht="15.75" thickBot="1" x14ac:dyDescent="0.3"/>
    <row r="2" spans="1:22" ht="15.75" thickBot="1" x14ac:dyDescent="0.3">
      <c r="C2" s="34" t="s">
        <v>16</v>
      </c>
      <c r="D2" s="35"/>
      <c r="E2" s="35"/>
      <c r="F2" s="36"/>
      <c r="H2" s="34" t="s">
        <v>16</v>
      </c>
      <c r="I2" s="35"/>
      <c r="J2" s="35"/>
      <c r="K2" s="36"/>
      <c r="M2" s="34" t="s">
        <v>17</v>
      </c>
      <c r="N2" s="35"/>
      <c r="O2" s="35"/>
      <c r="P2" s="36"/>
      <c r="R2" s="34" t="s">
        <v>17</v>
      </c>
      <c r="S2" s="35"/>
      <c r="T2" s="35"/>
      <c r="U2" s="36"/>
    </row>
    <row r="3" spans="1:22" x14ac:dyDescent="0.25">
      <c r="B3" t="s">
        <v>4</v>
      </c>
      <c r="C3" s="1" t="s">
        <v>0</v>
      </c>
      <c r="D3" s="1" t="s">
        <v>12</v>
      </c>
      <c r="E3" s="1" t="s">
        <v>1</v>
      </c>
      <c r="F3" s="1" t="s">
        <v>2</v>
      </c>
      <c r="H3" s="1" t="s">
        <v>8</v>
      </c>
      <c r="I3" s="1" t="s">
        <v>12</v>
      </c>
      <c r="J3" s="1" t="s">
        <v>1</v>
      </c>
      <c r="K3" s="1" t="s">
        <v>2</v>
      </c>
      <c r="M3" s="1" t="s">
        <v>0</v>
      </c>
      <c r="N3" s="1" t="s">
        <v>12</v>
      </c>
      <c r="O3" s="1" t="s">
        <v>1</v>
      </c>
      <c r="P3" s="1" t="s">
        <v>2</v>
      </c>
      <c r="R3" s="1" t="s">
        <v>8</v>
      </c>
      <c r="S3" s="1" t="s">
        <v>12</v>
      </c>
      <c r="T3" s="1" t="s">
        <v>1</v>
      </c>
      <c r="U3" s="1" t="s">
        <v>2</v>
      </c>
    </row>
    <row r="4" spans="1:22" x14ac:dyDescent="0.25">
      <c r="B4" t="s">
        <v>6</v>
      </c>
      <c r="C4" s="5">
        <f>AVERAGE(C12:C25)</f>
        <v>0</v>
      </c>
      <c r="D4" s="5">
        <f>AVERAGE(D12:D25)</f>
        <v>-2.0644333333333331</v>
      </c>
      <c r="E4" s="5">
        <f>AVERAGE(E12:E25)</f>
        <v>0</v>
      </c>
      <c r="F4" s="5">
        <f>AVERAGE(F12:F25)</f>
        <v>-2.0139444444444448</v>
      </c>
      <c r="H4" s="5">
        <f>AVERAGE(H12:H21)</f>
        <v>1.1111111111122223E-5</v>
      </c>
      <c r="I4" s="5">
        <f>AVERAGE(I12:I21)</f>
        <v>-2.0153000000000003</v>
      </c>
      <c r="J4" s="5">
        <f>AVERAGE(J12:J21)</f>
        <v>-1.1111111111109887E-5</v>
      </c>
      <c r="K4" s="5">
        <f>AVERAGE(K12:K23)</f>
        <v>-1.9775888888888891</v>
      </c>
      <c r="M4" s="5">
        <f>AVERAGE(M12:M25)</f>
        <v>0</v>
      </c>
      <c r="N4" s="5">
        <f>AVERAGE(N12:N21)</f>
        <v>-1.1111111111103719E-5</v>
      </c>
      <c r="O4" s="5">
        <f>AVERAGE(O12:O21)</f>
        <v>0.55367777777777782</v>
      </c>
      <c r="P4" s="5">
        <f>AVERAGE(P12:P21)</f>
        <v>0.6041777777777777</v>
      </c>
      <c r="R4" s="5">
        <f>AVERAGE(R12:R25)</f>
        <v>1.1111111111122223E-5</v>
      </c>
      <c r="S4" s="5">
        <f>AVERAGE(S12:S21)</f>
        <v>0</v>
      </c>
      <c r="T4" s="5">
        <f>AVERAGE(T12:T21)</f>
        <v>-4.5755555555555549E-2</v>
      </c>
      <c r="U4" s="5">
        <f>AVERAGE(U12:U21)</f>
        <v>-8.0304111111111198E-3</v>
      </c>
    </row>
    <row r="5" spans="1:22" x14ac:dyDescent="0.25">
      <c r="B5" t="s">
        <v>20</v>
      </c>
      <c r="C5" s="5">
        <f>MEDIAN(C12:C37)</f>
        <v>5.7799999999999997E-2</v>
      </c>
      <c r="D5" s="5">
        <f>MEDIAN(D12:D37)</f>
        <v>-2.1139999999999999</v>
      </c>
      <c r="E5" s="5">
        <f>MEDIAN(E12:E37)</f>
        <v>8.8900000000000007E-2</v>
      </c>
      <c r="F5" s="5">
        <f>MEDIAN(F12:F37)</f>
        <v>-2.0072000000000001</v>
      </c>
      <c r="H5" s="5">
        <f>MEDIAN(H12:H37)</f>
        <v>1.1900000000000001E-2</v>
      </c>
      <c r="I5" s="5">
        <f>MEDIAN(I12:I37)</f>
        <v>-2.4077000000000002</v>
      </c>
      <c r="J5" s="5">
        <f>MEDIAN(J12:J37)</f>
        <v>-6.3600000000000004E-2</v>
      </c>
      <c r="K5" s="5">
        <f>MEDIAN(K12:K37)</f>
        <v>-1.9872000000000001</v>
      </c>
      <c r="M5" s="5">
        <f>MEDIAN(M12:M37)</f>
        <v>5.7799999999999997E-2</v>
      </c>
      <c r="N5" s="5">
        <f>MEDIAN(N12:N37)</f>
        <v>-0.22009999999999999</v>
      </c>
      <c r="O5" s="5">
        <f>MEDIAN(O12:O37)</f>
        <v>0.65429999999999999</v>
      </c>
      <c r="P5" s="5">
        <f>MEDIAN(P12:P37)</f>
        <v>0.77480000000000004</v>
      </c>
      <c r="R5" s="5">
        <f>MEDIAN(R12:R37)</f>
        <v>1.1900000000000001E-2</v>
      </c>
      <c r="S5" s="5">
        <f>MEDIAN(S12:S37)</f>
        <v>-0.18260000000000001</v>
      </c>
      <c r="T5" s="5">
        <f>MEDIAN(T12:T37)</f>
        <v>-0.13200000000000001</v>
      </c>
      <c r="U5" s="5">
        <f>MEDIAN(U12:U37)</f>
        <v>5.2262999999999997E-3</v>
      </c>
    </row>
    <row r="6" spans="1:22" x14ac:dyDescent="0.25">
      <c r="B6" t="s">
        <v>9</v>
      </c>
      <c r="C6" s="5">
        <f>STDEVP(C12:C25)/SQRT(COUNT(C12:C25))</f>
        <v>0.15532107247748309</v>
      </c>
      <c r="D6" s="5">
        <f>STDEVP(D12:D25)/SQRT(COUNT(D12:D25))</f>
        <v>0.17094196112737867</v>
      </c>
      <c r="E6" s="5">
        <f>STDEVP(E12:E25)/SQRT(COUNT(E12:E25))</f>
        <v>0.21235317948998589</v>
      </c>
      <c r="F6" s="5">
        <f>STDEVP(F12:F25)/SQRT(COUNT(F12:F25))</f>
        <v>0.13636519605127065</v>
      </c>
      <c r="G6" s="5"/>
      <c r="H6" s="5">
        <f>STDEVP(H12:H25)/SQRT(COUNT(H12:H25))</f>
        <v>0.10731734806711875</v>
      </c>
      <c r="I6" s="5">
        <f>STDEVP(I12:I25)/SQRT(COUNT(I12:I25))</f>
        <v>0.39007307767381955</v>
      </c>
      <c r="J6" s="5">
        <f>STDEVP(J12:J25)/SQRT(COUNT(J12:J25))</f>
        <v>8.9397017715391561E-2</v>
      </c>
      <c r="K6" s="5">
        <f>STDEVP(K12:K25)/SQRT(COUNT(K12:K25))</f>
        <v>0.22743406937441965</v>
      </c>
      <c r="M6" s="5">
        <f>STDEVP(M12:M29)/SQRT(COUNT(M12:M29))</f>
        <v>0.15532107247748309</v>
      </c>
      <c r="N6" s="5">
        <f>STDEVP(N12:N25)/SQRT(COUNT(N12:N25))</f>
        <v>0.14833182391611915</v>
      </c>
      <c r="O6" s="5">
        <f>STDEVP(O12:O25)/SQRT(COUNT(O12:O25))</f>
        <v>0.29545213845557089</v>
      </c>
      <c r="P6" s="5">
        <f>STDEVP(P12:P25)/SQRT(COUNT(P12:P25))</f>
        <v>0.11992657813287751</v>
      </c>
      <c r="R6" s="5">
        <f>STDEVP(R12:R29)/SQRT(COUNT(R12:R29))</f>
        <v>0.10731734806711875</v>
      </c>
      <c r="S6" s="5">
        <f>STDEVP(S12:S25)/SQRT(COUNT(S12:S25))</f>
        <v>0.14776102077090311</v>
      </c>
      <c r="T6" s="5">
        <f>STDEVP(T12:T25)/SQRT(COUNT(T12:T25))</f>
        <v>0.14195371190543465</v>
      </c>
      <c r="U6" s="5">
        <f>STDEVP(U12:U25)/SQRT(COUNT(U12:U25))</f>
        <v>0.16292407520099919</v>
      </c>
    </row>
    <row r="7" spans="1:22" x14ac:dyDescent="0.25">
      <c r="B7" t="s">
        <v>7</v>
      </c>
      <c r="D7" s="6">
        <f>IF(D4&lt;0,-1/2^D4,2^D4)</f>
        <v>-4.1826965426982623</v>
      </c>
      <c r="F7" s="6">
        <f>IF(F4&lt;0,-1/2^F4,2^F4)</f>
        <v>-4.0388496586558302</v>
      </c>
      <c r="I7" s="6">
        <f>IF(I4&lt;0,-1/2^I4,2^I4)</f>
        <v>-4.042646343223983</v>
      </c>
      <c r="K7" s="6">
        <f>IF(K4&lt;0,-1/2^K4,2^K4)</f>
        <v>-3.9383433393484282</v>
      </c>
      <c r="N7" s="6"/>
      <c r="O7" s="6">
        <f>IF(O4&lt;0,-1/2^O4,2^O4)</f>
        <v>1.4678227649861975</v>
      </c>
      <c r="P7" s="6">
        <f>IF(P4&lt;0,-1/2^P4,2^P4)</f>
        <v>1.5201121624535825</v>
      </c>
      <c r="S7" s="6"/>
      <c r="T7" s="6">
        <f>IF(T4&lt;0,-1/2^T4,2^T4)</f>
        <v>-1.0322236248467391</v>
      </c>
      <c r="U7" s="6">
        <f>IF(U4&lt;0,-1/2^U4,2^U4)</f>
        <v>-1.0055817772113642</v>
      </c>
    </row>
    <row r="8" spans="1:22" x14ac:dyDescent="0.25">
      <c r="B8" t="s">
        <v>13</v>
      </c>
      <c r="D8" s="4">
        <f>TTEST(C12:C28,D12:D28,2,2)</f>
        <v>2.8063450768965675E-7</v>
      </c>
      <c r="F8" s="4">
        <f>TTEST(E12:E28,F12:F28,2,2)</f>
        <v>1.218013000045024E-6</v>
      </c>
      <c r="I8" s="4">
        <f>TTEST(H12:H28,I12:I28,2,2)</f>
        <v>2.4257432679359347E-4</v>
      </c>
      <c r="K8" s="4">
        <f>TTEST(J12:J28,K12:K28,2,2)</f>
        <v>1.0199968446495664E-6</v>
      </c>
      <c r="O8" s="4">
        <f>TTEST(M12:M32,O12:O32,2,2)</f>
        <v>0.13740470428978604</v>
      </c>
      <c r="P8" s="4">
        <f>TTEST(N12:N28,P12:P28,2,2)</f>
        <v>8.7248023678770086E-3</v>
      </c>
      <c r="T8" s="4">
        <f>TTEST(R12:R32,T12:T28,2,2)</f>
        <v>0.81149436127008889</v>
      </c>
      <c r="U8" s="4">
        <f>TTEST(S12:S28,U12:U28,2,2)</f>
        <v>0.97296620795558253</v>
      </c>
    </row>
    <row r="9" spans="1:22" x14ac:dyDescent="0.25">
      <c r="B9" t="s">
        <v>30</v>
      </c>
      <c r="C9" s="1">
        <f>COUNT(C12:C22)</f>
        <v>9</v>
      </c>
      <c r="D9" s="1">
        <f t="shared" ref="D9:U9" si="0">COUNT(D12:D22)</f>
        <v>9</v>
      </c>
      <c r="E9" s="1">
        <f t="shared" si="0"/>
        <v>9</v>
      </c>
      <c r="F9" s="1">
        <f t="shared" si="0"/>
        <v>9</v>
      </c>
      <c r="G9" s="1"/>
      <c r="H9" s="1">
        <f t="shared" si="0"/>
        <v>9</v>
      </c>
      <c r="I9" s="1">
        <f t="shared" si="0"/>
        <v>9</v>
      </c>
      <c r="J9" s="1">
        <f t="shared" si="0"/>
        <v>9</v>
      </c>
      <c r="K9" s="1">
        <f t="shared" si="0"/>
        <v>9</v>
      </c>
      <c r="L9" s="1"/>
      <c r="M9" s="1">
        <f t="shared" si="0"/>
        <v>9</v>
      </c>
      <c r="N9" s="1">
        <f t="shared" si="0"/>
        <v>9</v>
      </c>
      <c r="O9" s="1">
        <f t="shared" si="0"/>
        <v>9</v>
      </c>
      <c r="P9" s="1">
        <f t="shared" si="0"/>
        <v>9</v>
      </c>
      <c r="Q9" s="1"/>
      <c r="R9" s="1">
        <f t="shared" si="0"/>
        <v>9</v>
      </c>
      <c r="S9" s="1">
        <f t="shared" si="0"/>
        <v>9</v>
      </c>
      <c r="T9" s="1">
        <f t="shared" si="0"/>
        <v>9</v>
      </c>
      <c r="U9" s="1">
        <f t="shared" si="0"/>
        <v>9</v>
      </c>
    </row>
    <row r="11" spans="1:22" x14ac:dyDescent="0.25">
      <c r="A11" s="3" t="s">
        <v>5</v>
      </c>
      <c r="B11" s="3" t="s">
        <v>5</v>
      </c>
      <c r="C11" s="3" t="s">
        <v>5</v>
      </c>
      <c r="D11" s="3" t="s">
        <v>5</v>
      </c>
      <c r="E11" s="3" t="s">
        <v>5</v>
      </c>
      <c r="F11" s="3" t="s">
        <v>5</v>
      </c>
      <c r="G11" s="3" t="s">
        <v>5</v>
      </c>
      <c r="H11" s="3" t="s">
        <v>5</v>
      </c>
      <c r="I11" s="3" t="s">
        <v>5</v>
      </c>
      <c r="J11" s="3" t="s">
        <v>5</v>
      </c>
      <c r="K11" s="3" t="s">
        <v>5</v>
      </c>
      <c r="L11" s="3" t="s">
        <v>5</v>
      </c>
      <c r="M11" s="3" t="s">
        <v>5</v>
      </c>
      <c r="N11" s="3" t="s">
        <v>5</v>
      </c>
      <c r="O11" s="3" t="s">
        <v>5</v>
      </c>
      <c r="P11" s="3" t="s">
        <v>5</v>
      </c>
      <c r="Q11" s="3" t="s">
        <v>5</v>
      </c>
      <c r="R11" s="3" t="s">
        <v>5</v>
      </c>
      <c r="S11" s="3" t="s">
        <v>5</v>
      </c>
      <c r="T11" s="3" t="s">
        <v>5</v>
      </c>
      <c r="U11" s="3" t="s">
        <v>5</v>
      </c>
    </row>
    <row r="12" spans="1:22" x14ac:dyDescent="0.25">
      <c r="A12" s="2"/>
      <c r="C12" s="31">
        <v>-0.71919999999999995</v>
      </c>
      <c r="D12" s="31">
        <v>-1.5463</v>
      </c>
      <c r="E12" s="31">
        <v>-0.3468</v>
      </c>
      <c r="F12" s="31">
        <v>-1.8787</v>
      </c>
      <c r="H12" s="31">
        <v>-0.60429999999999995</v>
      </c>
      <c r="I12" s="31">
        <v>-2.4077000000000002</v>
      </c>
      <c r="J12" s="31">
        <v>0.52410000000000001</v>
      </c>
      <c r="K12" s="31">
        <v>-1.9872000000000001</v>
      </c>
      <c r="M12" s="5">
        <f>C12</f>
        <v>-0.71919999999999995</v>
      </c>
      <c r="N12" s="31">
        <v>0.50270000000000004</v>
      </c>
      <c r="O12" s="31">
        <v>-0.19670000000000001</v>
      </c>
      <c r="P12" s="31">
        <v>0.32029999999999997</v>
      </c>
      <c r="R12" s="16">
        <f>H12</f>
        <v>-0.60429999999999995</v>
      </c>
      <c r="S12" s="31">
        <v>0.65069999999999995</v>
      </c>
      <c r="T12" s="31">
        <v>0.2417</v>
      </c>
      <c r="U12" s="31">
        <v>0.78879999999999995</v>
      </c>
      <c r="V12" s="5"/>
    </row>
    <row r="13" spans="1:22" x14ac:dyDescent="0.25">
      <c r="C13" s="31">
        <v>-5.7000000000000002E-2</v>
      </c>
      <c r="D13" s="31">
        <v>-2.3165</v>
      </c>
      <c r="E13" s="31">
        <v>0.96689999999999998</v>
      </c>
      <c r="F13" s="31">
        <v>-1.7286999999999999</v>
      </c>
      <c r="H13" s="31">
        <v>0.48820000000000002</v>
      </c>
      <c r="I13" s="31">
        <v>-3.5265</v>
      </c>
      <c r="J13" s="31">
        <v>-6.3600000000000004E-2</v>
      </c>
      <c r="K13" s="31">
        <v>-2.8835999999999999</v>
      </c>
      <c r="M13" s="16">
        <f t="shared" ref="M13:M20" si="1">C13</f>
        <v>-5.7000000000000002E-2</v>
      </c>
      <c r="N13" s="31">
        <v>-0.2676</v>
      </c>
      <c r="O13" s="31">
        <v>1.117</v>
      </c>
      <c r="P13" s="31">
        <v>0.4703</v>
      </c>
      <c r="R13" s="16">
        <f t="shared" ref="R13:R20" si="2">H13</f>
        <v>0.48820000000000002</v>
      </c>
      <c r="S13" s="31">
        <v>-0.46810000000000002</v>
      </c>
      <c r="T13" s="31">
        <v>-0.34599999999999997</v>
      </c>
      <c r="U13" s="31">
        <v>-0.1076</v>
      </c>
      <c r="V13" s="5"/>
    </row>
    <row r="14" spans="1:22" x14ac:dyDescent="0.25">
      <c r="C14" s="31">
        <v>0.7762</v>
      </c>
      <c r="D14" s="31">
        <v>-2.2839999999999998</v>
      </c>
      <c r="E14" s="31">
        <v>-0.62009999999999998</v>
      </c>
      <c r="F14" s="31">
        <v>-2.0072000000000001</v>
      </c>
      <c r="G14" s="5"/>
      <c r="H14" s="31">
        <v>0.1162</v>
      </c>
      <c r="I14" s="31">
        <v>-3.2410000000000001</v>
      </c>
      <c r="J14" s="31">
        <v>-0.46050000000000002</v>
      </c>
      <c r="K14" s="31">
        <v>-2.6150000000000002</v>
      </c>
      <c r="M14" s="16">
        <f t="shared" si="1"/>
        <v>0.7762</v>
      </c>
      <c r="N14" s="31">
        <v>-0.2351</v>
      </c>
      <c r="O14" s="31">
        <v>-0.47010000000000002</v>
      </c>
      <c r="P14" s="31">
        <v>0.1918</v>
      </c>
      <c r="Q14" s="5"/>
      <c r="R14" s="16">
        <f t="shared" si="2"/>
        <v>0.1162</v>
      </c>
      <c r="S14" s="31">
        <v>-0.18260000000000001</v>
      </c>
      <c r="T14" s="31">
        <v>-0.7429</v>
      </c>
      <c r="U14" s="31">
        <v>0.161</v>
      </c>
      <c r="V14" s="5"/>
    </row>
    <row r="15" spans="1:22" x14ac:dyDescent="0.25">
      <c r="A15" s="2"/>
      <c r="C15" s="31">
        <v>-0.66490000000000005</v>
      </c>
      <c r="D15" s="31">
        <v>-1.097</v>
      </c>
      <c r="E15" s="31">
        <v>0.58560000000000001</v>
      </c>
      <c r="F15" s="31">
        <v>-2.4001000000000001</v>
      </c>
      <c r="H15" s="31">
        <v>-0.1764</v>
      </c>
      <c r="I15" s="31">
        <v>-2.6981000000000002</v>
      </c>
      <c r="J15" s="31">
        <v>0.1449</v>
      </c>
      <c r="K15" s="31">
        <v>-2.1827999999999999</v>
      </c>
      <c r="M15" s="16">
        <f t="shared" si="1"/>
        <v>-0.66490000000000005</v>
      </c>
      <c r="N15" s="31">
        <v>0.6633</v>
      </c>
      <c r="O15" s="31">
        <v>2.0099999999999998</v>
      </c>
      <c r="P15" s="31">
        <v>0.78449999999999998</v>
      </c>
      <c r="R15" s="16">
        <f t="shared" si="2"/>
        <v>-0.1764</v>
      </c>
      <c r="S15" s="31">
        <v>-0.2331</v>
      </c>
      <c r="T15" s="31">
        <v>-0.13200000000000001</v>
      </c>
      <c r="U15" s="31">
        <v>5.2262999999999997E-3</v>
      </c>
    </row>
    <row r="16" spans="1:22" x14ac:dyDescent="0.25">
      <c r="C16" s="31">
        <v>0.14019999999999999</v>
      </c>
      <c r="D16" s="31">
        <v>-1.9802999999999999</v>
      </c>
      <c r="E16" s="31">
        <v>0.1845</v>
      </c>
      <c r="F16" s="31">
        <v>-2.4098999999999999</v>
      </c>
      <c r="H16" s="31">
        <v>-3.8199999999999998E-2</v>
      </c>
      <c r="I16" s="31">
        <v>-2.6827000000000001</v>
      </c>
      <c r="J16" s="31">
        <v>-0.25879999999999997</v>
      </c>
      <c r="K16" s="31">
        <v>-1.6071</v>
      </c>
      <c r="M16" s="16">
        <f t="shared" si="1"/>
        <v>0.14019999999999999</v>
      </c>
      <c r="N16" s="31">
        <v>-0.22009999999999999</v>
      </c>
      <c r="O16" s="31">
        <v>1.6089</v>
      </c>
      <c r="P16" s="31">
        <v>0.77480000000000004</v>
      </c>
      <c r="R16" s="16">
        <f t="shared" si="2"/>
        <v>-3.8199999999999998E-2</v>
      </c>
      <c r="S16" s="31">
        <v>-0.2177</v>
      </c>
      <c r="T16" s="31">
        <v>-0.53569999999999995</v>
      </c>
      <c r="U16" s="31">
        <v>0.58099999999999996</v>
      </c>
    </row>
    <row r="17" spans="3:21" x14ac:dyDescent="0.25">
      <c r="C17" s="31">
        <v>0.52470000000000006</v>
      </c>
      <c r="D17" s="31">
        <v>-2.2033999999999998</v>
      </c>
      <c r="E17" s="31">
        <v>-0.77010000000000001</v>
      </c>
      <c r="F17" s="31">
        <v>-2.3973</v>
      </c>
      <c r="H17" s="31">
        <v>0.21460000000000001</v>
      </c>
      <c r="I17" s="31">
        <v>-2.0142000000000002</v>
      </c>
      <c r="J17" s="31">
        <v>0.1139</v>
      </c>
      <c r="K17" s="31">
        <v>-2.7850999999999999</v>
      </c>
      <c r="M17" s="16">
        <f t="shared" si="1"/>
        <v>0.52470000000000006</v>
      </c>
      <c r="N17" s="31">
        <v>-0.44319999999999998</v>
      </c>
      <c r="O17" s="31">
        <v>0.65429999999999999</v>
      </c>
      <c r="P17" s="31">
        <v>0.78739999999999999</v>
      </c>
      <c r="R17" s="16">
        <f t="shared" si="2"/>
        <v>0.21460000000000001</v>
      </c>
      <c r="S17" s="31">
        <v>0.45079999999999998</v>
      </c>
      <c r="T17" s="31">
        <v>-0.16309999999999999</v>
      </c>
      <c r="U17" s="31">
        <v>-0.59699999999999998</v>
      </c>
    </row>
    <row r="18" spans="3:21" x14ac:dyDescent="0.25">
      <c r="C18" s="31">
        <v>-0.2399</v>
      </c>
      <c r="D18" s="31">
        <v>-2.1139999999999999</v>
      </c>
      <c r="E18" s="31">
        <v>0.74009999999999998</v>
      </c>
      <c r="F18" s="31">
        <v>-2.4506999999999999</v>
      </c>
      <c r="H18" s="31">
        <v>-0.35020000000000001</v>
      </c>
      <c r="I18" s="31">
        <v>-0.64590000000000003</v>
      </c>
      <c r="J18" s="31">
        <v>-0.1017</v>
      </c>
      <c r="K18" s="31">
        <v>-1.2002999999999999</v>
      </c>
      <c r="M18" s="16">
        <f t="shared" si="1"/>
        <v>-0.2399</v>
      </c>
      <c r="N18" s="31">
        <v>0.27010000000000001</v>
      </c>
      <c r="O18" s="31">
        <v>0.82669999999999999</v>
      </c>
      <c r="P18" s="31">
        <v>0.02</v>
      </c>
      <c r="R18" s="16">
        <f t="shared" si="2"/>
        <v>-0.35020000000000001</v>
      </c>
      <c r="S18" s="31">
        <v>-0.1234</v>
      </c>
      <c r="T18" s="31">
        <v>0.32040000000000002</v>
      </c>
      <c r="U18" s="31">
        <v>-0.25569999999999998</v>
      </c>
    </row>
    <row r="19" spans="3:21" x14ac:dyDescent="0.25">
      <c r="C19" s="31">
        <v>5.7799999999999997E-2</v>
      </c>
      <c r="D19" s="31">
        <v>-3.0707</v>
      </c>
      <c r="E19" s="31">
        <v>8.8900000000000007E-2</v>
      </c>
      <c r="F19" s="31">
        <v>-1.617</v>
      </c>
      <c r="H19" s="31">
        <v>1.1900000000000001E-2</v>
      </c>
      <c r="I19" s="31">
        <v>0.15759999999999999</v>
      </c>
      <c r="J19" s="31">
        <v>-9.0800000000000006E-2</v>
      </c>
      <c r="K19" s="31">
        <v>-1.7793000000000001</v>
      </c>
      <c r="M19" s="16">
        <f t="shared" si="1"/>
        <v>5.7799999999999997E-2</v>
      </c>
      <c r="N19" s="31">
        <v>-0.68659999999999999</v>
      </c>
      <c r="O19" s="31">
        <v>0.17549999999999999</v>
      </c>
      <c r="P19" s="31">
        <v>0.85370000000000001</v>
      </c>
      <c r="R19" s="16">
        <f t="shared" si="2"/>
        <v>1.1900000000000001E-2</v>
      </c>
      <c r="S19" s="31">
        <v>0.68010000000000004</v>
      </c>
      <c r="T19" s="31">
        <v>0.33129999999999998</v>
      </c>
      <c r="U19" s="31">
        <v>-0.8347</v>
      </c>
    </row>
    <row r="20" spans="3:21" x14ac:dyDescent="0.25">
      <c r="C20" s="31">
        <v>0.18210000000000001</v>
      </c>
      <c r="D20" s="31">
        <v>-1.9677</v>
      </c>
      <c r="E20" s="31">
        <v>-0.82899999999999996</v>
      </c>
      <c r="F20" s="31">
        <v>-1.2359</v>
      </c>
      <c r="H20" s="31">
        <v>0.33829999999999999</v>
      </c>
      <c r="I20" s="31">
        <v>-1.0791999999999999</v>
      </c>
      <c r="J20" s="31">
        <v>0.19239999999999999</v>
      </c>
      <c r="K20" s="31">
        <v>-0.75790000000000002</v>
      </c>
      <c r="M20" s="16">
        <f t="shared" si="1"/>
        <v>0.18210000000000001</v>
      </c>
      <c r="N20" s="31">
        <v>0.41639999999999999</v>
      </c>
      <c r="O20" s="31">
        <v>-0.74250000000000005</v>
      </c>
      <c r="P20" s="31">
        <v>1.2347999999999999</v>
      </c>
      <c r="R20" s="16">
        <f t="shared" si="2"/>
        <v>0.33829999999999999</v>
      </c>
      <c r="S20" s="31">
        <v>-0.55669999999999997</v>
      </c>
      <c r="T20" s="31">
        <v>0.61450000000000005</v>
      </c>
      <c r="U20" s="31">
        <v>0.1867</v>
      </c>
    </row>
  </sheetData>
  <mergeCells count="4">
    <mergeCell ref="C2:F2"/>
    <mergeCell ref="H2:K2"/>
    <mergeCell ref="M2:P2"/>
    <mergeCell ref="R2:U2"/>
  </mergeCells>
  <conditionalFormatting sqref="F7">
    <cfRule type="cellIs" dxfId="127" priority="35" operator="lessThan">
      <formula>-1</formula>
    </cfRule>
    <cfRule type="cellIs" dxfId="126" priority="36" operator="greaterThan">
      <formula>1</formula>
    </cfRule>
  </conditionalFormatting>
  <conditionalFormatting sqref="D7">
    <cfRule type="cellIs" dxfId="125" priority="33" operator="lessThan">
      <formula>-1</formula>
    </cfRule>
    <cfRule type="cellIs" dxfId="124" priority="34" operator="greaterThan">
      <formula>1</formula>
    </cfRule>
  </conditionalFormatting>
  <conditionalFormatting sqref="K7">
    <cfRule type="cellIs" dxfId="123" priority="31" operator="lessThan">
      <formula>-1</formula>
    </cfRule>
    <cfRule type="cellIs" dxfId="122" priority="32" operator="greaterThan">
      <formula>1</formula>
    </cfRule>
  </conditionalFormatting>
  <conditionalFormatting sqref="I7">
    <cfRule type="cellIs" dxfId="121" priority="29" operator="lessThan">
      <formula>-1</formula>
    </cfRule>
    <cfRule type="cellIs" dxfId="120" priority="30" operator="greaterThan">
      <formula>1</formula>
    </cfRule>
  </conditionalFormatting>
  <conditionalFormatting sqref="P7">
    <cfRule type="cellIs" dxfId="119" priority="27" operator="lessThan">
      <formula>-1</formula>
    </cfRule>
    <cfRule type="cellIs" dxfId="118" priority="28" operator="greaterThan">
      <formula>1</formula>
    </cfRule>
  </conditionalFormatting>
  <conditionalFormatting sqref="N7">
    <cfRule type="cellIs" dxfId="117" priority="25" operator="lessThan">
      <formula>-1</formula>
    </cfRule>
    <cfRule type="cellIs" dxfId="116" priority="26" operator="greaterThan">
      <formula>1</formula>
    </cfRule>
  </conditionalFormatting>
  <conditionalFormatting sqref="U7">
    <cfRule type="cellIs" dxfId="115" priority="21" operator="lessThan">
      <formula>-1</formula>
    </cfRule>
    <cfRule type="cellIs" dxfId="114" priority="22" operator="greaterThan">
      <formula>1</formula>
    </cfRule>
  </conditionalFormatting>
  <conditionalFormatting sqref="S7">
    <cfRule type="cellIs" dxfId="113" priority="19" operator="lessThan">
      <formula>-1</formula>
    </cfRule>
    <cfRule type="cellIs" dxfId="112" priority="20" operator="greaterThan">
      <formula>1</formula>
    </cfRule>
  </conditionalFormatting>
  <conditionalFormatting sqref="O7">
    <cfRule type="cellIs" dxfId="111" priority="23" operator="lessThan">
      <formula>-1</formula>
    </cfRule>
    <cfRule type="cellIs" dxfId="110" priority="24" operator="greaterThan">
      <formula>1</formula>
    </cfRule>
  </conditionalFormatting>
  <conditionalFormatting sqref="T7">
    <cfRule type="cellIs" dxfId="109" priority="17" operator="lessThan">
      <formula>-1</formula>
    </cfRule>
    <cfRule type="cellIs" dxfId="108" priority="18" operator="greaterThan">
      <formula>1</formula>
    </cfRule>
  </conditionalFormatting>
  <conditionalFormatting sqref="D8">
    <cfRule type="cellIs" dxfId="107" priority="15" operator="lessThan">
      <formula>0.05</formula>
    </cfRule>
    <cfRule type="cellIs" dxfId="106" priority="16" operator="greaterThan">
      <formula>0.05</formula>
    </cfRule>
  </conditionalFormatting>
  <conditionalFormatting sqref="F8">
    <cfRule type="cellIs" dxfId="105" priority="13" operator="lessThan">
      <formula>0.05</formula>
    </cfRule>
    <cfRule type="cellIs" dxfId="104" priority="14" operator="greaterThan">
      <formula>0.05</formula>
    </cfRule>
  </conditionalFormatting>
  <conditionalFormatting sqref="O8">
    <cfRule type="cellIs" dxfId="103" priority="11" operator="lessThan">
      <formula>0.05</formula>
    </cfRule>
    <cfRule type="cellIs" dxfId="102" priority="12" operator="greaterThan">
      <formula>0.05</formula>
    </cfRule>
  </conditionalFormatting>
  <conditionalFormatting sqref="P8">
    <cfRule type="cellIs" dxfId="101" priority="9" operator="lessThan">
      <formula>0.05</formula>
    </cfRule>
    <cfRule type="cellIs" dxfId="100" priority="10" operator="greaterThan">
      <formula>0.05</formula>
    </cfRule>
  </conditionalFormatting>
  <conditionalFormatting sqref="I8">
    <cfRule type="cellIs" dxfId="99" priority="7" operator="lessThan">
      <formula>0.05</formula>
    </cfRule>
    <cfRule type="cellIs" dxfId="98" priority="8" operator="greaterThan">
      <formula>0.05</formula>
    </cfRule>
  </conditionalFormatting>
  <conditionalFormatting sqref="K8">
    <cfRule type="cellIs" dxfId="97" priority="5" operator="lessThan">
      <formula>0.05</formula>
    </cfRule>
    <cfRule type="cellIs" dxfId="96" priority="6" operator="greaterThan">
      <formula>0.05</formula>
    </cfRule>
  </conditionalFormatting>
  <conditionalFormatting sqref="T8">
    <cfRule type="cellIs" dxfId="95" priority="3" operator="lessThan">
      <formula>0.05</formula>
    </cfRule>
    <cfRule type="cellIs" dxfId="94" priority="4" operator="greaterThan">
      <formula>0.05</formula>
    </cfRule>
  </conditionalFormatting>
  <conditionalFormatting sqref="U8">
    <cfRule type="cellIs" dxfId="93" priority="1" operator="lessThan">
      <formula>0.05</formula>
    </cfRule>
    <cfRule type="cellIs" dxfId="92" priority="2" operator="greaterThan">
      <formula>0.05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CDK2 48h</vt:lpstr>
      <vt:lpstr>CDKN1A </vt:lpstr>
      <vt:lpstr>COX2</vt:lpstr>
      <vt:lpstr>Fibronektin</vt:lpstr>
      <vt:lpstr>GDF15</vt:lpstr>
      <vt:lpstr>GLUT1</vt:lpstr>
      <vt:lpstr>GYS1</vt:lpstr>
      <vt:lpstr>MRPS16</vt:lpstr>
      <vt:lpstr>NDUFB10</vt:lpstr>
      <vt:lpstr>PYGM 48h</vt:lpstr>
      <vt:lpstr>VIM 48h</vt:lpstr>
      <vt:lpstr>WISP1-AS1 48h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</dc:creator>
  <cp:lastModifiedBy>Schwerdt, Gerald</cp:lastModifiedBy>
  <dcterms:created xsi:type="dcterms:W3CDTF">2019-12-18T11:31:17Z</dcterms:created>
  <dcterms:modified xsi:type="dcterms:W3CDTF">2021-03-12T14:23:48Z</dcterms:modified>
</cp:coreProperties>
</file>