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qutedu-my.sharepoint.com/personal/smithh21_qut_edu_au/Documents/Research2/Paper 1 - Calli Acontia/"/>
    </mc:Choice>
  </mc:AlternateContent>
  <xr:revisionPtr revIDLastSave="128" documentId="13_ncr:1_{E0F6559B-05DE-4F08-96E6-D80BEA6E2278}" xr6:coauthVersionLast="47" xr6:coauthVersionMax="47" xr10:uidLastSave="{35E3B048-AD88-41D4-9F9C-06C0DA79B3FF}"/>
  <bookViews>
    <workbookView xWindow="-27990" yWindow="-120" windowWidth="28110" windowHeight="16440" activeTab="2" xr2:uid="{E7878DFB-CAB0-4BE6-AE1A-8C3F50344124}"/>
  </bookViews>
  <sheets>
    <sheet name="Calliactis comparison" sheetId="1" r:id="rId1"/>
    <sheet name="Calliactis (broad) comparison" sheetId="2" r:id="rId2"/>
    <sheet name="Species copy numbers" sheetId="3" r:id="rId3"/>
    <sheet name="Telmatactis comparis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" i="1" l="1"/>
  <c r="J21" i="1"/>
  <c r="K16" i="1"/>
  <c r="J16" i="1"/>
  <c r="K9" i="1"/>
  <c r="J9" i="1"/>
  <c r="J5" i="3"/>
  <c r="J16" i="3"/>
  <c r="J15" i="3"/>
  <c r="J14" i="3"/>
  <c r="J13" i="3"/>
  <c r="J12" i="3"/>
  <c r="J11" i="3"/>
  <c r="J10" i="3"/>
  <c r="J9" i="3"/>
  <c r="J8" i="3"/>
  <c r="J7" i="3"/>
  <c r="J6" i="3"/>
  <c r="J4" i="3"/>
  <c r="J3" i="3"/>
  <c r="D22" i="1"/>
  <c r="E22" i="1"/>
  <c r="L16" i="1" l="1"/>
  <c r="F22" i="1"/>
  <c r="M16" i="1"/>
  <c r="M9" i="1"/>
  <c r="L21" i="1"/>
  <c r="L9" i="1"/>
  <c r="M21" i="1"/>
  <c r="D17" i="3"/>
  <c r="E17" i="3"/>
  <c r="F17" i="3"/>
  <c r="G17" i="3"/>
  <c r="C17" i="3"/>
</calcChain>
</file>

<file path=xl/sharedStrings.xml><?xml version="1.0" encoding="utf-8"?>
<sst xmlns="http://schemas.openxmlformats.org/spreadsheetml/2006/main" count="220" uniqueCount="122">
  <si>
    <t>Functional Category</t>
  </si>
  <si>
    <t>Toxin Family</t>
  </si>
  <si>
    <t>Toxin Subtype</t>
  </si>
  <si>
    <t>AVIT</t>
  </si>
  <si>
    <t>CREC</t>
  </si>
  <si>
    <t>Lectin</t>
  </si>
  <si>
    <t>Metalloprotease</t>
  </si>
  <si>
    <t>Lipase</t>
  </si>
  <si>
    <t>Peptidase</t>
  </si>
  <si>
    <t>Peptidase S1</t>
  </si>
  <si>
    <t>Potassium channel toxin</t>
  </si>
  <si>
    <t>Protease</t>
  </si>
  <si>
    <t>Sodium channel toxin</t>
  </si>
  <si>
    <t>Structural class peptide</t>
  </si>
  <si>
    <t>Unknown</t>
  </si>
  <si>
    <t>Prokineticin</t>
  </si>
  <si>
    <t>Calcium ion binding</t>
  </si>
  <si>
    <t>C-Type</t>
  </si>
  <si>
    <t>Ficolin</t>
  </si>
  <si>
    <t>AB hydrolase</t>
  </si>
  <si>
    <t>Type B carboxylesterase</t>
  </si>
  <si>
    <t>Peptidase M12A</t>
  </si>
  <si>
    <t>Cysteine-rich venom protein opanin</t>
  </si>
  <si>
    <t>Neurotoxin</t>
  </si>
  <si>
    <t>Peptidase M13</t>
  </si>
  <si>
    <t>Trypsin serine protease</t>
  </si>
  <si>
    <t>Jellyfish type II</t>
  </si>
  <si>
    <t>Phospholipase A2</t>
  </si>
  <si>
    <t>Phospholipase B</t>
  </si>
  <si>
    <t>Phospholipase D</t>
  </si>
  <si>
    <t>Kazal</t>
  </si>
  <si>
    <t>Type I (ShK)</t>
  </si>
  <si>
    <t>Type II (venom kunitz)</t>
  </si>
  <si>
    <t>Type III</t>
  </si>
  <si>
    <t>Cystatin</t>
  </si>
  <si>
    <t>Multicopper oxidase</t>
  </si>
  <si>
    <t>Sea anemone sodium channel toxin</t>
  </si>
  <si>
    <t>Type I</t>
  </si>
  <si>
    <t>Sea anemone type 8</t>
  </si>
  <si>
    <t>Sea anemone type 9</t>
  </si>
  <si>
    <t>Cephaloxtoxin</t>
  </si>
  <si>
    <t>VP302</t>
  </si>
  <si>
    <t>Transcript copy number</t>
  </si>
  <si>
    <t>Proteome copy number</t>
  </si>
  <si>
    <t>Unknown (12C)</t>
  </si>
  <si>
    <t>Enzyme</t>
  </si>
  <si>
    <t>Membrane-active</t>
  </si>
  <si>
    <t>Cephalotoxin</t>
  </si>
  <si>
    <t>Species</t>
  </si>
  <si>
    <t>KTx type III</t>
  </si>
  <si>
    <t>NaTx type I</t>
  </si>
  <si>
    <t>Sea anemone 8</t>
  </si>
  <si>
    <t>Unknown 12C</t>
  </si>
  <si>
    <t>Actinia tenebrosa</t>
  </si>
  <si>
    <t>Triactis producta</t>
  </si>
  <si>
    <t>Telmatactis stephensoni</t>
  </si>
  <si>
    <t>Nematostella vectensis</t>
  </si>
  <si>
    <t>Nemanthus annamensis</t>
  </si>
  <si>
    <t>Megalactis griffithsi</t>
  </si>
  <si>
    <t>Exaiptasia diaphana</t>
  </si>
  <si>
    <t>Edwardsiella carnea</t>
  </si>
  <si>
    <t>Calliactis polypus</t>
  </si>
  <si>
    <t>Aulactinia veratra</t>
  </si>
  <si>
    <t>Anthopleura buddemeieri</t>
  </si>
  <si>
    <t>Anemonia sulcata</t>
  </si>
  <si>
    <t>Actinodendron plumosum</t>
  </si>
  <si>
    <t>Transcript Copy number</t>
  </si>
  <si>
    <t>PLA2 (12C)</t>
  </si>
  <si>
    <t>1 - 2</t>
  </si>
  <si>
    <t>3 - 5</t>
  </si>
  <si>
    <t>6+</t>
  </si>
  <si>
    <t>Sequencer contamination observed in A. plumosum, S. haddoni, T, stephensoni, T. producta for NaTx and sea anemone 8 families</t>
  </si>
  <si>
    <t>Accession IDs:</t>
  </si>
  <si>
    <t xml:space="preserve">S. haddoni - </t>
  </si>
  <si>
    <t xml:space="preserve">T.stephensoni - </t>
  </si>
  <si>
    <t xml:space="preserve">T.product - </t>
  </si>
  <si>
    <t xml:space="preserve">A.plumosum - </t>
  </si>
  <si>
    <t>Total</t>
  </si>
  <si>
    <t>%</t>
  </si>
  <si>
    <t>Superfamily</t>
  </si>
  <si>
    <t>Actinioidea</t>
  </si>
  <si>
    <t>Metridioidea</t>
  </si>
  <si>
    <t>Edwardsioidea</t>
  </si>
  <si>
    <t>Total sequences per species</t>
  </si>
  <si>
    <t>Comparison of Calliactis Acontia homologous sequences of the five toxins of interest</t>
  </si>
  <si>
    <t>Contig</t>
  </si>
  <si>
    <t>Sequence</t>
  </si>
  <si>
    <t>MKMTSWFVLLLFCCLEVTASTMTELNSETTAKEDPVKRGVSCIDKCKGQKAEYWFGIKYCHPSPRLRADCSAFLGRCCVYADR</t>
  </si>
  <si>
    <t>PLA2</t>
  </si>
  <si>
    <t>MEFLQLFSYVTLMCVTSALVKGKTTSRGDETASKRNVLQFAKMTWHTTNRNPHKYVGYGCWCGFGGYGIPVDPIDECCRQHDHCYLRSEGICARPRDVYTAWYKLNERSECSDENNECKMAVCKCDSIAAICLGQHKDIFKEKYAGYNKIELCDPDFTE</t>
  </si>
  <si>
    <t>MKFPLLLFCLTLLCVTLLHAKAKLTASTREENPTKRNLIQFAQMTQCETKRSPIKYVGYGCWCGLGGYGKAVDEIDECCRVHDNCFKQVQEKKVCRFSFYVYTEIYKIKGCSDCSEDNNECEMAICKCDSAAAKCLGSNKDKFNTEYENYDKKKKCDKKITK</t>
  </si>
  <si>
    <t>MASLRLLVLFMLGAVLLCAVSAEETLTEYEENDSGKITSDGHRGCKDKFKTNICGEIIKWKHCLSGRRSRMGRFAIRYCKRFCRVC</t>
  </si>
  <si>
    <t>MASTRLFVLLIIGTVLLCHVSGFLEEWLAEHELPEEEKRGCKNAYSRAICGKVITAAHCMRKKGSRMGSFARKKCMRLCGLC</t>
  </si>
  <si>
    <t>MASLRLLVLFMIGAVLLCAVSADPLLDEMLKEYEITAEQDPRCVNRYKFNICGKVIQASHCQSSRKKKMAAFARKNCRRFCGLC</t>
  </si>
  <si>
    <t>MAKLLACLLCIFALIAYSQAYYRTSKLRGLLEDILNEESKEDCKTWKDESASCKRRVAEDPNYCKDYANDALVMALCKRSCSPCGPEPEKELGPIVVCEDQRADCGRVYKQFEIMFKEKPCTSHPRYSYLYCRRHCNFCKK</t>
  </si>
  <si>
    <t>MKSMVIVFLVLLGVAMISANDEELLEILREERNDADARRACGNAYKSNICGRLVTPLHCMSSKSRMGRFARSKCKFMCGMC</t>
  </si>
  <si>
    <t>Peptide Matches (&gt; 0.95)</t>
  </si>
  <si>
    <t>Peptide Matches (&gt; 0.60)</t>
  </si>
  <si>
    <t>TR17993|c0_g1_i1</t>
  </si>
  <si>
    <t>TR22533|c0_g1_i1</t>
  </si>
  <si>
    <t>TR26744|c0_g1_i1</t>
  </si>
  <si>
    <t>TR3057|c0_g1_i1</t>
  </si>
  <si>
    <t>TR34510|c0_g1_i2</t>
  </si>
  <si>
    <t>TR37606|c0_g1_i1</t>
  </si>
  <si>
    <t>TR53290|c1_g1_i1</t>
  </si>
  <si>
    <t>TR6296|c0_g1_i1</t>
  </si>
  <si>
    <t>Clusters with Acontia (Y/N)</t>
  </si>
  <si>
    <t>N</t>
  </si>
  <si>
    <t>Y</t>
  </si>
  <si>
    <t>N (sister group)</t>
  </si>
  <si>
    <t>N (14C)</t>
  </si>
  <si>
    <t>Possible true toxins removed due to contamination</t>
  </si>
  <si>
    <t>Enzyme Total</t>
  </si>
  <si>
    <t>Unknown Total</t>
  </si>
  <si>
    <t>Neurotoxin Total</t>
  </si>
  <si>
    <t>Trans</t>
  </si>
  <si>
    <t>Prot</t>
  </si>
  <si>
    <t>% Trans</t>
  </si>
  <si>
    <t>% Prot</t>
  </si>
  <si>
    <t>Disintegrin and metalloprotease</t>
  </si>
  <si>
    <t>Stichodactyla mertensii</t>
  </si>
  <si>
    <t>Calitoxin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</si>
</sst>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49" fontId="0" fillId="0" borderId="0" xfId="0" applyNumberFormat="1"/>
    <xf numFmtId="49" fontId="0" fillId="4" borderId="0" xfId="0" applyNumberFormat="1" applyFill="1"/>
    <xf numFmtId="49" fontId="0" fillId="3" borderId="0" xfId="0" applyNumberFormat="1" applyFill="1"/>
    <xf numFmtId="49" fontId="0" fillId="2" borderId="0" xfId="0" applyNumberFormat="1" applyFill="1"/>
    <xf numFmtId="0" fontId="1" fillId="0" borderId="0" xfId="0" applyFont="1"/>
    <xf numFmtId="0" fontId="0" fillId="5" borderId="0" xfId="0" applyFill="1"/>
    <xf numFmtId="0" fontId="0" fillId="6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E2CEF-CC60-4480-8DD5-DCBD15783E7F}">
  <dimension ref="A1:M22"/>
  <sheetViews>
    <sheetView workbookViewId="0">
      <selection activeCell="E14" sqref="E14"/>
    </sheetView>
  </sheetViews>
  <sheetFormatPr defaultRowHeight="15" x14ac:dyDescent="0.25"/>
  <cols>
    <col min="1" max="1" width="16.7109375" customWidth="1"/>
    <col min="2" max="2" width="23.7109375" customWidth="1"/>
    <col min="3" max="3" width="33.7109375" customWidth="1"/>
    <col min="4" max="5" width="12.7109375" customWidth="1"/>
  </cols>
  <sheetData>
    <row r="1" spans="1:13" ht="30" x14ac:dyDescent="0.25">
      <c r="A1" s="4" t="s">
        <v>0</v>
      </c>
      <c r="B1" s="4" t="s">
        <v>1</v>
      </c>
      <c r="C1" s="4" t="s">
        <v>2</v>
      </c>
      <c r="D1" s="4" t="s">
        <v>42</v>
      </c>
      <c r="E1" s="4" t="s">
        <v>43</v>
      </c>
    </row>
    <row r="2" spans="1:13" x14ac:dyDescent="0.25">
      <c r="A2" t="s">
        <v>45</v>
      </c>
      <c r="B2" t="s">
        <v>5</v>
      </c>
      <c r="C2" t="s">
        <v>17</v>
      </c>
      <c r="D2" s="2">
        <v>4</v>
      </c>
      <c r="E2" s="2"/>
    </row>
    <row r="3" spans="1:13" x14ac:dyDescent="0.25">
      <c r="A3" t="s">
        <v>45</v>
      </c>
      <c r="B3" t="s">
        <v>5</v>
      </c>
      <c r="C3" t="s">
        <v>18</v>
      </c>
      <c r="D3" s="2">
        <v>2</v>
      </c>
      <c r="E3" s="2">
        <v>1</v>
      </c>
    </row>
    <row r="4" spans="1:13" x14ac:dyDescent="0.25">
      <c r="A4" t="s">
        <v>45</v>
      </c>
      <c r="B4" t="s">
        <v>7</v>
      </c>
      <c r="C4" t="s">
        <v>19</v>
      </c>
      <c r="D4" s="2">
        <v>2</v>
      </c>
      <c r="E4" s="2"/>
    </row>
    <row r="5" spans="1:13" x14ac:dyDescent="0.25">
      <c r="A5" t="s">
        <v>45</v>
      </c>
      <c r="B5" t="s">
        <v>7</v>
      </c>
      <c r="C5" t="s">
        <v>27</v>
      </c>
      <c r="D5" s="2">
        <v>4</v>
      </c>
      <c r="E5" s="2">
        <v>1</v>
      </c>
    </row>
    <row r="6" spans="1:13" x14ac:dyDescent="0.25">
      <c r="A6" t="s">
        <v>45</v>
      </c>
      <c r="B6" t="s">
        <v>7</v>
      </c>
      <c r="C6" t="s">
        <v>20</v>
      </c>
      <c r="D6" s="2">
        <v>1</v>
      </c>
      <c r="E6" s="2"/>
    </row>
    <row r="7" spans="1:13" x14ac:dyDescent="0.25">
      <c r="A7" t="s">
        <v>45</v>
      </c>
      <c r="B7" s="1" t="s">
        <v>6</v>
      </c>
      <c r="C7" s="1" t="s">
        <v>119</v>
      </c>
      <c r="D7" s="2">
        <v>2</v>
      </c>
      <c r="E7" s="2">
        <v>2</v>
      </c>
    </row>
    <row r="8" spans="1:13" x14ac:dyDescent="0.25">
      <c r="A8" t="s">
        <v>45</v>
      </c>
      <c r="B8" t="s">
        <v>6</v>
      </c>
      <c r="C8" t="s">
        <v>21</v>
      </c>
      <c r="D8" s="2">
        <v>8</v>
      </c>
      <c r="E8" s="2">
        <v>2</v>
      </c>
      <c r="J8" t="s">
        <v>115</v>
      </c>
      <c r="K8" t="s">
        <v>116</v>
      </c>
      <c r="L8" t="s">
        <v>117</v>
      </c>
      <c r="M8" t="s">
        <v>118</v>
      </c>
    </row>
    <row r="9" spans="1:13" x14ac:dyDescent="0.25">
      <c r="A9" t="s">
        <v>45</v>
      </c>
      <c r="B9" t="s">
        <v>11</v>
      </c>
      <c r="C9" t="s">
        <v>35</v>
      </c>
      <c r="D9" s="2">
        <v>4</v>
      </c>
      <c r="E9" s="2">
        <v>1</v>
      </c>
      <c r="H9" t="s">
        <v>112</v>
      </c>
      <c r="J9">
        <f>SUM(D2:D9)</f>
        <v>27</v>
      </c>
      <c r="K9">
        <f>SUM(E2:E9)</f>
        <v>7</v>
      </c>
      <c r="L9">
        <f>J9/$D$22*100</f>
        <v>48.214285714285715</v>
      </c>
      <c r="M9">
        <f>K9/$E$22*100</f>
        <v>46.666666666666664</v>
      </c>
    </row>
    <row r="10" spans="1:13" x14ac:dyDescent="0.25">
      <c r="A10" t="s">
        <v>23</v>
      </c>
      <c r="B10" t="s">
        <v>10</v>
      </c>
      <c r="C10" t="s">
        <v>30</v>
      </c>
      <c r="D10" s="2">
        <v>2</v>
      </c>
      <c r="E10" s="2"/>
    </row>
    <row r="11" spans="1:13" x14ac:dyDescent="0.25">
      <c r="A11" t="s">
        <v>23</v>
      </c>
      <c r="B11" t="s">
        <v>10</v>
      </c>
      <c r="C11" t="s">
        <v>31</v>
      </c>
      <c r="D11" s="2">
        <v>4</v>
      </c>
      <c r="E11" s="2">
        <v>2</v>
      </c>
    </row>
    <row r="12" spans="1:13" x14ac:dyDescent="0.25">
      <c r="A12" t="s">
        <v>23</v>
      </c>
      <c r="B12" t="s">
        <v>10</v>
      </c>
      <c r="C12" t="s">
        <v>32</v>
      </c>
      <c r="D12" s="2">
        <v>5</v>
      </c>
      <c r="E12" s="2"/>
    </row>
    <row r="13" spans="1:13" x14ac:dyDescent="0.25">
      <c r="A13" t="s">
        <v>23</v>
      </c>
      <c r="B13" t="s">
        <v>10</v>
      </c>
      <c r="C13" t="s">
        <v>33</v>
      </c>
      <c r="D13" s="2">
        <v>1</v>
      </c>
      <c r="E13" s="2">
        <v>1</v>
      </c>
    </row>
    <row r="14" spans="1:13" x14ac:dyDescent="0.25">
      <c r="A14" t="s">
        <v>23</v>
      </c>
      <c r="B14" t="s">
        <v>12</v>
      </c>
      <c r="C14" t="s">
        <v>121</v>
      </c>
      <c r="D14" s="2">
        <v>1</v>
      </c>
      <c r="E14" s="2">
        <v>1</v>
      </c>
    </row>
    <row r="15" spans="1:13" x14ac:dyDescent="0.25">
      <c r="A15" t="s">
        <v>23</v>
      </c>
      <c r="B15" t="s">
        <v>12</v>
      </c>
      <c r="C15" t="s">
        <v>36</v>
      </c>
      <c r="D15" s="2">
        <v>2</v>
      </c>
      <c r="E15" s="2">
        <v>1</v>
      </c>
    </row>
    <row r="16" spans="1:13" x14ac:dyDescent="0.25">
      <c r="A16" t="s">
        <v>23</v>
      </c>
      <c r="B16" t="s">
        <v>12</v>
      </c>
      <c r="C16" t="s">
        <v>37</v>
      </c>
      <c r="D16" s="2">
        <v>1</v>
      </c>
      <c r="E16" s="2">
        <v>1</v>
      </c>
      <c r="H16" t="s">
        <v>114</v>
      </c>
      <c r="J16">
        <f>SUM(D10:D16)</f>
        <v>16</v>
      </c>
      <c r="K16">
        <f>SUM(E10:E16)</f>
        <v>6</v>
      </c>
      <c r="L16">
        <f>J16/$D$22*100</f>
        <v>28.571428571428569</v>
      </c>
      <c r="M16">
        <f>K16/$E$22*100</f>
        <v>40</v>
      </c>
    </row>
    <row r="17" spans="1:13" x14ac:dyDescent="0.25">
      <c r="A17" t="s">
        <v>14</v>
      </c>
      <c r="B17" t="s">
        <v>13</v>
      </c>
      <c r="C17" t="s">
        <v>38</v>
      </c>
      <c r="D17" s="2">
        <v>6</v>
      </c>
      <c r="E17" s="2">
        <v>1</v>
      </c>
    </row>
    <row r="18" spans="1:13" x14ac:dyDescent="0.25">
      <c r="A18" t="s">
        <v>14</v>
      </c>
      <c r="B18" t="s">
        <v>13</v>
      </c>
      <c r="C18" t="s">
        <v>39</v>
      </c>
      <c r="D18" s="2">
        <v>1</v>
      </c>
      <c r="E18" s="2"/>
    </row>
    <row r="19" spans="1:13" x14ac:dyDescent="0.25">
      <c r="A19" t="s">
        <v>14</v>
      </c>
      <c r="B19" t="s">
        <v>14</v>
      </c>
      <c r="C19" t="s">
        <v>44</v>
      </c>
      <c r="D19" s="2">
        <v>1</v>
      </c>
      <c r="E19" s="2">
        <v>1</v>
      </c>
    </row>
    <row r="20" spans="1:13" x14ac:dyDescent="0.25">
      <c r="A20" t="s">
        <v>14</v>
      </c>
      <c r="B20" t="s">
        <v>14</v>
      </c>
      <c r="C20" t="s">
        <v>47</v>
      </c>
      <c r="D20" s="2">
        <v>1</v>
      </c>
      <c r="E20" s="2"/>
    </row>
    <row r="21" spans="1:13" x14ac:dyDescent="0.25">
      <c r="A21" t="s">
        <v>14</v>
      </c>
      <c r="B21" t="s">
        <v>14</v>
      </c>
      <c r="C21" t="s">
        <v>41</v>
      </c>
      <c r="D21" s="2">
        <v>4</v>
      </c>
      <c r="E21" s="2"/>
      <c r="F21" t="s">
        <v>78</v>
      </c>
      <c r="H21" t="s">
        <v>113</v>
      </c>
      <c r="J21">
        <f>SUM(D17:D21)</f>
        <v>13</v>
      </c>
      <c r="K21">
        <f>SUM(E17:E21)</f>
        <v>2</v>
      </c>
      <c r="L21">
        <f>J21/$D$22*100</f>
        <v>23.214285714285715</v>
      </c>
      <c r="M21">
        <f>K21/$E$22*100</f>
        <v>13.333333333333334</v>
      </c>
    </row>
    <row r="22" spans="1:13" x14ac:dyDescent="0.25">
      <c r="C22" s="17" t="s">
        <v>77</v>
      </c>
      <c r="D22" s="16">
        <f>SUM(D2:D21)</f>
        <v>56</v>
      </c>
      <c r="E22" s="16">
        <f>SUM(E2:E21)</f>
        <v>15</v>
      </c>
      <c r="F22">
        <f>E22/D22*100</f>
        <v>26.785714285714285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35074-2A88-4E14-A056-19B881B722CA}">
  <dimension ref="A1:E28"/>
  <sheetViews>
    <sheetView workbookViewId="0">
      <selection activeCell="F1" sqref="F1"/>
    </sheetView>
  </sheetViews>
  <sheetFormatPr defaultRowHeight="15" x14ac:dyDescent="0.25"/>
  <cols>
    <col min="1" max="1" width="16.7109375" customWidth="1"/>
    <col min="2" max="2" width="23.7109375" customWidth="1"/>
    <col min="3" max="3" width="33.7109375" customWidth="1"/>
    <col min="4" max="5" width="10.7109375" customWidth="1"/>
  </cols>
  <sheetData>
    <row r="1" spans="1:5" ht="45" x14ac:dyDescent="0.25">
      <c r="A1" s="1" t="s">
        <v>0</v>
      </c>
      <c r="B1" s="1" t="s">
        <v>1</v>
      </c>
      <c r="C1" s="1" t="s">
        <v>2</v>
      </c>
      <c r="D1" s="1" t="s">
        <v>42</v>
      </c>
      <c r="E1" s="1" t="s">
        <v>43</v>
      </c>
    </row>
    <row r="2" spans="1:5" x14ac:dyDescent="0.25">
      <c r="B2" t="s">
        <v>3</v>
      </c>
      <c r="C2" t="s">
        <v>15</v>
      </c>
    </row>
    <row r="3" spans="1:5" x14ac:dyDescent="0.25">
      <c r="B3" t="s">
        <v>4</v>
      </c>
      <c r="C3" t="s">
        <v>16</v>
      </c>
    </row>
    <row r="4" spans="1:5" x14ac:dyDescent="0.25">
      <c r="B4" t="s">
        <v>5</v>
      </c>
      <c r="C4" t="s">
        <v>17</v>
      </c>
      <c r="D4">
        <v>4</v>
      </c>
      <c r="E4">
        <v>0</v>
      </c>
    </row>
    <row r="5" spans="1:5" x14ac:dyDescent="0.25">
      <c r="B5" t="s">
        <v>5</v>
      </c>
      <c r="C5" t="s">
        <v>18</v>
      </c>
      <c r="D5">
        <v>2</v>
      </c>
      <c r="E5">
        <v>1</v>
      </c>
    </row>
    <row r="6" spans="1:5" x14ac:dyDescent="0.25">
      <c r="B6" t="s">
        <v>7</v>
      </c>
      <c r="C6" t="s">
        <v>19</v>
      </c>
      <c r="D6">
        <v>2</v>
      </c>
      <c r="E6">
        <v>0</v>
      </c>
    </row>
    <row r="7" spans="1:5" x14ac:dyDescent="0.25">
      <c r="B7" t="s">
        <v>7</v>
      </c>
      <c r="C7" t="s">
        <v>20</v>
      </c>
      <c r="D7">
        <v>1</v>
      </c>
      <c r="E7">
        <v>0</v>
      </c>
    </row>
    <row r="8" spans="1:5" x14ac:dyDescent="0.25">
      <c r="B8" t="s">
        <v>6</v>
      </c>
      <c r="C8" t="s">
        <v>21</v>
      </c>
      <c r="D8">
        <v>6</v>
      </c>
      <c r="E8">
        <v>0</v>
      </c>
    </row>
    <row r="9" spans="1:5" x14ac:dyDescent="0.25">
      <c r="B9" t="s">
        <v>23</v>
      </c>
      <c r="C9" t="s">
        <v>22</v>
      </c>
    </row>
    <row r="10" spans="1:5" x14ac:dyDescent="0.25">
      <c r="B10" t="s">
        <v>8</v>
      </c>
      <c r="C10" t="s">
        <v>24</v>
      </c>
    </row>
    <row r="11" spans="1:5" x14ac:dyDescent="0.25">
      <c r="B11" t="s">
        <v>9</v>
      </c>
      <c r="C11" t="s">
        <v>25</v>
      </c>
    </row>
    <row r="12" spans="1:5" x14ac:dyDescent="0.25">
      <c r="B12" t="s">
        <v>46</v>
      </c>
      <c r="C12" t="s">
        <v>26</v>
      </c>
    </row>
    <row r="13" spans="1:5" x14ac:dyDescent="0.25">
      <c r="B13" t="s">
        <v>7</v>
      </c>
      <c r="C13" t="s">
        <v>27</v>
      </c>
      <c r="D13">
        <v>4</v>
      </c>
      <c r="E13">
        <v>1</v>
      </c>
    </row>
    <row r="14" spans="1:5" x14ac:dyDescent="0.25">
      <c r="B14" t="s">
        <v>7</v>
      </c>
      <c r="C14" t="s">
        <v>28</v>
      </c>
    </row>
    <row r="15" spans="1:5" x14ac:dyDescent="0.25">
      <c r="B15" t="s">
        <v>7</v>
      </c>
      <c r="C15" t="s">
        <v>29</v>
      </c>
    </row>
    <row r="16" spans="1:5" x14ac:dyDescent="0.25">
      <c r="B16" t="s">
        <v>10</v>
      </c>
      <c r="C16" t="s">
        <v>30</v>
      </c>
      <c r="D16">
        <v>2</v>
      </c>
      <c r="E16">
        <v>0</v>
      </c>
    </row>
    <row r="17" spans="2:5" x14ac:dyDescent="0.25">
      <c r="B17" t="s">
        <v>10</v>
      </c>
      <c r="C17" t="s">
        <v>31</v>
      </c>
      <c r="D17">
        <v>4</v>
      </c>
      <c r="E17">
        <v>2</v>
      </c>
    </row>
    <row r="18" spans="2:5" x14ac:dyDescent="0.25">
      <c r="B18" t="s">
        <v>10</v>
      </c>
      <c r="C18" t="s">
        <v>32</v>
      </c>
      <c r="D18">
        <v>5</v>
      </c>
      <c r="E18">
        <v>0</v>
      </c>
    </row>
    <row r="19" spans="2:5" x14ac:dyDescent="0.25">
      <c r="B19" t="s">
        <v>10</v>
      </c>
      <c r="C19" t="s">
        <v>33</v>
      </c>
      <c r="D19">
        <v>1</v>
      </c>
      <c r="E19">
        <v>1</v>
      </c>
    </row>
    <row r="20" spans="2:5" x14ac:dyDescent="0.25">
      <c r="B20" t="s">
        <v>11</v>
      </c>
      <c r="C20" t="s">
        <v>34</v>
      </c>
    </row>
    <row r="21" spans="2:5" x14ac:dyDescent="0.25">
      <c r="B21" t="s">
        <v>11</v>
      </c>
      <c r="C21" t="s">
        <v>35</v>
      </c>
      <c r="D21">
        <v>4</v>
      </c>
      <c r="E21">
        <v>1</v>
      </c>
    </row>
    <row r="22" spans="2:5" x14ac:dyDescent="0.25">
      <c r="B22" t="s">
        <v>12</v>
      </c>
      <c r="C22" t="s">
        <v>36</v>
      </c>
      <c r="D22">
        <v>1</v>
      </c>
      <c r="E22">
        <v>0</v>
      </c>
    </row>
    <row r="23" spans="2:5" x14ac:dyDescent="0.25">
      <c r="B23" t="s">
        <v>12</v>
      </c>
      <c r="C23" t="s">
        <v>37</v>
      </c>
      <c r="D23">
        <v>1</v>
      </c>
      <c r="E23">
        <v>1</v>
      </c>
    </row>
    <row r="24" spans="2:5" x14ac:dyDescent="0.25">
      <c r="B24" t="s">
        <v>13</v>
      </c>
      <c r="C24" t="s">
        <v>38</v>
      </c>
      <c r="D24">
        <v>6</v>
      </c>
      <c r="E24">
        <v>1</v>
      </c>
    </row>
    <row r="25" spans="2:5" x14ac:dyDescent="0.25">
      <c r="B25" t="s">
        <v>13</v>
      </c>
      <c r="C25" t="s">
        <v>39</v>
      </c>
      <c r="D25">
        <v>1</v>
      </c>
      <c r="E25">
        <v>0</v>
      </c>
    </row>
    <row r="26" spans="2:5" x14ac:dyDescent="0.25">
      <c r="B26" t="s">
        <v>14</v>
      </c>
      <c r="C26" t="s">
        <v>44</v>
      </c>
      <c r="D26">
        <v>1</v>
      </c>
      <c r="E26">
        <v>1</v>
      </c>
    </row>
    <row r="27" spans="2:5" x14ac:dyDescent="0.25">
      <c r="B27" t="s">
        <v>14</v>
      </c>
      <c r="C27" t="s">
        <v>40</v>
      </c>
      <c r="D27">
        <v>1</v>
      </c>
      <c r="E27">
        <v>0</v>
      </c>
    </row>
    <row r="28" spans="2:5" x14ac:dyDescent="0.25">
      <c r="B28" t="s">
        <v>14</v>
      </c>
      <c r="C28" t="s">
        <v>41</v>
      </c>
      <c r="D28">
        <v>4</v>
      </c>
      <c r="E2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121BF-0F42-4433-A212-013FA2737B14}">
  <dimension ref="A1:L17"/>
  <sheetViews>
    <sheetView tabSelected="1" workbookViewId="0">
      <selection activeCell="H5" sqref="H5"/>
    </sheetView>
  </sheetViews>
  <sheetFormatPr defaultRowHeight="15" x14ac:dyDescent="0.25"/>
  <cols>
    <col min="1" max="1" width="14.7109375" customWidth="1"/>
    <col min="2" max="2" width="24.5703125" bestFit="1" customWidth="1"/>
    <col min="3" max="5" width="11.28515625" customWidth="1"/>
    <col min="6" max="6" width="14.7109375" customWidth="1"/>
    <col min="7" max="7" width="15.28515625" customWidth="1"/>
  </cols>
  <sheetData>
    <row r="1" spans="1:12" x14ac:dyDescent="0.25">
      <c r="C1" s="18" t="s">
        <v>66</v>
      </c>
      <c r="D1" s="18"/>
      <c r="E1" s="18"/>
      <c r="F1" s="18"/>
      <c r="G1" s="18"/>
    </row>
    <row r="2" spans="1:12" x14ac:dyDescent="0.25">
      <c r="A2" s="12" t="s">
        <v>79</v>
      </c>
      <c r="B2" s="4" t="s">
        <v>48</v>
      </c>
      <c r="C2" s="3" t="s">
        <v>49</v>
      </c>
      <c r="D2" s="3" t="s">
        <v>50</v>
      </c>
      <c r="E2" s="3" t="s">
        <v>67</v>
      </c>
      <c r="F2" s="3" t="s">
        <v>51</v>
      </c>
      <c r="G2" s="3" t="s">
        <v>52</v>
      </c>
      <c r="J2" s="12" t="s">
        <v>83</v>
      </c>
    </row>
    <row r="3" spans="1:12" x14ac:dyDescent="0.25">
      <c r="A3" s="13" t="s">
        <v>80</v>
      </c>
      <c r="B3" t="s">
        <v>53</v>
      </c>
      <c r="C3">
        <v>1</v>
      </c>
      <c r="D3">
        <v>1</v>
      </c>
      <c r="E3">
        <v>1</v>
      </c>
      <c r="F3" s="7">
        <v>6</v>
      </c>
      <c r="G3">
        <v>1</v>
      </c>
      <c r="J3">
        <f>SUM(C3:G3)</f>
        <v>10</v>
      </c>
      <c r="L3" s="11">
        <v>0</v>
      </c>
    </row>
    <row r="4" spans="1:12" x14ac:dyDescent="0.25">
      <c r="A4" s="13" t="s">
        <v>80</v>
      </c>
      <c r="B4" t="s">
        <v>65</v>
      </c>
      <c r="C4" s="5">
        <v>0</v>
      </c>
      <c r="D4" s="5">
        <v>0</v>
      </c>
      <c r="E4">
        <v>1</v>
      </c>
      <c r="F4" s="5">
        <v>0</v>
      </c>
      <c r="G4">
        <v>1</v>
      </c>
      <c r="J4">
        <f t="shared" ref="J4:J16" si="0">SUM(C4:G4)</f>
        <v>2</v>
      </c>
      <c r="L4" s="8" t="s">
        <v>68</v>
      </c>
    </row>
    <row r="5" spans="1:12" x14ac:dyDescent="0.25">
      <c r="A5" s="13" t="s">
        <v>80</v>
      </c>
      <c r="B5" t="s">
        <v>64</v>
      </c>
      <c r="C5" s="6">
        <v>3</v>
      </c>
      <c r="D5">
        <v>1</v>
      </c>
      <c r="E5">
        <v>1</v>
      </c>
      <c r="F5" s="7">
        <v>6</v>
      </c>
      <c r="G5">
        <v>1</v>
      </c>
      <c r="J5">
        <f t="shared" si="0"/>
        <v>12</v>
      </c>
      <c r="L5" s="10" t="s">
        <v>69</v>
      </c>
    </row>
    <row r="6" spans="1:12" x14ac:dyDescent="0.25">
      <c r="A6" s="13" t="s">
        <v>80</v>
      </c>
      <c r="B6" t="s">
        <v>63</v>
      </c>
      <c r="C6">
        <v>2</v>
      </c>
      <c r="D6">
        <v>1</v>
      </c>
      <c r="E6">
        <v>1</v>
      </c>
      <c r="F6" s="6">
        <v>5</v>
      </c>
      <c r="G6">
        <v>1</v>
      </c>
      <c r="J6">
        <f t="shared" si="0"/>
        <v>10</v>
      </c>
      <c r="L6" s="9" t="s">
        <v>70</v>
      </c>
    </row>
    <row r="7" spans="1:12" x14ac:dyDescent="0.25">
      <c r="A7" s="13" t="s">
        <v>80</v>
      </c>
      <c r="B7" t="s">
        <v>62</v>
      </c>
      <c r="C7">
        <v>1</v>
      </c>
      <c r="D7">
        <v>0</v>
      </c>
      <c r="E7">
        <v>1</v>
      </c>
      <c r="F7" s="7">
        <v>6</v>
      </c>
      <c r="G7">
        <v>2</v>
      </c>
      <c r="J7">
        <f t="shared" si="0"/>
        <v>10</v>
      </c>
      <c r="L7" s="8"/>
    </row>
    <row r="8" spans="1:12" x14ac:dyDescent="0.25">
      <c r="A8" s="13" t="s">
        <v>80</v>
      </c>
      <c r="B8" t="s">
        <v>58</v>
      </c>
      <c r="C8" s="5">
        <v>0</v>
      </c>
      <c r="D8" s="5">
        <v>0</v>
      </c>
      <c r="E8">
        <v>1</v>
      </c>
      <c r="F8">
        <v>2</v>
      </c>
      <c r="G8">
        <v>1</v>
      </c>
      <c r="J8">
        <f t="shared" si="0"/>
        <v>4</v>
      </c>
      <c r="L8" t="s">
        <v>71</v>
      </c>
    </row>
    <row r="9" spans="1:12" x14ac:dyDescent="0.25">
      <c r="A9" s="13" t="s">
        <v>80</v>
      </c>
      <c r="B9" t="s">
        <v>120</v>
      </c>
      <c r="C9">
        <v>1</v>
      </c>
      <c r="D9" s="5">
        <v>0</v>
      </c>
      <c r="E9" s="6">
        <v>3</v>
      </c>
      <c r="F9">
        <v>2</v>
      </c>
      <c r="G9">
        <v>2</v>
      </c>
      <c r="J9">
        <f t="shared" si="0"/>
        <v>8</v>
      </c>
      <c r="L9" t="s">
        <v>72</v>
      </c>
    </row>
    <row r="10" spans="1:12" x14ac:dyDescent="0.25">
      <c r="A10" s="7" t="s">
        <v>82</v>
      </c>
      <c r="B10" t="s">
        <v>60</v>
      </c>
      <c r="C10" s="5">
        <v>0</v>
      </c>
      <c r="D10" s="5">
        <v>0</v>
      </c>
      <c r="E10">
        <v>1</v>
      </c>
      <c r="F10" s="6">
        <v>4</v>
      </c>
      <c r="G10">
        <v>1</v>
      </c>
      <c r="J10">
        <f t="shared" si="0"/>
        <v>6</v>
      </c>
      <c r="L10" t="s">
        <v>76</v>
      </c>
    </row>
    <row r="11" spans="1:12" x14ac:dyDescent="0.25">
      <c r="A11" s="7" t="s">
        <v>82</v>
      </c>
      <c r="B11" t="s">
        <v>56</v>
      </c>
      <c r="C11" s="5">
        <v>0</v>
      </c>
      <c r="D11" s="5">
        <v>0</v>
      </c>
      <c r="E11">
        <v>1</v>
      </c>
      <c r="F11" s="6">
        <v>3</v>
      </c>
      <c r="G11">
        <v>1</v>
      </c>
      <c r="J11">
        <f t="shared" si="0"/>
        <v>5</v>
      </c>
      <c r="L11" t="s">
        <v>73</v>
      </c>
    </row>
    <row r="12" spans="1:12" x14ac:dyDescent="0.25">
      <c r="A12" s="14" t="s">
        <v>81</v>
      </c>
      <c r="B12" t="s">
        <v>61</v>
      </c>
      <c r="C12">
        <v>1</v>
      </c>
      <c r="D12" s="6">
        <v>3</v>
      </c>
      <c r="E12" s="6">
        <v>4</v>
      </c>
      <c r="F12" s="7">
        <v>9</v>
      </c>
      <c r="G12">
        <v>2</v>
      </c>
      <c r="J12">
        <f t="shared" si="0"/>
        <v>19</v>
      </c>
      <c r="L12" t="s">
        <v>74</v>
      </c>
    </row>
    <row r="13" spans="1:12" x14ac:dyDescent="0.25">
      <c r="A13" s="14" t="s">
        <v>81</v>
      </c>
      <c r="B13" t="s">
        <v>59</v>
      </c>
      <c r="C13">
        <v>1</v>
      </c>
      <c r="D13" s="5">
        <v>0</v>
      </c>
      <c r="E13">
        <v>2</v>
      </c>
      <c r="F13" s="6">
        <v>4</v>
      </c>
      <c r="G13">
        <v>2</v>
      </c>
      <c r="J13">
        <f t="shared" si="0"/>
        <v>9</v>
      </c>
      <c r="L13" t="s">
        <v>75</v>
      </c>
    </row>
    <row r="14" spans="1:12" x14ac:dyDescent="0.25">
      <c r="A14" s="14" t="s">
        <v>81</v>
      </c>
      <c r="B14" t="s">
        <v>57</v>
      </c>
      <c r="C14">
        <v>1</v>
      </c>
      <c r="D14" s="7">
        <v>6</v>
      </c>
      <c r="E14">
        <v>2</v>
      </c>
      <c r="F14" s="6">
        <v>5</v>
      </c>
      <c r="G14">
        <v>2</v>
      </c>
      <c r="J14">
        <f t="shared" si="0"/>
        <v>16</v>
      </c>
    </row>
    <row r="15" spans="1:12" x14ac:dyDescent="0.25">
      <c r="A15" s="14" t="s">
        <v>81</v>
      </c>
      <c r="B15" t="s">
        <v>55</v>
      </c>
      <c r="C15">
        <v>2</v>
      </c>
      <c r="D15" s="5">
        <v>0</v>
      </c>
      <c r="E15" s="6">
        <v>3</v>
      </c>
      <c r="F15" s="7">
        <v>7</v>
      </c>
      <c r="G15">
        <v>2</v>
      </c>
      <c r="J15">
        <f t="shared" si="0"/>
        <v>14</v>
      </c>
    </row>
    <row r="16" spans="1:12" x14ac:dyDescent="0.25">
      <c r="A16" s="14" t="s">
        <v>81</v>
      </c>
      <c r="B16" t="s">
        <v>54</v>
      </c>
      <c r="C16">
        <v>2</v>
      </c>
      <c r="D16" s="5">
        <v>0</v>
      </c>
      <c r="E16">
        <v>1</v>
      </c>
      <c r="F16" s="6">
        <v>3</v>
      </c>
      <c r="G16">
        <v>2</v>
      </c>
      <c r="J16">
        <f t="shared" si="0"/>
        <v>8</v>
      </c>
    </row>
    <row r="17" spans="2:7" x14ac:dyDescent="0.25">
      <c r="B17" s="17" t="s">
        <v>77</v>
      </c>
      <c r="C17">
        <f>SUM(C3:C16)</f>
        <v>15</v>
      </c>
      <c r="D17">
        <f>SUM(D3:D16)</f>
        <v>12</v>
      </c>
      <c r="E17">
        <f>SUM(E3:E16)</f>
        <v>23</v>
      </c>
      <c r="F17">
        <f>SUM(F3:F16)</f>
        <v>62</v>
      </c>
      <c r="G17">
        <f>SUM(G3:G16)</f>
        <v>21</v>
      </c>
    </row>
  </sheetData>
  <sortState xmlns:xlrd2="http://schemas.microsoft.com/office/spreadsheetml/2017/richdata2" ref="A3:G17">
    <sortCondition ref="A3:A17"/>
  </sortState>
  <mergeCells count="1">
    <mergeCell ref="C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F75F4-C4FB-4679-ACA2-F165AB7F6D06}">
  <dimension ref="A1:F13"/>
  <sheetViews>
    <sheetView workbookViewId="0">
      <selection activeCell="C4" sqref="C4"/>
    </sheetView>
  </sheetViews>
  <sheetFormatPr defaultRowHeight="15" x14ac:dyDescent="0.25"/>
  <cols>
    <col min="1" max="1" width="18.5703125" customWidth="1"/>
    <col min="2" max="2" width="17.140625" customWidth="1"/>
    <col min="3" max="5" width="15.28515625" customWidth="1"/>
    <col min="6" max="6" width="11.85546875" customWidth="1"/>
  </cols>
  <sheetData>
    <row r="1" spans="1:6" x14ac:dyDescent="0.25">
      <c r="A1" t="s">
        <v>84</v>
      </c>
    </row>
    <row r="3" spans="1:6" ht="29.25" customHeight="1" x14ac:dyDescent="0.25">
      <c r="A3" s="12" t="s">
        <v>85</v>
      </c>
      <c r="B3" s="12" t="s">
        <v>1</v>
      </c>
      <c r="C3" s="4" t="s">
        <v>96</v>
      </c>
      <c r="D3" s="4" t="s">
        <v>97</v>
      </c>
      <c r="E3" s="4" t="s">
        <v>106</v>
      </c>
      <c r="F3" s="12" t="s">
        <v>86</v>
      </c>
    </row>
    <row r="4" spans="1:6" x14ac:dyDescent="0.25">
      <c r="A4" s="14" t="s">
        <v>98</v>
      </c>
      <c r="B4" t="s">
        <v>51</v>
      </c>
      <c r="C4" s="15">
        <v>0</v>
      </c>
      <c r="D4" s="2">
        <v>3</v>
      </c>
      <c r="E4" s="2" t="s">
        <v>107</v>
      </c>
      <c r="F4" t="s">
        <v>95</v>
      </c>
    </row>
    <row r="5" spans="1:6" x14ac:dyDescent="0.25">
      <c r="A5" t="s">
        <v>99</v>
      </c>
      <c r="B5" t="s">
        <v>49</v>
      </c>
      <c r="C5" s="2">
        <v>1</v>
      </c>
      <c r="D5" s="2">
        <v>1</v>
      </c>
      <c r="E5" s="2" t="s">
        <v>109</v>
      </c>
      <c r="F5" t="s">
        <v>87</v>
      </c>
    </row>
    <row r="6" spans="1:6" x14ac:dyDescent="0.25">
      <c r="A6" t="s">
        <v>100</v>
      </c>
      <c r="B6" t="s">
        <v>88</v>
      </c>
      <c r="C6" s="2">
        <v>2</v>
      </c>
      <c r="D6" s="2">
        <v>4</v>
      </c>
      <c r="E6" s="2" t="s">
        <v>108</v>
      </c>
      <c r="F6" t="s">
        <v>89</v>
      </c>
    </row>
    <row r="7" spans="1:6" x14ac:dyDescent="0.25">
      <c r="A7" t="s">
        <v>101</v>
      </c>
      <c r="B7" t="s">
        <v>52</v>
      </c>
      <c r="C7" s="2">
        <v>1</v>
      </c>
      <c r="D7" s="2">
        <v>3</v>
      </c>
      <c r="E7" s="2" t="s">
        <v>107</v>
      </c>
      <c r="F7" t="s">
        <v>94</v>
      </c>
    </row>
    <row r="8" spans="1:6" x14ac:dyDescent="0.25">
      <c r="A8" t="s">
        <v>102</v>
      </c>
      <c r="B8" t="s">
        <v>88</v>
      </c>
      <c r="C8" s="2">
        <v>1</v>
      </c>
      <c r="D8" s="2">
        <v>2</v>
      </c>
      <c r="E8" s="2" t="s">
        <v>110</v>
      </c>
      <c r="F8" t="s">
        <v>90</v>
      </c>
    </row>
    <row r="9" spans="1:6" x14ac:dyDescent="0.25">
      <c r="A9" s="14" t="s">
        <v>103</v>
      </c>
      <c r="B9" t="s">
        <v>51</v>
      </c>
      <c r="C9" s="2">
        <v>3</v>
      </c>
      <c r="D9" s="2">
        <v>6</v>
      </c>
      <c r="E9" s="2" t="s">
        <v>107</v>
      </c>
      <c r="F9" t="s">
        <v>92</v>
      </c>
    </row>
    <row r="10" spans="1:6" x14ac:dyDescent="0.25">
      <c r="A10" s="14" t="s">
        <v>104</v>
      </c>
      <c r="B10" t="s">
        <v>51</v>
      </c>
      <c r="C10" s="2">
        <v>1</v>
      </c>
      <c r="D10" s="2">
        <v>4</v>
      </c>
      <c r="E10" s="2" t="s">
        <v>107</v>
      </c>
      <c r="F10" t="s">
        <v>93</v>
      </c>
    </row>
    <row r="11" spans="1:6" x14ac:dyDescent="0.25">
      <c r="A11" t="s">
        <v>105</v>
      </c>
      <c r="B11" t="s">
        <v>51</v>
      </c>
      <c r="C11" s="2">
        <v>1</v>
      </c>
      <c r="D11" s="2">
        <v>2</v>
      </c>
      <c r="E11" s="2" t="s">
        <v>107</v>
      </c>
      <c r="F11" t="s">
        <v>91</v>
      </c>
    </row>
    <row r="13" spans="1:6" x14ac:dyDescent="0.25">
      <c r="A13" s="14" t="s">
        <v>111</v>
      </c>
    </row>
  </sheetData>
  <sortState xmlns:xlrd2="http://schemas.microsoft.com/office/spreadsheetml/2017/richdata2" ref="A4:A11">
    <sortCondition ref="A4:A1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Calliactis comparison</vt:lpstr>
      <vt:lpstr>Calliactis (broad) comparison</vt:lpstr>
      <vt:lpstr>Species copy numbers</vt:lpstr>
      <vt:lpstr>Telmatactis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Hayden Smith</dc:creator>
  <cp:lastModifiedBy>Hayden Smith</cp:lastModifiedBy>
  <dcterms:created xsi:type="dcterms:W3CDTF">2022-06-23T03:33:58Z</dcterms:created>
  <dcterms:modified xsi:type="dcterms:W3CDTF">2023-02-10T04:51:10Z</dcterms:modified>
</cp:coreProperties>
</file>